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Code\Data Analysis on Nifty ETF SIP\"/>
    </mc:Choice>
  </mc:AlternateContent>
  <xr:revisionPtr revIDLastSave="0" documentId="13_ncr:1_{BF62A342-38BC-44A9-B5C4-387058FF2A09}" xr6:coauthVersionLast="47" xr6:coauthVersionMax="47" xr10:uidLastSave="{00000000-0000-0000-0000-000000000000}"/>
  <bookViews>
    <workbookView xWindow="-110" yWindow="-110" windowWidth="19420" windowHeight="10300" activeTab="6" xr2:uid="{0920A101-B704-46C8-BC3C-9EC85AF425A7}"/>
  </bookViews>
  <sheets>
    <sheet name="Sheet1" sheetId="1" r:id="rId1"/>
    <sheet name="Expiry SIP" sheetId="2" r:id="rId2"/>
    <sheet name="Normal SIP" sheetId="3" r:id="rId3"/>
    <sheet name="Min SIP" sheetId="4" r:id="rId4"/>
    <sheet name="Max SIP" sheetId="5" r:id="rId5"/>
    <sheet name="Week SIP" sheetId="6" r:id="rId6"/>
    <sheet name="Day SIP" sheetId="7" r:id="rId7"/>
  </sheets>
  <definedNames>
    <definedName name="ExternalData_1" localSheetId="6" hidden="1">'Day SIP'!$A$1:$E$3222</definedName>
    <definedName name="ExternalData_1" localSheetId="1" hidden="1">'Expiry SIP'!$A$1:$E$158</definedName>
    <definedName name="ExternalData_1" localSheetId="4" hidden="1">'Max SIP'!$A$1:$E$158</definedName>
    <definedName name="ExternalData_1" localSheetId="3" hidden="1">'Min SIP'!$A$1:$E$158</definedName>
    <definedName name="ExternalData_1" localSheetId="2" hidden="1">'Normal SIP'!$A$1:$E$158</definedName>
    <definedName name="ExternalData_1" localSheetId="5" hidden="1">'Week SIP'!$A$1:$E$686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7" l="1"/>
  <c r="F3223" i="7"/>
  <c r="D3223" i="7"/>
  <c r="C3223" i="7"/>
  <c r="A3223" i="7"/>
  <c r="J6" i="7"/>
  <c r="J4" i="7"/>
  <c r="J3" i="7"/>
  <c r="J5" i="7" s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2632" i="7"/>
  <c r="G2633" i="7"/>
  <c r="G2634" i="7"/>
  <c r="G2635" i="7"/>
  <c r="G2636" i="7"/>
  <c r="G2637" i="7"/>
  <c r="G2638" i="7"/>
  <c r="G2639" i="7"/>
  <c r="G2640" i="7"/>
  <c r="G2641" i="7"/>
  <c r="G2642" i="7"/>
  <c r="G2643" i="7"/>
  <c r="G2644" i="7"/>
  <c r="G2645" i="7"/>
  <c r="G2646" i="7"/>
  <c r="G2647" i="7"/>
  <c r="G2648" i="7"/>
  <c r="G2649" i="7"/>
  <c r="G2650" i="7"/>
  <c r="G2651" i="7"/>
  <c r="G2652" i="7"/>
  <c r="G2653" i="7"/>
  <c r="G2654" i="7"/>
  <c r="G2655" i="7"/>
  <c r="G2656" i="7"/>
  <c r="G2657" i="7"/>
  <c r="G2658" i="7"/>
  <c r="G2659" i="7"/>
  <c r="G2660" i="7"/>
  <c r="G2661" i="7"/>
  <c r="G2662" i="7"/>
  <c r="G2663" i="7"/>
  <c r="G2664" i="7"/>
  <c r="G2665" i="7"/>
  <c r="G2666" i="7"/>
  <c r="G2667" i="7"/>
  <c r="G2668" i="7"/>
  <c r="G2669" i="7"/>
  <c r="G2670" i="7"/>
  <c r="G2671" i="7"/>
  <c r="G2672" i="7"/>
  <c r="G2673" i="7"/>
  <c r="G2674" i="7"/>
  <c r="G2675" i="7"/>
  <c r="G2676" i="7"/>
  <c r="G2677" i="7"/>
  <c r="G2678" i="7"/>
  <c r="G2679" i="7"/>
  <c r="G2680" i="7"/>
  <c r="G2681" i="7"/>
  <c r="G2682" i="7"/>
  <c r="G2683" i="7"/>
  <c r="G2684" i="7"/>
  <c r="G2685" i="7"/>
  <c r="G2686" i="7"/>
  <c r="G2687" i="7"/>
  <c r="G2688" i="7"/>
  <c r="G2689" i="7"/>
  <c r="G2690" i="7"/>
  <c r="G2691" i="7"/>
  <c r="G2692" i="7"/>
  <c r="G2693" i="7"/>
  <c r="G2694" i="7"/>
  <c r="G2695" i="7"/>
  <c r="G2696" i="7"/>
  <c r="G2697" i="7"/>
  <c r="G2698" i="7"/>
  <c r="G2699" i="7"/>
  <c r="G2700" i="7"/>
  <c r="G2701" i="7"/>
  <c r="G2702" i="7"/>
  <c r="G2703" i="7"/>
  <c r="G2704" i="7"/>
  <c r="G2705" i="7"/>
  <c r="G2706" i="7"/>
  <c r="G2707" i="7"/>
  <c r="G2708" i="7"/>
  <c r="G2709" i="7"/>
  <c r="G2710" i="7"/>
  <c r="G2711" i="7"/>
  <c r="G2712" i="7"/>
  <c r="G2713" i="7"/>
  <c r="G2714" i="7"/>
  <c r="G2715" i="7"/>
  <c r="G2716" i="7"/>
  <c r="G2717" i="7"/>
  <c r="G2718" i="7"/>
  <c r="G2719" i="7"/>
  <c r="G2720" i="7"/>
  <c r="G2721" i="7"/>
  <c r="G2722" i="7"/>
  <c r="G2723" i="7"/>
  <c r="G2724" i="7"/>
  <c r="G2725" i="7"/>
  <c r="G2726" i="7"/>
  <c r="G2727" i="7"/>
  <c r="G2728" i="7"/>
  <c r="G2729" i="7"/>
  <c r="G2730" i="7"/>
  <c r="G2731" i="7"/>
  <c r="G2732" i="7"/>
  <c r="G2733" i="7"/>
  <c r="G2734" i="7"/>
  <c r="G2735" i="7"/>
  <c r="G2736" i="7"/>
  <c r="G2737" i="7"/>
  <c r="G2738" i="7"/>
  <c r="G2739" i="7"/>
  <c r="G2740" i="7"/>
  <c r="G2741" i="7"/>
  <c r="G2742" i="7"/>
  <c r="G2743" i="7"/>
  <c r="G2744" i="7"/>
  <c r="G2745" i="7"/>
  <c r="G2746" i="7"/>
  <c r="G2747" i="7"/>
  <c r="G2748" i="7"/>
  <c r="G2749" i="7"/>
  <c r="G2750" i="7"/>
  <c r="G2751" i="7"/>
  <c r="G2752" i="7"/>
  <c r="G2753" i="7"/>
  <c r="G2754" i="7"/>
  <c r="G2755" i="7"/>
  <c r="G2756" i="7"/>
  <c r="G2757" i="7"/>
  <c r="G2758" i="7"/>
  <c r="G2759" i="7"/>
  <c r="G2760" i="7"/>
  <c r="G2761" i="7"/>
  <c r="G2762" i="7"/>
  <c r="G2763" i="7"/>
  <c r="G2764" i="7"/>
  <c r="G2765" i="7"/>
  <c r="G2766" i="7"/>
  <c r="G2767" i="7"/>
  <c r="G2768" i="7"/>
  <c r="G2769" i="7"/>
  <c r="G2770" i="7"/>
  <c r="G2771" i="7"/>
  <c r="G2772" i="7"/>
  <c r="G2773" i="7"/>
  <c r="G2774" i="7"/>
  <c r="G2775" i="7"/>
  <c r="G2776" i="7"/>
  <c r="G2777" i="7"/>
  <c r="G2778" i="7"/>
  <c r="G2779" i="7"/>
  <c r="G2780" i="7"/>
  <c r="G2781" i="7"/>
  <c r="G2782" i="7"/>
  <c r="G2783" i="7"/>
  <c r="G2784" i="7"/>
  <c r="G2785" i="7"/>
  <c r="G2786" i="7"/>
  <c r="G2787" i="7"/>
  <c r="G2788" i="7"/>
  <c r="G2789" i="7"/>
  <c r="G2790" i="7"/>
  <c r="G2791" i="7"/>
  <c r="G2792" i="7"/>
  <c r="G2793" i="7"/>
  <c r="G2794" i="7"/>
  <c r="G2795" i="7"/>
  <c r="G2796" i="7"/>
  <c r="G2797" i="7"/>
  <c r="G2798" i="7"/>
  <c r="G2799" i="7"/>
  <c r="G2800" i="7"/>
  <c r="G2801" i="7"/>
  <c r="G2802" i="7"/>
  <c r="G2803" i="7"/>
  <c r="G2804" i="7"/>
  <c r="G2805" i="7"/>
  <c r="G2806" i="7"/>
  <c r="G2807" i="7"/>
  <c r="G2808" i="7"/>
  <c r="G2809" i="7"/>
  <c r="G2810" i="7"/>
  <c r="G2811" i="7"/>
  <c r="G2812" i="7"/>
  <c r="G2813" i="7"/>
  <c r="G2814" i="7"/>
  <c r="G2815" i="7"/>
  <c r="G2816" i="7"/>
  <c r="G2817" i="7"/>
  <c r="G2818" i="7"/>
  <c r="G2819" i="7"/>
  <c r="G2820" i="7"/>
  <c r="G2821" i="7"/>
  <c r="G2822" i="7"/>
  <c r="G2823" i="7"/>
  <c r="G2824" i="7"/>
  <c r="G2825" i="7"/>
  <c r="G2826" i="7"/>
  <c r="G2827" i="7"/>
  <c r="G2828" i="7"/>
  <c r="G2829" i="7"/>
  <c r="G2830" i="7"/>
  <c r="G2831" i="7"/>
  <c r="G2832" i="7"/>
  <c r="G2833" i="7"/>
  <c r="G2834" i="7"/>
  <c r="G2835" i="7"/>
  <c r="G2836" i="7"/>
  <c r="G2837" i="7"/>
  <c r="G2838" i="7"/>
  <c r="G2839" i="7"/>
  <c r="G2840" i="7"/>
  <c r="G2841" i="7"/>
  <c r="G2842" i="7"/>
  <c r="G2843" i="7"/>
  <c r="G2844" i="7"/>
  <c r="G2845" i="7"/>
  <c r="G2846" i="7"/>
  <c r="G2847" i="7"/>
  <c r="G2848" i="7"/>
  <c r="G2849" i="7"/>
  <c r="G2850" i="7"/>
  <c r="G2851" i="7"/>
  <c r="G2852" i="7"/>
  <c r="G2853" i="7"/>
  <c r="G2854" i="7"/>
  <c r="G2855" i="7"/>
  <c r="G2856" i="7"/>
  <c r="G2857" i="7"/>
  <c r="G2858" i="7"/>
  <c r="G2859" i="7"/>
  <c r="G2860" i="7"/>
  <c r="G2861" i="7"/>
  <c r="G2862" i="7"/>
  <c r="G2863" i="7"/>
  <c r="G2864" i="7"/>
  <c r="G2865" i="7"/>
  <c r="G2866" i="7"/>
  <c r="G2867" i="7"/>
  <c r="G2868" i="7"/>
  <c r="G2869" i="7"/>
  <c r="G2870" i="7"/>
  <c r="G2871" i="7"/>
  <c r="G2872" i="7"/>
  <c r="G2873" i="7"/>
  <c r="G2874" i="7"/>
  <c r="G2875" i="7"/>
  <c r="G2876" i="7"/>
  <c r="G2877" i="7"/>
  <c r="G2878" i="7"/>
  <c r="G2879" i="7"/>
  <c r="G2880" i="7"/>
  <c r="G2881" i="7"/>
  <c r="G2882" i="7"/>
  <c r="G2883" i="7"/>
  <c r="G2884" i="7"/>
  <c r="G2885" i="7"/>
  <c r="G2886" i="7"/>
  <c r="G2887" i="7"/>
  <c r="G2888" i="7"/>
  <c r="G2889" i="7"/>
  <c r="G2890" i="7"/>
  <c r="G2891" i="7"/>
  <c r="G2892" i="7"/>
  <c r="G2893" i="7"/>
  <c r="G2894" i="7"/>
  <c r="G2895" i="7"/>
  <c r="G2896" i="7"/>
  <c r="G2897" i="7"/>
  <c r="G2898" i="7"/>
  <c r="G2899" i="7"/>
  <c r="G2900" i="7"/>
  <c r="G2901" i="7"/>
  <c r="G2902" i="7"/>
  <c r="G2903" i="7"/>
  <c r="G2904" i="7"/>
  <c r="G2905" i="7"/>
  <c r="G2906" i="7"/>
  <c r="G2907" i="7"/>
  <c r="G2908" i="7"/>
  <c r="G2909" i="7"/>
  <c r="G2910" i="7"/>
  <c r="G2911" i="7"/>
  <c r="G2912" i="7"/>
  <c r="G2913" i="7"/>
  <c r="G2914" i="7"/>
  <c r="G2915" i="7"/>
  <c r="G2916" i="7"/>
  <c r="G2917" i="7"/>
  <c r="G2918" i="7"/>
  <c r="G2919" i="7"/>
  <c r="G2920" i="7"/>
  <c r="G2921" i="7"/>
  <c r="G2922" i="7"/>
  <c r="G2923" i="7"/>
  <c r="G2924" i="7"/>
  <c r="G2925" i="7"/>
  <c r="G2926" i="7"/>
  <c r="G2927" i="7"/>
  <c r="G2928" i="7"/>
  <c r="G2929" i="7"/>
  <c r="G2930" i="7"/>
  <c r="G2931" i="7"/>
  <c r="G2932" i="7"/>
  <c r="G2933" i="7"/>
  <c r="G2934" i="7"/>
  <c r="G2935" i="7"/>
  <c r="G2936" i="7"/>
  <c r="G2937" i="7"/>
  <c r="G2938" i="7"/>
  <c r="G2939" i="7"/>
  <c r="G2940" i="7"/>
  <c r="G2941" i="7"/>
  <c r="G2942" i="7"/>
  <c r="G2943" i="7"/>
  <c r="G2944" i="7"/>
  <c r="G2945" i="7"/>
  <c r="G2946" i="7"/>
  <c r="G2947" i="7"/>
  <c r="G2948" i="7"/>
  <c r="G2949" i="7"/>
  <c r="G2950" i="7"/>
  <c r="G2951" i="7"/>
  <c r="G2952" i="7"/>
  <c r="G2953" i="7"/>
  <c r="G2954" i="7"/>
  <c r="G2955" i="7"/>
  <c r="G2956" i="7"/>
  <c r="G2957" i="7"/>
  <c r="G2958" i="7"/>
  <c r="G2959" i="7"/>
  <c r="G2960" i="7"/>
  <c r="G2961" i="7"/>
  <c r="G2962" i="7"/>
  <c r="G2963" i="7"/>
  <c r="G2964" i="7"/>
  <c r="G2965" i="7"/>
  <c r="G2966" i="7"/>
  <c r="G2967" i="7"/>
  <c r="G2968" i="7"/>
  <c r="G2969" i="7"/>
  <c r="G2970" i="7"/>
  <c r="G2971" i="7"/>
  <c r="G2972" i="7"/>
  <c r="G2973" i="7"/>
  <c r="G2974" i="7"/>
  <c r="G2975" i="7"/>
  <c r="G2976" i="7"/>
  <c r="G2977" i="7"/>
  <c r="G2978" i="7"/>
  <c r="G2979" i="7"/>
  <c r="G2980" i="7"/>
  <c r="G2981" i="7"/>
  <c r="G2982" i="7"/>
  <c r="G2983" i="7"/>
  <c r="G2984" i="7"/>
  <c r="G2985" i="7"/>
  <c r="G2986" i="7"/>
  <c r="G2987" i="7"/>
  <c r="G2988" i="7"/>
  <c r="G2989" i="7"/>
  <c r="G2990" i="7"/>
  <c r="G2991" i="7"/>
  <c r="G2992" i="7"/>
  <c r="G2993" i="7"/>
  <c r="G2994" i="7"/>
  <c r="G2995" i="7"/>
  <c r="G2996" i="7"/>
  <c r="G2997" i="7"/>
  <c r="G2998" i="7"/>
  <c r="G2999" i="7"/>
  <c r="G3000" i="7"/>
  <c r="G3001" i="7"/>
  <c r="G3002" i="7"/>
  <c r="G3003" i="7"/>
  <c r="G3004" i="7"/>
  <c r="G3005" i="7"/>
  <c r="G3006" i="7"/>
  <c r="G3007" i="7"/>
  <c r="G3008" i="7"/>
  <c r="G3009" i="7"/>
  <c r="G3010" i="7"/>
  <c r="G3011" i="7"/>
  <c r="G3012" i="7"/>
  <c r="G3013" i="7"/>
  <c r="G3014" i="7"/>
  <c r="G3015" i="7"/>
  <c r="G3016" i="7"/>
  <c r="G3017" i="7"/>
  <c r="G3018" i="7"/>
  <c r="G3019" i="7"/>
  <c r="G3020" i="7"/>
  <c r="G3021" i="7"/>
  <c r="G3022" i="7"/>
  <c r="G3023" i="7"/>
  <c r="G3024" i="7"/>
  <c r="G3025" i="7"/>
  <c r="G3026" i="7"/>
  <c r="G3027" i="7"/>
  <c r="G3028" i="7"/>
  <c r="G3029" i="7"/>
  <c r="G3030" i="7"/>
  <c r="G3031" i="7"/>
  <c r="G3032" i="7"/>
  <c r="G3033" i="7"/>
  <c r="G3034" i="7"/>
  <c r="G3035" i="7"/>
  <c r="G3036" i="7"/>
  <c r="G3037" i="7"/>
  <c r="G3038" i="7"/>
  <c r="G3039" i="7"/>
  <c r="G3040" i="7"/>
  <c r="G3041" i="7"/>
  <c r="G3042" i="7"/>
  <c r="G3043" i="7"/>
  <c r="G3044" i="7"/>
  <c r="G3045" i="7"/>
  <c r="G3046" i="7"/>
  <c r="G3047" i="7"/>
  <c r="G3048" i="7"/>
  <c r="G3049" i="7"/>
  <c r="G3050" i="7"/>
  <c r="G3051" i="7"/>
  <c r="G3052" i="7"/>
  <c r="G3053" i="7"/>
  <c r="G3054" i="7"/>
  <c r="G3055" i="7"/>
  <c r="G3056" i="7"/>
  <c r="G3057" i="7"/>
  <c r="G3058" i="7"/>
  <c r="G3059" i="7"/>
  <c r="G3060" i="7"/>
  <c r="G3061" i="7"/>
  <c r="G3062" i="7"/>
  <c r="G3063" i="7"/>
  <c r="G3064" i="7"/>
  <c r="G3065" i="7"/>
  <c r="G3066" i="7"/>
  <c r="G3067" i="7"/>
  <c r="G3068" i="7"/>
  <c r="G3069" i="7"/>
  <c r="G3070" i="7"/>
  <c r="G3071" i="7"/>
  <c r="G3072" i="7"/>
  <c r="G3073" i="7"/>
  <c r="G3074" i="7"/>
  <c r="G3075" i="7"/>
  <c r="G3076" i="7"/>
  <c r="G3077" i="7"/>
  <c r="G3078" i="7"/>
  <c r="G3079" i="7"/>
  <c r="G3080" i="7"/>
  <c r="G3081" i="7"/>
  <c r="G3082" i="7"/>
  <c r="G3083" i="7"/>
  <c r="G3084" i="7"/>
  <c r="G3085" i="7"/>
  <c r="G3086" i="7"/>
  <c r="G3087" i="7"/>
  <c r="G3088" i="7"/>
  <c r="G3089" i="7"/>
  <c r="G3090" i="7"/>
  <c r="G3091" i="7"/>
  <c r="G3092" i="7"/>
  <c r="G3093" i="7"/>
  <c r="G3094" i="7"/>
  <c r="G3095" i="7"/>
  <c r="G3096" i="7"/>
  <c r="G3097" i="7"/>
  <c r="G3098" i="7"/>
  <c r="G3099" i="7"/>
  <c r="G3100" i="7"/>
  <c r="G3101" i="7"/>
  <c r="G3102" i="7"/>
  <c r="G3103" i="7"/>
  <c r="G3104" i="7"/>
  <c r="G3105" i="7"/>
  <c r="G3106" i="7"/>
  <c r="G3107" i="7"/>
  <c r="G3108" i="7"/>
  <c r="G3109" i="7"/>
  <c r="G3110" i="7"/>
  <c r="G3111" i="7"/>
  <c r="G3112" i="7"/>
  <c r="G3113" i="7"/>
  <c r="G3114" i="7"/>
  <c r="G3115" i="7"/>
  <c r="G3116" i="7"/>
  <c r="G3117" i="7"/>
  <c r="G3118" i="7"/>
  <c r="G3119" i="7"/>
  <c r="G3120" i="7"/>
  <c r="G3121" i="7"/>
  <c r="G3122" i="7"/>
  <c r="G3123" i="7"/>
  <c r="G3124" i="7"/>
  <c r="G3125" i="7"/>
  <c r="G3126" i="7"/>
  <c r="G3127" i="7"/>
  <c r="G3128" i="7"/>
  <c r="G3129" i="7"/>
  <c r="G3130" i="7"/>
  <c r="G3131" i="7"/>
  <c r="G3132" i="7"/>
  <c r="G3133" i="7"/>
  <c r="G3134" i="7"/>
  <c r="G3135" i="7"/>
  <c r="G3136" i="7"/>
  <c r="G3137" i="7"/>
  <c r="G3138" i="7"/>
  <c r="G3139" i="7"/>
  <c r="G3140" i="7"/>
  <c r="G3141" i="7"/>
  <c r="G3142" i="7"/>
  <c r="G3143" i="7"/>
  <c r="G3144" i="7"/>
  <c r="G3145" i="7"/>
  <c r="G3146" i="7"/>
  <c r="G3147" i="7"/>
  <c r="G3148" i="7"/>
  <c r="G3149" i="7"/>
  <c r="G3150" i="7"/>
  <c r="G3151" i="7"/>
  <c r="G3152" i="7"/>
  <c r="G3153" i="7"/>
  <c r="G3154" i="7"/>
  <c r="G3155" i="7"/>
  <c r="G3156" i="7"/>
  <c r="G3157" i="7"/>
  <c r="G3158" i="7"/>
  <c r="G3159" i="7"/>
  <c r="G3160" i="7"/>
  <c r="G3161" i="7"/>
  <c r="G3162" i="7"/>
  <c r="G3163" i="7"/>
  <c r="G3164" i="7"/>
  <c r="G3165" i="7"/>
  <c r="G3166" i="7"/>
  <c r="G3167" i="7"/>
  <c r="G3168" i="7"/>
  <c r="G3169" i="7"/>
  <c r="G3170" i="7"/>
  <c r="G3171" i="7"/>
  <c r="G3172" i="7"/>
  <c r="G3173" i="7"/>
  <c r="G3174" i="7"/>
  <c r="G3175" i="7"/>
  <c r="G3176" i="7"/>
  <c r="G3177" i="7"/>
  <c r="G3178" i="7"/>
  <c r="G3179" i="7"/>
  <c r="G3180" i="7"/>
  <c r="G3181" i="7"/>
  <c r="G3182" i="7"/>
  <c r="G3183" i="7"/>
  <c r="G3184" i="7"/>
  <c r="G3185" i="7"/>
  <c r="G3186" i="7"/>
  <c r="G3187" i="7"/>
  <c r="G3188" i="7"/>
  <c r="G3189" i="7"/>
  <c r="G3190" i="7"/>
  <c r="G3191" i="7"/>
  <c r="G3192" i="7"/>
  <c r="G3193" i="7"/>
  <c r="G3194" i="7"/>
  <c r="G3195" i="7"/>
  <c r="G3196" i="7"/>
  <c r="G3197" i="7"/>
  <c r="G3198" i="7"/>
  <c r="G3199" i="7"/>
  <c r="G3200" i="7"/>
  <c r="G3201" i="7"/>
  <c r="G3202" i="7"/>
  <c r="G3203" i="7"/>
  <c r="G3204" i="7"/>
  <c r="G3205" i="7"/>
  <c r="G3206" i="7"/>
  <c r="G3207" i="7"/>
  <c r="G3208" i="7"/>
  <c r="G3209" i="7"/>
  <c r="G3210" i="7"/>
  <c r="G3211" i="7"/>
  <c r="G3212" i="7"/>
  <c r="G3213" i="7"/>
  <c r="G3214" i="7"/>
  <c r="G3215" i="7"/>
  <c r="G3216" i="7"/>
  <c r="G3217" i="7"/>
  <c r="G3218" i="7"/>
  <c r="G3219" i="7"/>
  <c r="G3220" i="7"/>
  <c r="G3221" i="7"/>
  <c r="G3222" i="7"/>
  <c r="G2" i="6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F1508" i="7"/>
  <c r="F1509" i="7"/>
  <c r="F1510" i="7"/>
  <c r="F1511" i="7"/>
  <c r="F1512" i="7"/>
  <c r="F1513" i="7"/>
  <c r="F1514" i="7"/>
  <c r="F1515" i="7"/>
  <c r="F1516" i="7"/>
  <c r="F1517" i="7"/>
  <c r="F1518" i="7"/>
  <c r="F1519" i="7"/>
  <c r="F1520" i="7"/>
  <c r="F1521" i="7"/>
  <c r="F1522" i="7"/>
  <c r="F1523" i="7"/>
  <c r="F1524" i="7"/>
  <c r="F1525" i="7"/>
  <c r="F1526" i="7"/>
  <c r="F1527" i="7"/>
  <c r="F1528" i="7"/>
  <c r="F1529" i="7"/>
  <c r="F1530" i="7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F1546" i="7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1589" i="7"/>
  <c r="F1590" i="7"/>
  <c r="F1591" i="7"/>
  <c r="F1592" i="7"/>
  <c r="F1593" i="7"/>
  <c r="F1594" i="7"/>
  <c r="F1595" i="7"/>
  <c r="F1596" i="7"/>
  <c r="F1597" i="7"/>
  <c r="F1598" i="7"/>
  <c r="F1599" i="7"/>
  <c r="F1600" i="7"/>
  <c r="F1601" i="7"/>
  <c r="F1602" i="7"/>
  <c r="F1603" i="7"/>
  <c r="F1604" i="7"/>
  <c r="F1605" i="7"/>
  <c r="F1606" i="7"/>
  <c r="F1607" i="7"/>
  <c r="F1608" i="7"/>
  <c r="F1609" i="7"/>
  <c r="F1610" i="7"/>
  <c r="F1611" i="7"/>
  <c r="F1612" i="7"/>
  <c r="F1613" i="7"/>
  <c r="F1614" i="7"/>
  <c r="F1615" i="7"/>
  <c r="F1616" i="7"/>
  <c r="F1617" i="7"/>
  <c r="F1618" i="7"/>
  <c r="F1619" i="7"/>
  <c r="F1620" i="7"/>
  <c r="F1621" i="7"/>
  <c r="F1622" i="7"/>
  <c r="F1623" i="7"/>
  <c r="F1624" i="7"/>
  <c r="F1625" i="7"/>
  <c r="F1626" i="7"/>
  <c r="F1627" i="7"/>
  <c r="F1628" i="7"/>
  <c r="F1629" i="7"/>
  <c r="F1630" i="7"/>
  <c r="F1631" i="7"/>
  <c r="F1632" i="7"/>
  <c r="F1633" i="7"/>
  <c r="F1634" i="7"/>
  <c r="F1635" i="7"/>
  <c r="F1636" i="7"/>
  <c r="F1637" i="7"/>
  <c r="F1638" i="7"/>
  <c r="F1639" i="7"/>
  <c r="F1640" i="7"/>
  <c r="F1641" i="7"/>
  <c r="F1642" i="7"/>
  <c r="F1643" i="7"/>
  <c r="F1644" i="7"/>
  <c r="F1645" i="7"/>
  <c r="F1646" i="7"/>
  <c r="F1647" i="7"/>
  <c r="F1648" i="7"/>
  <c r="F1649" i="7"/>
  <c r="F1650" i="7"/>
  <c r="F1651" i="7"/>
  <c r="F1652" i="7"/>
  <c r="F1653" i="7"/>
  <c r="F1654" i="7"/>
  <c r="F1655" i="7"/>
  <c r="F1656" i="7"/>
  <c r="F1657" i="7"/>
  <c r="F1658" i="7"/>
  <c r="F1659" i="7"/>
  <c r="F1660" i="7"/>
  <c r="F1661" i="7"/>
  <c r="F1662" i="7"/>
  <c r="F1663" i="7"/>
  <c r="F1664" i="7"/>
  <c r="F1665" i="7"/>
  <c r="F1666" i="7"/>
  <c r="F1667" i="7"/>
  <c r="F1668" i="7"/>
  <c r="F1669" i="7"/>
  <c r="F1670" i="7"/>
  <c r="F1671" i="7"/>
  <c r="F1672" i="7"/>
  <c r="F1673" i="7"/>
  <c r="F1674" i="7"/>
  <c r="F1675" i="7"/>
  <c r="F1676" i="7"/>
  <c r="F1677" i="7"/>
  <c r="F1678" i="7"/>
  <c r="F1679" i="7"/>
  <c r="F1680" i="7"/>
  <c r="F1681" i="7"/>
  <c r="F1682" i="7"/>
  <c r="F1683" i="7"/>
  <c r="F1684" i="7"/>
  <c r="F1685" i="7"/>
  <c r="F1686" i="7"/>
  <c r="F1687" i="7"/>
  <c r="F1688" i="7"/>
  <c r="F1689" i="7"/>
  <c r="F1690" i="7"/>
  <c r="F1691" i="7"/>
  <c r="F1692" i="7"/>
  <c r="F1693" i="7"/>
  <c r="F1694" i="7"/>
  <c r="F1695" i="7"/>
  <c r="F1696" i="7"/>
  <c r="F1697" i="7"/>
  <c r="F1698" i="7"/>
  <c r="F1699" i="7"/>
  <c r="F1700" i="7"/>
  <c r="F1701" i="7"/>
  <c r="F1702" i="7"/>
  <c r="F1703" i="7"/>
  <c r="F1704" i="7"/>
  <c r="F1705" i="7"/>
  <c r="F1706" i="7"/>
  <c r="F1707" i="7"/>
  <c r="F1708" i="7"/>
  <c r="F1709" i="7"/>
  <c r="F1710" i="7"/>
  <c r="F1711" i="7"/>
  <c r="F1712" i="7"/>
  <c r="F1713" i="7"/>
  <c r="F1714" i="7"/>
  <c r="F1715" i="7"/>
  <c r="F1716" i="7"/>
  <c r="F1717" i="7"/>
  <c r="F1718" i="7"/>
  <c r="F1719" i="7"/>
  <c r="F1720" i="7"/>
  <c r="F1721" i="7"/>
  <c r="F1722" i="7"/>
  <c r="F1723" i="7"/>
  <c r="F1724" i="7"/>
  <c r="F1725" i="7"/>
  <c r="F1726" i="7"/>
  <c r="F1727" i="7"/>
  <c r="F1728" i="7"/>
  <c r="F1729" i="7"/>
  <c r="F1730" i="7"/>
  <c r="F1731" i="7"/>
  <c r="F1732" i="7"/>
  <c r="F1733" i="7"/>
  <c r="F1734" i="7"/>
  <c r="F1735" i="7"/>
  <c r="F1736" i="7"/>
  <c r="F1737" i="7"/>
  <c r="F1738" i="7"/>
  <c r="F1739" i="7"/>
  <c r="F1740" i="7"/>
  <c r="F1741" i="7"/>
  <c r="F1742" i="7"/>
  <c r="F1743" i="7"/>
  <c r="F1744" i="7"/>
  <c r="F1745" i="7"/>
  <c r="F1746" i="7"/>
  <c r="F1747" i="7"/>
  <c r="F1748" i="7"/>
  <c r="F1749" i="7"/>
  <c r="F1750" i="7"/>
  <c r="F1751" i="7"/>
  <c r="F1752" i="7"/>
  <c r="F1753" i="7"/>
  <c r="F1754" i="7"/>
  <c r="F1755" i="7"/>
  <c r="F1756" i="7"/>
  <c r="F1757" i="7"/>
  <c r="F1758" i="7"/>
  <c r="F1759" i="7"/>
  <c r="F1760" i="7"/>
  <c r="F1761" i="7"/>
  <c r="F1762" i="7"/>
  <c r="F1763" i="7"/>
  <c r="F1764" i="7"/>
  <c r="F1765" i="7"/>
  <c r="F1766" i="7"/>
  <c r="F1767" i="7"/>
  <c r="F1768" i="7"/>
  <c r="F1769" i="7"/>
  <c r="F1770" i="7"/>
  <c r="F1771" i="7"/>
  <c r="F1772" i="7"/>
  <c r="F1773" i="7"/>
  <c r="F1774" i="7"/>
  <c r="F1775" i="7"/>
  <c r="F1776" i="7"/>
  <c r="F1777" i="7"/>
  <c r="F1778" i="7"/>
  <c r="F1779" i="7"/>
  <c r="F1780" i="7"/>
  <c r="F1781" i="7"/>
  <c r="F1782" i="7"/>
  <c r="F1783" i="7"/>
  <c r="F1784" i="7"/>
  <c r="F1785" i="7"/>
  <c r="F1786" i="7"/>
  <c r="F1787" i="7"/>
  <c r="F1788" i="7"/>
  <c r="F1789" i="7"/>
  <c r="F1790" i="7"/>
  <c r="F1791" i="7"/>
  <c r="F1792" i="7"/>
  <c r="F1793" i="7"/>
  <c r="F1794" i="7"/>
  <c r="F1795" i="7"/>
  <c r="F1796" i="7"/>
  <c r="F1797" i="7"/>
  <c r="F1798" i="7"/>
  <c r="F1799" i="7"/>
  <c r="F1800" i="7"/>
  <c r="F1801" i="7"/>
  <c r="F1802" i="7"/>
  <c r="F1803" i="7"/>
  <c r="F1804" i="7"/>
  <c r="F1805" i="7"/>
  <c r="F1806" i="7"/>
  <c r="F1807" i="7"/>
  <c r="F1808" i="7"/>
  <c r="F1809" i="7"/>
  <c r="F1810" i="7"/>
  <c r="F1811" i="7"/>
  <c r="F1812" i="7"/>
  <c r="F1813" i="7"/>
  <c r="F1814" i="7"/>
  <c r="F1815" i="7"/>
  <c r="F1816" i="7"/>
  <c r="F1817" i="7"/>
  <c r="F1818" i="7"/>
  <c r="F1819" i="7"/>
  <c r="F1820" i="7"/>
  <c r="F1821" i="7"/>
  <c r="F1822" i="7"/>
  <c r="F1823" i="7"/>
  <c r="F1824" i="7"/>
  <c r="F1825" i="7"/>
  <c r="F1826" i="7"/>
  <c r="F1827" i="7"/>
  <c r="F1828" i="7"/>
  <c r="F1829" i="7"/>
  <c r="F1830" i="7"/>
  <c r="F1831" i="7"/>
  <c r="F1832" i="7"/>
  <c r="F1833" i="7"/>
  <c r="F1834" i="7"/>
  <c r="F1835" i="7"/>
  <c r="F1836" i="7"/>
  <c r="F1837" i="7"/>
  <c r="F1838" i="7"/>
  <c r="F1839" i="7"/>
  <c r="F1840" i="7"/>
  <c r="F1841" i="7"/>
  <c r="F1842" i="7"/>
  <c r="F1843" i="7"/>
  <c r="F1844" i="7"/>
  <c r="F1845" i="7"/>
  <c r="F1846" i="7"/>
  <c r="F1847" i="7"/>
  <c r="F1848" i="7"/>
  <c r="F1849" i="7"/>
  <c r="F1850" i="7"/>
  <c r="F1851" i="7"/>
  <c r="F1852" i="7"/>
  <c r="F1853" i="7"/>
  <c r="F1854" i="7"/>
  <c r="F1855" i="7"/>
  <c r="F1856" i="7"/>
  <c r="F1857" i="7"/>
  <c r="F1858" i="7"/>
  <c r="F1859" i="7"/>
  <c r="F1860" i="7"/>
  <c r="F1861" i="7"/>
  <c r="F1862" i="7"/>
  <c r="F1863" i="7"/>
  <c r="F1864" i="7"/>
  <c r="F1865" i="7"/>
  <c r="F1866" i="7"/>
  <c r="F1867" i="7"/>
  <c r="F1868" i="7"/>
  <c r="F1869" i="7"/>
  <c r="F1870" i="7"/>
  <c r="F1871" i="7"/>
  <c r="F1872" i="7"/>
  <c r="F1873" i="7"/>
  <c r="F1874" i="7"/>
  <c r="F1875" i="7"/>
  <c r="F1876" i="7"/>
  <c r="F1877" i="7"/>
  <c r="F1878" i="7"/>
  <c r="F1879" i="7"/>
  <c r="F1880" i="7"/>
  <c r="F1881" i="7"/>
  <c r="F1882" i="7"/>
  <c r="F1883" i="7"/>
  <c r="F1884" i="7"/>
  <c r="F1885" i="7"/>
  <c r="F1886" i="7"/>
  <c r="F1887" i="7"/>
  <c r="F1888" i="7"/>
  <c r="F1889" i="7"/>
  <c r="F1890" i="7"/>
  <c r="F1891" i="7"/>
  <c r="F1892" i="7"/>
  <c r="F1893" i="7"/>
  <c r="F1894" i="7"/>
  <c r="F1895" i="7"/>
  <c r="F1896" i="7"/>
  <c r="F1897" i="7"/>
  <c r="F1898" i="7"/>
  <c r="F1899" i="7"/>
  <c r="F1900" i="7"/>
  <c r="F1901" i="7"/>
  <c r="F1902" i="7"/>
  <c r="F1903" i="7"/>
  <c r="F1904" i="7"/>
  <c r="F1905" i="7"/>
  <c r="F1906" i="7"/>
  <c r="F1907" i="7"/>
  <c r="F1908" i="7"/>
  <c r="F1909" i="7"/>
  <c r="F1910" i="7"/>
  <c r="F1911" i="7"/>
  <c r="F1912" i="7"/>
  <c r="F1913" i="7"/>
  <c r="F1914" i="7"/>
  <c r="F1915" i="7"/>
  <c r="F1916" i="7"/>
  <c r="F1917" i="7"/>
  <c r="F1918" i="7"/>
  <c r="F1919" i="7"/>
  <c r="F1920" i="7"/>
  <c r="F1921" i="7"/>
  <c r="F1922" i="7"/>
  <c r="F1923" i="7"/>
  <c r="F1924" i="7"/>
  <c r="F1925" i="7"/>
  <c r="F1926" i="7"/>
  <c r="F1927" i="7"/>
  <c r="F1928" i="7"/>
  <c r="F1929" i="7"/>
  <c r="F1930" i="7"/>
  <c r="F1931" i="7"/>
  <c r="F1932" i="7"/>
  <c r="F1933" i="7"/>
  <c r="F1934" i="7"/>
  <c r="F1935" i="7"/>
  <c r="F1936" i="7"/>
  <c r="F1937" i="7"/>
  <c r="F1938" i="7"/>
  <c r="F1939" i="7"/>
  <c r="F1940" i="7"/>
  <c r="F1941" i="7"/>
  <c r="F1942" i="7"/>
  <c r="F1943" i="7"/>
  <c r="F1944" i="7"/>
  <c r="F1945" i="7"/>
  <c r="F1946" i="7"/>
  <c r="F1947" i="7"/>
  <c r="F1948" i="7"/>
  <c r="F1949" i="7"/>
  <c r="F1950" i="7"/>
  <c r="F1951" i="7"/>
  <c r="F1952" i="7"/>
  <c r="F1953" i="7"/>
  <c r="F1954" i="7"/>
  <c r="F1955" i="7"/>
  <c r="F1956" i="7"/>
  <c r="F1957" i="7"/>
  <c r="F1958" i="7"/>
  <c r="F1959" i="7"/>
  <c r="F1960" i="7"/>
  <c r="F1961" i="7"/>
  <c r="F1962" i="7"/>
  <c r="F1963" i="7"/>
  <c r="F1964" i="7"/>
  <c r="F1965" i="7"/>
  <c r="F1966" i="7"/>
  <c r="F1967" i="7"/>
  <c r="F1968" i="7"/>
  <c r="F1969" i="7"/>
  <c r="F1970" i="7"/>
  <c r="F1971" i="7"/>
  <c r="F1972" i="7"/>
  <c r="F1973" i="7"/>
  <c r="F1974" i="7"/>
  <c r="F1975" i="7"/>
  <c r="F1976" i="7"/>
  <c r="F1977" i="7"/>
  <c r="F1978" i="7"/>
  <c r="F1979" i="7"/>
  <c r="F1980" i="7"/>
  <c r="F1981" i="7"/>
  <c r="F1982" i="7"/>
  <c r="F1983" i="7"/>
  <c r="F1984" i="7"/>
  <c r="F1985" i="7"/>
  <c r="F1986" i="7"/>
  <c r="F1987" i="7"/>
  <c r="F1988" i="7"/>
  <c r="F1989" i="7"/>
  <c r="F1990" i="7"/>
  <c r="F1991" i="7"/>
  <c r="F1992" i="7"/>
  <c r="F1993" i="7"/>
  <c r="F1994" i="7"/>
  <c r="F1995" i="7"/>
  <c r="F1996" i="7"/>
  <c r="F1997" i="7"/>
  <c r="F1998" i="7"/>
  <c r="F1999" i="7"/>
  <c r="F2000" i="7"/>
  <c r="F2001" i="7"/>
  <c r="F2002" i="7"/>
  <c r="F2003" i="7"/>
  <c r="F2004" i="7"/>
  <c r="F2005" i="7"/>
  <c r="F2006" i="7"/>
  <c r="F2007" i="7"/>
  <c r="F2008" i="7"/>
  <c r="F2009" i="7"/>
  <c r="F2010" i="7"/>
  <c r="F2011" i="7"/>
  <c r="F2012" i="7"/>
  <c r="F2013" i="7"/>
  <c r="F2014" i="7"/>
  <c r="F2015" i="7"/>
  <c r="F2016" i="7"/>
  <c r="F2017" i="7"/>
  <c r="F2018" i="7"/>
  <c r="F2019" i="7"/>
  <c r="F2020" i="7"/>
  <c r="F2021" i="7"/>
  <c r="F2022" i="7"/>
  <c r="F2023" i="7"/>
  <c r="F2024" i="7"/>
  <c r="F2025" i="7"/>
  <c r="F2026" i="7"/>
  <c r="F2027" i="7"/>
  <c r="F2028" i="7"/>
  <c r="F2029" i="7"/>
  <c r="F2030" i="7"/>
  <c r="F2031" i="7"/>
  <c r="F2032" i="7"/>
  <c r="F2033" i="7"/>
  <c r="F2034" i="7"/>
  <c r="F2035" i="7"/>
  <c r="F2036" i="7"/>
  <c r="F2037" i="7"/>
  <c r="F2038" i="7"/>
  <c r="F2039" i="7"/>
  <c r="F2040" i="7"/>
  <c r="F2041" i="7"/>
  <c r="F2042" i="7"/>
  <c r="F2043" i="7"/>
  <c r="F2044" i="7"/>
  <c r="F2045" i="7"/>
  <c r="F2046" i="7"/>
  <c r="F2047" i="7"/>
  <c r="F2048" i="7"/>
  <c r="F2049" i="7"/>
  <c r="F2050" i="7"/>
  <c r="F2051" i="7"/>
  <c r="F2052" i="7"/>
  <c r="F2053" i="7"/>
  <c r="F2054" i="7"/>
  <c r="F2055" i="7"/>
  <c r="F2056" i="7"/>
  <c r="F2057" i="7"/>
  <c r="F2058" i="7"/>
  <c r="F2059" i="7"/>
  <c r="F2060" i="7"/>
  <c r="F2061" i="7"/>
  <c r="F2062" i="7"/>
  <c r="F2063" i="7"/>
  <c r="F2064" i="7"/>
  <c r="F2065" i="7"/>
  <c r="F2066" i="7"/>
  <c r="F2067" i="7"/>
  <c r="F2068" i="7"/>
  <c r="F2069" i="7"/>
  <c r="F2070" i="7"/>
  <c r="F2071" i="7"/>
  <c r="F2072" i="7"/>
  <c r="F2073" i="7"/>
  <c r="F2074" i="7"/>
  <c r="F2075" i="7"/>
  <c r="F2076" i="7"/>
  <c r="F2077" i="7"/>
  <c r="F2078" i="7"/>
  <c r="F2079" i="7"/>
  <c r="F2080" i="7"/>
  <c r="F2081" i="7"/>
  <c r="F2082" i="7"/>
  <c r="F2083" i="7"/>
  <c r="F2084" i="7"/>
  <c r="F2085" i="7"/>
  <c r="F2086" i="7"/>
  <c r="F2087" i="7"/>
  <c r="F2088" i="7"/>
  <c r="F2089" i="7"/>
  <c r="F2090" i="7"/>
  <c r="F2091" i="7"/>
  <c r="F2092" i="7"/>
  <c r="F2093" i="7"/>
  <c r="F2094" i="7"/>
  <c r="F2095" i="7"/>
  <c r="F2096" i="7"/>
  <c r="F2097" i="7"/>
  <c r="F2098" i="7"/>
  <c r="F2099" i="7"/>
  <c r="F2100" i="7"/>
  <c r="F2101" i="7"/>
  <c r="F2102" i="7"/>
  <c r="F2103" i="7"/>
  <c r="F2104" i="7"/>
  <c r="F2105" i="7"/>
  <c r="F2106" i="7"/>
  <c r="F2107" i="7"/>
  <c r="F2108" i="7"/>
  <c r="F2109" i="7"/>
  <c r="F2110" i="7"/>
  <c r="F2111" i="7"/>
  <c r="F2112" i="7"/>
  <c r="F2113" i="7"/>
  <c r="F2114" i="7"/>
  <c r="F2115" i="7"/>
  <c r="F2116" i="7"/>
  <c r="F2117" i="7"/>
  <c r="F2118" i="7"/>
  <c r="F2119" i="7"/>
  <c r="F2120" i="7"/>
  <c r="F2121" i="7"/>
  <c r="F2122" i="7"/>
  <c r="F2123" i="7"/>
  <c r="F2124" i="7"/>
  <c r="F2125" i="7"/>
  <c r="F2126" i="7"/>
  <c r="F2127" i="7"/>
  <c r="F2128" i="7"/>
  <c r="F2129" i="7"/>
  <c r="F2130" i="7"/>
  <c r="F2131" i="7"/>
  <c r="F2132" i="7"/>
  <c r="F2133" i="7"/>
  <c r="F2134" i="7"/>
  <c r="F2135" i="7"/>
  <c r="F2136" i="7"/>
  <c r="F2137" i="7"/>
  <c r="F2138" i="7"/>
  <c r="F2139" i="7"/>
  <c r="F2140" i="7"/>
  <c r="F2141" i="7"/>
  <c r="F2142" i="7"/>
  <c r="F2143" i="7"/>
  <c r="F2144" i="7"/>
  <c r="F2145" i="7"/>
  <c r="F2146" i="7"/>
  <c r="F2147" i="7"/>
  <c r="F2148" i="7"/>
  <c r="F2149" i="7"/>
  <c r="F2150" i="7"/>
  <c r="F2151" i="7"/>
  <c r="F2152" i="7"/>
  <c r="F2153" i="7"/>
  <c r="F2154" i="7"/>
  <c r="F2155" i="7"/>
  <c r="F2156" i="7"/>
  <c r="F2157" i="7"/>
  <c r="F2158" i="7"/>
  <c r="F2159" i="7"/>
  <c r="F2160" i="7"/>
  <c r="F2161" i="7"/>
  <c r="F2162" i="7"/>
  <c r="F2163" i="7"/>
  <c r="F2164" i="7"/>
  <c r="F2165" i="7"/>
  <c r="F2166" i="7"/>
  <c r="F2167" i="7"/>
  <c r="F2168" i="7"/>
  <c r="F2169" i="7"/>
  <c r="F2170" i="7"/>
  <c r="F2171" i="7"/>
  <c r="F2172" i="7"/>
  <c r="F2173" i="7"/>
  <c r="F2174" i="7"/>
  <c r="F2175" i="7"/>
  <c r="F2176" i="7"/>
  <c r="F2177" i="7"/>
  <c r="F2178" i="7"/>
  <c r="F2179" i="7"/>
  <c r="F2180" i="7"/>
  <c r="F2181" i="7"/>
  <c r="F2182" i="7"/>
  <c r="F2183" i="7"/>
  <c r="F2184" i="7"/>
  <c r="F2185" i="7"/>
  <c r="F2186" i="7"/>
  <c r="F2187" i="7"/>
  <c r="F2188" i="7"/>
  <c r="F2189" i="7"/>
  <c r="F2190" i="7"/>
  <c r="F2191" i="7"/>
  <c r="F2192" i="7"/>
  <c r="F2193" i="7"/>
  <c r="F2194" i="7"/>
  <c r="F2195" i="7"/>
  <c r="F2196" i="7"/>
  <c r="F2197" i="7"/>
  <c r="F2198" i="7"/>
  <c r="F2199" i="7"/>
  <c r="F2200" i="7"/>
  <c r="F2201" i="7"/>
  <c r="F2202" i="7"/>
  <c r="F2203" i="7"/>
  <c r="F2204" i="7"/>
  <c r="F2205" i="7"/>
  <c r="F2206" i="7"/>
  <c r="F2207" i="7"/>
  <c r="F2208" i="7"/>
  <c r="F2209" i="7"/>
  <c r="F2210" i="7"/>
  <c r="F2211" i="7"/>
  <c r="F2212" i="7"/>
  <c r="F2213" i="7"/>
  <c r="F2214" i="7"/>
  <c r="F2215" i="7"/>
  <c r="F2216" i="7"/>
  <c r="F2217" i="7"/>
  <c r="F2218" i="7"/>
  <c r="F2219" i="7"/>
  <c r="F2220" i="7"/>
  <c r="F2221" i="7"/>
  <c r="F2222" i="7"/>
  <c r="F2223" i="7"/>
  <c r="F2224" i="7"/>
  <c r="F2225" i="7"/>
  <c r="F2226" i="7"/>
  <c r="F2227" i="7"/>
  <c r="F2228" i="7"/>
  <c r="F2229" i="7"/>
  <c r="F2230" i="7"/>
  <c r="F2231" i="7"/>
  <c r="F2232" i="7"/>
  <c r="F2233" i="7"/>
  <c r="F2234" i="7"/>
  <c r="F2235" i="7"/>
  <c r="F2236" i="7"/>
  <c r="F2237" i="7"/>
  <c r="F2238" i="7"/>
  <c r="F2239" i="7"/>
  <c r="F2240" i="7"/>
  <c r="F2241" i="7"/>
  <c r="F2242" i="7"/>
  <c r="F2243" i="7"/>
  <c r="F2244" i="7"/>
  <c r="F2245" i="7"/>
  <c r="F2246" i="7"/>
  <c r="F2247" i="7"/>
  <c r="F2248" i="7"/>
  <c r="F2249" i="7"/>
  <c r="F2250" i="7"/>
  <c r="F2251" i="7"/>
  <c r="F2252" i="7"/>
  <c r="F2253" i="7"/>
  <c r="F2254" i="7"/>
  <c r="F2255" i="7"/>
  <c r="F2256" i="7"/>
  <c r="F2257" i="7"/>
  <c r="F2258" i="7"/>
  <c r="F2259" i="7"/>
  <c r="F2260" i="7"/>
  <c r="F2261" i="7"/>
  <c r="F2262" i="7"/>
  <c r="F2263" i="7"/>
  <c r="F2264" i="7"/>
  <c r="F2265" i="7"/>
  <c r="F2266" i="7"/>
  <c r="F2267" i="7"/>
  <c r="F2268" i="7"/>
  <c r="F2269" i="7"/>
  <c r="F2270" i="7"/>
  <c r="F2271" i="7"/>
  <c r="F2272" i="7"/>
  <c r="F2273" i="7"/>
  <c r="F2274" i="7"/>
  <c r="F2275" i="7"/>
  <c r="F2276" i="7"/>
  <c r="F2277" i="7"/>
  <c r="F2278" i="7"/>
  <c r="F2279" i="7"/>
  <c r="F2280" i="7"/>
  <c r="F2281" i="7"/>
  <c r="F2282" i="7"/>
  <c r="F2283" i="7"/>
  <c r="F2284" i="7"/>
  <c r="F2285" i="7"/>
  <c r="F2286" i="7"/>
  <c r="F2287" i="7"/>
  <c r="F2288" i="7"/>
  <c r="F2289" i="7"/>
  <c r="F2290" i="7"/>
  <c r="F2291" i="7"/>
  <c r="F2292" i="7"/>
  <c r="F2293" i="7"/>
  <c r="F2294" i="7"/>
  <c r="F2295" i="7"/>
  <c r="F2296" i="7"/>
  <c r="F2297" i="7"/>
  <c r="F2298" i="7"/>
  <c r="F2299" i="7"/>
  <c r="F2300" i="7"/>
  <c r="F2301" i="7"/>
  <c r="F2302" i="7"/>
  <c r="F2303" i="7"/>
  <c r="F2304" i="7"/>
  <c r="F2305" i="7"/>
  <c r="F2306" i="7"/>
  <c r="F2307" i="7"/>
  <c r="F2308" i="7"/>
  <c r="F2309" i="7"/>
  <c r="F2310" i="7"/>
  <c r="F2311" i="7"/>
  <c r="F2312" i="7"/>
  <c r="F2313" i="7"/>
  <c r="F2314" i="7"/>
  <c r="F2315" i="7"/>
  <c r="F2316" i="7"/>
  <c r="F2317" i="7"/>
  <c r="F2318" i="7"/>
  <c r="F2319" i="7"/>
  <c r="F2320" i="7"/>
  <c r="F2321" i="7"/>
  <c r="F2322" i="7"/>
  <c r="F2323" i="7"/>
  <c r="F2324" i="7"/>
  <c r="F2325" i="7"/>
  <c r="F2326" i="7"/>
  <c r="F2327" i="7"/>
  <c r="F2328" i="7"/>
  <c r="F2329" i="7"/>
  <c r="F2330" i="7"/>
  <c r="F2331" i="7"/>
  <c r="F2332" i="7"/>
  <c r="F2333" i="7"/>
  <c r="F2334" i="7"/>
  <c r="F2335" i="7"/>
  <c r="F2336" i="7"/>
  <c r="F2337" i="7"/>
  <c r="F2338" i="7"/>
  <c r="F2339" i="7"/>
  <c r="F2340" i="7"/>
  <c r="F2341" i="7"/>
  <c r="F2342" i="7"/>
  <c r="F2343" i="7"/>
  <c r="F2344" i="7"/>
  <c r="F2345" i="7"/>
  <c r="F2346" i="7"/>
  <c r="F2347" i="7"/>
  <c r="F2348" i="7"/>
  <c r="F2349" i="7"/>
  <c r="F2350" i="7"/>
  <c r="F2351" i="7"/>
  <c r="F2352" i="7"/>
  <c r="F2353" i="7"/>
  <c r="F2354" i="7"/>
  <c r="F2355" i="7"/>
  <c r="F2356" i="7"/>
  <c r="F2357" i="7"/>
  <c r="F2358" i="7"/>
  <c r="F2359" i="7"/>
  <c r="F2360" i="7"/>
  <c r="F2361" i="7"/>
  <c r="F2362" i="7"/>
  <c r="F2363" i="7"/>
  <c r="F2364" i="7"/>
  <c r="F2365" i="7"/>
  <c r="F2366" i="7"/>
  <c r="F2367" i="7"/>
  <c r="F2368" i="7"/>
  <c r="F2369" i="7"/>
  <c r="F2370" i="7"/>
  <c r="F2371" i="7"/>
  <c r="F2372" i="7"/>
  <c r="F2373" i="7"/>
  <c r="F2374" i="7"/>
  <c r="F2375" i="7"/>
  <c r="F2376" i="7"/>
  <c r="F2377" i="7"/>
  <c r="F2378" i="7"/>
  <c r="F2379" i="7"/>
  <c r="F2380" i="7"/>
  <c r="F2381" i="7"/>
  <c r="F2382" i="7"/>
  <c r="F2383" i="7"/>
  <c r="F2384" i="7"/>
  <c r="F2385" i="7"/>
  <c r="F2386" i="7"/>
  <c r="F2387" i="7"/>
  <c r="F2388" i="7"/>
  <c r="F2389" i="7"/>
  <c r="F2390" i="7"/>
  <c r="F2391" i="7"/>
  <c r="F2392" i="7"/>
  <c r="F2393" i="7"/>
  <c r="F2394" i="7"/>
  <c r="F2395" i="7"/>
  <c r="F2396" i="7"/>
  <c r="F2397" i="7"/>
  <c r="F2398" i="7"/>
  <c r="F2399" i="7"/>
  <c r="F2400" i="7"/>
  <c r="F2401" i="7"/>
  <c r="F2402" i="7"/>
  <c r="F2403" i="7"/>
  <c r="F2404" i="7"/>
  <c r="F2405" i="7"/>
  <c r="F2406" i="7"/>
  <c r="F2407" i="7"/>
  <c r="F2408" i="7"/>
  <c r="F2409" i="7"/>
  <c r="F2410" i="7"/>
  <c r="F2411" i="7"/>
  <c r="F2412" i="7"/>
  <c r="F2413" i="7"/>
  <c r="F2414" i="7"/>
  <c r="F2415" i="7"/>
  <c r="F2416" i="7"/>
  <c r="F2417" i="7"/>
  <c r="F2418" i="7"/>
  <c r="F2419" i="7"/>
  <c r="F2420" i="7"/>
  <c r="F2421" i="7"/>
  <c r="F2422" i="7"/>
  <c r="F2423" i="7"/>
  <c r="F2424" i="7"/>
  <c r="F2425" i="7"/>
  <c r="F2426" i="7"/>
  <c r="F2427" i="7"/>
  <c r="F2428" i="7"/>
  <c r="F2429" i="7"/>
  <c r="F2430" i="7"/>
  <c r="F2431" i="7"/>
  <c r="F2432" i="7"/>
  <c r="F2433" i="7"/>
  <c r="F2434" i="7"/>
  <c r="F2435" i="7"/>
  <c r="F2436" i="7"/>
  <c r="F2437" i="7"/>
  <c r="F2438" i="7"/>
  <c r="F2439" i="7"/>
  <c r="F2440" i="7"/>
  <c r="F2441" i="7"/>
  <c r="F2442" i="7"/>
  <c r="F2443" i="7"/>
  <c r="F2444" i="7"/>
  <c r="F2445" i="7"/>
  <c r="F2446" i="7"/>
  <c r="F2447" i="7"/>
  <c r="F2448" i="7"/>
  <c r="F2449" i="7"/>
  <c r="F2450" i="7"/>
  <c r="F2451" i="7"/>
  <c r="F2452" i="7"/>
  <c r="F2453" i="7"/>
  <c r="F2454" i="7"/>
  <c r="F2455" i="7"/>
  <c r="F2456" i="7"/>
  <c r="F2457" i="7"/>
  <c r="F2458" i="7"/>
  <c r="F2459" i="7"/>
  <c r="F2460" i="7"/>
  <c r="F2461" i="7"/>
  <c r="F2462" i="7"/>
  <c r="F2463" i="7"/>
  <c r="F2464" i="7"/>
  <c r="F2465" i="7"/>
  <c r="F2466" i="7"/>
  <c r="F2467" i="7"/>
  <c r="F2468" i="7"/>
  <c r="F2469" i="7"/>
  <c r="F2470" i="7"/>
  <c r="F2471" i="7"/>
  <c r="F2472" i="7"/>
  <c r="F2473" i="7"/>
  <c r="F2474" i="7"/>
  <c r="F2475" i="7"/>
  <c r="F2476" i="7"/>
  <c r="F2477" i="7"/>
  <c r="F2478" i="7"/>
  <c r="F2479" i="7"/>
  <c r="F2480" i="7"/>
  <c r="F2481" i="7"/>
  <c r="F2482" i="7"/>
  <c r="F2483" i="7"/>
  <c r="F2484" i="7"/>
  <c r="F2485" i="7"/>
  <c r="F2486" i="7"/>
  <c r="F2487" i="7"/>
  <c r="F2488" i="7"/>
  <c r="F2489" i="7"/>
  <c r="F2490" i="7"/>
  <c r="F2491" i="7"/>
  <c r="F2492" i="7"/>
  <c r="F2493" i="7"/>
  <c r="F2494" i="7"/>
  <c r="F2495" i="7"/>
  <c r="F2496" i="7"/>
  <c r="F2497" i="7"/>
  <c r="F2498" i="7"/>
  <c r="F2499" i="7"/>
  <c r="F2500" i="7"/>
  <c r="F2501" i="7"/>
  <c r="F2502" i="7"/>
  <c r="F2503" i="7"/>
  <c r="F2504" i="7"/>
  <c r="F2505" i="7"/>
  <c r="F2506" i="7"/>
  <c r="F2507" i="7"/>
  <c r="F2508" i="7"/>
  <c r="F2509" i="7"/>
  <c r="F2510" i="7"/>
  <c r="F2511" i="7"/>
  <c r="F2512" i="7"/>
  <c r="F2513" i="7"/>
  <c r="F2514" i="7"/>
  <c r="F2515" i="7"/>
  <c r="F2516" i="7"/>
  <c r="F2517" i="7"/>
  <c r="F2518" i="7"/>
  <c r="F2519" i="7"/>
  <c r="F2520" i="7"/>
  <c r="F2521" i="7"/>
  <c r="F2522" i="7"/>
  <c r="F2523" i="7"/>
  <c r="F2524" i="7"/>
  <c r="F2525" i="7"/>
  <c r="F2526" i="7"/>
  <c r="F2527" i="7"/>
  <c r="F2528" i="7"/>
  <c r="F2529" i="7"/>
  <c r="F2530" i="7"/>
  <c r="F2531" i="7"/>
  <c r="F2532" i="7"/>
  <c r="F2533" i="7"/>
  <c r="F2534" i="7"/>
  <c r="F2535" i="7"/>
  <c r="F2536" i="7"/>
  <c r="F2537" i="7"/>
  <c r="F2538" i="7"/>
  <c r="F2539" i="7"/>
  <c r="F2540" i="7"/>
  <c r="F2541" i="7"/>
  <c r="F2542" i="7"/>
  <c r="F2543" i="7"/>
  <c r="F2544" i="7"/>
  <c r="F2545" i="7"/>
  <c r="F2546" i="7"/>
  <c r="F2547" i="7"/>
  <c r="F2548" i="7"/>
  <c r="F2549" i="7"/>
  <c r="F2550" i="7"/>
  <c r="F2551" i="7"/>
  <c r="F2552" i="7"/>
  <c r="F2553" i="7"/>
  <c r="F2554" i="7"/>
  <c r="F2555" i="7"/>
  <c r="F2556" i="7"/>
  <c r="F2557" i="7"/>
  <c r="F2558" i="7"/>
  <c r="F2559" i="7"/>
  <c r="F2560" i="7"/>
  <c r="F2561" i="7"/>
  <c r="F2562" i="7"/>
  <c r="F2563" i="7"/>
  <c r="F2564" i="7"/>
  <c r="F2565" i="7"/>
  <c r="F2566" i="7"/>
  <c r="F2567" i="7"/>
  <c r="F2568" i="7"/>
  <c r="F2569" i="7"/>
  <c r="F2570" i="7"/>
  <c r="F2571" i="7"/>
  <c r="F2572" i="7"/>
  <c r="F2573" i="7"/>
  <c r="F2574" i="7"/>
  <c r="F2575" i="7"/>
  <c r="F2576" i="7"/>
  <c r="F2577" i="7"/>
  <c r="F2578" i="7"/>
  <c r="F2579" i="7"/>
  <c r="F2580" i="7"/>
  <c r="F2581" i="7"/>
  <c r="F2582" i="7"/>
  <c r="F2583" i="7"/>
  <c r="F2584" i="7"/>
  <c r="F2585" i="7"/>
  <c r="F2586" i="7"/>
  <c r="F2587" i="7"/>
  <c r="F2588" i="7"/>
  <c r="F2589" i="7"/>
  <c r="F2590" i="7"/>
  <c r="F2591" i="7"/>
  <c r="F2592" i="7"/>
  <c r="F2593" i="7"/>
  <c r="F2594" i="7"/>
  <c r="F2595" i="7"/>
  <c r="F2596" i="7"/>
  <c r="F2597" i="7"/>
  <c r="F2598" i="7"/>
  <c r="F2599" i="7"/>
  <c r="F2600" i="7"/>
  <c r="F2601" i="7"/>
  <c r="F2602" i="7"/>
  <c r="F2603" i="7"/>
  <c r="F2604" i="7"/>
  <c r="F2605" i="7"/>
  <c r="F2606" i="7"/>
  <c r="F2607" i="7"/>
  <c r="F2608" i="7"/>
  <c r="F2609" i="7"/>
  <c r="F2610" i="7"/>
  <c r="F2611" i="7"/>
  <c r="F2612" i="7"/>
  <c r="F2613" i="7"/>
  <c r="F2614" i="7"/>
  <c r="F2615" i="7"/>
  <c r="F2616" i="7"/>
  <c r="F2617" i="7"/>
  <c r="F2618" i="7"/>
  <c r="F2619" i="7"/>
  <c r="F2620" i="7"/>
  <c r="F2621" i="7"/>
  <c r="F2622" i="7"/>
  <c r="F2623" i="7"/>
  <c r="F2624" i="7"/>
  <c r="F2625" i="7"/>
  <c r="F2626" i="7"/>
  <c r="F2627" i="7"/>
  <c r="F2628" i="7"/>
  <c r="F2629" i="7"/>
  <c r="F2630" i="7"/>
  <c r="F2631" i="7"/>
  <c r="F2632" i="7"/>
  <c r="F2633" i="7"/>
  <c r="F2634" i="7"/>
  <c r="F2635" i="7"/>
  <c r="F2636" i="7"/>
  <c r="F2637" i="7"/>
  <c r="F2638" i="7"/>
  <c r="F2639" i="7"/>
  <c r="F2640" i="7"/>
  <c r="F2641" i="7"/>
  <c r="F2642" i="7"/>
  <c r="F2643" i="7"/>
  <c r="F2644" i="7"/>
  <c r="F2645" i="7"/>
  <c r="F2646" i="7"/>
  <c r="F2647" i="7"/>
  <c r="F2648" i="7"/>
  <c r="F2649" i="7"/>
  <c r="F2650" i="7"/>
  <c r="F2651" i="7"/>
  <c r="F2652" i="7"/>
  <c r="F2653" i="7"/>
  <c r="F2654" i="7"/>
  <c r="F2655" i="7"/>
  <c r="F2656" i="7"/>
  <c r="F2657" i="7"/>
  <c r="F2658" i="7"/>
  <c r="F2659" i="7"/>
  <c r="F2660" i="7"/>
  <c r="F2661" i="7"/>
  <c r="F2662" i="7"/>
  <c r="F2663" i="7"/>
  <c r="F2664" i="7"/>
  <c r="F2665" i="7"/>
  <c r="F2666" i="7"/>
  <c r="F2667" i="7"/>
  <c r="F2668" i="7"/>
  <c r="F2669" i="7"/>
  <c r="F2670" i="7"/>
  <c r="F2671" i="7"/>
  <c r="F2672" i="7"/>
  <c r="F2673" i="7"/>
  <c r="F2674" i="7"/>
  <c r="F2675" i="7"/>
  <c r="F2676" i="7"/>
  <c r="F2677" i="7"/>
  <c r="F2678" i="7"/>
  <c r="F2679" i="7"/>
  <c r="F2680" i="7"/>
  <c r="F2681" i="7"/>
  <c r="F2682" i="7"/>
  <c r="F2683" i="7"/>
  <c r="F2684" i="7"/>
  <c r="F2685" i="7"/>
  <c r="F2686" i="7"/>
  <c r="F2687" i="7"/>
  <c r="F2688" i="7"/>
  <c r="F2689" i="7"/>
  <c r="F2690" i="7"/>
  <c r="F2691" i="7"/>
  <c r="F2692" i="7"/>
  <c r="F2693" i="7"/>
  <c r="F2694" i="7"/>
  <c r="F2695" i="7"/>
  <c r="F2696" i="7"/>
  <c r="F2697" i="7"/>
  <c r="F2698" i="7"/>
  <c r="F2699" i="7"/>
  <c r="F2700" i="7"/>
  <c r="F2701" i="7"/>
  <c r="F2702" i="7"/>
  <c r="F2703" i="7"/>
  <c r="F2704" i="7"/>
  <c r="F2705" i="7"/>
  <c r="F2706" i="7"/>
  <c r="F2707" i="7"/>
  <c r="F2708" i="7"/>
  <c r="F2709" i="7"/>
  <c r="F2710" i="7"/>
  <c r="F2711" i="7"/>
  <c r="F2712" i="7"/>
  <c r="F2713" i="7"/>
  <c r="F2714" i="7"/>
  <c r="F2715" i="7"/>
  <c r="F2716" i="7"/>
  <c r="F2717" i="7"/>
  <c r="F2718" i="7"/>
  <c r="F2719" i="7"/>
  <c r="F2720" i="7"/>
  <c r="F2721" i="7"/>
  <c r="F2722" i="7"/>
  <c r="F2723" i="7"/>
  <c r="F2724" i="7"/>
  <c r="F2725" i="7"/>
  <c r="F2726" i="7"/>
  <c r="F2727" i="7"/>
  <c r="F2728" i="7"/>
  <c r="F2729" i="7"/>
  <c r="F2730" i="7"/>
  <c r="F2731" i="7"/>
  <c r="F2732" i="7"/>
  <c r="F2733" i="7"/>
  <c r="F2734" i="7"/>
  <c r="F2735" i="7"/>
  <c r="F2736" i="7"/>
  <c r="F2737" i="7"/>
  <c r="F2738" i="7"/>
  <c r="F2739" i="7"/>
  <c r="F2740" i="7"/>
  <c r="F2741" i="7"/>
  <c r="F2742" i="7"/>
  <c r="F2743" i="7"/>
  <c r="F2744" i="7"/>
  <c r="F2745" i="7"/>
  <c r="F2746" i="7"/>
  <c r="F2747" i="7"/>
  <c r="F2748" i="7"/>
  <c r="F2749" i="7"/>
  <c r="F2750" i="7"/>
  <c r="F2751" i="7"/>
  <c r="F2752" i="7"/>
  <c r="F2753" i="7"/>
  <c r="F2754" i="7"/>
  <c r="F2755" i="7"/>
  <c r="F2756" i="7"/>
  <c r="F2757" i="7"/>
  <c r="F2758" i="7"/>
  <c r="F2759" i="7"/>
  <c r="F2760" i="7"/>
  <c r="F2761" i="7"/>
  <c r="F2762" i="7"/>
  <c r="F2763" i="7"/>
  <c r="F2764" i="7"/>
  <c r="F2765" i="7"/>
  <c r="F2766" i="7"/>
  <c r="F2767" i="7"/>
  <c r="F2768" i="7"/>
  <c r="F2769" i="7"/>
  <c r="F2770" i="7"/>
  <c r="F2771" i="7"/>
  <c r="F2772" i="7"/>
  <c r="F2773" i="7"/>
  <c r="F2774" i="7"/>
  <c r="F2775" i="7"/>
  <c r="F2776" i="7"/>
  <c r="F2777" i="7"/>
  <c r="F2778" i="7"/>
  <c r="F2779" i="7"/>
  <c r="F2780" i="7"/>
  <c r="F2781" i="7"/>
  <c r="F2782" i="7"/>
  <c r="F2783" i="7"/>
  <c r="F2784" i="7"/>
  <c r="F2785" i="7"/>
  <c r="F2786" i="7"/>
  <c r="F2787" i="7"/>
  <c r="F2788" i="7"/>
  <c r="F2789" i="7"/>
  <c r="F2790" i="7"/>
  <c r="F2791" i="7"/>
  <c r="F2792" i="7"/>
  <c r="F2793" i="7"/>
  <c r="F2794" i="7"/>
  <c r="F2795" i="7"/>
  <c r="F2796" i="7"/>
  <c r="F2797" i="7"/>
  <c r="F2798" i="7"/>
  <c r="F2799" i="7"/>
  <c r="F2800" i="7"/>
  <c r="F2801" i="7"/>
  <c r="F2802" i="7"/>
  <c r="F2803" i="7"/>
  <c r="F2804" i="7"/>
  <c r="F2805" i="7"/>
  <c r="F2806" i="7"/>
  <c r="F2807" i="7"/>
  <c r="F2808" i="7"/>
  <c r="F2809" i="7"/>
  <c r="F2810" i="7"/>
  <c r="F2811" i="7"/>
  <c r="F2812" i="7"/>
  <c r="F2813" i="7"/>
  <c r="F2814" i="7"/>
  <c r="F2815" i="7"/>
  <c r="F2816" i="7"/>
  <c r="F2817" i="7"/>
  <c r="F2818" i="7"/>
  <c r="F2819" i="7"/>
  <c r="F2820" i="7"/>
  <c r="F2821" i="7"/>
  <c r="F2822" i="7"/>
  <c r="F2823" i="7"/>
  <c r="F2824" i="7"/>
  <c r="F2825" i="7"/>
  <c r="F2826" i="7"/>
  <c r="F2827" i="7"/>
  <c r="F2828" i="7"/>
  <c r="F2829" i="7"/>
  <c r="F2830" i="7"/>
  <c r="F2831" i="7"/>
  <c r="F2832" i="7"/>
  <c r="F2833" i="7"/>
  <c r="F2834" i="7"/>
  <c r="F2835" i="7"/>
  <c r="F2836" i="7"/>
  <c r="F2837" i="7"/>
  <c r="F2838" i="7"/>
  <c r="F2839" i="7"/>
  <c r="F2840" i="7"/>
  <c r="F2841" i="7"/>
  <c r="F2842" i="7"/>
  <c r="F2843" i="7"/>
  <c r="F2844" i="7"/>
  <c r="F2845" i="7"/>
  <c r="F2846" i="7"/>
  <c r="F2847" i="7"/>
  <c r="F2848" i="7"/>
  <c r="F2849" i="7"/>
  <c r="F2850" i="7"/>
  <c r="F2851" i="7"/>
  <c r="F2852" i="7"/>
  <c r="F2853" i="7"/>
  <c r="F2854" i="7"/>
  <c r="F2855" i="7"/>
  <c r="F2856" i="7"/>
  <c r="F2857" i="7"/>
  <c r="F2858" i="7"/>
  <c r="F2859" i="7"/>
  <c r="F2860" i="7"/>
  <c r="F2861" i="7"/>
  <c r="F2862" i="7"/>
  <c r="F2863" i="7"/>
  <c r="F2864" i="7"/>
  <c r="F2865" i="7"/>
  <c r="F2866" i="7"/>
  <c r="F2867" i="7"/>
  <c r="F2868" i="7"/>
  <c r="F2869" i="7"/>
  <c r="F2870" i="7"/>
  <c r="F2871" i="7"/>
  <c r="F2872" i="7"/>
  <c r="F2873" i="7"/>
  <c r="F2874" i="7"/>
  <c r="F2875" i="7"/>
  <c r="F2876" i="7"/>
  <c r="F2877" i="7"/>
  <c r="F2878" i="7"/>
  <c r="F2879" i="7"/>
  <c r="F2880" i="7"/>
  <c r="F2881" i="7"/>
  <c r="F2882" i="7"/>
  <c r="F2883" i="7"/>
  <c r="F2884" i="7"/>
  <c r="F2885" i="7"/>
  <c r="F2886" i="7"/>
  <c r="F2887" i="7"/>
  <c r="F2888" i="7"/>
  <c r="F2889" i="7"/>
  <c r="F2890" i="7"/>
  <c r="F2891" i="7"/>
  <c r="F2892" i="7"/>
  <c r="F2893" i="7"/>
  <c r="F2894" i="7"/>
  <c r="F2895" i="7"/>
  <c r="F2896" i="7"/>
  <c r="F2897" i="7"/>
  <c r="F2898" i="7"/>
  <c r="F2899" i="7"/>
  <c r="F2900" i="7"/>
  <c r="F2901" i="7"/>
  <c r="F2902" i="7"/>
  <c r="F2903" i="7"/>
  <c r="F2904" i="7"/>
  <c r="F2905" i="7"/>
  <c r="F2906" i="7"/>
  <c r="F2907" i="7"/>
  <c r="F2908" i="7"/>
  <c r="F2909" i="7"/>
  <c r="F2910" i="7"/>
  <c r="F2911" i="7"/>
  <c r="F2912" i="7"/>
  <c r="F2913" i="7"/>
  <c r="F2914" i="7"/>
  <c r="F2915" i="7"/>
  <c r="F2916" i="7"/>
  <c r="F2917" i="7"/>
  <c r="F2918" i="7"/>
  <c r="F2919" i="7"/>
  <c r="F2920" i="7"/>
  <c r="F2921" i="7"/>
  <c r="F2922" i="7"/>
  <c r="F2923" i="7"/>
  <c r="F2924" i="7"/>
  <c r="F2925" i="7"/>
  <c r="F2926" i="7"/>
  <c r="F2927" i="7"/>
  <c r="F2928" i="7"/>
  <c r="F2929" i="7"/>
  <c r="F2930" i="7"/>
  <c r="F2931" i="7"/>
  <c r="F2932" i="7"/>
  <c r="F2933" i="7"/>
  <c r="F2934" i="7"/>
  <c r="F2935" i="7"/>
  <c r="F2936" i="7"/>
  <c r="F2937" i="7"/>
  <c r="F2938" i="7"/>
  <c r="F2939" i="7"/>
  <c r="F2940" i="7"/>
  <c r="F2941" i="7"/>
  <c r="F2942" i="7"/>
  <c r="F2943" i="7"/>
  <c r="F2944" i="7"/>
  <c r="F2945" i="7"/>
  <c r="F2946" i="7"/>
  <c r="F2947" i="7"/>
  <c r="F2948" i="7"/>
  <c r="F2949" i="7"/>
  <c r="F2950" i="7"/>
  <c r="F2951" i="7"/>
  <c r="F2952" i="7"/>
  <c r="F2953" i="7"/>
  <c r="F2954" i="7"/>
  <c r="F2955" i="7"/>
  <c r="F2956" i="7"/>
  <c r="F2957" i="7"/>
  <c r="F2958" i="7"/>
  <c r="F2959" i="7"/>
  <c r="F2960" i="7"/>
  <c r="F2961" i="7"/>
  <c r="F2962" i="7"/>
  <c r="F2963" i="7"/>
  <c r="F2964" i="7"/>
  <c r="F2965" i="7"/>
  <c r="F2966" i="7"/>
  <c r="F2967" i="7"/>
  <c r="F2968" i="7"/>
  <c r="F2969" i="7"/>
  <c r="F2970" i="7"/>
  <c r="F2971" i="7"/>
  <c r="F2972" i="7"/>
  <c r="F2973" i="7"/>
  <c r="F2974" i="7"/>
  <c r="F2975" i="7"/>
  <c r="F2976" i="7"/>
  <c r="F2977" i="7"/>
  <c r="F2978" i="7"/>
  <c r="F2979" i="7"/>
  <c r="F2980" i="7"/>
  <c r="F2981" i="7"/>
  <c r="F2982" i="7"/>
  <c r="F2983" i="7"/>
  <c r="F2984" i="7"/>
  <c r="F2985" i="7"/>
  <c r="F2986" i="7"/>
  <c r="F2987" i="7"/>
  <c r="F2988" i="7"/>
  <c r="F2989" i="7"/>
  <c r="F2990" i="7"/>
  <c r="F2991" i="7"/>
  <c r="F2992" i="7"/>
  <c r="F2993" i="7"/>
  <c r="F2994" i="7"/>
  <c r="F2995" i="7"/>
  <c r="F2996" i="7"/>
  <c r="F2997" i="7"/>
  <c r="F2998" i="7"/>
  <c r="F2999" i="7"/>
  <c r="F3000" i="7"/>
  <c r="F3001" i="7"/>
  <c r="F3002" i="7"/>
  <c r="F3003" i="7"/>
  <c r="F3004" i="7"/>
  <c r="F3005" i="7"/>
  <c r="F3006" i="7"/>
  <c r="F3007" i="7"/>
  <c r="F3008" i="7"/>
  <c r="F3009" i="7"/>
  <c r="F3010" i="7"/>
  <c r="F3011" i="7"/>
  <c r="F3012" i="7"/>
  <c r="F3013" i="7"/>
  <c r="F3014" i="7"/>
  <c r="F3015" i="7"/>
  <c r="F3016" i="7"/>
  <c r="F3017" i="7"/>
  <c r="F3018" i="7"/>
  <c r="F3019" i="7"/>
  <c r="F3020" i="7"/>
  <c r="F3021" i="7"/>
  <c r="F3022" i="7"/>
  <c r="F3023" i="7"/>
  <c r="F3024" i="7"/>
  <c r="F3025" i="7"/>
  <c r="F3026" i="7"/>
  <c r="F3027" i="7"/>
  <c r="F3028" i="7"/>
  <c r="F3029" i="7"/>
  <c r="F3030" i="7"/>
  <c r="F3031" i="7"/>
  <c r="F3032" i="7"/>
  <c r="F3033" i="7"/>
  <c r="F3034" i="7"/>
  <c r="F3035" i="7"/>
  <c r="F3036" i="7"/>
  <c r="F3037" i="7"/>
  <c r="F3038" i="7"/>
  <c r="F3039" i="7"/>
  <c r="F3040" i="7"/>
  <c r="F3041" i="7"/>
  <c r="F3042" i="7"/>
  <c r="F3043" i="7"/>
  <c r="F3044" i="7"/>
  <c r="F3045" i="7"/>
  <c r="F3046" i="7"/>
  <c r="F3047" i="7"/>
  <c r="F3048" i="7"/>
  <c r="F3049" i="7"/>
  <c r="F3050" i="7"/>
  <c r="F3051" i="7"/>
  <c r="F3052" i="7"/>
  <c r="F3053" i="7"/>
  <c r="F3054" i="7"/>
  <c r="F3055" i="7"/>
  <c r="F3056" i="7"/>
  <c r="F3057" i="7"/>
  <c r="F3058" i="7"/>
  <c r="F3059" i="7"/>
  <c r="F3060" i="7"/>
  <c r="F3061" i="7"/>
  <c r="F3062" i="7"/>
  <c r="F3063" i="7"/>
  <c r="F3064" i="7"/>
  <c r="F3065" i="7"/>
  <c r="F3066" i="7"/>
  <c r="F3067" i="7"/>
  <c r="F3068" i="7"/>
  <c r="F3069" i="7"/>
  <c r="F3070" i="7"/>
  <c r="F3071" i="7"/>
  <c r="F3072" i="7"/>
  <c r="F3073" i="7"/>
  <c r="F3074" i="7"/>
  <c r="F3075" i="7"/>
  <c r="F3076" i="7"/>
  <c r="F3077" i="7"/>
  <c r="F3078" i="7"/>
  <c r="F3079" i="7"/>
  <c r="F3080" i="7"/>
  <c r="F3081" i="7"/>
  <c r="F3082" i="7"/>
  <c r="F3083" i="7"/>
  <c r="F3084" i="7"/>
  <c r="F3085" i="7"/>
  <c r="F3086" i="7"/>
  <c r="F3087" i="7"/>
  <c r="F3088" i="7"/>
  <c r="F3089" i="7"/>
  <c r="F3090" i="7"/>
  <c r="F3091" i="7"/>
  <c r="F3092" i="7"/>
  <c r="F3093" i="7"/>
  <c r="F3094" i="7"/>
  <c r="F3095" i="7"/>
  <c r="F3096" i="7"/>
  <c r="F3097" i="7"/>
  <c r="F3098" i="7"/>
  <c r="F3099" i="7"/>
  <c r="F3100" i="7"/>
  <c r="F3101" i="7"/>
  <c r="F3102" i="7"/>
  <c r="F3103" i="7"/>
  <c r="F3104" i="7"/>
  <c r="F3105" i="7"/>
  <c r="F3106" i="7"/>
  <c r="F3107" i="7"/>
  <c r="F3108" i="7"/>
  <c r="F3109" i="7"/>
  <c r="F3110" i="7"/>
  <c r="F3111" i="7"/>
  <c r="F3112" i="7"/>
  <c r="F3113" i="7"/>
  <c r="F3114" i="7"/>
  <c r="F3115" i="7"/>
  <c r="F3116" i="7"/>
  <c r="F3117" i="7"/>
  <c r="F3118" i="7"/>
  <c r="F3119" i="7"/>
  <c r="F3120" i="7"/>
  <c r="F3121" i="7"/>
  <c r="F3122" i="7"/>
  <c r="F3123" i="7"/>
  <c r="F3124" i="7"/>
  <c r="F3125" i="7"/>
  <c r="F3126" i="7"/>
  <c r="F3127" i="7"/>
  <c r="F3128" i="7"/>
  <c r="F3129" i="7"/>
  <c r="F3130" i="7"/>
  <c r="F3131" i="7"/>
  <c r="F3132" i="7"/>
  <c r="F3133" i="7"/>
  <c r="F3134" i="7"/>
  <c r="F3135" i="7"/>
  <c r="F3136" i="7"/>
  <c r="F3137" i="7"/>
  <c r="F3138" i="7"/>
  <c r="F3139" i="7"/>
  <c r="F3140" i="7"/>
  <c r="F3141" i="7"/>
  <c r="F3142" i="7"/>
  <c r="F3143" i="7"/>
  <c r="F3144" i="7"/>
  <c r="F3145" i="7"/>
  <c r="F3146" i="7"/>
  <c r="F3147" i="7"/>
  <c r="F3148" i="7"/>
  <c r="F3149" i="7"/>
  <c r="F3150" i="7"/>
  <c r="F3151" i="7"/>
  <c r="F3152" i="7"/>
  <c r="F3153" i="7"/>
  <c r="F3154" i="7"/>
  <c r="F3155" i="7"/>
  <c r="F3156" i="7"/>
  <c r="F3157" i="7"/>
  <c r="F3158" i="7"/>
  <c r="F3159" i="7"/>
  <c r="F3160" i="7"/>
  <c r="F3161" i="7"/>
  <c r="F3162" i="7"/>
  <c r="F3163" i="7"/>
  <c r="F3164" i="7"/>
  <c r="F3165" i="7"/>
  <c r="F3166" i="7"/>
  <c r="F3167" i="7"/>
  <c r="F3168" i="7"/>
  <c r="F3169" i="7"/>
  <c r="F3170" i="7"/>
  <c r="F3171" i="7"/>
  <c r="F3172" i="7"/>
  <c r="F3173" i="7"/>
  <c r="F3174" i="7"/>
  <c r="F3175" i="7"/>
  <c r="F3176" i="7"/>
  <c r="F3177" i="7"/>
  <c r="F3178" i="7"/>
  <c r="F3179" i="7"/>
  <c r="F3180" i="7"/>
  <c r="F3181" i="7"/>
  <c r="F3182" i="7"/>
  <c r="F3183" i="7"/>
  <c r="F3184" i="7"/>
  <c r="F3185" i="7"/>
  <c r="F3186" i="7"/>
  <c r="F3187" i="7"/>
  <c r="F3188" i="7"/>
  <c r="F3189" i="7"/>
  <c r="F3190" i="7"/>
  <c r="F3191" i="7"/>
  <c r="F3192" i="7"/>
  <c r="F3193" i="7"/>
  <c r="F3194" i="7"/>
  <c r="F3195" i="7"/>
  <c r="F3196" i="7"/>
  <c r="F3197" i="7"/>
  <c r="F3198" i="7"/>
  <c r="F3199" i="7"/>
  <c r="F3200" i="7"/>
  <c r="F3201" i="7"/>
  <c r="F3202" i="7"/>
  <c r="F3203" i="7"/>
  <c r="F3204" i="7"/>
  <c r="F3205" i="7"/>
  <c r="F3206" i="7"/>
  <c r="F3207" i="7"/>
  <c r="F3208" i="7"/>
  <c r="F3209" i="7"/>
  <c r="F3210" i="7"/>
  <c r="F3211" i="7"/>
  <c r="F3212" i="7"/>
  <c r="F3213" i="7"/>
  <c r="F3214" i="7"/>
  <c r="F3215" i="7"/>
  <c r="F3216" i="7"/>
  <c r="F3217" i="7"/>
  <c r="F3218" i="7"/>
  <c r="F3219" i="7"/>
  <c r="F3220" i="7"/>
  <c r="F3221" i="7"/>
  <c r="F3222" i="7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J6" i="2"/>
  <c r="J6" i="3"/>
  <c r="J6" i="4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J6" i="6"/>
  <c r="J4" i="6"/>
  <c r="J3" i="6"/>
  <c r="J5" i="6" s="1"/>
  <c r="J6" i="5"/>
  <c r="D687" i="6"/>
  <c r="C687" i="6"/>
  <c r="A687" i="6"/>
  <c r="J4" i="5"/>
  <c r="J3" i="5"/>
  <c r="J5" i="5" s="1"/>
  <c r="J7" i="5" s="1"/>
  <c r="D159" i="5"/>
  <c r="C159" i="5"/>
  <c r="A159" i="5"/>
  <c r="J4" i="4"/>
  <c r="J3" i="4"/>
  <c r="J5" i="4" s="1"/>
  <c r="C159" i="4"/>
  <c r="D159" i="4"/>
  <c r="A159" i="4"/>
  <c r="J4" i="3"/>
  <c r="J3" i="3"/>
  <c r="J5" i="3" s="1"/>
  <c r="C159" i="3"/>
  <c r="A159" i="3"/>
  <c r="D159" i="2"/>
  <c r="C159" i="2"/>
  <c r="A159" i="2"/>
  <c r="J4" i="2"/>
  <c r="J3" i="2"/>
  <c r="J5" i="2" s="1"/>
  <c r="D159" i="3"/>
  <c r="J7" i="7" l="1"/>
  <c r="F159" i="4"/>
  <c r="J8" i="6"/>
  <c r="F687" i="6"/>
  <c r="F159" i="5"/>
  <c r="J8" i="5"/>
  <c r="J8" i="4"/>
  <c r="J7" i="6"/>
  <c r="J8" i="2"/>
  <c r="J7" i="4"/>
  <c r="F159" i="3"/>
  <c r="J8" i="3" s="1"/>
  <c r="F159" i="2"/>
  <c r="J7" i="2"/>
  <c r="J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76A79A-DBAB-431D-B966-BB2E4FFD4C48}" keepAlive="1" name="Query - Day SIP" description="Connection to the 'Day SIP' query in the workbook." type="5" refreshedVersion="7" background="1" saveData="1">
    <dbPr connection="Provider=Microsoft.Mashup.OleDb.1;Data Source=$Workbook$;Location=&quot;Day SIP&quot;;Extended Properties=&quot;&quot;" command="SELECT * FROM [Day SIP]"/>
  </connection>
  <connection id="2" xr16:uid="{7DCFCD47-CC71-4B2C-98D9-2A0F99EBBFB6}" keepAlive="1" name="Query - Expiry SIP" description="Connection to the 'Expiry SIP' query in the workbook." type="5" refreshedVersion="7" background="1" saveData="1">
    <dbPr connection="Provider=Microsoft.Mashup.OleDb.1;Data Source=$Workbook$;Location=&quot;Expiry SIP&quot;;Extended Properties=&quot;&quot;" command="SELECT * FROM [Expiry SIP]"/>
  </connection>
  <connection id="3" xr16:uid="{D0604CF2-F35D-43B7-9E6F-A72A84ED5643}" keepAlive="1" name="Query - Max SIP" description="Connection to the 'Max SIP' query in the workbook." type="5" refreshedVersion="7" background="1" saveData="1">
    <dbPr connection="Provider=Microsoft.Mashup.OleDb.1;Data Source=$Workbook$;Location=&quot;Max SIP&quot;;Extended Properties=&quot;&quot;" command="SELECT * FROM [Max SIP]"/>
  </connection>
  <connection id="4" xr16:uid="{55D04380-A9A6-45A5-BFFF-2EFE4E724209}" keepAlive="1" name="Query - Min SIP" description="Connection to the 'Min SIP' query in the workbook." type="5" refreshedVersion="7" background="1" saveData="1">
    <dbPr connection="Provider=Microsoft.Mashup.OleDb.1;Data Source=$Workbook$;Location=&quot;Min SIP&quot;;Extended Properties=&quot;&quot;" command="SELECT * FROM [Min SIP]"/>
  </connection>
  <connection id="5" xr16:uid="{FE8A6109-9B26-4420-A662-492020F2C33A}" keepAlive="1" name="Query - Normal SIP" description="Connection to the 'Normal SIP' query in the workbook." type="5" refreshedVersion="7" background="1" saveData="1">
    <dbPr connection="Provider=Microsoft.Mashup.OleDb.1;Data Source=$Workbook$;Location=&quot;Normal SIP&quot;;Extended Properties=&quot;&quot;" command="SELECT * FROM [Normal SIP]"/>
  </connection>
  <connection id="6" xr16:uid="{E481B028-76B8-4117-9E0B-B43A71C035AC}" keepAlive="1" name="Query - Week SIP" description="Connection to the 'Week SIP' query in the workbook." type="5" refreshedVersion="7" background="1" saveData="1">
    <dbPr connection="Provider=Microsoft.Mashup.OleDb.1;Data Source=$Workbook$;Location=&quot;Week SIP&quot;;Extended Properties=&quot;&quot;" command="SELECT * FROM [Week SIP]"/>
  </connection>
</connections>
</file>

<file path=xl/sharedStrings.xml><?xml version="1.0" encoding="utf-8"?>
<sst xmlns="http://schemas.openxmlformats.org/spreadsheetml/2006/main" count="84" uniqueCount="14">
  <si>
    <t>Date</t>
  </si>
  <si>
    <t>Day</t>
  </si>
  <si>
    <t>Buy Price</t>
  </si>
  <si>
    <t>Qty</t>
  </si>
  <si>
    <t>Investment Amount</t>
  </si>
  <si>
    <t>Final Value</t>
  </si>
  <si>
    <t>Total Qty</t>
  </si>
  <si>
    <t>Final Price</t>
  </si>
  <si>
    <t>IRR</t>
  </si>
  <si>
    <t>Negative</t>
  </si>
  <si>
    <t>Total</t>
  </si>
  <si>
    <t>Week</t>
  </si>
  <si>
    <t>Investment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</si>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</sst>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SF Pro Display"/>
      <family val="2"/>
    </font>
    <font>
      <sz val="11"/>
      <color theme="1"/>
      <name val="SF Pro Display"/>
      <family val="2"/>
    </font>
    <font>
      <sz val="8"/>
      <name val="SF Pro Display"/>
      <family val="2"/>
    </font>
    <font>
      <b/>
      <sz val="11"/>
      <color theme="1"/>
      <name val="SF Pro Display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10" fontId="0" fillId="0" borderId="0" xfId="1" applyNumberFormat="1" applyFont="1"/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18">
    <dxf>
      <numFmt numFmtId="0" formatCode="General"/>
    </dxf>
    <dxf>
      <numFmt numFmtId="0" formatCode="General"/>
    </dxf>
    <dxf>
      <numFmt numFmtId="19" formatCode="dd/mm/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"/>
    </dxf>
    <dxf>
      <numFmt numFmtId="19" formatCode="dd/mm/yy"/>
    </dxf>
    <dxf>
      <numFmt numFmtId="19" formatCode="dd/mm/yy"/>
    </dxf>
    <dxf>
      <numFmt numFmtId="19" formatCode="dd/mm/yy"/>
    </dxf>
    <dxf>
      <numFmt numFmtId="19" formatCode="dd/mm/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125BD15-9A13-4427-B188-69CAB1940C5E}" autoFormatId="16" applyNumberFormats="0" applyBorderFormats="0" applyFontFormats="0" applyPatternFormats="0" applyAlignmentFormats="0" applyWidthHeightFormats="0">
  <queryTableRefresh nextId="13" unboundColumnsRight="2">
    <queryTableFields count="7">
      <queryTableField id="2" name="Date" tableColumnId="2"/>
      <queryTableField id="3" name="Day" tableColumnId="3"/>
      <queryTableField id="4" name="Buy Price" tableColumnId="4"/>
      <queryTableField id="5" name="Qty" tableColumnId="5"/>
      <queryTableField id="6" name="Investment Amount" tableColumnId="6"/>
      <queryTableField id="9" dataBound="0" tableColumnId="9"/>
      <queryTableField id="12" dataBound="0" tableColumnId="11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5D5181C9-99DD-4969-AC77-7F2474E72782}" autoFormatId="16" applyNumberFormats="0" applyBorderFormats="0" applyFontFormats="0" applyPatternFormats="0" applyAlignmentFormats="0" applyWidthHeightFormats="0">
  <queryTableRefresh nextId="13" unboundColumnsRight="2">
    <queryTableFields count="7">
      <queryTableField id="2" name="Date" tableColumnId="2"/>
      <queryTableField id="3" name="Day" tableColumnId="3"/>
      <queryTableField id="4" name="Buy Price" tableColumnId="4"/>
      <queryTableField id="5" name="Qty" tableColumnId="5"/>
      <queryTableField id="6" name="Investment Amount" tableColumnId="6"/>
      <queryTableField id="9" dataBound="0" tableColumnId="9"/>
      <queryTableField id="12" dataBound="0" tableColumnId="11"/>
    </queryTableFields>
    <queryTableDeletedFields count="1"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24F8DB77-DE9E-4249-9601-4EB14D6253F8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Date" tableColumnId="6"/>
      <queryTableField id="2" name="Day" tableColumnId="2"/>
      <queryTableField id="3" name="Buy Price" tableColumnId="3"/>
      <queryTableField id="4" name="Qty" tableColumnId="4"/>
      <queryTableField id="5" name="Investment Amount" tableColumnId="5"/>
      <queryTableField id="6" dataBound="0" tableColumnId="7"/>
      <queryTableField id="7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9B6E65E-8F5F-4F4D-A8E9-A46CEBD0A5AD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Date" tableColumnId="6"/>
      <queryTableField id="2" name="Day" tableColumnId="2"/>
      <queryTableField id="3" name="Buy Price" tableColumnId="3"/>
      <queryTableField id="4" name="Qty" tableColumnId="4"/>
      <queryTableField id="5" name="Investment Amount" tableColumnId="5"/>
      <queryTableField id="6" dataBound="0" tableColumnId="7"/>
      <queryTableField id="7" dataBound="0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B20E449-9A75-41F5-AD37-D8516FFC9266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Date" tableColumnId="6"/>
      <queryTableField id="2" name="Week" tableColumnId="2"/>
      <queryTableField id="3" name="Buy Price" tableColumnId="3"/>
      <queryTableField id="4" name="Qty" tableColumnId="4"/>
      <queryTableField id="5" name="Investment Amount" tableColumnId="5"/>
      <queryTableField id="6" dataBound="0" tableColumnId="7"/>
      <queryTableField id="7" dataBound="0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12E5241-E4F1-40DE-B5EA-0783F09CF3E7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Date" tableColumnId="6"/>
      <queryTableField id="2" name="Day" tableColumnId="2"/>
      <queryTableField id="3" name="Buy Price" tableColumnId="3"/>
      <queryTableField id="4" name="Qty" tableColumnId="4"/>
      <queryTableField id="5" name="Investment Amount" tableColumnId="5"/>
      <queryTableField id="6" dataBound="0" tableColumnId="7"/>
      <queryTableField id="7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42BD9A-3E78-4216-8BC6-996FFD3A3D5A}" name="Expiry_SIP" displayName="Expiry_SIP" ref="A1:G158" tableType="queryTable" totalsRowShown="0">
  <autoFilter ref="A1:G158" xr:uid="{6E42BD9A-3E78-4216-8BC6-996FFD3A3D5A}"/>
  <tableColumns count="7">
    <tableColumn id="2" xr3:uid="{486DC82D-CACA-40C8-9796-E0BE28664850}" uniqueName="2" name="Date" queryTableFieldId="2" dataDxfId="12"/>
    <tableColumn id="3" xr3:uid="{680C5ADE-7D7D-49DE-BF8A-B6156FAEDD96}" uniqueName="3" name="Day" queryTableFieldId="3"/>
    <tableColumn id="4" xr3:uid="{94B65A84-5EC2-423A-AAC9-BA296A2ADBF0}" uniqueName="4" name="Buy Price" queryTableFieldId="4"/>
    <tableColumn id="5" xr3:uid="{7E29BC4A-150B-48CB-BA70-792337781E41}" uniqueName="5" name="Qty" queryTableFieldId="5"/>
    <tableColumn id="6" xr3:uid="{345D1AA8-5CDA-4B79-B514-B2B1E7EBF952}" uniqueName="6" name="Investment Amount" queryTableFieldId="6"/>
    <tableColumn id="9" xr3:uid="{18720673-3633-4F90-AE8F-3E7EDBE35F86}" uniqueName="9" name="Negative" queryTableFieldId="9" dataDxfId="17">
      <calculatedColumnFormula>-Expiry_SIP[[#This Row],[Investment Amount]]</calculatedColumnFormula>
    </tableColumn>
    <tableColumn id="11" xr3:uid="{E89F0A6C-375A-4C42-BCC0-D6FE12111A4A}" uniqueName="11" name="Value" queryTableFieldId="12" dataDxfId="3">
      <calculatedColumnFormula>SUM($D$2:D2)*Expiry_SIP[[#This Row],[Buy Price]]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E20685-7CF2-42D1-B1B3-517C130B28B8}" name="Normal_SIP" displayName="Normal_SIP" ref="A1:G158" tableType="queryTable" totalsRowShown="0">
  <autoFilter ref="A1:G158" xr:uid="{3EE20685-7CF2-42D1-B1B3-517C130B28B8}"/>
  <tableColumns count="7">
    <tableColumn id="2" xr3:uid="{181DD516-84AD-485B-A1C3-39A3C99868C9}" uniqueName="2" name="Date" queryTableFieldId="2" dataDxfId="9"/>
    <tableColumn id="3" xr3:uid="{E67227A4-95D9-4895-9294-46A529A50C61}" uniqueName="3" name="Day" queryTableFieldId="3"/>
    <tableColumn id="4" xr3:uid="{1C3F80F6-7041-4134-88D4-9A408A58C4D2}" uniqueName="4" name="Buy Price" queryTableFieldId="4"/>
    <tableColumn id="5" xr3:uid="{FAF542C6-D3F2-4429-B4EC-FFE6A40CC483}" uniqueName="5" name="Qty" queryTableFieldId="5"/>
    <tableColumn id="6" xr3:uid="{EA0C8F2D-89B2-4A50-B1C3-AC8CF6DAA02F}" uniqueName="6" name="Investment Amount" queryTableFieldId="6"/>
    <tableColumn id="9" xr3:uid="{1B72C737-833F-4ACF-8F49-EA212FC96E76}" uniqueName="9" name="Negative" queryTableFieldId="9" dataDxfId="16">
      <calculatedColumnFormula>-Normal_SIP[[#This Row],[Investment Amount]]</calculatedColumnFormula>
    </tableColumn>
    <tableColumn id="11" xr3:uid="{9ABCEA7E-7C19-4128-B801-711D97864078}" uniqueName="11" name="Value" queryTableFieldId="12" dataDxfId="4">
      <calculatedColumnFormula>SUM($D$2:D2)*Normal_SIP[[#This Row],[Buy Price]]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E213B2-FDA9-4D5D-A1F2-1FC65FB805DE}" name="Min_SIP" displayName="Min_SIP" ref="A1:G158" tableType="queryTable" totalsRowShown="0">
  <autoFilter ref="A1:G158" xr:uid="{4FE213B2-FDA9-4D5D-A1F2-1FC65FB805DE}"/>
  <tableColumns count="7">
    <tableColumn id="6" xr3:uid="{59706EE2-DA4B-4597-8C2E-83B53F8DB99A}" uniqueName="6" name="Date" queryTableFieldId="1" dataDxfId="10"/>
    <tableColumn id="2" xr3:uid="{62590E5A-59CF-40EC-8E26-5896884F9A04}" uniqueName="2" name="Day" queryTableFieldId="2"/>
    <tableColumn id="3" xr3:uid="{4982226E-7C7F-4A56-A422-779BC08F3646}" uniqueName="3" name="Buy Price" queryTableFieldId="3"/>
    <tableColumn id="4" xr3:uid="{72F2F769-E44F-44B3-B647-989D4D1FAC4B}" uniqueName="4" name="Qty" queryTableFieldId="4"/>
    <tableColumn id="5" xr3:uid="{04BC378D-B863-456F-99FA-31B11C7347BD}" uniqueName="5" name="Investment Amount" queryTableFieldId="5"/>
    <tableColumn id="7" xr3:uid="{DB17DCC0-04F5-4B91-8093-83D6FC868B12}" uniqueName="7" name="Negative" queryTableFieldId="6" dataDxfId="15">
      <calculatedColumnFormula>-Min_SIP[[#This Row],[Investment Amount]]</calculatedColumnFormula>
    </tableColumn>
    <tableColumn id="8" xr3:uid="{EC13C1FC-1296-42B9-AF97-1DD2842A2210}" uniqueName="8" name="Value" queryTableFieldId="7" dataDxfId="5">
      <calculatedColumnFormula>SUM($D$2:D2)*Min_SIP[[#This Row],[Buy Price]]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70C6BF-5F49-4E8F-9EB5-DB3513623D0A}" name="Max_SIP" displayName="Max_SIP" ref="A1:G158" tableType="queryTable" totalsRowShown="0">
  <autoFilter ref="A1:G158" xr:uid="{1D70C6BF-5F49-4E8F-9EB5-DB3513623D0A}"/>
  <tableColumns count="7">
    <tableColumn id="6" xr3:uid="{BF4628FD-FA27-4EE6-83B1-5C7239FCF2A1}" uniqueName="6" name="Date" queryTableFieldId="1" dataDxfId="11"/>
    <tableColumn id="2" xr3:uid="{10A9999B-D452-4A1C-BAA3-11A42807CE37}" uniqueName="2" name="Day" queryTableFieldId="2"/>
    <tableColumn id="3" xr3:uid="{73729B5E-AC88-4A31-9E28-38B79875C2CB}" uniqueName="3" name="Buy Price" queryTableFieldId="3"/>
    <tableColumn id="4" xr3:uid="{DEC5F4F3-A236-4169-BE61-D6F0C4FC5024}" uniqueName="4" name="Qty" queryTableFieldId="4"/>
    <tableColumn id="5" xr3:uid="{639B5038-55D1-4A8A-B47B-6CAB965AEA32}" uniqueName="5" name="Investment Amount" queryTableFieldId="5"/>
    <tableColumn id="7" xr3:uid="{BE1EA477-B665-49A2-9B10-C8A4180EF589}" uniqueName="7" name="Negative" queryTableFieldId="6" dataDxfId="14">
      <calculatedColumnFormula>-Max_SIP[[#This Row],[Investment Amount]]</calculatedColumnFormula>
    </tableColumn>
    <tableColumn id="8" xr3:uid="{8EBE25B8-A1A0-4353-861C-0D6E1524D4A3}" uniqueName="8" name="Value" queryTableFieldId="7" dataDxfId="6">
      <calculatedColumnFormula>SUM($D$2:D2)*Max_SIP[[#This Row],[Buy Price]]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E526DB-2598-4F6E-B355-FE86ABAE638B}" name="Week_SIP" displayName="Week_SIP" ref="A1:G686" tableType="queryTable" totalsRowShown="0">
  <autoFilter ref="A1:G686" xr:uid="{6BE526DB-2598-4F6E-B355-FE86ABAE638B}"/>
  <tableColumns count="7">
    <tableColumn id="6" xr3:uid="{F59D272F-AF8B-4541-A674-9E80BF0479E6}" uniqueName="6" name="Date" queryTableFieldId="1" dataDxfId="8"/>
    <tableColumn id="2" xr3:uid="{3670AD8E-423D-4F44-A9D7-4A66A8638414}" uniqueName="2" name="Week" queryTableFieldId="2"/>
    <tableColumn id="3" xr3:uid="{E0FDA5A9-13B4-467E-9EFD-90AED88E70AC}" uniqueName="3" name="Buy Price" queryTableFieldId="3"/>
    <tableColumn id="4" xr3:uid="{A3AC4376-C2EE-486D-86C6-C3E31B730010}" uniqueName="4" name="Qty" queryTableFieldId="4"/>
    <tableColumn id="5" xr3:uid="{3D349121-31E1-41A5-91DF-673FB00B74D8}" uniqueName="5" name="Investment Amount" queryTableFieldId="5"/>
    <tableColumn id="7" xr3:uid="{AEE0A141-6573-40AE-8BC5-2DF738E41C8F}" uniqueName="7" name="Negative" queryTableFieldId="6" dataDxfId="13">
      <calculatedColumnFormula>-Week_SIP[[#This Row],[Investment Amount]]</calculatedColumnFormula>
    </tableColumn>
    <tableColumn id="8" xr3:uid="{872D7E6A-5237-4BF8-968A-ED29E32091DF}" uniqueName="8" name="Value" queryTableFieldId="7" dataDxfId="7">
      <calculatedColumnFormula>SUM($D$2:D2)*Week_SIP[[#This Row],[Buy Price]]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6DD3C3A-FD4E-4BD7-9FCD-3EB4E701291E}" name="Day_SIP" displayName="Day_SIP" ref="A1:G3222" tableType="queryTable" totalsRowShown="0">
  <autoFilter ref="A1:G3222" xr:uid="{D6DD3C3A-FD4E-4BD7-9FCD-3EB4E701291E}"/>
  <tableColumns count="7">
    <tableColumn id="6" xr3:uid="{284217E8-820C-43BB-ABB2-53CA8FDC782B}" uniqueName="6" name="Date" queryTableFieldId="1" dataDxfId="2"/>
    <tableColumn id="2" xr3:uid="{99490B29-D378-4734-A006-73F87B5174C6}" uniqueName="2" name="Day" queryTableFieldId="2"/>
    <tableColumn id="3" xr3:uid="{DD0FE769-366B-48CD-AD17-E80C18A86B4B}" uniqueName="3" name="Buy Price" queryTableFieldId="3"/>
    <tableColumn id="4" xr3:uid="{A1A2B79E-FB13-401B-988A-C86546ACF456}" uniqueName="4" name="Qty" queryTableFieldId="4"/>
    <tableColumn id="5" xr3:uid="{F786835D-992A-4B96-BD7A-601D6830D2B2}" uniqueName="5" name="Investment Amount" queryTableFieldId="5"/>
    <tableColumn id="7" xr3:uid="{C22B2284-633C-4DC9-A64C-DDF475EAF63C}" uniqueName="7" name="Negative" queryTableFieldId="6" dataDxfId="1">
      <calculatedColumnFormula>-Day_SIP[[#This Row],[Investment Amount]]</calculatedColumnFormula>
    </tableColumn>
    <tableColumn id="8" xr3:uid="{9C4925E3-985B-4D91-AE87-3933072EBAFD}" uniqueName="8" name="Value" queryTableFieldId="7" dataDxfId="0">
      <calculatedColumnFormula>SUM($D$2:D2)*Day_SIP[[#This Row],[Buy Price]]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72801-8C12-4E4A-8728-EF70B2BFF19B}">
  <dimension ref="A1"/>
  <sheetViews>
    <sheetView workbookViewId="0">
      <selection activeCell="C13" sqref="C13"/>
    </sheetView>
  </sheetViews>
  <sheetFormatPr defaultRowHeight="1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C5072-372C-479E-BB04-859C8D6085E9}">
  <dimension ref="A1:J159"/>
  <sheetViews>
    <sheetView workbookViewId="0">
      <selection activeCell="G1" sqref="G1"/>
    </sheetView>
  </sheetViews>
  <sheetFormatPr defaultRowHeight="14" x14ac:dyDescent="0.3"/>
  <cols>
    <col min="1" max="1" width="8.15234375" bestFit="1" customWidth="1"/>
    <col min="2" max="2" width="5.61328125" bestFit="1" customWidth="1"/>
    <col min="3" max="3" width="10.84375" bestFit="1" customWidth="1"/>
    <col min="4" max="4" width="5.84375" bestFit="1" customWidth="1"/>
    <col min="5" max="5" width="17" bestFit="1" customWidth="1"/>
    <col min="6" max="7" width="12.53515625" bestFit="1" customWidth="1"/>
    <col min="8" max="8" width="12.535156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9</v>
      </c>
      <c r="G1" t="s">
        <v>13</v>
      </c>
    </row>
    <row r="2" spans="1:10" x14ac:dyDescent="0.3">
      <c r="A2" s="2">
        <v>39842</v>
      </c>
      <c r="B2" s="1">
        <v>3</v>
      </c>
      <c r="C2" s="1">
        <v>28.257000000000001</v>
      </c>
      <c r="D2" s="1">
        <v>176</v>
      </c>
      <c r="E2" s="1">
        <v>4973.232</v>
      </c>
      <c r="F2">
        <f>-Expiry_SIP[[#This Row],[Investment Amount]]</f>
        <v>-4973.232</v>
      </c>
      <c r="G2">
        <f>SUM($D$2:D2)*Expiry_SIP[[#This Row],[Buy Price]]</f>
        <v>4973.232</v>
      </c>
      <c r="I2" s="4" t="s">
        <v>5</v>
      </c>
      <c r="J2" s="4"/>
    </row>
    <row r="3" spans="1:10" x14ac:dyDescent="0.3">
      <c r="A3" s="2">
        <v>39870</v>
      </c>
      <c r="B3" s="1">
        <v>3</v>
      </c>
      <c r="C3" s="1">
        <v>28.018999000000001</v>
      </c>
      <c r="D3" s="1">
        <v>178</v>
      </c>
      <c r="E3" s="1">
        <v>4987.3818220000003</v>
      </c>
      <c r="F3">
        <f>-Expiry_SIP[[#This Row],[Investment Amount]]</f>
        <v>-4987.3818220000003</v>
      </c>
      <c r="G3">
        <f>SUM($D$2:D3)*Expiry_SIP[[#This Row],[Buy Price]]</f>
        <v>9918.7256460000008</v>
      </c>
      <c r="I3" t="s">
        <v>0</v>
      </c>
      <c r="J3" s="2">
        <f>MAX(Expiry_SIP[Date])</f>
        <v>44588</v>
      </c>
    </row>
    <row r="4" spans="1:10" x14ac:dyDescent="0.3">
      <c r="A4" s="2">
        <v>39898</v>
      </c>
      <c r="B4" s="1">
        <v>3</v>
      </c>
      <c r="C4" s="1">
        <v>30.972999999999999</v>
      </c>
      <c r="D4" s="1">
        <v>161</v>
      </c>
      <c r="E4" s="1">
        <v>4986.6530000000002</v>
      </c>
      <c r="F4">
        <f>-Expiry_SIP[[#This Row],[Investment Amount]]</f>
        <v>-4986.6530000000002</v>
      </c>
      <c r="G4">
        <f>SUM($D$2:D4)*Expiry_SIP[[#This Row],[Buy Price]]</f>
        <v>15951.094999999999</v>
      </c>
      <c r="I4" t="s">
        <v>6</v>
      </c>
      <c r="J4">
        <f>SUM(Expiry_SIP[Qty])</f>
        <v>10568</v>
      </c>
    </row>
    <row r="5" spans="1:10" x14ac:dyDescent="0.3">
      <c r="A5" s="2">
        <v>39932</v>
      </c>
      <c r="B5" s="1">
        <v>3</v>
      </c>
      <c r="C5" s="1">
        <v>34.849997999999999</v>
      </c>
      <c r="D5" s="1">
        <v>143</v>
      </c>
      <c r="E5" s="1">
        <v>4983.5497139999998</v>
      </c>
      <c r="F5">
        <f>-Expiry_SIP[[#This Row],[Investment Amount]]</f>
        <v>-4983.5497139999998</v>
      </c>
      <c r="G5">
        <f>SUM($D$2:D5)*Expiry_SIP[[#This Row],[Buy Price]]</f>
        <v>22931.298684000001</v>
      </c>
      <c r="I5" t="s">
        <v>7</v>
      </c>
      <c r="J5">
        <f>VLOOKUP(J3,Expiry_SIP[],3,0)</f>
        <v>185.33000200000001</v>
      </c>
    </row>
    <row r="6" spans="1:10" x14ac:dyDescent="0.3">
      <c r="A6" s="2">
        <v>39961</v>
      </c>
      <c r="B6" s="1">
        <v>3</v>
      </c>
      <c r="C6" s="1">
        <v>43.478999999999999</v>
      </c>
      <c r="D6" s="1">
        <v>114</v>
      </c>
      <c r="E6" s="1">
        <v>4956.6059999999998</v>
      </c>
      <c r="F6">
        <f>-Expiry_SIP[[#This Row],[Investment Amount]]</f>
        <v>-4956.6059999999998</v>
      </c>
      <c r="G6">
        <f>SUM($D$2:D6)*Expiry_SIP[[#This Row],[Buy Price]]</f>
        <v>33565.788</v>
      </c>
      <c r="I6" t="s">
        <v>12</v>
      </c>
      <c r="J6">
        <f>SUM(Expiry_SIP[Investment Amount])</f>
        <v>777767.06481699948</v>
      </c>
    </row>
    <row r="7" spans="1:10" x14ac:dyDescent="0.3">
      <c r="A7" s="2">
        <v>39989</v>
      </c>
      <c r="B7" s="1">
        <v>3</v>
      </c>
      <c r="C7" s="1">
        <v>42.969002000000003</v>
      </c>
      <c r="D7" s="1">
        <v>116</v>
      </c>
      <c r="E7" s="1">
        <v>4984.4042320000008</v>
      </c>
      <c r="F7">
        <f>-Expiry_SIP[[#This Row],[Investment Amount]]</f>
        <v>-4984.4042320000008</v>
      </c>
      <c r="G7">
        <f>SUM($D$2:D7)*Expiry_SIP[[#This Row],[Buy Price]]</f>
        <v>38156.473776000006</v>
      </c>
      <c r="I7" t="s">
        <v>10</v>
      </c>
      <c r="J7">
        <f>J5*J4</f>
        <v>1958567.461136</v>
      </c>
    </row>
    <row r="8" spans="1:10" x14ac:dyDescent="0.3">
      <c r="A8" s="2">
        <v>40024</v>
      </c>
      <c r="B8" s="1">
        <v>3</v>
      </c>
      <c r="C8" s="1">
        <v>45.487999000000002</v>
      </c>
      <c r="D8" s="1">
        <v>109</v>
      </c>
      <c r="E8" s="1">
        <v>4958.1918910000004</v>
      </c>
      <c r="F8">
        <f>-Expiry_SIP[[#This Row],[Investment Amount]]</f>
        <v>-4958.1918910000004</v>
      </c>
      <c r="G8">
        <f>SUM($D$2:D8)*Expiry_SIP[[#This Row],[Buy Price]]</f>
        <v>45351.535003000005</v>
      </c>
      <c r="I8" t="s">
        <v>8</v>
      </c>
      <c r="J8" s="3">
        <f>XIRR(F2:F159,A2:A159)</f>
        <v>0.13309380412101746</v>
      </c>
    </row>
    <row r="9" spans="1:10" x14ac:dyDescent="0.3">
      <c r="A9" s="2">
        <v>40052</v>
      </c>
      <c r="B9" s="1">
        <v>3</v>
      </c>
      <c r="C9" s="1">
        <v>46.839001000000003</v>
      </c>
      <c r="D9" s="1">
        <v>106</v>
      </c>
      <c r="E9" s="1">
        <v>4964.9341060000006</v>
      </c>
      <c r="F9">
        <f>-Expiry_SIP[[#This Row],[Investment Amount]]</f>
        <v>-4964.9341060000006</v>
      </c>
      <c r="G9">
        <f>SUM($D$2:D9)*Expiry_SIP[[#This Row],[Buy Price]]</f>
        <v>51663.418103000004</v>
      </c>
    </row>
    <row r="10" spans="1:10" x14ac:dyDescent="0.3">
      <c r="A10" s="2">
        <v>40080</v>
      </c>
      <c r="B10" s="1">
        <v>3</v>
      </c>
      <c r="C10" s="1">
        <v>49.652000000000001</v>
      </c>
      <c r="D10" s="1">
        <v>100</v>
      </c>
      <c r="E10" s="1">
        <v>4965.2</v>
      </c>
      <c r="F10">
        <f>-Expiry_SIP[[#This Row],[Investment Amount]]</f>
        <v>-4965.2</v>
      </c>
      <c r="G10">
        <f>SUM($D$2:D10)*Expiry_SIP[[#This Row],[Buy Price]]</f>
        <v>59731.356</v>
      </c>
    </row>
    <row r="11" spans="1:10" x14ac:dyDescent="0.3">
      <c r="A11" s="2">
        <v>40115</v>
      </c>
      <c r="B11" s="1">
        <v>3</v>
      </c>
      <c r="C11" s="1">
        <v>47.978000999999999</v>
      </c>
      <c r="D11" s="1">
        <v>104</v>
      </c>
      <c r="E11" s="1">
        <v>4989.7121040000002</v>
      </c>
      <c r="F11">
        <f>-Expiry_SIP[[#This Row],[Investment Amount]]</f>
        <v>-4989.7121040000002</v>
      </c>
      <c r="G11">
        <f>SUM($D$2:D11)*Expiry_SIP[[#This Row],[Buy Price]]</f>
        <v>62707.247306999998</v>
      </c>
    </row>
    <row r="12" spans="1:10" x14ac:dyDescent="0.3">
      <c r="A12" s="2">
        <v>40143</v>
      </c>
      <c r="B12" s="1">
        <v>3</v>
      </c>
      <c r="C12" s="1">
        <v>50.231997999999997</v>
      </c>
      <c r="D12" s="1">
        <v>99</v>
      </c>
      <c r="E12" s="1">
        <v>4972.9678020000001</v>
      </c>
      <c r="F12">
        <f>-Expiry_SIP[[#This Row],[Investment Amount]]</f>
        <v>-4972.9678020000001</v>
      </c>
      <c r="G12">
        <f>SUM($D$2:D12)*Expiry_SIP[[#This Row],[Buy Price]]</f>
        <v>70626.189187999989</v>
      </c>
    </row>
    <row r="13" spans="1:10" x14ac:dyDescent="0.3">
      <c r="A13" s="2">
        <v>40178</v>
      </c>
      <c r="B13" s="1">
        <v>3</v>
      </c>
      <c r="C13" s="1">
        <v>52.171000999999997</v>
      </c>
      <c r="D13" s="1">
        <v>95</v>
      </c>
      <c r="E13" s="1">
        <v>4956.2450949999993</v>
      </c>
      <c r="F13">
        <f>-Expiry_SIP[[#This Row],[Investment Amount]]</f>
        <v>-4956.2450949999993</v>
      </c>
      <c r="G13">
        <f>SUM($D$2:D13)*Expiry_SIP[[#This Row],[Buy Price]]</f>
        <v>78308.672500999994</v>
      </c>
    </row>
    <row r="14" spans="1:10" x14ac:dyDescent="0.3">
      <c r="A14" s="2">
        <v>40206</v>
      </c>
      <c r="B14" s="1">
        <v>3</v>
      </c>
      <c r="C14" s="1">
        <v>49.360000999999997</v>
      </c>
      <c r="D14" s="1">
        <v>101</v>
      </c>
      <c r="E14" s="1">
        <v>4985.3601009999993</v>
      </c>
      <c r="F14">
        <f>-Expiry_SIP[[#This Row],[Investment Amount]]</f>
        <v>-4985.3601009999993</v>
      </c>
      <c r="G14">
        <f>SUM($D$2:D14)*Expiry_SIP[[#This Row],[Buy Price]]</f>
        <v>79074.721601999991</v>
      </c>
    </row>
    <row r="15" spans="1:10" x14ac:dyDescent="0.3">
      <c r="A15" s="2">
        <v>40234</v>
      </c>
      <c r="B15" s="1">
        <v>3</v>
      </c>
      <c r="C15" s="1">
        <v>48.599997999999999</v>
      </c>
      <c r="D15" s="1">
        <v>102</v>
      </c>
      <c r="E15" s="1">
        <v>4957.1997959999999</v>
      </c>
      <c r="F15">
        <f>-Expiry_SIP[[#This Row],[Investment Amount]]</f>
        <v>-4957.1997959999999</v>
      </c>
      <c r="G15">
        <f>SUM($D$2:D15)*Expiry_SIP[[#This Row],[Buy Price]]</f>
        <v>82814.396592000005</v>
      </c>
    </row>
    <row r="16" spans="1:10" x14ac:dyDescent="0.3">
      <c r="A16" s="2">
        <v>40262</v>
      </c>
      <c r="B16" s="1">
        <v>3</v>
      </c>
      <c r="C16" s="1">
        <v>52.764999000000003</v>
      </c>
      <c r="D16" s="1">
        <v>94</v>
      </c>
      <c r="E16" s="1">
        <v>4959.9099059999999</v>
      </c>
      <c r="F16">
        <f>-Expiry_SIP[[#This Row],[Investment Amount]]</f>
        <v>-4959.9099059999999</v>
      </c>
      <c r="G16">
        <f>SUM($D$2:D16)*Expiry_SIP[[#This Row],[Buy Price]]</f>
        <v>94871.468202000004</v>
      </c>
    </row>
    <row r="17" spans="1:7" x14ac:dyDescent="0.3">
      <c r="A17" s="2">
        <v>40297</v>
      </c>
      <c r="B17" s="1">
        <v>3</v>
      </c>
      <c r="C17" s="1">
        <v>52.354999999999997</v>
      </c>
      <c r="D17" s="1">
        <v>95</v>
      </c>
      <c r="E17" s="1">
        <v>4973.7249999999995</v>
      </c>
      <c r="F17">
        <f>-Expiry_SIP[[#This Row],[Investment Amount]]</f>
        <v>-4973.7249999999995</v>
      </c>
      <c r="G17">
        <f>SUM($D$2:D17)*Expiry_SIP[[#This Row],[Buy Price]]</f>
        <v>99108.014999999999</v>
      </c>
    </row>
    <row r="18" spans="1:7" x14ac:dyDescent="0.3">
      <c r="A18" s="2">
        <v>40325</v>
      </c>
      <c r="B18" s="1">
        <v>3</v>
      </c>
      <c r="C18" s="1">
        <v>49.799999</v>
      </c>
      <c r="D18" s="1">
        <v>100</v>
      </c>
      <c r="E18" s="1">
        <v>4979.9998999999998</v>
      </c>
      <c r="F18">
        <f>-Expiry_SIP[[#This Row],[Investment Amount]]</f>
        <v>-4979.9998999999998</v>
      </c>
      <c r="G18">
        <f>SUM($D$2:D18)*Expiry_SIP[[#This Row],[Buy Price]]</f>
        <v>99251.398006999996</v>
      </c>
    </row>
    <row r="19" spans="1:7" x14ac:dyDescent="0.3">
      <c r="A19" s="2">
        <v>40353</v>
      </c>
      <c r="B19" s="1">
        <v>3</v>
      </c>
      <c r="C19" s="1">
        <v>53.009998000000003</v>
      </c>
      <c r="D19" s="1">
        <v>94</v>
      </c>
      <c r="E19" s="1">
        <v>4982.9398120000005</v>
      </c>
      <c r="F19">
        <f>-Expiry_SIP[[#This Row],[Investment Amount]]</f>
        <v>-4982.9398120000005</v>
      </c>
      <c r="G19">
        <f>SUM($D$2:D19)*Expiry_SIP[[#This Row],[Buy Price]]</f>
        <v>110631.86582600001</v>
      </c>
    </row>
    <row r="20" spans="1:7" x14ac:dyDescent="0.3">
      <c r="A20" s="2">
        <v>40388</v>
      </c>
      <c r="B20" s="1">
        <v>3</v>
      </c>
      <c r="C20" s="1">
        <v>54.794998</v>
      </c>
      <c r="D20" s="1">
        <v>91</v>
      </c>
      <c r="E20" s="1">
        <v>4986.3448179999996</v>
      </c>
      <c r="F20">
        <f>-Expiry_SIP[[#This Row],[Investment Amount]]</f>
        <v>-4986.3448179999996</v>
      </c>
      <c r="G20">
        <f>SUM($D$2:D20)*Expiry_SIP[[#This Row],[Buy Price]]</f>
        <v>119343.505644</v>
      </c>
    </row>
    <row r="21" spans="1:7" x14ac:dyDescent="0.3">
      <c r="A21" s="2">
        <v>40416</v>
      </c>
      <c r="B21" s="1">
        <v>3</v>
      </c>
      <c r="C21" s="1">
        <v>54.470001000000003</v>
      </c>
      <c r="D21" s="1">
        <v>91</v>
      </c>
      <c r="E21" s="1">
        <v>4956.7700910000003</v>
      </c>
      <c r="F21">
        <f>-Expiry_SIP[[#This Row],[Investment Amount]]</f>
        <v>-4956.7700910000003</v>
      </c>
      <c r="G21">
        <f>SUM($D$2:D21)*Expiry_SIP[[#This Row],[Buy Price]]</f>
        <v>123592.43226900001</v>
      </c>
    </row>
    <row r="22" spans="1:7" x14ac:dyDescent="0.3">
      <c r="A22" s="2">
        <v>40451</v>
      </c>
      <c r="B22" s="1">
        <v>3</v>
      </c>
      <c r="C22" s="1">
        <v>60.150002000000001</v>
      </c>
      <c r="D22" s="1">
        <v>83</v>
      </c>
      <c r="E22" s="1">
        <v>4992.4501659999996</v>
      </c>
      <c r="F22">
        <f>-Expiry_SIP[[#This Row],[Investment Amount]]</f>
        <v>-4992.4501659999996</v>
      </c>
      <c r="G22">
        <f>SUM($D$2:D22)*Expiry_SIP[[#This Row],[Buy Price]]</f>
        <v>141472.80470400001</v>
      </c>
    </row>
    <row r="23" spans="1:7" x14ac:dyDescent="0.3">
      <c r="A23" s="2">
        <v>40479</v>
      </c>
      <c r="B23" s="1">
        <v>3</v>
      </c>
      <c r="C23" s="1">
        <v>60.868999000000002</v>
      </c>
      <c r="D23" s="1">
        <v>82</v>
      </c>
      <c r="E23" s="1">
        <v>4991.2579180000002</v>
      </c>
      <c r="F23">
        <f>-Expiry_SIP[[#This Row],[Investment Amount]]</f>
        <v>-4991.2579180000002</v>
      </c>
      <c r="G23">
        <f>SUM($D$2:D23)*Expiry_SIP[[#This Row],[Buy Price]]</f>
        <v>148155.14356600001</v>
      </c>
    </row>
    <row r="24" spans="1:7" x14ac:dyDescent="0.3">
      <c r="A24" s="2">
        <v>40507</v>
      </c>
      <c r="B24" s="1">
        <v>3</v>
      </c>
      <c r="C24" s="1">
        <v>58.966000000000001</v>
      </c>
      <c r="D24" s="1">
        <v>84</v>
      </c>
      <c r="E24" s="1">
        <v>4953.1440000000002</v>
      </c>
      <c r="F24">
        <f>-Expiry_SIP[[#This Row],[Investment Amount]]</f>
        <v>-4953.1440000000002</v>
      </c>
      <c r="G24">
        <f>SUM($D$2:D24)*Expiry_SIP[[#This Row],[Buy Price]]</f>
        <v>148476.38800000001</v>
      </c>
    </row>
    <row r="25" spans="1:7" x14ac:dyDescent="0.3">
      <c r="A25" s="2">
        <v>40542</v>
      </c>
      <c r="B25" s="1">
        <v>3</v>
      </c>
      <c r="C25" s="1">
        <v>61.164000999999999</v>
      </c>
      <c r="D25" s="1">
        <v>81</v>
      </c>
      <c r="E25" s="1">
        <v>4954.2840809999998</v>
      </c>
      <c r="F25">
        <f>-Expiry_SIP[[#This Row],[Investment Amount]]</f>
        <v>-4954.2840809999998</v>
      </c>
      <c r="G25">
        <f>SUM($D$2:D25)*Expiry_SIP[[#This Row],[Buy Price]]</f>
        <v>158965.238599</v>
      </c>
    </row>
    <row r="26" spans="1:7" x14ac:dyDescent="0.3">
      <c r="A26" s="2">
        <v>40570</v>
      </c>
      <c r="B26" s="1">
        <v>3</v>
      </c>
      <c r="C26" s="1">
        <v>56.900002000000001</v>
      </c>
      <c r="D26" s="1">
        <v>87</v>
      </c>
      <c r="E26" s="1">
        <v>4950.300174</v>
      </c>
      <c r="F26">
        <f>-Expiry_SIP[[#This Row],[Investment Amount]]</f>
        <v>-4950.300174</v>
      </c>
      <c r="G26">
        <f>SUM($D$2:D26)*Expiry_SIP[[#This Row],[Buy Price]]</f>
        <v>152833.40537200001</v>
      </c>
    </row>
    <row r="27" spans="1:7" x14ac:dyDescent="0.3">
      <c r="A27" s="2">
        <v>40598</v>
      </c>
      <c r="B27" s="1">
        <v>3</v>
      </c>
      <c r="C27" s="1">
        <v>53.528998999999999</v>
      </c>
      <c r="D27" s="1">
        <v>93</v>
      </c>
      <c r="E27" s="1">
        <v>4978.1969069999996</v>
      </c>
      <c r="F27">
        <f>-Expiry_SIP[[#This Row],[Investment Amount]]</f>
        <v>-4978.1969069999996</v>
      </c>
      <c r="G27">
        <f>SUM($D$2:D27)*Expiry_SIP[[#This Row],[Buy Price]]</f>
        <v>148757.08822099998</v>
      </c>
    </row>
    <row r="28" spans="1:7" x14ac:dyDescent="0.3">
      <c r="A28" s="2">
        <v>40633</v>
      </c>
      <c r="B28" s="1">
        <v>3</v>
      </c>
      <c r="C28" s="1">
        <v>58.432999000000002</v>
      </c>
      <c r="D28" s="1">
        <v>85</v>
      </c>
      <c r="E28" s="1">
        <v>4966.8049150000006</v>
      </c>
      <c r="F28">
        <f>-Expiry_SIP[[#This Row],[Investment Amount]]</f>
        <v>-4966.8049150000006</v>
      </c>
      <c r="G28">
        <f>SUM($D$2:D28)*Expiry_SIP[[#This Row],[Buy Price]]</f>
        <v>167352.10913600001</v>
      </c>
    </row>
    <row r="29" spans="1:7" x14ac:dyDescent="0.3">
      <c r="A29" s="2">
        <v>40661</v>
      </c>
      <c r="B29" s="1">
        <v>3</v>
      </c>
      <c r="C29" s="1">
        <v>58.506000999999998</v>
      </c>
      <c r="D29" s="1">
        <v>85</v>
      </c>
      <c r="E29" s="1">
        <v>4973.0100849999999</v>
      </c>
      <c r="F29">
        <f>-Expiry_SIP[[#This Row],[Investment Amount]]</f>
        <v>-4973.0100849999999</v>
      </c>
      <c r="G29">
        <f>SUM($D$2:D29)*Expiry_SIP[[#This Row],[Buy Price]]</f>
        <v>172534.196949</v>
      </c>
    </row>
    <row r="30" spans="1:7" x14ac:dyDescent="0.3">
      <c r="A30" s="2">
        <v>40689</v>
      </c>
      <c r="B30" s="1">
        <v>3</v>
      </c>
      <c r="C30" s="1">
        <v>55.113998000000002</v>
      </c>
      <c r="D30" s="1">
        <v>90</v>
      </c>
      <c r="E30" s="1">
        <v>4960.2598200000002</v>
      </c>
      <c r="F30">
        <f>-Expiry_SIP[[#This Row],[Investment Amount]]</f>
        <v>-4960.2598200000002</v>
      </c>
      <c r="G30">
        <f>SUM($D$2:D30)*Expiry_SIP[[#This Row],[Buy Price]]</f>
        <v>167491.43992200002</v>
      </c>
    </row>
    <row r="31" spans="1:7" x14ac:dyDescent="0.3">
      <c r="A31" s="2">
        <v>40724</v>
      </c>
      <c r="B31" s="1">
        <v>3</v>
      </c>
      <c r="C31" s="1">
        <v>56.993999000000002</v>
      </c>
      <c r="D31" s="1">
        <v>87</v>
      </c>
      <c r="E31" s="1">
        <v>4958.4779130000006</v>
      </c>
      <c r="F31">
        <f>-Expiry_SIP[[#This Row],[Investment Amount]]</f>
        <v>-4958.4779130000006</v>
      </c>
      <c r="G31">
        <f>SUM($D$2:D31)*Expiry_SIP[[#This Row],[Buy Price]]</f>
        <v>178163.24087400001</v>
      </c>
    </row>
    <row r="32" spans="1:7" x14ac:dyDescent="0.3">
      <c r="A32" s="2">
        <v>40752</v>
      </c>
      <c r="B32" s="1">
        <v>3</v>
      </c>
      <c r="C32" s="1">
        <v>56.182999000000002</v>
      </c>
      <c r="D32" s="1">
        <v>88</v>
      </c>
      <c r="E32" s="1">
        <v>4944.1039120000005</v>
      </c>
      <c r="F32">
        <f>-Expiry_SIP[[#This Row],[Investment Amount]]</f>
        <v>-4944.1039120000005</v>
      </c>
      <c r="G32">
        <f>SUM($D$2:D32)*Expiry_SIP[[#This Row],[Buy Price]]</f>
        <v>180572.15878600001</v>
      </c>
    </row>
    <row r="33" spans="1:7" x14ac:dyDescent="0.3">
      <c r="A33" s="2">
        <v>40780</v>
      </c>
      <c r="B33" s="1">
        <v>3</v>
      </c>
      <c r="C33" s="1">
        <v>49.671000999999997</v>
      </c>
      <c r="D33" s="1">
        <v>100</v>
      </c>
      <c r="E33" s="1">
        <v>4967.1000999999997</v>
      </c>
      <c r="F33">
        <f>-Expiry_SIP[[#This Row],[Investment Amount]]</f>
        <v>-4967.1000999999997</v>
      </c>
      <c r="G33">
        <f>SUM($D$2:D33)*Expiry_SIP[[#This Row],[Buy Price]]</f>
        <v>164609.69731399999</v>
      </c>
    </row>
    <row r="34" spans="1:7" x14ac:dyDescent="0.3">
      <c r="A34" s="2">
        <v>40815</v>
      </c>
      <c r="B34">
        <v>3</v>
      </c>
      <c r="C34">
        <v>50.807999000000002</v>
      </c>
      <c r="D34">
        <v>98</v>
      </c>
      <c r="E34">
        <v>4979.1839020000007</v>
      </c>
      <c r="F34">
        <f>-Expiry_SIP[[#This Row],[Investment Amount]]</f>
        <v>-4979.1839020000007</v>
      </c>
      <c r="G34">
        <f>SUM($D$2:D34)*Expiry_SIP[[#This Row],[Buy Price]]</f>
        <v>173356.89258800002</v>
      </c>
    </row>
    <row r="35" spans="1:7" x14ac:dyDescent="0.3">
      <c r="A35" s="2">
        <v>40836</v>
      </c>
      <c r="B35">
        <v>3</v>
      </c>
      <c r="C35">
        <v>51.837001999999998</v>
      </c>
      <c r="D35">
        <v>96</v>
      </c>
      <c r="E35">
        <v>4976.3521920000003</v>
      </c>
      <c r="F35">
        <f>-Expiry_SIP[[#This Row],[Investment Amount]]</f>
        <v>-4976.3521920000003</v>
      </c>
      <c r="G35">
        <f>SUM($D$2:D35)*Expiry_SIP[[#This Row],[Buy Price]]</f>
        <v>181844.20301599998</v>
      </c>
    </row>
    <row r="36" spans="1:7" x14ac:dyDescent="0.3">
      <c r="A36" s="2">
        <v>40871</v>
      </c>
      <c r="B36">
        <v>3</v>
      </c>
      <c r="C36">
        <v>48.574001000000003</v>
      </c>
      <c r="D36">
        <v>102</v>
      </c>
      <c r="E36">
        <v>4954.5481020000007</v>
      </c>
      <c r="F36">
        <f>-Expiry_SIP[[#This Row],[Investment Amount]]</f>
        <v>-4954.5481020000007</v>
      </c>
      <c r="G36">
        <f>SUM($D$2:D36)*Expiry_SIP[[#This Row],[Buy Price]]</f>
        <v>175352.14361</v>
      </c>
    </row>
    <row r="37" spans="1:7" x14ac:dyDescent="0.3">
      <c r="A37" s="2">
        <v>40906</v>
      </c>
      <c r="B37">
        <v>3</v>
      </c>
      <c r="C37">
        <v>47.433998000000003</v>
      </c>
      <c r="D37">
        <v>105</v>
      </c>
      <c r="E37">
        <v>4980.5697900000005</v>
      </c>
      <c r="F37">
        <f>-Expiry_SIP[[#This Row],[Investment Amount]]</f>
        <v>-4980.5697900000005</v>
      </c>
      <c r="G37">
        <f>SUM($D$2:D37)*Expiry_SIP[[#This Row],[Buy Price]]</f>
        <v>176217.30257</v>
      </c>
    </row>
    <row r="38" spans="1:7" x14ac:dyDescent="0.3">
      <c r="A38" s="2">
        <v>40927</v>
      </c>
      <c r="B38">
        <v>3</v>
      </c>
      <c r="C38">
        <v>50.597999999999999</v>
      </c>
      <c r="D38">
        <v>98</v>
      </c>
      <c r="E38">
        <v>4958.6040000000003</v>
      </c>
      <c r="F38">
        <f>-Expiry_SIP[[#This Row],[Investment Amount]]</f>
        <v>-4958.6040000000003</v>
      </c>
      <c r="G38">
        <f>SUM($D$2:D38)*Expiry_SIP[[#This Row],[Buy Price]]</f>
        <v>192930.174</v>
      </c>
    </row>
    <row r="39" spans="1:7" x14ac:dyDescent="0.3">
      <c r="A39" s="2">
        <v>40962</v>
      </c>
      <c r="B39">
        <v>3</v>
      </c>
      <c r="C39">
        <v>55.610999999999997</v>
      </c>
      <c r="D39">
        <v>89</v>
      </c>
      <c r="E39">
        <v>4949.3789999999999</v>
      </c>
      <c r="F39">
        <f>-Expiry_SIP[[#This Row],[Investment Amount]]</f>
        <v>-4949.3789999999999</v>
      </c>
      <c r="G39">
        <f>SUM($D$2:D39)*Expiry_SIP[[#This Row],[Buy Price]]</f>
        <v>216994.122</v>
      </c>
    </row>
    <row r="40" spans="1:7" x14ac:dyDescent="0.3">
      <c r="A40" s="2">
        <v>40997</v>
      </c>
      <c r="B40">
        <v>3</v>
      </c>
      <c r="C40">
        <v>52.25</v>
      </c>
      <c r="D40">
        <v>95</v>
      </c>
      <c r="E40">
        <v>4963.75</v>
      </c>
      <c r="F40">
        <f>-Expiry_SIP[[#This Row],[Investment Amount]]</f>
        <v>-4963.75</v>
      </c>
      <c r="G40">
        <f>SUM($D$2:D40)*Expiry_SIP[[#This Row],[Buy Price]]</f>
        <v>208843.25</v>
      </c>
    </row>
    <row r="41" spans="1:7" x14ac:dyDescent="0.3">
      <c r="A41" s="2">
        <v>41025</v>
      </c>
      <c r="B41">
        <v>3</v>
      </c>
      <c r="C41">
        <v>52.390999000000001</v>
      </c>
      <c r="D41">
        <v>95</v>
      </c>
      <c r="E41">
        <v>4977.1449050000001</v>
      </c>
      <c r="F41">
        <f>-Expiry_SIP[[#This Row],[Investment Amount]]</f>
        <v>-4977.1449050000001</v>
      </c>
      <c r="G41">
        <f>SUM($D$2:D41)*Expiry_SIP[[#This Row],[Buy Price]]</f>
        <v>214383.96790799999</v>
      </c>
    </row>
    <row r="42" spans="1:7" x14ac:dyDescent="0.3">
      <c r="A42" s="2">
        <v>41060</v>
      </c>
      <c r="B42">
        <v>3</v>
      </c>
      <c r="C42">
        <v>49.870998</v>
      </c>
      <c r="D42">
        <v>100</v>
      </c>
      <c r="E42">
        <v>4987.0998</v>
      </c>
      <c r="F42">
        <f>-Expiry_SIP[[#This Row],[Investment Amount]]</f>
        <v>-4987.0998</v>
      </c>
      <c r="G42">
        <f>SUM($D$2:D42)*Expiry_SIP[[#This Row],[Buy Price]]</f>
        <v>209059.223616</v>
      </c>
    </row>
    <row r="43" spans="1:7" x14ac:dyDescent="0.3">
      <c r="A43" s="2">
        <v>41088</v>
      </c>
      <c r="B43">
        <v>3</v>
      </c>
      <c r="C43">
        <v>51.925998999999997</v>
      </c>
      <c r="D43">
        <v>96</v>
      </c>
      <c r="E43">
        <v>4984.895904</v>
      </c>
      <c r="F43">
        <f>-Expiry_SIP[[#This Row],[Investment Amount]]</f>
        <v>-4984.895904</v>
      </c>
      <c r="G43">
        <f>SUM($D$2:D43)*Expiry_SIP[[#This Row],[Buy Price]]</f>
        <v>222658.683712</v>
      </c>
    </row>
    <row r="44" spans="1:7" x14ac:dyDescent="0.3">
      <c r="A44" s="2">
        <v>41116</v>
      </c>
      <c r="B44">
        <v>3</v>
      </c>
      <c r="C44">
        <v>51.186000999999997</v>
      </c>
      <c r="D44">
        <v>97</v>
      </c>
      <c r="E44">
        <v>4965.0420969999996</v>
      </c>
      <c r="F44">
        <f>-Expiry_SIP[[#This Row],[Investment Amount]]</f>
        <v>-4965.0420969999996</v>
      </c>
      <c r="G44">
        <f>SUM($D$2:D44)*Expiry_SIP[[#This Row],[Buy Price]]</f>
        <v>224450.61438499999</v>
      </c>
    </row>
    <row r="45" spans="1:7" x14ac:dyDescent="0.3">
      <c r="A45" s="2">
        <v>41151</v>
      </c>
      <c r="B45">
        <v>3</v>
      </c>
      <c r="C45">
        <v>53.391998000000001</v>
      </c>
      <c r="D45">
        <v>93</v>
      </c>
      <c r="E45">
        <v>4965.4558139999999</v>
      </c>
      <c r="F45">
        <f>-Expiry_SIP[[#This Row],[Investment Amount]]</f>
        <v>-4965.4558139999999</v>
      </c>
      <c r="G45">
        <f>SUM($D$2:D45)*Expiry_SIP[[#This Row],[Buy Price]]</f>
        <v>239089.36704400001</v>
      </c>
    </row>
    <row r="46" spans="1:7" x14ac:dyDescent="0.3">
      <c r="A46" s="2">
        <v>41179</v>
      </c>
      <c r="B46">
        <v>3</v>
      </c>
      <c r="C46">
        <v>56.841000000000001</v>
      </c>
      <c r="D46">
        <v>87</v>
      </c>
      <c r="E46">
        <v>4945.1670000000004</v>
      </c>
      <c r="F46">
        <f>-Expiry_SIP[[#This Row],[Investment Amount]]</f>
        <v>-4945.1670000000004</v>
      </c>
      <c r="G46">
        <f>SUM($D$2:D46)*Expiry_SIP[[#This Row],[Buy Price]]</f>
        <v>259479.16500000001</v>
      </c>
    </row>
    <row r="47" spans="1:7" x14ac:dyDescent="0.3">
      <c r="A47" s="2">
        <v>41207</v>
      </c>
      <c r="B47">
        <v>3</v>
      </c>
      <c r="C47">
        <v>57.466000000000001</v>
      </c>
      <c r="D47">
        <v>87</v>
      </c>
      <c r="E47">
        <v>4999.5420000000004</v>
      </c>
      <c r="F47">
        <f>-Expiry_SIP[[#This Row],[Investment Amount]]</f>
        <v>-4999.5420000000004</v>
      </c>
      <c r="G47">
        <f>SUM($D$2:D47)*Expiry_SIP[[#This Row],[Buy Price]]</f>
        <v>267331.83199999999</v>
      </c>
    </row>
    <row r="48" spans="1:7" x14ac:dyDescent="0.3">
      <c r="A48" s="2">
        <v>41242</v>
      </c>
      <c r="B48">
        <v>3</v>
      </c>
      <c r="C48">
        <v>59.075068999999999</v>
      </c>
      <c r="D48">
        <v>84</v>
      </c>
      <c r="E48">
        <v>4962.3057959999996</v>
      </c>
      <c r="F48">
        <f>-Expiry_SIP[[#This Row],[Investment Amount]]</f>
        <v>-4962.3057959999996</v>
      </c>
      <c r="G48">
        <f>SUM($D$2:D48)*Expiry_SIP[[#This Row],[Buy Price]]</f>
        <v>279779.52678399999</v>
      </c>
    </row>
    <row r="49" spans="1:7" x14ac:dyDescent="0.3">
      <c r="A49" s="2">
        <v>41270</v>
      </c>
      <c r="B49">
        <v>3</v>
      </c>
      <c r="C49">
        <v>59.537849000000001</v>
      </c>
      <c r="D49">
        <v>83</v>
      </c>
      <c r="E49">
        <v>4941.6414670000004</v>
      </c>
      <c r="F49">
        <f>-Expiry_SIP[[#This Row],[Investment Amount]]</f>
        <v>-4941.6414670000004</v>
      </c>
      <c r="G49">
        <f>SUM($D$2:D49)*Expiry_SIP[[#This Row],[Buy Price]]</f>
        <v>286912.89433099999</v>
      </c>
    </row>
    <row r="50" spans="1:7" x14ac:dyDescent="0.3">
      <c r="A50" s="2">
        <v>41305</v>
      </c>
      <c r="B50">
        <v>3</v>
      </c>
      <c r="C50">
        <v>61.186999999999998</v>
      </c>
      <c r="D50">
        <v>81</v>
      </c>
      <c r="E50">
        <v>4956.1469999999999</v>
      </c>
      <c r="F50">
        <f>-Expiry_SIP[[#This Row],[Investment Amount]]</f>
        <v>-4956.1469999999999</v>
      </c>
      <c r="G50">
        <f>SUM($D$2:D50)*Expiry_SIP[[#This Row],[Buy Price]]</f>
        <v>299816.3</v>
      </c>
    </row>
    <row r="51" spans="1:7" x14ac:dyDescent="0.3">
      <c r="A51" s="2">
        <v>41333</v>
      </c>
      <c r="B51">
        <v>3</v>
      </c>
      <c r="C51">
        <v>57.731029999999997</v>
      </c>
      <c r="D51">
        <v>86</v>
      </c>
      <c r="E51">
        <v>4964.8685799999994</v>
      </c>
      <c r="F51">
        <f>-Expiry_SIP[[#This Row],[Investment Amount]]</f>
        <v>-4964.8685799999994</v>
      </c>
      <c r="G51">
        <f>SUM($D$2:D51)*Expiry_SIP[[#This Row],[Buy Price]]</f>
        <v>287846.91557999997</v>
      </c>
    </row>
    <row r="52" spans="1:7" x14ac:dyDescent="0.3">
      <c r="A52" s="2">
        <v>41361</v>
      </c>
      <c r="B52">
        <v>3</v>
      </c>
      <c r="C52">
        <v>56.941428999999999</v>
      </c>
      <c r="D52">
        <v>87</v>
      </c>
      <c r="E52">
        <v>4953.9043229999997</v>
      </c>
      <c r="F52">
        <f>-Expiry_SIP[[#This Row],[Investment Amount]]</f>
        <v>-4953.9043229999997</v>
      </c>
      <c r="G52">
        <f>SUM($D$2:D52)*Expiry_SIP[[#This Row],[Buy Price]]</f>
        <v>288863.86931699998</v>
      </c>
    </row>
    <row r="53" spans="1:7" x14ac:dyDescent="0.3">
      <c r="A53" s="2">
        <v>41389</v>
      </c>
      <c r="B53">
        <v>3</v>
      </c>
      <c r="C53">
        <v>59.259990999999999</v>
      </c>
      <c r="D53">
        <v>84</v>
      </c>
      <c r="E53">
        <v>4977.8392439999998</v>
      </c>
      <c r="F53">
        <f>-Expiry_SIP[[#This Row],[Investment Amount]]</f>
        <v>-4977.8392439999998</v>
      </c>
      <c r="G53">
        <f>SUM($D$2:D53)*Expiry_SIP[[#This Row],[Buy Price]]</f>
        <v>305603.77358699997</v>
      </c>
    </row>
    <row r="54" spans="1:7" x14ac:dyDescent="0.3">
      <c r="A54" s="2">
        <v>41424</v>
      </c>
      <c r="B54">
        <v>3</v>
      </c>
      <c r="C54">
        <v>61.508121000000003</v>
      </c>
      <c r="D54">
        <v>81</v>
      </c>
      <c r="E54">
        <v>4982.1578010000003</v>
      </c>
      <c r="F54">
        <f>-Expiry_SIP[[#This Row],[Investment Amount]]</f>
        <v>-4982.1578010000003</v>
      </c>
      <c r="G54">
        <f>SUM($D$2:D54)*Expiry_SIP[[#This Row],[Buy Price]]</f>
        <v>322179.53779800003</v>
      </c>
    </row>
    <row r="55" spans="1:7" x14ac:dyDescent="0.3">
      <c r="A55" s="2">
        <v>41452</v>
      </c>
      <c r="B55">
        <v>3</v>
      </c>
      <c r="C55">
        <v>57.118999000000002</v>
      </c>
      <c r="D55">
        <v>87</v>
      </c>
      <c r="E55">
        <v>4969.3529130000006</v>
      </c>
      <c r="F55">
        <f>-Expiry_SIP[[#This Row],[Investment Amount]]</f>
        <v>-4969.3529130000006</v>
      </c>
      <c r="G55">
        <f>SUM($D$2:D55)*Expiry_SIP[[#This Row],[Buy Price]]</f>
        <v>304158.66967500001</v>
      </c>
    </row>
    <row r="56" spans="1:7" x14ac:dyDescent="0.3">
      <c r="A56" s="2">
        <v>41480</v>
      </c>
      <c r="B56">
        <v>3</v>
      </c>
      <c r="C56">
        <v>59.582999999999998</v>
      </c>
      <c r="D56">
        <v>83</v>
      </c>
      <c r="E56">
        <v>4945.3890000000001</v>
      </c>
      <c r="F56">
        <f>-Expiry_SIP[[#This Row],[Investment Amount]]</f>
        <v>-4945.3890000000001</v>
      </c>
      <c r="G56">
        <f>SUM($D$2:D56)*Expiry_SIP[[#This Row],[Buy Price]]</f>
        <v>322224.864</v>
      </c>
    </row>
    <row r="57" spans="1:7" x14ac:dyDescent="0.3">
      <c r="A57" s="2">
        <v>41515</v>
      </c>
      <c r="B57">
        <v>3</v>
      </c>
      <c r="C57">
        <v>54.592998999999999</v>
      </c>
      <c r="D57">
        <v>91</v>
      </c>
      <c r="E57">
        <v>4967.9629089999999</v>
      </c>
      <c r="F57">
        <f>-Expiry_SIP[[#This Row],[Investment Amount]]</f>
        <v>-4967.9629089999999</v>
      </c>
      <c r="G57">
        <f>SUM($D$2:D57)*Expiry_SIP[[#This Row],[Buy Price]]</f>
        <v>300206.90150099999</v>
      </c>
    </row>
    <row r="58" spans="1:7" x14ac:dyDescent="0.3">
      <c r="A58" s="2">
        <v>41543</v>
      </c>
      <c r="B58">
        <v>3</v>
      </c>
      <c r="C58">
        <v>59.599997999999999</v>
      </c>
      <c r="D58">
        <v>83</v>
      </c>
      <c r="E58">
        <v>4946.7998340000004</v>
      </c>
      <c r="F58">
        <f>-Expiry_SIP[[#This Row],[Investment Amount]]</f>
        <v>-4946.7998340000004</v>
      </c>
      <c r="G58">
        <f>SUM($D$2:D58)*Expiry_SIP[[#This Row],[Buy Price]]</f>
        <v>332687.18883599999</v>
      </c>
    </row>
    <row r="59" spans="1:7" x14ac:dyDescent="0.3">
      <c r="A59" s="2">
        <v>41578</v>
      </c>
      <c r="B59">
        <v>3</v>
      </c>
      <c r="C59">
        <v>63.591999000000001</v>
      </c>
      <c r="D59">
        <v>78</v>
      </c>
      <c r="E59">
        <v>4960.1759220000004</v>
      </c>
      <c r="F59">
        <f>-Expiry_SIP[[#This Row],[Investment Amount]]</f>
        <v>-4960.1759220000004</v>
      </c>
      <c r="G59">
        <f>SUM($D$2:D59)*Expiry_SIP[[#This Row],[Buy Price]]</f>
        <v>359930.71434000001</v>
      </c>
    </row>
    <row r="60" spans="1:7" x14ac:dyDescent="0.3">
      <c r="A60" s="2">
        <v>41606</v>
      </c>
      <c r="B60">
        <v>3</v>
      </c>
      <c r="C60">
        <v>61.547001000000002</v>
      </c>
      <c r="D60">
        <v>81</v>
      </c>
      <c r="E60">
        <v>4985.3070809999999</v>
      </c>
      <c r="F60">
        <f>-Expiry_SIP[[#This Row],[Investment Amount]]</f>
        <v>-4985.3070809999999</v>
      </c>
      <c r="G60">
        <f>SUM($D$2:D60)*Expiry_SIP[[#This Row],[Buy Price]]</f>
        <v>353341.33274099999</v>
      </c>
    </row>
    <row r="61" spans="1:7" x14ac:dyDescent="0.3">
      <c r="A61" s="2">
        <v>41634</v>
      </c>
      <c r="B61">
        <v>3</v>
      </c>
      <c r="C61">
        <v>63.560001</v>
      </c>
      <c r="D61">
        <v>78</v>
      </c>
      <c r="E61">
        <v>4957.6800780000003</v>
      </c>
      <c r="F61">
        <f>-Expiry_SIP[[#This Row],[Investment Amount]]</f>
        <v>-4957.6800780000003</v>
      </c>
      <c r="G61">
        <f>SUM($D$2:D61)*Expiry_SIP[[#This Row],[Buy Price]]</f>
        <v>369855.64581900003</v>
      </c>
    </row>
    <row r="62" spans="1:7" x14ac:dyDescent="0.3">
      <c r="A62" s="2">
        <v>41669</v>
      </c>
      <c r="B62">
        <v>3</v>
      </c>
      <c r="C62">
        <v>61.673999999999999</v>
      </c>
      <c r="D62">
        <v>81</v>
      </c>
      <c r="E62">
        <v>4995.5940000000001</v>
      </c>
      <c r="F62">
        <f>-Expiry_SIP[[#This Row],[Investment Amount]]</f>
        <v>-4995.5940000000001</v>
      </c>
      <c r="G62">
        <f>SUM($D$2:D62)*Expiry_SIP[[#This Row],[Buy Price]]</f>
        <v>363876.6</v>
      </c>
    </row>
    <row r="63" spans="1:7" x14ac:dyDescent="0.3">
      <c r="A63" s="2">
        <v>41690</v>
      </c>
      <c r="B63">
        <v>3</v>
      </c>
      <c r="C63">
        <v>61.828999000000003</v>
      </c>
      <c r="D63">
        <v>80</v>
      </c>
      <c r="E63">
        <v>4946.3199199999999</v>
      </c>
      <c r="F63">
        <f>-Expiry_SIP[[#This Row],[Investment Amount]]</f>
        <v>-4946.3199199999999</v>
      </c>
      <c r="G63">
        <f>SUM($D$2:D63)*Expiry_SIP[[#This Row],[Buy Price]]</f>
        <v>369737.41402000003</v>
      </c>
    </row>
    <row r="64" spans="1:7" x14ac:dyDescent="0.3">
      <c r="A64" s="2">
        <v>41725</v>
      </c>
      <c r="B64">
        <v>3</v>
      </c>
      <c r="C64">
        <v>66.265998999999994</v>
      </c>
      <c r="D64">
        <v>75</v>
      </c>
      <c r="E64">
        <v>4969.9499249999999</v>
      </c>
      <c r="F64">
        <f>-Expiry_SIP[[#This Row],[Investment Amount]]</f>
        <v>-4969.9499249999999</v>
      </c>
      <c r="G64">
        <f>SUM($D$2:D64)*Expiry_SIP[[#This Row],[Buy Price]]</f>
        <v>401240.62394499994</v>
      </c>
    </row>
    <row r="65" spans="1:7" x14ac:dyDescent="0.3">
      <c r="A65" s="2">
        <v>41752</v>
      </c>
      <c r="B65">
        <v>3</v>
      </c>
      <c r="C65">
        <v>68.713997000000006</v>
      </c>
      <c r="D65">
        <v>72</v>
      </c>
      <c r="E65">
        <v>4947.4077840000009</v>
      </c>
      <c r="F65">
        <f>-Expiry_SIP[[#This Row],[Investment Amount]]</f>
        <v>-4947.4077840000009</v>
      </c>
      <c r="G65">
        <f>SUM($D$2:D65)*Expiry_SIP[[#This Row],[Buy Price]]</f>
        <v>421010.65961900004</v>
      </c>
    </row>
    <row r="66" spans="1:7" x14ac:dyDescent="0.3">
      <c r="A66" s="2">
        <v>41788</v>
      </c>
      <c r="B66">
        <v>3</v>
      </c>
      <c r="C66">
        <v>72.962997000000001</v>
      </c>
      <c r="D66">
        <v>68</v>
      </c>
      <c r="E66">
        <v>4961.4837960000004</v>
      </c>
      <c r="F66">
        <f>-Expiry_SIP[[#This Row],[Investment Amount]]</f>
        <v>-4961.4837960000004</v>
      </c>
      <c r="G66">
        <f>SUM($D$2:D66)*Expiry_SIP[[#This Row],[Buy Price]]</f>
        <v>452005.76641500002</v>
      </c>
    </row>
    <row r="67" spans="1:7" x14ac:dyDescent="0.3">
      <c r="A67" s="2">
        <v>41816</v>
      </c>
      <c r="B67">
        <v>3</v>
      </c>
      <c r="C67">
        <v>75.634003000000007</v>
      </c>
      <c r="D67">
        <v>66</v>
      </c>
      <c r="E67">
        <v>4991.8441980000007</v>
      </c>
      <c r="F67">
        <f>-Expiry_SIP[[#This Row],[Investment Amount]]</f>
        <v>-4991.8441980000007</v>
      </c>
      <c r="G67">
        <f>SUM($D$2:D67)*Expiry_SIP[[#This Row],[Buy Price]]</f>
        <v>473544.49278300005</v>
      </c>
    </row>
    <row r="68" spans="1:7" x14ac:dyDescent="0.3">
      <c r="A68" s="2">
        <v>41851</v>
      </c>
      <c r="B68">
        <v>3</v>
      </c>
      <c r="C68">
        <v>78.013999999999996</v>
      </c>
      <c r="D68">
        <v>64</v>
      </c>
      <c r="E68">
        <v>4992.8959999999997</v>
      </c>
      <c r="F68">
        <f>-Expiry_SIP[[#This Row],[Investment Amount]]</f>
        <v>-4992.8959999999997</v>
      </c>
      <c r="G68">
        <f>SUM($D$2:D68)*Expiry_SIP[[#This Row],[Buy Price]]</f>
        <v>493438.55</v>
      </c>
    </row>
    <row r="69" spans="1:7" x14ac:dyDescent="0.3">
      <c r="A69" s="2">
        <v>41879</v>
      </c>
      <c r="B69">
        <v>3</v>
      </c>
      <c r="C69">
        <v>80.611999999999995</v>
      </c>
      <c r="D69">
        <v>62</v>
      </c>
      <c r="E69">
        <v>4997.9439999999995</v>
      </c>
      <c r="F69">
        <f>-Expiry_SIP[[#This Row],[Investment Amount]]</f>
        <v>-4997.9439999999995</v>
      </c>
      <c r="G69">
        <f>SUM($D$2:D69)*Expiry_SIP[[#This Row],[Buy Price]]</f>
        <v>514868.84399999998</v>
      </c>
    </row>
    <row r="70" spans="1:7" x14ac:dyDescent="0.3">
      <c r="A70" s="2">
        <v>41907</v>
      </c>
      <c r="B70">
        <v>3</v>
      </c>
      <c r="C70">
        <v>80.236999999999995</v>
      </c>
      <c r="D70">
        <v>62</v>
      </c>
      <c r="E70">
        <v>4974.6939999999995</v>
      </c>
      <c r="F70">
        <f>-Expiry_SIP[[#This Row],[Investment Amount]]</f>
        <v>-4974.6939999999995</v>
      </c>
      <c r="G70">
        <f>SUM($D$2:D70)*Expiry_SIP[[#This Row],[Buy Price]]</f>
        <v>517448.41299999994</v>
      </c>
    </row>
    <row r="71" spans="1:7" x14ac:dyDescent="0.3">
      <c r="A71" s="2">
        <v>41942</v>
      </c>
      <c r="B71">
        <v>3</v>
      </c>
      <c r="C71">
        <v>82.842003000000005</v>
      </c>
      <c r="D71">
        <v>60</v>
      </c>
      <c r="E71">
        <v>4970.5201800000004</v>
      </c>
      <c r="F71">
        <f>-Expiry_SIP[[#This Row],[Investment Amount]]</f>
        <v>-4970.5201800000004</v>
      </c>
      <c r="G71">
        <f>SUM($D$2:D71)*Expiry_SIP[[#This Row],[Buy Price]]</f>
        <v>539218.59752700001</v>
      </c>
    </row>
    <row r="72" spans="1:7" x14ac:dyDescent="0.3">
      <c r="A72" s="2">
        <v>41970</v>
      </c>
      <c r="B72">
        <v>3</v>
      </c>
      <c r="C72">
        <v>86.323997000000006</v>
      </c>
      <c r="D72">
        <v>57</v>
      </c>
      <c r="E72">
        <v>4920.4678290000002</v>
      </c>
      <c r="F72">
        <f>-Expiry_SIP[[#This Row],[Investment Amount]]</f>
        <v>-4920.4678290000002</v>
      </c>
      <c r="G72">
        <f>SUM($D$2:D72)*Expiry_SIP[[#This Row],[Buy Price]]</f>
        <v>566803.36430200003</v>
      </c>
    </row>
    <row r="73" spans="1:7" x14ac:dyDescent="0.3">
      <c r="A73" s="2">
        <v>41991</v>
      </c>
      <c r="B73">
        <v>3</v>
      </c>
      <c r="C73">
        <v>82.594002000000003</v>
      </c>
      <c r="D73">
        <v>60</v>
      </c>
      <c r="E73">
        <v>4955.64012</v>
      </c>
      <c r="F73">
        <f>-Expiry_SIP[[#This Row],[Investment Amount]]</f>
        <v>-4955.64012</v>
      </c>
      <c r="G73">
        <f>SUM($D$2:D73)*Expiry_SIP[[#This Row],[Buy Price]]</f>
        <v>547267.85725200002</v>
      </c>
    </row>
    <row r="74" spans="1:7" x14ac:dyDescent="0.3">
      <c r="A74" s="2">
        <v>42033</v>
      </c>
      <c r="B74">
        <v>3</v>
      </c>
      <c r="C74">
        <v>90.219002000000003</v>
      </c>
      <c r="D74">
        <v>55</v>
      </c>
      <c r="E74">
        <v>4962.04511</v>
      </c>
      <c r="F74">
        <f>-Expiry_SIP[[#This Row],[Investment Amount]]</f>
        <v>-4962.04511</v>
      </c>
      <c r="G74">
        <f>SUM($D$2:D74)*Expiry_SIP[[#This Row],[Buy Price]]</f>
        <v>602753.15236199996</v>
      </c>
    </row>
    <row r="75" spans="1:7" x14ac:dyDescent="0.3">
      <c r="A75" s="2">
        <v>42061</v>
      </c>
      <c r="B75">
        <v>3</v>
      </c>
      <c r="C75">
        <v>87.367996000000005</v>
      </c>
      <c r="D75">
        <v>57</v>
      </c>
      <c r="E75">
        <v>4979.9757720000007</v>
      </c>
      <c r="F75">
        <f>-Expiry_SIP[[#This Row],[Investment Amount]]</f>
        <v>-4979.9757720000007</v>
      </c>
      <c r="G75">
        <f>SUM($D$2:D75)*Expiry_SIP[[#This Row],[Buy Price]]</f>
        <v>588685.55704800005</v>
      </c>
    </row>
    <row r="76" spans="1:7" x14ac:dyDescent="0.3">
      <c r="A76" s="2">
        <v>42089</v>
      </c>
      <c r="B76">
        <v>3</v>
      </c>
      <c r="C76">
        <v>84.321999000000005</v>
      </c>
      <c r="D76">
        <v>59</v>
      </c>
      <c r="E76">
        <v>4974.9979410000005</v>
      </c>
      <c r="F76">
        <f>-Expiry_SIP[[#This Row],[Investment Amount]]</f>
        <v>-4974.9979410000005</v>
      </c>
      <c r="G76">
        <f>SUM($D$2:D76)*Expiry_SIP[[#This Row],[Buy Price]]</f>
        <v>573136.62720300001</v>
      </c>
    </row>
    <row r="77" spans="1:7" x14ac:dyDescent="0.3">
      <c r="A77" s="2">
        <v>42124</v>
      </c>
      <c r="B77">
        <v>3</v>
      </c>
      <c r="C77">
        <v>82.275002000000001</v>
      </c>
      <c r="D77">
        <v>60</v>
      </c>
      <c r="E77">
        <v>4936.5001199999997</v>
      </c>
      <c r="F77">
        <f>-Expiry_SIP[[#This Row],[Investment Amount]]</f>
        <v>-4936.5001199999997</v>
      </c>
      <c r="G77">
        <f>SUM($D$2:D77)*Expiry_SIP[[#This Row],[Buy Price]]</f>
        <v>564159.68871400005</v>
      </c>
    </row>
    <row r="78" spans="1:7" x14ac:dyDescent="0.3">
      <c r="A78" s="2">
        <v>42152</v>
      </c>
      <c r="B78">
        <v>3</v>
      </c>
      <c r="C78">
        <v>83.470000999999996</v>
      </c>
      <c r="D78">
        <v>59</v>
      </c>
      <c r="E78">
        <v>4924.7300589999995</v>
      </c>
      <c r="F78">
        <f>-Expiry_SIP[[#This Row],[Investment Amount]]</f>
        <v>-4924.7300589999995</v>
      </c>
      <c r="G78">
        <f>SUM($D$2:D78)*Expiry_SIP[[#This Row],[Buy Price]]</f>
        <v>577278.52691599994</v>
      </c>
    </row>
    <row r="79" spans="1:7" x14ac:dyDescent="0.3">
      <c r="A79" s="2">
        <v>42180</v>
      </c>
      <c r="B79">
        <v>3</v>
      </c>
      <c r="C79">
        <v>84.502998000000005</v>
      </c>
      <c r="D79">
        <v>59</v>
      </c>
      <c r="E79">
        <v>4985.6768820000007</v>
      </c>
      <c r="F79">
        <f>-Expiry_SIP[[#This Row],[Investment Amount]]</f>
        <v>-4985.6768820000007</v>
      </c>
      <c r="G79">
        <f>SUM($D$2:D79)*Expiry_SIP[[#This Row],[Buy Price]]</f>
        <v>589408.41105</v>
      </c>
    </row>
    <row r="80" spans="1:7" x14ac:dyDescent="0.3">
      <c r="A80" s="2">
        <v>42215</v>
      </c>
      <c r="B80">
        <v>3</v>
      </c>
      <c r="C80">
        <v>85.357001999999994</v>
      </c>
      <c r="D80">
        <v>58</v>
      </c>
      <c r="E80">
        <v>4950.7061159999994</v>
      </c>
      <c r="F80">
        <f>-Expiry_SIP[[#This Row],[Investment Amount]]</f>
        <v>-4950.7061159999994</v>
      </c>
      <c r="G80">
        <f>SUM($D$2:D80)*Expiry_SIP[[#This Row],[Buy Price]]</f>
        <v>600315.79506599996</v>
      </c>
    </row>
    <row r="81" spans="1:7" x14ac:dyDescent="0.3">
      <c r="A81" s="2">
        <v>42243</v>
      </c>
      <c r="B81">
        <v>3</v>
      </c>
      <c r="C81">
        <v>80.565002000000007</v>
      </c>
      <c r="D81">
        <v>62</v>
      </c>
      <c r="E81">
        <v>4995.0301240000008</v>
      </c>
      <c r="F81">
        <f>-Expiry_SIP[[#This Row],[Investment Amount]]</f>
        <v>-4995.0301240000008</v>
      </c>
      <c r="G81">
        <f>SUM($D$2:D81)*Expiry_SIP[[#This Row],[Buy Price]]</f>
        <v>571608.68919000006</v>
      </c>
    </row>
    <row r="82" spans="1:7" x14ac:dyDescent="0.3">
      <c r="A82" s="2">
        <v>42271</v>
      </c>
      <c r="B82">
        <v>3</v>
      </c>
      <c r="C82">
        <v>80.126998999999998</v>
      </c>
      <c r="D82">
        <v>62</v>
      </c>
      <c r="E82">
        <v>4967.8739379999997</v>
      </c>
      <c r="F82">
        <f>-Expiry_SIP[[#This Row],[Investment Amount]]</f>
        <v>-4967.8739379999997</v>
      </c>
      <c r="G82">
        <f>SUM($D$2:D82)*Expiry_SIP[[#This Row],[Buy Price]]</f>
        <v>573468.931843</v>
      </c>
    </row>
    <row r="83" spans="1:7" x14ac:dyDescent="0.3">
      <c r="A83" s="2">
        <v>42306</v>
      </c>
      <c r="B83">
        <v>3</v>
      </c>
      <c r="C83">
        <v>82.339995999999999</v>
      </c>
      <c r="D83">
        <v>60</v>
      </c>
      <c r="E83">
        <v>4940.3997600000002</v>
      </c>
      <c r="F83">
        <f>-Expiry_SIP[[#This Row],[Investment Amount]]</f>
        <v>-4940.3997600000002</v>
      </c>
      <c r="G83">
        <f>SUM($D$2:D83)*Expiry_SIP[[#This Row],[Buy Price]]</f>
        <v>594247.751132</v>
      </c>
    </row>
    <row r="84" spans="1:7" x14ac:dyDescent="0.3">
      <c r="A84" s="2">
        <v>42334</v>
      </c>
      <c r="B84">
        <v>3</v>
      </c>
      <c r="C84">
        <v>79.802002000000002</v>
      </c>
      <c r="D84">
        <v>62</v>
      </c>
      <c r="E84">
        <v>4947.7241240000003</v>
      </c>
      <c r="F84">
        <f>-Expiry_SIP[[#This Row],[Investment Amount]]</f>
        <v>-4947.7241240000003</v>
      </c>
      <c r="G84">
        <f>SUM($D$2:D84)*Expiry_SIP[[#This Row],[Buy Price]]</f>
        <v>580878.77255800006</v>
      </c>
    </row>
    <row r="85" spans="1:7" x14ac:dyDescent="0.3">
      <c r="A85" s="2">
        <v>42369</v>
      </c>
      <c r="B85">
        <v>3</v>
      </c>
      <c r="C85">
        <v>80.301002999999994</v>
      </c>
      <c r="D85">
        <v>62</v>
      </c>
      <c r="E85">
        <v>4978.6621859999996</v>
      </c>
      <c r="F85">
        <f>-Expiry_SIP[[#This Row],[Investment Amount]]</f>
        <v>-4978.6621859999996</v>
      </c>
      <c r="G85">
        <f>SUM($D$2:D85)*Expiry_SIP[[#This Row],[Buy Price]]</f>
        <v>589489.663023</v>
      </c>
    </row>
    <row r="86" spans="1:7" x14ac:dyDescent="0.3">
      <c r="A86" s="2">
        <v>42397</v>
      </c>
      <c r="B86">
        <v>3</v>
      </c>
      <c r="C86">
        <v>75.054001</v>
      </c>
      <c r="D86">
        <v>66</v>
      </c>
      <c r="E86">
        <v>4953.5640659999999</v>
      </c>
      <c r="F86">
        <f>-Expiry_SIP[[#This Row],[Investment Amount]]</f>
        <v>-4953.5640659999999</v>
      </c>
      <c r="G86">
        <f>SUM($D$2:D86)*Expiry_SIP[[#This Row],[Buy Price]]</f>
        <v>555924.98540699994</v>
      </c>
    </row>
    <row r="87" spans="1:7" x14ac:dyDescent="0.3">
      <c r="A87" s="2">
        <v>42425</v>
      </c>
      <c r="B87">
        <v>3</v>
      </c>
      <c r="C87">
        <v>70.732001999999994</v>
      </c>
      <c r="D87">
        <v>70</v>
      </c>
      <c r="E87">
        <v>4951.2401399999999</v>
      </c>
      <c r="F87">
        <f>-Expiry_SIP[[#This Row],[Investment Amount]]</f>
        <v>-4951.2401399999999</v>
      </c>
      <c r="G87">
        <f>SUM($D$2:D87)*Expiry_SIP[[#This Row],[Buy Price]]</f>
        <v>528863.178954</v>
      </c>
    </row>
    <row r="88" spans="1:7" x14ac:dyDescent="0.3">
      <c r="A88" s="2">
        <v>42460</v>
      </c>
      <c r="B88">
        <v>3</v>
      </c>
      <c r="C88">
        <v>79.126998999999998</v>
      </c>
      <c r="D88">
        <v>63</v>
      </c>
      <c r="E88">
        <v>4985.0009369999998</v>
      </c>
      <c r="F88">
        <f>-Expiry_SIP[[#This Row],[Investment Amount]]</f>
        <v>-4985.0009369999998</v>
      </c>
      <c r="G88">
        <f>SUM($D$2:D88)*Expiry_SIP[[#This Row],[Buy Price]]</f>
        <v>596617.57245999994</v>
      </c>
    </row>
    <row r="89" spans="1:7" x14ac:dyDescent="0.3">
      <c r="A89" s="2">
        <v>42488</v>
      </c>
      <c r="B89">
        <v>3</v>
      </c>
      <c r="C89">
        <v>79.466003000000001</v>
      </c>
      <c r="D89">
        <v>62</v>
      </c>
      <c r="E89">
        <v>4926.892186</v>
      </c>
      <c r="F89">
        <f>-Expiry_SIP[[#This Row],[Investment Amount]]</f>
        <v>-4926.892186</v>
      </c>
      <c r="G89">
        <f>SUM($D$2:D89)*Expiry_SIP[[#This Row],[Buy Price]]</f>
        <v>604100.55480599997</v>
      </c>
    </row>
    <row r="90" spans="1:7" x14ac:dyDescent="0.3">
      <c r="A90" s="2">
        <v>42516</v>
      </c>
      <c r="B90">
        <v>3</v>
      </c>
      <c r="C90">
        <v>81.514999000000003</v>
      </c>
      <c r="D90">
        <v>61</v>
      </c>
      <c r="E90">
        <v>4972.4149390000002</v>
      </c>
      <c r="F90">
        <f>-Expiry_SIP[[#This Row],[Investment Amount]]</f>
        <v>-4972.4149390000002</v>
      </c>
      <c r="G90">
        <f>SUM($D$2:D90)*Expiry_SIP[[#This Row],[Buy Price]]</f>
        <v>624649.43733700004</v>
      </c>
    </row>
    <row r="91" spans="1:7" x14ac:dyDescent="0.3">
      <c r="A91" s="2">
        <v>42551</v>
      </c>
      <c r="B91">
        <v>3</v>
      </c>
      <c r="C91">
        <v>84.288002000000006</v>
      </c>
      <c r="D91">
        <v>59</v>
      </c>
      <c r="E91">
        <v>4972.9921180000001</v>
      </c>
      <c r="F91">
        <f>-Expiry_SIP[[#This Row],[Investment Amount]]</f>
        <v>-4972.9921180000001</v>
      </c>
      <c r="G91">
        <f>SUM($D$2:D91)*Expiry_SIP[[#This Row],[Buy Price]]</f>
        <v>650871.95144400001</v>
      </c>
    </row>
    <row r="92" spans="1:7" x14ac:dyDescent="0.3">
      <c r="A92" s="2">
        <v>42579</v>
      </c>
      <c r="B92">
        <v>3</v>
      </c>
      <c r="C92">
        <v>88.117996000000005</v>
      </c>
      <c r="D92">
        <v>56</v>
      </c>
      <c r="E92">
        <v>4934.6077760000007</v>
      </c>
      <c r="F92">
        <f>-Expiry_SIP[[#This Row],[Investment Amount]]</f>
        <v>-4934.6077760000007</v>
      </c>
      <c r="G92">
        <f>SUM($D$2:D92)*Expiry_SIP[[#This Row],[Buy Price]]</f>
        <v>685381.77288800001</v>
      </c>
    </row>
    <row r="93" spans="1:7" x14ac:dyDescent="0.3">
      <c r="A93" s="2">
        <v>42607</v>
      </c>
      <c r="B93">
        <v>3</v>
      </c>
      <c r="C93">
        <v>87.747001999999995</v>
      </c>
      <c r="D93">
        <v>56</v>
      </c>
      <c r="E93">
        <v>4913.8321120000001</v>
      </c>
      <c r="F93">
        <f>-Expiry_SIP[[#This Row],[Investment Amount]]</f>
        <v>-4913.8321120000001</v>
      </c>
      <c r="G93">
        <f>SUM($D$2:D93)*Expiry_SIP[[#This Row],[Buy Price]]</f>
        <v>687410.013668</v>
      </c>
    </row>
    <row r="94" spans="1:7" x14ac:dyDescent="0.3">
      <c r="A94" s="2">
        <v>42642</v>
      </c>
      <c r="B94">
        <v>3</v>
      </c>
      <c r="C94">
        <v>88.057998999999995</v>
      </c>
      <c r="D94">
        <v>56</v>
      </c>
      <c r="E94">
        <v>4931.2479439999997</v>
      </c>
      <c r="F94">
        <f>-Expiry_SIP[[#This Row],[Investment Amount]]</f>
        <v>-4931.2479439999997</v>
      </c>
      <c r="G94">
        <f>SUM($D$2:D94)*Expiry_SIP[[#This Row],[Buy Price]]</f>
        <v>694777.61210999999</v>
      </c>
    </row>
    <row r="95" spans="1:7" x14ac:dyDescent="0.3">
      <c r="A95" s="2">
        <v>42670</v>
      </c>
      <c r="B95">
        <v>3</v>
      </c>
      <c r="C95">
        <v>88.079002000000003</v>
      </c>
      <c r="D95">
        <v>56</v>
      </c>
      <c r="E95">
        <v>4932.4241120000006</v>
      </c>
      <c r="F95">
        <f>-Expiry_SIP[[#This Row],[Investment Amount]]</f>
        <v>-4932.4241120000006</v>
      </c>
      <c r="G95">
        <f>SUM($D$2:D95)*Expiry_SIP[[#This Row],[Buy Price]]</f>
        <v>699875.74989199999</v>
      </c>
    </row>
    <row r="96" spans="1:7" x14ac:dyDescent="0.3">
      <c r="A96" s="2">
        <v>42698</v>
      </c>
      <c r="B96">
        <v>3</v>
      </c>
      <c r="C96">
        <v>81.763999999999996</v>
      </c>
      <c r="D96">
        <v>61</v>
      </c>
      <c r="E96">
        <v>4987.6039999999994</v>
      </c>
      <c r="F96">
        <f>-Expiry_SIP[[#This Row],[Investment Amount]]</f>
        <v>-4987.6039999999994</v>
      </c>
      <c r="G96">
        <f>SUM($D$2:D96)*Expiry_SIP[[#This Row],[Buy Price]]</f>
        <v>654684.348</v>
      </c>
    </row>
    <row r="97" spans="1:7" x14ac:dyDescent="0.3">
      <c r="A97" s="2">
        <v>42733</v>
      </c>
      <c r="B97">
        <v>3</v>
      </c>
      <c r="C97">
        <v>82.581001000000001</v>
      </c>
      <c r="D97">
        <v>60</v>
      </c>
      <c r="E97">
        <v>4954.86006</v>
      </c>
      <c r="F97">
        <f>-Expiry_SIP[[#This Row],[Investment Amount]]</f>
        <v>-4954.86006</v>
      </c>
      <c r="G97">
        <f>SUM($D$2:D97)*Expiry_SIP[[#This Row],[Buy Price]]</f>
        <v>666180.93506699998</v>
      </c>
    </row>
    <row r="98" spans="1:7" x14ac:dyDescent="0.3">
      <c r="A98" s="2">
        <v>42754</v>
      </c>
      <c r="B98">
        <v>3</v>
      </c>
      <c r="C98">
        <v>85.950996000000004</v>
      </c>
      <c r="D98">
        <v>58</v>
      </c>
      <c r="E98">
        <v>4985.157768</v>
      </c>
      <c r="F98">
        <f>-Expiry_SIP[[#This Row],[Investment Amount]]</f>
        <v>-4985.157768</v>
      </c>
      <c r="G98">
        <f>SUM($D$2:D98)*Expiry_SIP[[#This Row],[Buy Price]]</f>
        <v>698351.84250000003</v>
      </c>
    </row>
    <row r="99" spans="1:7" x14ac:dyDescent="0.3">
      <c r="A99" s="2">
        <v>42789</v>
      </c>
      <c r="B99">
        <v>3</v>
      </c>
      <c r="C99">
        <v>91.130996999999994</v>
      </c>
      <c r="D99">
        <v>54</v>
      </c>
      <c r="E99">
        <v>4921.0738379999993</v>
      </c>
      <c r="F99">
        <f>-Expiry_SIP[[#This Row],[Investment Amount]]</f>
        <v>-4921.0738379999993</v>
      </c>
      <c r="G99">
        <f>SUM($D$2:D99)*Expiry_SIP[[#This Row],[Buy Price]]</f>
        <v>745360.42446299992</v>
      </c>
    </row>
    <row r="100" spans="1:7" x14ac:dyDescent="0.3">
      <c r="A100" s="2">
        <v>42824</v>
      </c>
      <c r="B100">
        <v>3</v>
      </c>
      <c r="C100">
        <v>93.757003999999995</v>
      </c>
      <c r="D100">
        <v>53</v>
      </c>
      <c r="E100">
        <v>4969.121212</v>
      </c>
      <c r="F100">
        <f>-Expiry_SIP[[#This Row],[Investment Amount]]</f>
        <v>-4969.121212</v>
      </c>
      <c r="G100">
        <f>SUM($D$2:D100)*Expiry_SIP[[#This Row],[Buy Price]]</f>
        <v>771807.65692799992</v>
      </c>
    </row>
    <row r="101" spans="1:7" x14ac:dyDescent="0.3">
      <c r="A101" s="2">
        <v>42852</v>
      </c>
      <c r="B101">
        <v>3</v>
      </c>
      <c r="C101">
        <v>95.348999000000006</v>
      </c>
      <c r="D101">
        <v>52</v>
      </c>
      <c r="E101">
        <v>4958.1479480000007</v>
      </c>
      <c r="F101">
        <f>-Expiry_SIP[[#This Row],[Investment Amount]]</f>
        <v>-4958.1479480000007</v>
      </c>
      <c r="G101">
        <f>SUM($D$2:D101)*Expiry_SIP[[#This Row],[Buy Price]]</f>
        <v>789871.10771600006</v>
      </c>
    </row>
    <row r="102" spans="1:7" x14ac:dyDescent="0.3">
      <c r="A102" s="2">
        <v>42880</v>
      </c>
      <c r="B102">
        <v>3</v>
      </c>
      <c r="C102">
        <v>97.045997999999997</v>
      </c>
      <c r="D102">
        <v>51</v>
      </c>
      <c r="E102">
        <v>4949.3458979999996</v>
      </c>
      <c r="F102">
        <f>-Expiry_SIP[[#This Row],[Investment Amount]]</f>
        <v>-4949.3458979999996</v>
      </c>
      <c r="G102">
        <f>SUM($D$2:D102)*Expiry_SIP[[#This Row],[Buy Price]]</f>
        <v>808878.39332999999</v>
      </c>
    </row>
    <row r="103" spans="1:7" x14ac:dyDescent="0.3">
      <c r="A103" s="2">
        <v>42915</v>
      </c>
      <c r="B103">
        <v>3</v>
      </c>
      <c r="C103">
        <v>97.355002999999996</v>
      </c>
      <c r="D103">
        <v>51</v>
      </c>
      <c r="E103">
        <v>4965.1051529999995</v>
      </c>
      <c r="F103">
        <f>-Expiry_SIP[[#This Row],[Investment Amount]]</f>
        <v>-4965.1051529999995</v>
      </c>
      <c r="G103">
        <f>SUM($D$2:D103)*Expiry_SIP[[#This Row],[Buy Price]]</f>
        <v>816419.05515799997</v>
      </c>
    </row>
    <row r="104" spans="1:7" x14ac:dyDescent="0.3">
      <c r="A104" s="2">
        <v>42943</v>
      </c>
      <c r="B104">
        <v>3</v>
      </c>
      <c r="C104">
        <v>103.045998</v>
      </c>
      <c r="D104">
        <v>48</v>
      </c>
      <c r="E104">
        <v>4946.2079039999999</v>
      </c>
      <c r="F104">
        <f>-Expiry_SIP[[#This Row],[Investment Amount]]</f>
        <v>-4946.2079039999999</v>
      </c>
      <c r="G104">
        <f>SUM($D$2:D104)*Expiry_SIP[[#This Row],[Buy Price]]</f>
        <v>869089.947132</v>
      </c>
    </row>
    <row r="105" spans="1:7" x14ac:dyDescent="0.3">
      <c r="A105" s="2">
        <v>42978</v>
      </c>
      <c r="B105">
        <v>3</v>
      </c>
      <c r="C105">
        <v>102.15300000000001</v>
      </c>
      <c r="D105">
        <v>48</v>
      </c>
      <c r="E105">
        <v>4903.3440000000001</v>
      </c>
      <c r="F105">
        <f>-Expiry_SIP[[#This Row],[Investment Amount]]</f>
        <v>-4903.3440000000001</v>
      </c>
      <c r="G105">
        <f>SUM($D$2:D105)*Expiry_SIP[[#This Row],[Buy Price]]</f>
        <v>866461.74600000004</v>
      </c>
    </row>
    <row r="106" spans="1:7" x14ac:dyDescent="0.3">
      <c r="A106" s="2">
        <v>43006</v>
      </c>
      <c r="B106">
        <v>3</v>
      </c>
      <c r="C106">
        <v>101.004997</v>
      </c>
      <c r="D106">
        <v>49</v>
      </c>
      <c r="E106">
        <v>4949.2448530000001</v>
      </c>
      <c r="F106">
        <f>-Expiry_SIP[[#This Row],[Investment Amount]]</f>
        <v>-4949.2448530000001</v>
      </c>
      <c r="G106">
        <f>SUM($D$2:D106)*Expiry_SIP[[#This Row],[Buy Price]]</f>
        <v>861673.62940700003</v>
      </c>
    </row>
    <row r="107" spans="1:7" x14ac:dyDescent="0.3">
      <c r="A107" s="2">
        <v>43034</v>
      </c>
      <c r="B107">
        <v>3</v>
      </c>
      <c r="C107">
        <v>106.38099699999999</v>
      </c>
      <c r="D107">
        <v>47</v>
      </c>
      <c r="E107">
        <v>4999.9068589999997</v>
      </c>
      <c r="F107">
        <f>-Expiry_SIP[[#This Row],[Investment Amount]]</f>
        <v>-4999.9068589999997</v>
      </c>
      <c r="G107">
        <f>SUM($D$2:D107)*Expiry_SIP[[#This Row],[Buy Price]]</f>
        <v>912536.19226599997</v>
      </c>
    </row>
    <row r="108" spans="1:7" x14ac:dyDescent="0.3">
      <c r="A108" s="2">
        <v>43069</v>
      </c>
      <c r="B108">
        <v>3</v>
      </c>
      <c r="C108">
        <v>105.746002</v>
      </c>
      <c r="D108">
        <v>47</v>
      </c>
      <c r="E108">
        <v>4970.0620939999999</v>
      </c>
      <c r="F108">
        <f>-Expiry_SIP[[#This Row],[Investment Amount]]</f>
        <v>-4970.0620939999999</v>
      </c>
      <c r="G108">
        <f>SUM($D$2:D108)*Expiry_SIP[[#This Row],[Buy Price]]</f>
        <v>912059.26725000003</v>
      </c>
    </row>
    <row r="109" spans="1:7" x14ac:dyDescent="0.3">
      <c r="A109" s="2">
        <v>43097</v>
      </c>
      <c r="B109">
        <v>3</v>
      </c>
      <c r="C109">
        <v>107.987999</v>
      </c>
      <c r="D109">
        <v>46</v>
      </c>
      <c r="E109">
        <v>4967.4479540000002</v>
      </c>
      <c r="F109">
        <f>-Expiry_SIP[[#This Row],[Investment Amount]]</f>
        <v>-4967.4479540000002</v>
      </c>
      <c r="G109">
        <f>SUM($D$2:D109)*Expiry_SIP[[#This Row],[Buy Price]]</f>
        <v>936363.93932900007</v>
      </c>
    </row>
    <row r="110" spans="1:7" x14ac:dyDescent="0.3">
      <c r="A110" s="2">
        <v>43125</v>
      </c>
      <c r="B110">
        <v>3</v>
      </c>
      <c r="C110">
        <v>113.931</v>
      </c>
      <c r="D110">
        <v>43</v>
      </c>
      <c r="E110">
        <v>4899.0329999999994</v>
      </c>
      <c r="F110">
        <f>-Expiry_SIP[[#This Row],[Investment Amount]]</f>
        <v>-4899.0329999999994</v>
      </c>
      <c r="G110">
        <f>SUM($D$2:D110)*Expiry_SIP[[#This Row],[Buy Price]]</f>
        <v>992794.73399999994</v>
      </c>
    </row>
    <row r="111" spans="1:7" x14ac:dyDescent="0.3">
      <c r="A111" s="2">
        <v>43153</v>
      </c>
      <c r="B111">
        <v>3</v>
      </c>
      <c r="C111">
        <v>107.462997</v>
      </c>
      <c r="D111">
        <v>46</v>
      </c>
      <c r="E111">
        <v>4943.2978620000004</v>
      </c>
      <c r="F111">
        <f>-Expiry_SIP[[#This Row],[Investment Amount]]</f>
        <v>-4943.2978620000004</v>
      </c>
      <c r="G111">
        <f>SUM($D$2:D111)*Expiry_SIP[[#This Row],[Buy Price]]</f>
        <v>941375.85372000001</v>
      </c>
    </row>
    <row r="112" spans="1:7" x14ac:dyDescent="0.3">
      <c r="A112" s="2">
        <v>43181</v>
      </c>
      <c r="B112">
        <v>3</v>
      </c>
      <c r="C112">
        <v>104.579002</v>
      </c>
      <c r="D112">
        <v>47</v>
      </c>
      <c r="E112">
        <v>4915.2130939999997</v>
      </c>
      <c r="F112">
        <f>-Expiry_SIP[[#This Row],[Investment Amount]]</f>
        <v>-4915.2130939999997</v>
      </c>
      <c r="G112">
        <f>SUM($D$2:D112)*Expiry_SIP[[#This Row],[Buy Price]]</f>
        <v>921027.27061400004</v>
      </c>
    </row>
    <row r="113" spans="1:7" x14ac:dyDescent="0.3">
      <c r="A113" s="2">
        <v>43216</v>
      </c>
      <c r="B113">
        <v>3</v>
      </c>
      <c r="C113">
        <v>109.85900100000001</v>
      </c>
      <c r="D113">
        <v>45</v>
      </c>
      <c r="E113">
        <v>4943.6550450000004</v>
      </c>
      <c r="F113">
        <f>-Expiry_SIP[[#This Row],[Investment Amount]]</f>
        <v>-4943.6550450000004</v>
      </c>
      <c r="G113">
        <f>SUM($D$2:D113)*Expiry_SIP[[#This Row],[Buy Price]]</f>
        <v>972471.87685200002</v>
      </c>
    </row>
    <row r="114" spans="1:7" x14ac:dyDescent="0.3">
      <c r="A114" s="2">
        <v>43251</v>
      </c>
      <c r="B114">
        <v>3</v>
      </c>
      <c r="C114">
        <v>111.25</v>
      </c>
      <c r="D114">
        <v>44</v>
      </c>
      <c r="E114">
        <v>4895</v>
      </c>
      <c r="F114">
        <f>-Expiry_SIP[[#This Row],[Investment Amount]]</f>
        <v>-4895</v>
      </c>
      <c r="G114">
        <f>SUM($D$2:D114)*Expiry_SIP[[#This Row],[Buy Price]]</f>
        <v>989680</v>
      </c>
    </row>
    <row r="115" spans="1:7" x14ac:dyDescent="0.3">
      <c r="A115" s="2">
        <v>43279</v>
      </c>
      <c r="B115">
        <v>3</v>
      </c>
      <c r="C115">
        <v>110.05300099999999</v>
      </c>
      <c r="D115">
        <v>45</v>
      </c>
      <c r="E115">
        <v>4952.385045</v>
      </c>
      <c r="F115">
        <f>-Expiry_SIP[[#This Row],[Investment Amount]]</f>
        <v>-4952.385045</v>
      </c>
      <c r="G115">
        <f>SUM($D$2:D115)*Expiry_SIP[[#This Row],[Buy Price]]</f>
        <v>983983.881941</v>
      </c>
    </row>
    <row r="116" spans="1:7" x14ac:dyDescent="0.3">
      <c r="A116" s="2">
        <v>43307</v>
      </c>
      <c r="B116">
        <v>3</v>
      </c>
      <c r="C116">
        <v>116.15799699999999</v>
      </c>
      <c r="D116">
        <v>43</v>
      </c>
      <c r="E116">
        <v>4994.7938709999999</v>
      </c>
      <c r="F116">
        <f>-Expiry_SIP[[#This Row],[Investment Amount]]</f>
        <v>-4994.7938709999999</v>
      </c>
      <c r="G116">
        <f>SUM($D$2:D116)*Expiry_SIP[[#This Row],[Buy Price]]</f>
        <v>1043563.445048</v>
      </c>
    </row>
    <row r="117" spans="1:7" x14ac:dyDescent="0.3">
      <c r="A117" s="2">
        <v>43342</v>
      </c>
      <c r="B117">
        <v>3</v>
      </c>
      <c r="C117">
        <v>121.708</v>
      </c>
      <c r="D117">
        <v>41</v>
      </c>
      <c r="E117">
        <v>4990.0280000000002</v>
      </c>
      <c r="F117">
        <f>-Expiry_SIP[[#This Row],[Investment Amount]]</f>
        <v>-4990.0280000000002</v>
      </c>
      <c r="G117">
        <f>SUM($D$2:D117)*Expiry_SIP[[#This Row],[Buy Price]]</f>
        <v>1098414.7</v>
      </c>
    </row>
    <row r="118" spans="1:7" x14ac:dyDescent="0.3">
      <c r="A118" s="2">
        <v>43370</v>
      </c>
      <c r="B118">
        <v>3</v>
      </c>
      <c r="C118">
        <v>114.644997</v>
      </c>
      <c r="D118">
        <v>43</v>
      </c>
      <c r="E118">
        <v>4929.7348710000006</v>
      </c>
      <c r="F118">
        <f>-Expiry_SIP[[#This Row],[Investment Amount]]</f>
        <v>-4929.7348710000006</v>
      </c>
      <c r="G118">
        <f>SUM($D$2:D118)*Expiry_SIP[[#This Row],[Buy Price]]</f>
        <v>1039600.8327960001</v>
      </c>
    </row>
    <row r="119" spans="1:7" x14ac:dyDescent="0.3">
      <c r="A119" s="2">
        <v>43398</v>
      </c>
      <c r="B119">
        <v>3</v>
      </c>
      <c r="C119">
        <v>106.13099699999999</v>
      </c>
      <c r="D119">
        <v>47</v>
      </c>
      <c r="E119">
        <v>4988.1568589999997</v>
      </c>
      <c r="F119">
        <f>-Expiry_SIP[[#This Row],[Investment Amount]]</f>
        <v>-4988.1568589999997</v>
      </c>
      <c r="G119">
        <f>SUM($D$2:D119)*Expiry_SIP[[#This Row],[Buy Price]]</f>
        <v>967384.03765499999</v>
      </c>
    </row>
    <row r="120" spans="1:7" x14ac:dyDescent="0.3">
      <c r="A120" s="2">
        <v>43433</v>
      </c>
      <c r="B120">
        <v>3</v>
      </c>
      <c r="C120">
        <v>113.552002</v>
      </c>
      <c r="D120">
        <v>44</v>
      </c>
      <c r="E120">
        <v>4996.2880880000002</v>
      </c>
      <c r="F120">
        <f>-Expiry_SIP[[#This Row],[Investment Amount]]</f>
        <v>-4996.2880880000002</v>
      </c>
      <c r="G120">
        <f>SUM($D$2:D120)*Expiry_SIP[[#This Row],[Buy Price]]</f>
        <v>1040022.7863180001</v>
      </c>
    </row>
    <row r="121" spans="1:7" x14ac:dyDescent="0.3">
      <c r="A121" s="2">
        <v>43461</v>
      </c>
      <c r="B121">
        <v>3</v>
      </c>
      <c r="C121">
        <v>112.983002</v>
      </c>
      <c r="D121">
        <v>44</v>
      </c>
      <c r="E121">
        <v>4971.2520880000002</v>
      </c>
      <c r="F121">
        <f>-Expiry_SIP[[#This Row],[Investment Amount]]</f>
        <v>-4971.2520880000002</v>
      </c>
      <c r="G121">
        <f>SUM($D$2:D121)*Expiry_SIP[[#This Row],[Buy Price]]</f>
        <v>1039782.567406</v>
      </c>
    </row>
    <row r="122" spans="1:7" x14ac:dyDescent="0.3">
      <c r="A122" s="2">
        <v>43496</v>
      </c>
      <c r="B122">
        <v>3</v>
      </c>
      <c r="C122">
        <v>113.469002</v>
      </c>
      <c r="D122">
        <v>44</v>
      </c>
      <c r="E122">
        <v>4992.6360880000002</v>
      </c>
      <c r="F122">
        <f>-Expiry_SIP[[#This Row],[Investment Amount]]</f>
        <v>-4992.6360880000002</v>
      </c>
      <c r="G122">
        <f>SUM($D$2:D122)*Expiry_SIP[[#This Row],[Buy Price]]</f>
        <v>1049247.8614940001</v>
      </c>
    </row>
    <row r="123" spans="1:7" x14ac:dyDescent="0.3">
      <c r="A123" s="2">
        <v>43524</v>
      </c>
      <c r="B123">
        <v>3</v>
      </c>
      <c r="C123">
        <v>113.360001</v>
      </c>
      <c r="D123">
        <v>44</v>
      </c>
      <c r="E123">
        <v>4987.8400439999996</v>
      </c>
      <c r="F123">
        <f>-Expiry_SIP[[#This Row],[Investment Amount]]</f>
        <v>-4987.8400439999996</v>
      </c>
      <c r="G123">
        <f>SUM($D$2:D123)*Expiry_SIP[[#This Row],[Buy Price]]</f>
        <v>1053227.769291</v>
      </c>
    </row>
    <row r="124" spans="1:7" x14ac:dyDescent="0.3">
      <c r="A124" s="2">
        <v>43552</v>
      </c>
      <c r="B124">
        <v>3</v>
      </c>
      <c r="C124">
        <v>120.976997</v>
      </c>
      <c r="D124">
        <v>41</v>
      </c>
      <c r="E124">
        <v>4960.056877</v>
      </c>
      <c r="F124">
        <f>-Expiry_SIP[[#This Row],[Investment Amount]]</f>
        <v>-4960.056877</v>
      </c>
      <c r="G124">
        <f>SUM($D$2:D124)*Expiry_SIP[[#This Row],[Buy Price]]</f>
        <v>1128957.3360039999</v>
      </c>
    </row>
    <row r="125" spans="1:7" x14ac:dyDescent="0.3">
      <c r="A125" s="2">
        <v>43580</v>
      </c>
      <c r="B125">
        <v>3</v>
      </c>
      <c r="C125">
        <v>122.427002</v>
      </c>
      <c r="D125">
        <v>40</v>
      </c>
      <c r="E125">
        <v>4897.0800799999997</v>
      </c>
      <c r="F125">
        <f>-Expiry_SIP[[#This Row],[Investment Amount]]</f>
        <v>-4897.0800799999997</v>
      </c>
      <c r="G125">
        <f>SUM($D$2:D125)*Expiry_SIP[[#This Row],[Buy Price]]</f>
        <v>1147385.862744</v>
      </c>
    </row>
    <row r="126" spans="1:7" x14ac:dyDescent="0.3">
      <c r="A126" s="2">
        <v>43615</v>
      </c>
      <c r="B126">
        <v>3</v>
      </c>
      <c r="C126">
        <v>125.477997</v>
      </c>
      <c r="D126">
        <v>39</v>
      </c>
      <c r="E126">
        <v>4893.6418830000002</v>
      </c>
      <c r="F126">
        <f>-Expiry_SIP[[#This Row],[Investment Amount]]</f>
        <v>-4893.6418830000002</v>
      </c>
      <c r="G126">
        <f>SUM($D$2:D126)*Expiry_SIP[[#This Row],[Buy Price]]</f>
        <v>1180873.429767</v>
      </c>
    </row>
    <row r="127" spans="1:7" x14ac:dyDescent="0.3">
      <c r="A127" s="2">
        <v>43643</v>
      </c>
      <c r="B127">
        <v>3</v>
      </c>
      <c r="C127">
        <v>124.817001</v>
      </c>
      <c r="D127">
        <v>40</v>
      </c>
      <c r="E127">
        <v>4992.6800400000002</v>
      </c>
      <c r="F127">
        <f>-Expiry_SIP[[#This Row],[Investment Amount]]</f>
        <v>-4992.6800400000002</v>
      </c>
      <c r="G127">
        <f>SUM($D$2:D127)*Expiry_SIP[[#This Row],[Buy Price]]</f>
        <v>1179645.476451</v>
      </c>
    </row>
    <row r="128" spans="1:7" x14ac:dyDescent="0.3">
      <c r="A128" s="2">
        <v>43671</v>
      </c>
      <c r="B128">
        <v>3</v>
      </c>
      <c r="C128">
        <v>118.991997</v>
      </c>
      <c r="D128">
        <v>42</v>
      </c>
      <c r="E128">
        <v>4997.6638739999999</v>
      </c>
      <c r="F128">
        <f>-Expiry_SIP[[#This Row],[Investment Amount]]</f>
        <v>-4997.6638739999999</v>
      </c>
      <c r="G128">
        <f>SUM($D$2:D128)*Expiry_SIP[[#This Row],[Buy Price]]</f>
        <v>1129591.027521</v>
      </c>
    </row>
    <row r="129" spans="1:7" x14ac:dyDescent="0.3">
      <c r="A129" s="2">
        <v>43706</v>
      </c>
      <c r="B129">
        <v>3</v>
      </c>
      <c r="C129">
        <v>116.11799600000001</v>
      </c>
      <c r="D129">
        <v>43</v>
      </c>
      <c r="E129">
        <v>4993.0738280000005</v>
      </c>
      <c r="F129">
        <f>-Expiry_SIP[[#This Row],[Investment Amount]]</f>
        <v>-4993.0738280000005</v>
      </c>
      <c r="G129">
        <f>SUM($D$2:D129)*Expiry_SIP[[#This Row],[Buy Price]]</f>
        <v>1107301.209856</v>
      </c>
    </row>
    <row r="130" spans="1:7" x14ac:dyDescent="0.3">
      <c r="A130" s="2">
        <v>43734</v>
      </c>
      <c r="B130">
        <v>3</v>
      </c>
      <c r="C130">
        <v>122.761002</v>
      </c>
      <c r="D130">
        <v>40</v>
      </c>
      <c r="E130">
        <v>4910.4400800000003</v>
      </c>
      <c r="F130">
        <f>-Expiry_SIP[[#This Row],[Investment Amount]]</f>
        <v>-4910.4400800000003</v>
      </c>
      <c r="G130">
        <f>SUM($D$2:D130)*Expiry_SIP[[#This Row],[Buy Price]]</f>
        <v>1175559.355152</v>
      </c>
    </row>
    <row r="131" spans="1:7" x14ac:dyDescent="0.3">
      <c r="A131" s="2">
        <v>43769</v>
      </c>
      <c r="B131">
        <v>3</v>
      </c>
      <c r="C131">
        <v>125.498001</v>
      </c>
      <c r="D131">
        <v>39</v>
      </c>
      <c r="E131">
        <v>4894.422039</v>
      </c>
      <c r="F131">
        <f>-Expiry_SIP[[#This Row],[Investment Amount]]</f>
        <v>-4894.422039</v>
      </c>
      <c r="G131">
        <f>SUM($D$2:D131)*Expiry_SIP[[#This Row],[Buy Price]]</f>
        <v>1206663.2796150001</v>
      </c>
    </row>
    <row r="132" spans="1:7" x14ac:dyDescent="0.3">
      <c r="A132" s="2">
        <v>43797</v>
      </c>
      <c r="B132">
        <v>3</v>
      </c>
      <c r="C132">
        <v>128.40600599999999</v>
      </c>
      <c r="D132">
        <v>38</v>
      </c>
      <c r="E132">
        <v>4879.4282279999998</v>
      </c>
      <c r="F132">
        <f>-Expiry_SIP[[#This Row],[Investment Amount]]</f>
        <v>-4879.4282279999998</v>
      </c>
      <c r="G132">
        <f>SUM($D$2:D132)*Expiry_SIP[[#This Row],[Buy Price]]</f>
        <v>1239503.1759179998</v>
      </c>
    </row>
    <row r="133" spans="1:7" x14ac:dyDescent="0.3">
      <c r="A133" s="2">
        <v>43825</v>
      </c>
      <c r="B133">
        <v>3</v>
      </c>
      <c r="C133">
        <v>128.69000199999999</v>
      </c>
      <c r="D133">
        <v>38</v>
      </c>
      <c r="E133">
        <v>4890.2200759999996</v>
      </c>
      <c r="F133">
        <f>-Expiry_SIP[[#This Row],[Investment Amount]]</f>
        <v>-4890.2200759999996</v>
      </c>
      <c r="G133">
        <f>SUM($D$2:D133)*Expiry_SIP[[#This Row],[Buy Price]]</f>
        <v>1247134.809382</v>
      </c>
    </row>
    <row r="134" spans="1:7" x14ac:dyDescent="0.3">
      <c r="A134" s="2">
        <v>43860</v>
      </c>
      <c r="B134">
        <v>3</v>
      </c>
      <c r="C134">
        <v>127.739998</v>
      </c>
      <c r="D134">
        <v>39</v>
      </c>
      <c r="E134">
        <v>4981.8599219999996</v>
      </c>
      <c r="F134">
        <f>-Expiry_SIP[[#This Row],[Investment Amount]]</f>
        <v>-4981.8599219999996</v>
      </c>
      <c r="G134">
        <f>SUM($D$2:D134)*Expiry_SIP[[#This Row],[Buy Price]]</f>
        <v>1242910.1805400001</v>
      </c>
    </row>
    <row r="135" spans="1:7" x14ac:dyDescent="0.3">
      <c r="A135" s="2">
        <v>43888</v>
      </c>
      <c r="B135">
        <v>3</v>
      </c>
      <c r="C135">
        <v>123.639999</v>
      </c>
      <c r="D135">
        <v>40</v>
      </c>
      <c r="E135">
        <v>4945.5999600000005</v>
      </c>
      <c r="F135">
        <f>-Expiry_SIP[[#This Row],[Investment Amount]]</f>
        <v>-4945.5999600000005</v>
      </c>
      <c r="G135">
        <f>SUM($D$2:D135)*Expiry_SIP[[#This Row],[Buy Price]]</f>
        <v>1207962.7902299999</v>
      </c>
    </row>
    <row r="136" spans="1:7" x14ac:dyDescent="0.3">
      <c r="A136" s="2">
        <v>43916</v>
      </c>
      <c r="B136">
        <v>3</v>
      </c>
      <c r="C136">
        <v>92.68</v>
      </c>
      <c r="D136">
        <v>53</v>
      </c>
      <c r="E136">
        <v>4912.04</v>
      </c>
      <c r="F136">
        <f>-Expiry_SIP[[#This Row],[Investment Amount]]</f>
        <v>-4912.04</v>
      </c>
      <c r="G136">
        <f>SUM($D$2:D136)*Expiry_SIP[[#This Row],[Buy Price]]</f>
        <v>910395.64</v>
      </c>
    </row>
    <row r="137" spans="1:7" x14ac:dyDescent="0.3">
      <c r="A137" s="2">
        <v>43951</v>
      </c>
      <c r="B137">
        <v>3</v>
      </c>
      <c r="C137">
        <v>104.18</v>
      </c>
      <c r="D137">
        <v>47</v>
      </c>
      <c r="E137">
        <v>4896.46</v>
      </c>
      <c r="F137">
        <f>-Expiry_SIP[[#This Row],[Investment Amount]]</f>
        <v>-4896.46</v>
      </c>
      <c r="G137">
        <f>SUM($D$2:D137)*Expiry_SIP[[#This Row],[Buy Price]]</f>
        <v>1028256.6000000001</v>
      </c>
    </row>
    <row r="138" spans="1:7" x14ac:dyDescent="0.3">
      <c r="A138" s="2">
        <v>43979</v>
      </c>
      <c r="B138">
        <v>3</v>
      </c>
      <c r="C138">
        <v>100.370003</v>
      </c>
      <c r="D138">
        <v>49</v>
      </c>
      <c r="E138">
        <v>4918.1301469999999</v>
      </c>
      <c r="F138">
        <f>-Expiry_SIP[[#This Row],[Investment Amount]]</f>
        <v>-4918.1301469999999</v>
      </c>
      <c r="G138">
        <f>SUM($D$2:D138)*Expiry_SIP[[#This Row],[Buy Price]]</f>
        <v>995570.05975699995</v>
      </c>
    </row>
    <row r="139" spans="1:7" x14ac:dyDescent="0.3">
      <c r="A139" s="2">
        <v>44007</v>
      </c>
      <c r="B139">
        <v>3</v>
      </c>
      <c r="C139">
        <v>109.050003</v>
      </c>
      <c r="D139">
        <v>45</v>
      </c>
      <c r="E139">
        <v>4907.2501350000002</v>
      </c>
      <c r="F139">
        <f>-Expiry_SIP[[#This Row],[Investment Amount]]</f>
        <v>-4907.2501350000002</v>
      </c>
      <c r="G139">
        <f>SUM($D$2:D139)*Expiry_SIP[[#This Row],[Buy Price]]</f>
        <v>1086574.2298920001</v>
      </c>
    </row>
    <row r="140" spans="1:7" x14ac:dyDescent="0.3">
      <c r="A140" s="2">
        <v>44042</v>
      </c>
      <c r="B140">
        <v>3</v>
      </c>
      <c r="C140">
        <v>117.959999</v>
      </c>
      <c r="D140">
        <v>42</v>
      </c>
      <c r="E140">
        <v>4954.319958</v>
      </c>
      <c r="F140">
        <f>-Expiry_SIP[[#This Row],[Investment Amount]]</f>
        <v>-4954.319958</v>
      </c>
      <c r="G140">
        <f>SUM($D$2:D140)*Expiry_SIP[[#This Row],[Buy Price]]</f>
        <v>1180307.749994</v>
      </c>
    </row>
    <row r="141" spans="1:7" x14ac:dyDescent="0.3">
      <c r="A141" s="2">
        <v>44070</v>
      </c>
      <c r="B141">
        <v>3</v>
      </c>
      <c r="C141">
        <v>122.910004</v>
      </c>
      <c r="D141">
        <v>40</v>
      </c>
      <c r="E141">
        <v>4916.4001600000001</v>
      </c>
      <c r="F141">
        <f>-Expiry_SIP[[#This Row],[Investment Amount]]</f>
        <v>-4916.4001600000001</v>
      </c>
      <c r="G141">
        <f>SUM($D$2:D141)*Expiry_SIP[[#This Row],[Buy Price]]</f>
        <v>1234753.9001839999</v>
      </c>
    </row>
    <row r="142" spans="1:7" x14ac:dyDescent="0.3">
      <c r="A142" s="2">
        <v>44098</v>
      </c>
      <c r="B142">
        <v>3</v>
      </c>
      <c r="C142">
        <v>115.760002</v>
      </c>
      <c r="D142">
        <v>43</v>
      </c>
      <c r="E142">
        <v>4977.6800860000003</v>
      </c>
      <c r="F142">
        <f>-Expiry_SIP[[#This Row],[Investment Amount]]</f>
        <v>-4977.6800860000003</v>
      </c>
      <c r="G142">
        <f>SUM($D$2:D142)*Expiry_SIP[[#This Row],[Buy Price]]</f>
        <v>1167902.6601780001</v>
      </c>
    </row>
    <row r="143" spans="1:7" x14ac:dyDescent="0.3">
      <c r="A143" s="2">
        <v>44133</v>
      </c>
      <c r="B143">
        <v>3</v>
      </c>
      <c r="C143">
        <v>124.720001</v>
      </c>
      <c r="D143">
        <v>40</v>
      </c>
      <c r="E143">
        <v>4988.8000400000001</v>
      </c>
      <c r="F143">
        <f>-Expiry_SIP[[#This Row],[Investment Amount]]</f>
        <v>-4988.8000400000001</v>
      </c>
      <c r="G143">
        <f>SUM($D$2:D143)*Expiry_SIP[[#This Row],[Buy Price]]</f>
        <v>1263288.8901289999</v>
      </c>
    </row>
    <row r="144" spans="1:7" x14ac:dyDescent="0.3">
      <c r="A144" s="2">
        <v>44161</v>
      </c>
      <c r="B144">
        <v>3</v>
      </c>
      <c r="C144">
        <v>138.240005</v>
      </c>
      <c r="D144">
        <v>36</v>
      </c>
      <c r="E144">
        <v>4976.6401800000003</v>
      </c>
      <c r="F144">
        <f>-Expiry_SIP[[#This Row],[Investment Amount]]</f>
        <v>-4976.6401800000003</v>
      </c>
      <c r="G144">
        <f>SUM($D$2:D144)*Expiry_SIP[[#This Row],[Buy Price]]</f>
        <v>1405209.6508249999</v>
      </c>
    </row>
    <row r="145" spans="1:7" x14ac:dyDescent="0.3">
      <c r="A145" s="2">
        <v>44196</v>
      </c>
      <c r="B145">
        <v>3</v>
      </c>
      <c r="C145">
        <v>149.070007</v>
      </c>
      <c r="D145">
        <v>33</v>
      </c>
      <c r="E145">
        <v>4919.3102310000004</v>
      </c>
      <c r="F145">
        <f>-Expiry_SIP[[#This Row],[Investment Amount]]</f>
        <v>-4919.3102310000004</v>
      </c>
      <c r="G145">
        <f>SUM($D$2:D145)*Expiry_SIP[[#This Row],[Buy Price]]</f>
        <v>1520215.931386</v>
      </c>
    </row>
    <row r="146" spans="1:7" x14ac:dyDescent="0.3">
      <c r="A146" s="2">
        <v>44224</v>
      </c>
      <c r="B146">
        <v>3</v>
      </c>
      <c r="C146">
        <v>147.990005</v>
      </c>
      <c r="D146">
        <v>33</v>
      </c>
      <c r="E146">
        <v>4883.6701649999995</v>
      </c>
      <c r="F146">
        <f>-Expiry_SIP[[#This Row],[Investment Amount]]</f>
        <v>-4883.6701649999995</v>
      </c>
      <c r="G146">
        <f>SUM($D$2:D146)*Expiry_SIP[[#This Row],[Buy Price]]</f>
        <v>1514085.7411549999</v>
      </c>
    </row>
    <row r="147" spans="1:7" x14ac:dyDescent="0.3">
      <c r="A147" s="2">
        <v>44252</v>
      </c>
      <c r="B147">
        <v>3</v>
      </c>
      <c r="C147">
        <v>161.86999499999999</v>
      </c>
      <c r="D147">
        <v>30</v>
      </c>
      <c r="E147">
        <v>4856.0998499999996</v>
      </c>
      <c r="F147">
        <f>-Expiry_SIP[[#This Row],[Investment Amount]]</f>
        <v>-4856.0998499999996</v>
      </c>
      <c r="G147">
        <f>SUM($D$2:D147)*Expiry_SIP[[#This Row],[Buy Price]]</f>
        <v>1660948.0186949999</v>
      </c>
    </row>
    <row r="148" spans="1:7" x14ac:dyDescent="0.3">
      <c r="A148" s="2">
        <v>44280</v>
      </c>
      <c r="B148">
        <v>3</v>
      </c>
      <c r="C148">
        <v>153.86000100000001</v>
      </c>
      <c r="D148">
        <v>32</v>
      </c>
      <c r="E148">
        <v>4923.5200320000004</v>
      </c>
      <c r="F148">
        <f>-Expiry_SIP[[#This Row],[Investment Amount]]</f>
        <v>-4923.5200320000004</v>
      </c>
      <c r="G148">
        <f>SUM($D$2:D148)*Expiry_SIP[[#This Row],[Buy Price]]</f>
        <v>1583680.9902930001</v>
      </c>
    </row>
    <row r="149" spans="1:7" x14ac:dyDescent="0.3">
      <c r="A149" s="2">
        <v>44315</v>
      </c>
      <c r="B149">
        <v>3</v>
      </c>
      <c r="C149">
        <v>159.10000600000001</v>
      </c>
      <c r="D149">
        <v>31</v>
      </c>
      <c r="E149">
        <v>4932.1001860000006</v>
      </c>
      <c r="F149">
        <f>-Expiry_SIP[[#This Row],[Investment Amount]]</f>
        <v>-4932.1001860000006</v>
      </c>
      <c r="G149">
        <f>SUM($D$2:D149)*Expiry_SIP[[#This Row],[Buy Price]]</f>
        <v>1642548.4619440001</v>
      </c>
    </row>
    <row r="150" spans="1:7" x14ac:dyDescent="0.3">
      <c r="A150" s="2">
        <v>44343</v>
      </c>
      <c r="B150">
        <v>3</v>
      </c>
      <c r="C150">
        <v>164.11999499999999</v>
      </c>
      <c r="D150">
        <v>30</v>
      </c>
      <c r="E150">
        <v>4923.5998499999996</v>
      </c>
      <c r="F150">
        <f>-Expiry_SIP[[#This Row],[Investment Amount]]</f>
        <v>-4923.5998499999996</v>
      </c>
      <c r="G150">
        <f>SUM($D$2:D150)*Expiry_SIP[[#This Row],[Buy Price]]</f>
        <v>1699298.42823</v>
      </c>
    </row>
    <row r="151" spans="1:7" x14ac:dyDescent="0.3">
      <c r="A151" s="2">
        <v>44371</v>
      </c>
      <c r="B151">
        <v>3</v>
      </c>
      <c r="C151">
        <v>169.679993</v>
      </c>
      <c r="D151">
        <v>29</v>
      </c>
      <c r="E151">
        <v>4920.7197969999997</v>
      </c>
      <c r="F151">
        <f>-Expiry_SIP[[#This Row],[Investment Amount]]</f>
        <v>-4920.7197969999997</v>
      </c>
      <c r="G151">
        <f>SUM($D$2:D151)*Expiry_SIP[[#This Row],[Buy Price]]</f>
        <v>1761787.367319</v>
      </c>
    </row>
    <row r="152" spans="1:7" x14ac:dyDescent="0.3">
      <c r="A152" s="2">
        <v>44406</v>
      </c>
      <c r="B152">
        <v>3</v>
      </c>
      <c r="C152">
        <v>169.949997</v>
      </c>
      <c r="D152">
        <v>29</v>
      </c>
      <c r="E152">
        <v>4928.5499129999998</v>
      </c>
      <c r="F152">
        <f>-Expiry_SIP[[#This Row],[Investment Amount]]</f>
        <v>-4928.5499129999998</v>
      </c>
      <c r="G152">
        <f>SUM($D$2:D152)*Expiry_SIP[[#This Row],[Buy Price]]</f>
        <v>1769519.368764</v>
      </c>
    </row>
    <row r="153" spans="1:7" x14ac:dyDescent="0.3">
      <c r="A153" s="2">
        <v>44434</v>
      </c>
      <c r="B153">
        <v>3</v>
      </c>
      <c r="C153">
        <v>179.520004</v>
      </c>
      <c r="D153">
        <v>27</v>
      </c>
      <c r="E153">
        <v>4847.0401080000001</v>
      </c>
      <c r="F153">
        <f>-Expiry_SIP[[#This Row],[Investment Amount]]</f>
        <v>-4847.0401080000001</v>
      </c>
      <c r="G153">
        <f>SUM($D$2:D153)*Expiry_SIP[[#This Row],[Buy Price]]</f>
        <v>1874009.3217559999</v>
      </c>
    </row>
    <row r="154" spans="1:7" x14ac:dyDescent="0.3">
      <c r="A154" s="2">
        <v>44469</v>
      </c>
      <c r="B154">
        <v>3</v>
      </c>
      <c r="C154">
        <v>190.11000100000001</v>
      </c>
      <c r="D154">
        <v>26</v>
      </c>
      <c r="E154">
        <v>4942.8600260000003</v>
      </c>
      <c r="F154">
        <f>-Expiry_SIP[[#This Row],[Investment Amount]]</f>
        <v>-4942.8600260000003</v>
      </c>
      <c r="G154">
        <f>SUM($D$2:D154)*Expiry_SIP[[#This Row],[Buy Price]]</f>
        <v>1989501.1604650002</v>
      </c>
    </row>
    <row r="155" spans="1:7" x14ac:dyDescent="0.3">
      <c r="A155" s="2">
        <v>44497</v>
      </c>
      <c r="B155">
        <v>3</v>
      </c>
      <c r="C155">
        <v>193.679993</v>
      </c>
      <c r="D155">
        <v>25</v>
      </c>
      <c r="E155">
        <v>4841.9998249999999</v>
      </c>
      <c r="F155">
        <f>-Expiry_SIP[[#This Row],[Investment Amount]]</f>
        <v>-4841.9998249999999</v>
      </c>
      <c r="G155">
        <f>SUM($D$2:D155)*Expiry_SIP[[#This Row],[Buy Price]]</f>
        <v>2031703.1265699998</v>
      </c>
    </row>
    <row r="156" spans="1:7" x14ac:dyDescent="0.3">
      <c r="A156" s="2">
        <v>44525</v>
      </c>
      <c r="B156">
        <v>3</v>
      </c>
      <c r="C156">
        <v>189.509995</v>
      </c>
      <c r="D156">
        <v>26</v>
      </c>
      <c r="E156">
        <v>4927.2598699999999</v>
      </c>
      <c r="F156">
        <f>-Expiry_SIP[[#This Row],[Investment Amount]]</f>
        <v>-4927.2598699999999</v>
      </c>
      <c r="G156">
        <f>SUM($D$2:D156)*Expiry_SIP[[#This Row],[Buy Price]]</f>
        <v>1992887.10742</v>
      </c>
    </row>
    <row r="157" spans="1:7" x14ac:dyDescent="0.3">
      <c r="A157" s="2">
        <v>44560</v>
      </c>
      <c r="B157">
        <v>3</v>
      </c>
      <c r="C157">
        <v>186.13999899999999</v>
      </c>
      <c r="D157">
        <v>26</v>
      </c>
      <c r="E157">
        <v>4839.6399739999997</v>
      </c>
      <c r="F157">
        <f>-Expiry_SIP[[#This Row],[Investment Amount]]</f>
        <v>-4839.6399739999997</v>
      </c>
      <c r="G157">
        <f>SUM($D$2:D157)*Expiry_SIP[[#This Row],[Buy Price]]</f>
        <v>1962287.8694579999</v>
      </c>
    </row>
    <row r="158" spans="1:7" x14ac:dyDescent="0.3">
      <c r="A158" s="2">
        <v>44588</v>
      </c>
      <c r="B158">
        <v>3</v>
      </c>
      <c r="C158">
        <v>185.33000200000001</v>
      </c>
      <c r="D158">
        <v>26</v>
      </c>
      <c r="E158">
        <v>4818.5800520000003</v>
      </c>
      <c r="F158">
        <f>-Expiry_SIP[[#This Row],[Investment Amount]]</f>
        <v>-4818.5800520000003</v>
      </c>
      <c r="G158">
        <f>SUM($D$2:D158)*Expiry_SIP[[#This Row],[Buy Price]]</f>
        <v>1958567.461136</v>
      </c>
    </row>
    <row r="159" spans="1:7" x14ac:dyDescent="0.3">
      <c r="A159" s="2">
        <f>A158</f>
        <v>44588</v>
      </c>
      <c r="C159">
        <f>C158</f>
        <v>185.33000200000001</v>
      </c>
      <c r="D159">
        <f>SUM(Expiry_SIP[Qty])</f>
        <v>10568</v>
      </c>
      <c r="F159">
        <f>D159*C159</f>
        <v>1958567.461136</v>
      </c>
    </row>
  </sheetData>
  <mergeCells count="1">
    <mergeCell ref="I2:J2"/>
  </mergeCells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F9189-F4B3-4EF2-A6BA-7A8DBD030010}">
  <dimension ref="A1:J159"/>
  <sheetViews>
    <sheetView workbookViewId="0">
      <selection activeCell="G3" sqref="G3"/>
    </sheetView>
  </sheetViews>
  <sheetFormatPr defaultRowHeight="14" x14ac:dyDescent="0.3"/>
  <cols>
    <col min="1" max="1" width="8.23046875" bestFit="1" customWidth="1"/>
    <col min="2" max="2" width="5.61328125" bestFit="1" customWidth="1"/>
    <col min="3" max="3" width="10.84375" bestFit="1" customWidth="1"/>
    <col min="4" max="4" width="5.84375" bestFit="1" customWidth="1"/>
    <col min="5" max="5" width="17" bestFit="1" customWidth="1"/>
    <col min="6" max="6" width="12.53515625" bestFit="1" customWidth="1"/>
    <col min="7" max="7" width="12.53515625" customWidth="1"/>
    <col min="8" max="8" width="12.535156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9</v>
      </c>
      <c r="G1" t="s">
        <v>13</v>
      </c>
    </row>
    <row r="2" spans="1:10" x14ac:dyDescent="0.3">
      <c r="A2" s="2">
        <v>39815</v>
      </c>
      <c r="B2" s="1">
        <v>4</v>
      </c>
      <c r="C2" s="1">
        <v>30.556000000000001</v>
      </c>
      <c r="D2" s="1">
        <v>163</v>
      </c>
      <c r="E2" s="1">
        <v>4980.6279999999997</v>
      </c>
      <c r="F2">
        <f>-Normal_SIP[[#This Row],[Investment Amount]]</f>
        <v>-4980.6279999999997</v>
      </c>
      <c r="G2">
        <f>SUM($D$2:D2)*Normal_SIP[[#This Row],[Buy Price]]</f>
        <v>4980.6279999999997</v>
      </c>
      <c r="I2" s="4" t="s">
        <v>5</v>
      </c>
      <c r="J2" s="4"/>
    </row>
    <row r="3" spans="1:10" x14ac:dyDescent="0.3">
      <c r="A3" s="2">
        <v>39846</v>
      </c>
      <c r="B3" s="1">
        <v>0</v>
      </c>
      <c r="C3" s="1">
        <v>28.17</v>
      </c>
      <c r="D3" s="1">
        <v>177</v>
      </c>
      <c r="E3" s="1">
        <v>4986.09</v>
      </c>
      <c r="F3">
        <f>-Normal_SIP[[#This Row],[Investment Amount]]</f>
        <v>-4986.09</v>
      </c>
      <c r="G3">
        <f>SUM($D$2:D3)*Normal_SIP[[#This Row],[Buy Price]]</f>
        <v>9577.8000000000011</v>
      </c>
      <c r="I3" t="s">
        <v>0</v>
      </c>
      <c r="J3" s="2">
        <f>MAX(Normal_SIP[Date])</f>
        <v>44564</v>
      </c>
    </row>
    <row r="4" spans="1:10" x14ac:dyDescent="0.3">
      <c r="A4" s="2">
        <v>39874</v>
      </c>
      <c r="B4" s="1">
        <v>0</v>
      </c>
      <c r="C4" s="1">
        <v>27.045999999999999</v>
      </c>
      <c r="D4" s="1">
        <v>184</v>
      </c>
      <c r="E4" s="1">
        <v>4976.4639999999999</v>
      </c>
      <c r="F4">
        <f>-Normal_SIP[[#This Row],[Investment Amount]]</f>
        <v>-4976.4639999999999</v>
      </c>
      <c r="G4">
        <f>SUM($D$2:D4)*Normal_SIP[[#This Row],[Buy Price]]</f>
        <v>14172.103999999999</v>
      </c>
      <c r="I4" t="s">
        <v>6</v>
      </c>
      <c r="J4">
        <f>SUM(Normal_SIP[Qty])</f>
        <v>10646</v>
      </c>
    </row>
    <row r="5" spans="1:10" x14ac:dyDescent="0.3">
      <c r="A5" s="2">
        <v>39904</v>
      </c>
      <c r="B5" s="1">
        <v>2</v>
      </c>
      <c r="C5" s="1">
        <v>30.870999999999999</v>
      </c>
      <c r="D5" s="1">
        <v>161</v>
      </c>
      <c r="E5" s="1">
        <v>4970.2309999999998</v>
      </c>
      <c r="F5">
        <f>-Normal_SIP[[#This Row],[Investment Amount]]</f>
        <v>-4970.2309999999998</v>
      </c>
      <c r="G5">
        <f>SUM($D$2:D5)*Normal_SIP[[#This Row],[Buy Price]]</f>
        <v>21146.634999999998</v>
      </c>
      <c r="I5" t="s">
        <v>7</v>
      </c>
      <c r="J5">
        <f>VLOOKUP(J3,Normal_SIP[],3,0)</f>
        <v>190.720001</v>
      </c>
    </row>
    <row r="6" spans="1:10" x14ac:dyDescent="0.3">
      <c r="A6" s="2">
        <v>39937</v>
      </c>
      <c r="B6" s="1">
        <v>0</v>
      </c>
      <c r="C6" s="1">
        <v>36.597999999999999</v>
      </c>
      <c r="D6" s="1">
        <v>136</v>
      </c>
      <c r="E6" s="1">
        <v>4977.3279999999995</v>
      </c>
      <c r="F6">
        <f>-Normal_SIP[[#This Row],[Investment Amount]]</f>
        <v>-4977.3279999999995</v>
      </c>
      <c r="G6">
        <f>SUM($D$2:D6)*Normal_SIP[[#This Row],[Buy Price]]</f>
        <v>30046.957999999999</v>
      </c>
      <c r="I6" t="s">
        <v>12</v>
      </c>
      <c r="J6">
        <f>SUM(Normal_SIP[Investment Amount])</f>
        <v>778092.7793060001</v>
      </c>
    </row>
    <row r="7" spans="1:10" x14ac:dyDescent="0.3">
      <c r="A7" s="2">
        <v>39965</v>
      </c>
      <c r="B7" s="1">
        <v>0</v>
      </c>
      <c r="C7" s="1">
        <v>45.466999000000001</v>
      </c>
      <c r="D7" s="1">
        <v>109</v>
      </c>
      <c r="E7" s="1">
        <v>4955.9028909999997</v>
      </c>
      <c r="F7">
        <f>-Normal_SIP[[#This Row],[Investment Amount]]</f>
        <v>-4955.9028909999997</v>
      </c>
      <c r="G7">
        <f>SUM($D$2:D7)*Normal_SIP[[#This Row],[Buy Price]]</f>
        <v>42284.309070000003</v>
      </c>
      <c r="I7" t="s">
        <v>10</v>
      </c>
      <c r="J7">
        <f>J5*J4</f>
        <v>2030405.1306459999</v>
      </c>
    </row>
    <row r="8" spans="1:10" x14ac:dyDescent="0.3">
      <c r="A8" s="2">
        <v>39995</v>
      </c>
      <c r="B8" s="1">
        <v>2</v>
      </c>
      <c r="C8" s="1">
        <v>44.051997999999998</v>
      </c>
      <c r="D8" s="1">
        <v>113</v>
      </c>
      <c r="E8" s="1">
        <v>4977.8757740000001</v>
      </c>
      <c r="F8">
        <f>-Normal_SIP[[#This Row],[Investment Amount]]</f>
        <v>-4977.8757740000001</v>
      </c>
      <c r="G8">
        <f>SUM($D$2:D8)*Normal_SIP[[#This Row],[Buy Price]]</f>
        <v>45946.233913999997</v>
      </c>
      <c r="I8" t="s">
        <v>8</v>
      </c>
      <c r="J8" s="3">
        <f>XIRR(F2:F159,A2:A159)</f>
        <v>0.13792151808738709</v>
      </c>
    </row>
    <row r="9" spans="1:10" x14ac:dyDescent="0.3">
      <c r="A9" s="2">
        <v>40028</v>
      </c>
      <c r="B9" s="1">
        <v>0</v>
      </c>
      <c r="C9" s="1">
        <v>46.926997999999998</v>
      </c>
      <c r="D9" s="1">
        <v>106</v>
      </c>
      <c r="E9" s="1">
        <v>4974.2617879999998</v>
      </c>
      <c r="F9">
        <f>-Normal_SIP[[#This Row],[Investment Amount]]</f>
        <v>-4974.2617879999998</v>
      </c>
      <c r="G9">
        <f>SUM($D$2:D9)*Normal_SIP[[#This Row],[Buy Price]]</f>
        <v>53919.120702</v>
      </c>
    </row>
    <row r="10" spans="1:10" x14ac:dyDescent="0.3">
      <c r="A10" s="2">
        <v>40057</v>
      </c>
      <c r="B10" s="1">
        <v>1</v>
      </c>
      <c r="C10" s="1">
        <v>45.895000000000003</v>
      </c>
      <c r="D10" s="1">
        <v>108</v>
      </c>
      <c r="E10" s="1">
        <v>4956.6600000000008</v>
      </c>
      <c r="F10">
        <f>-Normal_SIP[[#This Row],[Investment Amount]]</f>
        <v>-4956.6600000000008</v>
      </c>
      <c r="G10">
        <f>SUM($D$2:D10)*Normal_SIP[[#This Row],[Buy Price]]</f>
        <v>57690.015000000007</v>
      </c>
    </row>
    <row r="11" spans="1:10" x14ac:dyDescent="0.3">
      <c r="A11" s="2">
        <v>40087</v>
      </c>
      <c r="B11" s="1">
        <v>3</v>
      </c>
      <c r="C11" s="1">
        <v>50.598998999999999</v>
      </c>
      <c r="D11" s="1">
        <v>98</v>
      </c>
      <c r="E11" s="1">
        <v>4958.7019019999998</v>
      </c>
      <c r="F11">
        <f>-Normal_SIP[[#This Row],[Investment Amount]]</f>
        <v>-4958.7019019999998</v>
      </c>
      <c r="G11">
        <f>SUM($D$2:D11)*Normal_SIP[[#This Row],[Buy Price]]</f>
        <v>68561.643645000004</v>
      </c>
    </row>
    <row r="12" spans="1:10" x14ac:dyDescent="0.3">
      <c r="A12" s="2">
        <v>40120</v>
      </c>
      <c r="B12" s="1">
        <v>1</v>
      </c>
      <c r="C12" s="1">
        <v>46.152000000000001</v>
      </c>
      <c r="D12" s="1">
        <v>108</v>
      </c>
      <c r="E12" s="1">
        <v>4984.4160000000002</v>
      </c>
      <c r="F12">
        <f>-Normal_SIP[[#This Row],[Investment Amount]]</f>
        <v>-4984.4160000000002</v>
      </c>
      <c r="G12">
        <f>SUM($D$2:D12)*Normal_SIP[[#This Row],[Buy Price]]</f>
        <v>67520.376000000004</v>
      </c>
    </row>
    <row r="13" spans="1:10" x14ac:dyDescent="0.3">
      <c r="A13" s="2">
        <v>40148</v>
      </c>
      <c r="B13" s="1">
        <v>1</v>
      </c>
      <c r="C13" s="1">
        <v>51.330002</v>
      </c>
      <c r="D13" s="1">
        <v>97</v>
      </c>
      <c r="E13" s="1">
        <v>4979.0101940000004</v>
      </c>
      <c r="F13">
        <f>-Normal_SIP[[#This Row],[Investment Amount]]</f>
        <v>-4979.0101940000004</v>
      </c>
      <c r="G13">
        <f>SUM($D$2:D13)*Normal_SIP[[#This Row],[Buy Price]]</f>
        <v>80074.803119999997</v>
      </c>
    </row>
    <row r="14" spans="1:10" x14ac:dyDescent="0.3">
      <c r="A14" s="2">
        <v>40182</v>
      </c>
      <c r="B14" s="1">
        <v>0</v>
      </c>
      <c r="C14" s="1">
        <v>52.393002000000003</v>
      </c>
      <c r="D14" s="1">
        <v>95</v>
      </c>
      <c r="E14" s="1">
        <v>4977.3351900000007</v>
      </c>
      <c r="F14">
        <f>-Normal_SIP[[#This Row],[Investment Amount]]</f>
        <v>-4977.3351900000007</v>
      </c>
      <c r="G14">
        <f>SUM($D$2:D14)*Normal_SIP[[#This Row],[Buy Price]]</f>
        <v>86710.418310000008</v>
      </c>
    </row>
    <row r="15" spans="1:10" x14ac:dyDescent="0.3">
      <c r="A15" s="2">
        <v>40210</v>
      </c>
      <c r="B15" s="1">
        <v>0</v>
      </c>
      <c r="C15" s="1">
        <v>50.490001999999997</v>
      </c>
      <c r="D15" s="1">
        <v>99</v>
      </c>
      <c r="E15" s="1">
        <v>4998.5101979999999</v>
      </c>
      <c r="F15">
        <f>-Normal_SIP[[#This Row],[Investment Amount]]</f>
        <v>-4998.5101979999999</v>
      </c>
      <c r="G15">
        <f>SUM($D$2:D15)*Normal_SIP[[#This Row],[Buy Price]]</f>
        <v>88559.463508000001</v>
      </c>
    </row>
    <row r="16" spans="1:10" x14ac:dyDescent="0.3">
      <c r="A16" s="2">
        <v>40239</v>
      </c>
      <c r="B16" s="1">
        <v>1</v>
      </c>
      <c r="C16" s="1">
        <v>50.400002000000001</v>
      </c>
      <c r="D16" s="1">
        <v>99</v>
      </c>
      <c r="E16" s="1">
        <v>4989.6001980000001</v>
      </c>
      <c r="F16">
        <f>-Normal_SIP[[#This Row],[Investment Amount]]</f>
        <v>-4989.6001980000001</v>
      </c>
      <c r="G16">
        <f>SUM($D$2:D16)*Normal_SIP[[#This Row],[Buy Price]]</f>
        <v>93391.203706</v>
      </c>
    </row>
    <row r="17" spans="1:7" x14ac:dyDescent="0.3">
      <c r="A17" s="2">
        <v>40269</v>
      </c>
      <c r="B17" s="1">
        <v>3</v>
      </c>
      <c r="C17" s="1">
        <v>53.099997999999999</v>
      </c>
      <c r="D17" s="1">
        <v>94</v>
      </c>
      <c r="E17" s="1">
        <v>4991.3998119999997</v>
      </c>
      <c r="F17">
        <f>-Normal_SIP[[#This Row],[Investment Amount]]</f>
        <v>-4991.3998119999997</v>
      </c>
      <c r="G17">
        <f>SUM($D$2:D17)*Normal_SIP[[#This Row],[Buy Price]]</f>
        <v>103385.696106</v>
      </c>
    </row>
    <row r="18" spans="1:7" x14ac:dyDescent="0.3">
      <c r="A18" s="2">
        <v>40301</v>
      </c>
      <c r="B18" s="1">
        <v>0</v>
      </c>
      <c r="C18" s="1">
        <v>52.150002000000001</v>
      </c>
      <c r="D18" s="1">
        <v>95</v>
      </c>
      <c r="E18" s="1">
        <v>4954.2501899999997</v>
      </c>
      <c r="F18">
        <f>-Normal_SIP[[#This Row],[Investment Amount]]</f>
        <v>-4954.2501899999997</v>
      </c>
      <c r="G18">
        <f>SUM($D$2:D18)*Normal_SIP[[#This Row],[Buy Price]]</f>
        <v>106490.304084</v>
      </c>
    </row>
    <row r="19" spans="1:7" x14ac:dyDescent="0.3">
      <c r="A19" s="2">
        <v>40330</v>
      </c>
      <c r="B19" s="1">
        <v>1</v>
      </c>
      <c r="C19" s="1">
        <v>50</v>
      </c>
      <c r="D19" s="1">
        <v>100</v>
      </c>
      <c r="E19" s="1">
        <v>5000</v>
      </c>
      <c r="F19">
        <f>-Normal_SIP[[#This Row],[Investment Amount]]</f>
        <v>-5000</v>
      </c>
      <c r="G19">
        <f>SUM($D$2:D19)*Normal_SIP[[#This Row],[Buy Price]]</f>
        <v>107100</v>
      </c>
    </row>
    <row r="20" spans="1:7" x14ac:dyDescent="0.3">
      <c r="A20" s="2">
        <v>40360</v>
      </c>
      <c r="B20" s="1">
        <v>3</v>
      </c>
      <c r="C20" s="1">
        <v>52.974997999999999</v>
      </c>
      <c r="D20" s="1">
        <v>94</v>
      </c>
      <c r="E20" s="1">
        <v>4979.6498119999997</v>
      </c>
      <c r="F20">
        <f>-Normal_SIP[[#This Row],[Investment Amount]]</f>
        <v>-4979.6498119999997</v>
      </c>
      <c r="G20">
        <f>SUM($D$2:D20)*Normal_SIP[[#This Row],[Buy Price]]</f>
        <v>118452.09552800001</v>
      </c>
    </row>
    <row r="21" spans="1:7" x14ac:dyDescent="0.3">
      <c r="A21" s="2">
        <v>40392</v>
      </c>
      <c r="B21" s="1">
        <v>0</v>
      </c>
      <c r="C21" s="1">
        <v>54.424999</v>
      </c>
      <c r="D21" s="1">
        <v>91</v>
      </c>
      <c r="E21" s="1">
        <v>4952.6749090000003</v>
      </c>
      <c r="F21">
        <f>-Normal_SIP[[#This Row],[Investment Amount]]</f>
        <v>-4952.6749090000003</v>
      </c>
      <c r="G21">
        <f>SUM($D$2:D21)*Normal_SIP[[#This Row],[Buy Price]]</f>
        <v>126646.972673</v>
      </c>
    </row>
    <row r="22" spans="1:7" x14ac:dyDescent="0.3">
      <c r="A22" s="2">
        <v>40422</v>
      </c>
      <c r="B22" s="1">
        <v>2</v>
      </c>
      <c r="C22" s="1">
        <v>54.5</v>
      </c>
      <c r="D22" s="1">
        <v>91</v>
      </c>
      <c r="E22" s="1">
        <v>4959.5</v>
      </c>
      <c r="F22">
        <f>-Normal_SIP[[#This Row],[Investment Amount]]</f>
        <v>-4959.5</v>
      </c>
      <c r="G22">
        <f>SUM($D$2:D22)*Normal_SIP[[#This Row],[Buy Price]]</f>
        <v>131781</v>
      </c>
    </row>
    <row r="23" spans="1:7" x14ac:dyDescent="0.3">
      <c r="A23" s="2">
        <v>40452</v>
      </c>
      <c r="B23" s="1">
        <v>4</v>
      </c>
      <c r="C23" s="1">
        <v>61.5</v>
      </c>
      <c r="D23" s="1">
        <v>81</v>
      </c>
      <c r="E23" s="1">
        <v>4981.5</v>
      </c>
      <c r="F23">
        <f>-Normal_SIP[[#This Row],[Investment Amount]]</f>
        <v>-4981.5</v>
      </c>
      <c r="G23">
        <f>SUM($D$2:D23)*Normal_SIP[[#This Row],[Buy Price]]</f>
        <v>153688.5</v>
      </c>
    </row>
    <row r="24" spans="1:7" x14ac:dyDescent="0.3">
      <c r="A24" s="2">
        <v>40483</v>
      </c>
      <c r="B24" s="1">
        <v>0</v>
      </c>
      <c r="C24" s="1">
        <v>61.841999000000001</v>
      </c>
      <c r="D24" s="1">
        <v>80</v>
      </c>
      <c r="E24" s="1">
        <v>4947.3599199999999</v>
      </c>
      <c r="F24">
        <f>-Normal_SIP[[#This Row],[Investment Amount]]</f>
        <v>-4947.3599199999999</v>
      </c>
      <c r="G24">
        <f>SUM($D$2:D24)*Normal_SIP[[#This Row],[Buy Price]]</f>
        <v>159490.51542099999</v>
      </c>
    </row>
    <row r="25" spans="1:7" x14ac:dyDescent="0.3">
      <c r="A25" s="2">
        <v>40513</v>
      </c>
      <c r="B25" s="1">
        <v>2</v>
      </c>
      <c r="C25" s="1">
        <v>59.953999000000003</v>
      </c>
      <c r="D25" s="1">
        <v>83</v>
      </c>
      <c r="E25" s="1">
        <v>4976.1819169999999</v>
      </c>
      <c r="F25">
        <f>-Normal_SIP[[#This Row],[Investment Amount]]</f>
        <v>-4976.1819169999999</v>
      </c>
      <c r="G25">
        <f>SUM($D$2:D25)*Normal_SIP[[#This Row],[Buy Price]]</f>
        <v>159597.545338</v>
      </c>
    </row>
    <row r="26" spans="1:7" x14ac:dyDescent="0.3">
      <c r="A26" s="2">
        <v>40546</v>
      </c>
      <c r="B26" s="1">
        <v>0</v>
      </c>
      <c r="C26" s="1">
        <v>62.165999999999997</v>
      </c>
      <c r="D26" s="1">
        <v>80</v>
      </c>
      <c r="E26" s="1">
        <v>4973.28</v>
      </c>
      <c r="F26">
        <f>-Normal_SIP[[#This Row],[Investment Amount]]</f>
        <v>-4973.28</v>
      </c>
      <c r="G26">
        <f>SUM($D$2:D26)*Normal_SIP[[#This Row],[Buy Price]]</f>
        <v>170459.17199999999</v>
      </c>
    </row>
    <row r="27" spans="1:7" x14ac:dyDescent="0.3">
      <c r="A27" s="2">
        <v>40575</v>
      </c>
      <c r="B27" s="1">
        <v>1</v>
      </c>
      <c r="C27" s="1">
        <v>54.597000000000001</v>
      </c>
      <c r="D27" s="1">
        <v>91</v>
      </c>
      <c r="E27" s="1">
        <v>4968.3270000000002</v>
      </c>
      <c r="F27">
        <f>-Normal_SIP[[#This Row],[Investment Amount]]</f>
        <v>-4968.3270000000002</v>
      </c>
      <c r="G27">
        <f>SUM($D$2:D27)*Normal_SIP[[#This Row],[Buy Price]]</f>
        <v>154673.30100000001</v>
      </c>
    </row>
    <row r="28" spans="1:7" x14ac:dyDescent="0.3">
      <c r="A28" s="2">
        <v>40603</v>
      </c>
      <c r="B28" s="1">
        <v>1</v>
      </c>
      <c r="C28" s="1">
        <v>55.772998999999999</v>
      </c>
      <c r="D28" s="1">
        <v>89</v>
      </c>
      <c r="E28" s="1">
        <v>4963.7969109999995</v>
      </c>
      <c r="F28">
        <f>-Normal_SIP[[#This Row],[Investment Amount]]</f>
        <v>-4963.7969109999995</v>
      </c>
      <c r="G28">
        <f>SUM($D$2:D28)*Normal_SIP[[#This Row],[Buy Price]]</f>
        <v>162968.70307799999</v>
      </c>
    </row>
    <row r="29" spans="1:7" x14ac:dyDescent="0.3">
      <c r="A29" s="2">
        <v>40634</v>
      </c>
      <c r="B29" s="1">
        <v>4</v>
      </c>
      <c r="C29" s="1">
        <v>58.966999000000001</v>
      </c>
      <c r="D29" s="1">
        <v>84</v>
      </c>
      <c r="E29" s="1">
        <v>4953.2279159999998</v>
      </c>
      <c r="F29">
        <f>-Normal_SIP[[#This Row],[Investment Amount]]</f>
        <v>-4953.2279159999998</v>
      </c>
      <c r="G29">
        <f>SUM($D$2:D29)*Normal_SIP[[#This Row],[Buy Price]]</f>
        <v>177254.79899400001</v>
      </c>
    </row>
    <row r="30" spans="1:7" x14ac:dyDescent="0.3">
      <c r="A30" s="2">
        <v>40665</v>
      </c>
      <c r="B30" s="1">
        <v>0</v>
      </c>
      <c r="C30" s="1">
        <v>57.654998999999997</v>
      </c>
      <c r="D30" s="1">
        <v>86</v>
      </c>
      <c r="E30" s="1">
        <v>4958.3299139999999</v>
      </c>
      <c r="F30">
        <f>-Normal_SIP[[#This Row],[Investment Amount]]</f>
        <v>-4958.3299139999999</v>
      </c>
      <c r="G30">
        <f>SUM($D$2:D30)*Normal_SIP[[#This Row],[Buy Price]]</f>
        <v>178269.25690799998</v>
      </c>
    </row>
    <row r="31" spans="1:7" x14ac:dyDescent="0.3">
      <c r="A31" s="2">
        <v>40695</v>
      </c>
      <c r="B31" s="1">
        <v>2</v>
      </c>
      <c r="C31" s="1">
        <v>56.34</v>
      </c>
      <c r="D31" s="1">
        <v>88</v>
      </c>
      <c r="E31" s="1">
        <v>4957.92</v>
      </c>
      <c r="F31">
        <f>-Normal_SIP[[#This Row],[Investment Amount]]</f>
        <v>-4957.92</v>
      </c>
      <c r="G31">
        <f>SUM($D$2:D31)*Normal_SIP[[#This Row],[Buy Price]]</f>
        <v>179161.2</v>
      </c>
    </row>
    <row r="32" spans="1:7" x14ac:dyDescent="0.3">
      <c r="A32" s="2">
        <v>40725</v>
      </c>
      <c r="B32" s="1">
        <v>4</v>
      </c>
      <c r="C32" s="1">
        <v>57.120998</v>
      </c>
      <c r="D32" s="1">
        <v>87</v>
      </c>
      <c r="E32" s="1">
        <v>4969.5268260000003</v>
      </c>
      <c r="F32">
        <f>-Normal_SIP[[#This Row],[Investment Amount]]</f>
        <v>-4969.5268260000003</v>
      </c>
      <c r="G32">
        <f>SUM($D$2:D32)*Normal_SIP[[#This Row],[Buy Price]]</f>
        <v>186614.30046599999</v>
      </c>
    </row>
    <row r="33" spans="1:7" x14ac:dyDescent="0.3">
      <c r="A33" s="2">
        <v>40756</v>
      </c>
      <c r="B33" s="1">
        <v>0</v>
      </c>
      <c r="C33" s="1">
        <v>56.502997999999998</v>
      </c>
      <c r="D33" s="1">
        <v>88</v>
      </c>
      <c r="E33" s="1">
        <v>4972.2638239999997</v>
      </c>
      <c r="F33">
        <f>-Normal_SIP[[#This Row],[Investment Amount]]</f>
        <v>-4972.2638239999997</v>
      </c>
      <c r="G33">
        <f>SUM($D$2:D33)*Normal_SIP[[#This Row],[Buy Price]]</f>
        <v>189567.55828999999</v>
      </c>
    </row>
    <row r="34" spans="1:7" x14ac:dyDescent="0.3">
      <c r="A34" s="2">
        <v>40788</v>
      </c>
      <c r="B34">
        <v>4</v>
      </c>
      <c r="C34">
        <v>51.455002</v>
      </c>
      <c r="D34">
        <v>97</v>
      </c>
      <c r="E34">
        <v>4991.1351940000004</v>
      </c>
      <c r="F34">
        <f>-Normal_SIP[[#This Row],[Investment Amount]]</f>
        <v>-4991.1351940000004</v>
      </c>
      <c r="G34">
        <f>SUM($D$2:D34)*Normal_SIP[[#This Row],[Buy Price]]</f>
        <v>177622.66690400001</v>
      </c>
    </row>
    <row r="35" spans="1:7" x14ac:dyDescent="0.3">
      <c r="A35" s="2">
        <v>40819</v>
      </c>
      <c r="B35">
        <v>0</v>
      </c>
      <c r="C35">
        <v>49.480998999999997</v>
      </c>
      <c r="D35">
        <v>101</v>
      </c>
      <c r="E35">
        <v>4997.5808989999996</v>
      </c>
      <c r="F35">
        <f>-Normal_SIP[[#This Row],[Investment Amount]]</f>
        <v>-4997.5808989999996</v>
      </c>
      <c r="G35">
        <f>SUM($D$2:D35)*Normal_SIP[[#This Row],[Buy Price]]</f>
        <v>175805.989447</v>
      </c>
    </row>
    <row r="36" spans="1:7" x14ac:dyDescent="0.3">
      <c r="A36" s="2">
        <v>40848</v>
      </c>
      <c r="B36">
        <v>1</v>
      </c>
      <c r="C36">
        <v>53.165000999999997</v>
      </c>
      <c r="D36">
        <v>94</v>
      </c>
      <c r="E36">
        <v>4997.5100939999993</v>
      </c>
      <c r="F36">
        <f>-Normal_SIP[[#This Row],[Investment Amount]]</f>
        <v>-4997.5100939999993</v>
      </c>
      <c r="G36">
        <f>SUM($D$2:D36)*Normal_SIP[[#This Row],[Buy Price]]</f>
        <v>193892.75864699998</v>
      </c>
    </row>
    <row r="37" spans="1:7" x14ac:dyDescent="0.3">
      <c r="A37" s="2">
        <v>40878</v>
      </c>
      <c r="B37">
        <v>3</v>
      </c>
      <c r="C37">
        <v>50.194000000000003</v>
      </c>
      <c r="D37">
        <v>99</v>
      </c>
      <c r="E37">
        <v>4969.2060000000001</v>
      </c>
      <c r="F37">
        <f>-Normal_SIP[[#This Row],[Investment Amount]]</f>
        <v>-4969.2060000000001</v>
      </c>
      <c r="G37">
        <f>SUM($D$2:D37)*Normal_SIP[[#This Row],[Buy Price]]</f>
        <v>188026.72400000002</v>
      </c>
    </row>
    <row r="38" spans="1:7" x14ac:dyDescent="0.3">
      <c r="A38" s="2">
        <v>40910</v>
      </c>
      <c r="B38">
        <v>0</v>
      </c>
      <c r="C38">
        <v>47.178001000000002</v>
      </c>
      <c r="D38">
        <v>105</v>
      </c>
      <c r="E38">
        <v>4953.6901050000006</v>
      </c>
      <c r="F38">
        <f>-Normal_SIP[[#This Row],[Investment Amount]]</f>
        <v>-4953.6901050000006</v>
      </c>
      <c r="G38">
        <f>SUM($D$2:D38)*Normal_SIP[[#This Row],[Buy Price]]</f>
        <v>181682.48185100002</v>
      </c>
    </row>
    <row r="39" spans="1:7" x14ac:dyDescent="0.3">
      <c r="A39" s="2">
        <v>40940</v>
      </c>
      <c r="B39">
        <v>2</v>
      </c>
      <c r="C39">
        <v>52.997002000000002</v>
      </c>
      <c r="D39">
        <v>94</v>
      </c>
      <c r="E39">
        <v>4981.7181879999998</v>
      </c>
      <c r="F39">
        <f>-Normal_SIP[[#This Row],[Investment Amount]]</f>
        <v>-4981.7181879999998</v>
      </c>
      <c r="G39">
        <f>SUM($D$2:D39)*Normal_SIP[[#This Row],[Buy Price]]</f>
        <v>209073.17289000002</v>
      </c>
    </row>
    <row r="40" spans="1:7" x14ac:dyDescent="0.3">
      <c r="A40" s="2">
        <v>40969</v>
      </c>
      <c r="B40">
        <v>3</v>
      </c>
      <c r="C40">
        <v>54.546000999999997</v>
      </c>
      <c r="D40">
        <v>91</v>
      </c>
      <c r="E40">
        <v>4963.6860909999996</v>
      </c>
      <c r="F40">
        <f>-Normal_SIP[[#This Row],[Investment Amount]]</f>
        <v>-4963.6860909999996</v>
      </c>
      <c r="G40">
        <f>SUM($D$2:D40)*Normal_SIP[[#This Row],[Buy Price]]</f>
        <v>220147.66003599999</v>
      </c>
    </row>
    <row r="41" spans="1:7" x14ac:dyDescent="0.3">
      <c r="A41" s="2">
        <v>41001</v>
      </c>
      <c r="B41">
        <v>0</v>
      </c>
      <c r="C41">
        <v>53.346001000000001</v>
      </c>
      <c r="D41">
        <v>93</v>
      </c>
      <c r="E41">
        <v>4961.1780930000004</v>
      </c>
      <c r="F41">
        <f>-Normal_SIP[[#This Row],[Investment Amount]]</f>
        <v>-4961.1780930000004</v>
      </c>
      <c r="G41">
        <f>SUM($D$2:D41)*Normal_SIP[[#This Row],[Buy Price]]</f>
        <v>220265.638129</v>
      </c>
    </row>
    <row r="42" spans="1:7" x14ac:dyDescent="0.3">
      <c r="A42" s="2">
        <v>41031</v>
      </c>
      <c r="B42">
        <v>2</v>
      </c>
      <c r="C42">
        <v>52.566001999999997</v>
      </c>
      <c r="D42">
        <v>95</v>
      </c>
      <c r="E42">
        <v>4993.7701900000002</v>
      </c>
      <c r="F42">
        <f>-Normal_SIP[[#This Row],[Investment Amount]]</f>
        <v>-4993.7701900000002</v>
      </c>
      <c r="G42">
        <f>SUM($D$2:D42)*Normal_SIP[[#This Row],[Buy Price]]</f>
        <v>222038.79244799999</v>
      </c>
    </row>
    <row r="43" spans="1:7" x14ac:dyDescent="0.3">
      <c r="A43" s="2">
        <v>41061</v>
      </c>
      <c r="B43">
        <v>4</v>
      </c>
      <c r="C43">
        <v>49.014000000000003</v>
      </c>
      <c r="D43">
        <v>102</v>
      </c>
      <c r="E43">
        <v>4999.4279999999999</v>
      </c>
      <c r="F43">
        <f>-Normal_SIP[[#This Row],[Investment Amount]]</f>
        <v>-4999.4279999999999</v>
      </c>
      <c r="G43">
        <f>SUM($D$2:D43)*Normal_SIP[[#This Row],[Buy Price]]</f>
        <v>212034.56400000001</v>
      </c>
    </row>
    <row r="44" spans="1:7" x14ac:dyDescent="0.3">
      <c r="A44" s="2">
        <v>41092</v>
      </c>
      <c r="B44">
        <v>0</v>
      </c>
      <c r="C44">
        <v>53.226002000000001</v>
      </c>
      <c r="D44">
        <v>93</v>
      </c>
      <c r="E44">
        <v>4950.0181860000002</v>
      </c>
      <c r="F44">
        <f>-Normal_SIP[[#This Row],[Investment Amount]]</f>
        <v>-4950.0181860000002</v>
      </c>
      <c r="G44">
        <f>SUM($D$2:D44)*Normal_SIP[[#This Row],[Buy Price]]</f>
        <v>235205.702838</v>
      </c>
    </row>
    <row r="45" spans="1:7" x14ac:dyDescent="0.3">
      <c r="A45" s="2">
        <v>41122</v>
      </c>
      <c r="B45">
        <v>2</v>
      </c>
      <c r="C45">
        <v>52.780997999999997</v>
      </c>
      <c r="D45">
        <v>94</v>
      </c>
      <c r="E45">
        <v>4961.4138119999998</v>
      </c>
      <c r="F45">
        <f>-Normal_SIP[[#This Row],[Investment Amount]]</f>
        <v>-4961.4138119999998</v>
      </c>
      <c r="G45">
        <f>SUM($D$2:D45)*Normal_SIP[[#This Row],[Buy Price]]</f>
        <v>238200.64397399998</v>
      </c>
    </row>
    <row r="46" spans="1:7" x14ac:dyDescent="0.3">
      <c r="A46" s="2">
        <v>41155</v>
      </c>
      <c r="B46">
        <v>0</v>
      </c>
      <c r="C46">
        <v>52.709999000000003</v>
      </c>
      <c r="D46">
        <v>94</v>
      </c>
      <c r="E46">
        <v>4954.7399060000007</v>
      </c>
      <c r="F46">
        <f>-Normal_SIP[[#This Row],[Investment Amount]]</f>
        <v>-4954.7399060000007</v>
      </c>
      <c r="G46">
        <f>SUM($D$2:D46)*Normal_SIP[[#This Row],[Buy Price]]</f>
        <v>242834.96539300002</v>
      </c>
    </row>
    <row r="47" spans="1:7" x14ac:dyDescent="0.3">
      <c r="A47" s="2">
        <v>41183</v>
      </c>
      <c r="B47">
        <v>0</v>
      </c>
      <c r="C47">
        <v>57.519001000000003</v>
      </c>
      <c r="D47">
        <v>86</v>
      </c>
      <c r="E47">
        <v>4946.634086</v>
      </c>
      <c r="F47">
        <f>-Normal_SIP[[#This Row],[Investment Amount]]</f>
        <v>-4946.634086</v>
      </c>
      <c r="G47">
        <f>SUM($D$2:D47)*Normal_SIP[[#This Row],[Buy Price]]</f>
        <v>269936.67169300001</v>
      </c>
    </row>
    <row r="48" spans="1:7" x14ac:dyDescent="0.3">
      <c r="A48" s="2">
        <v>41214</v>
      </c>
      <c r="B48">
        <v>3</v>
      </c>
      <c r="C48">
        <v>57.267479000000002</v>
      </c>
      <c r="D48">
        <v>87</v>
      </c>
      <c r="E48">
        <v>4982.270673</v>
      </c>
      <c r="F48">
        <f>-Normal_SIP[[#This Row],[Investment Amount]]</f>
        <v>-4982.270673</v>
      </c>
      <c r="G48">
        <f>SUM($D$2:D48)*Normal_SIP[[#This Row],[Buy Price]]</f>
        <v>273738.54962000001</v>
      </c>
    </row>
    <row r="49" spans="1:7" x14ac:dyDescent="0.3">
      <c r="A49" s="2">
        <v>41246</v>
      </c>
      <c r="B49">
        <v>0</v>
      </c>
      <c r="C49">
        <v>59.537491000000003</v>
      </c>
      <c r="D49">
        <v>83</v>
      </c>
      <c r="E49">
        <v>4941.6117530000001</v>
      </c>
      <c r="F49">
        <f>-Normal_SIP[[#This Row],[Investment Amount]]</f>
        <v>-4941.6117530000001</v>
      </c>
      <c r="G49">
        <f>SUM($D$2:D49)*Normal_SIP[[#This Row],[Buy Price]]</f>
        <v>289530.81873300002</v>
      </c>
    </row>
    <row r="50" spans="1:7" x14ac:dyDescent="0.3">
      <c r="A50" s="2">
        <v>41275</v>
      </c>
      <c r="B50">
        <v>1</v>
      </c>
      <c r="C50">
        <v>60.351661999999997</v>
      </c>
      <c r="D50">
        <v>82</v>
      </c>
      <c r="E50">
        <v>4948.836284</v>
      </c>
      <c r="F50">
        <f>-Normal_SIP[[#This Row],[Investment Amount]]</f>
        <v>-4948.836284</v>
      </c>
      <c r="G50">
        <f>SUM($D$2:D50)*Normal_SIP[[#This Row],[Buy Price]]</f>
        <v>298438.96859</v>
      </c>
    </row>
    <row r="51" spans="1:7" x14ac:dyDescent="0.3">
      <c r="A51" s="2">
        <v>41306</v>
      </c>
      <c r="B51">
        <v>4</v>
      </c>
      <c r="C51">
        <v>60.822941</v>
      </c>
      <c r="D51">
        <v>82</v>
      </c>
      <c r="E51">
        <v>4987.481162</v>
      </c>
      <c r="F51">
        <f>-Normal_SIP[[#This Row],[Investment Amount]]</f>
        <v>-4987.481162</v>
      </c>
      <c r="G51">
        <f>SUM($D$2:D51)*Normal_SIP[[#This Row],[Buy Price]]</f>
        <v>305756.92440700001</v>
      </c>
    </row>
    <row r="52" spans="1:7" x14ac:dyDescent="0.3">
      <c r="A52" s="2">
        <v>41334</v>
      </c>
      <c r="B52">
        <v>4</v>
      </c>
      <c r="C52">
        <v>58.016109</v>
      </c>
      <c r="D52">
        <v>86</v>
      </c>
      <c r="E52">
        <v>4989.3853740000004</v>
      </c>
      <c r="F52">
        <f>-Normal_SIP[[#This Row],[Investment Amount]]</f>
        <v>-4989.3853740000004</v>
      </c>
      <c r="G52">
        <f>SUM($D$2:D52)*Normal_SIP[[#This Row],[Buy Price]]</f>
        <v>296636.36531700002</v>
      </c>
    </row>
    <row r="53" spans="1:7" x14ac:dyDescent="0.3">
      <c r="A53" s="2">
        <v>41365</v>
      </c>
      <c r="B53">
        <v>0</v>
      </c>
      <c r="C53">
        <v>57.157200000000003</v>
      </c>
      <c r="D53">
        <v>87</v>
      </c>
      <c r="E53">
        <v>4972.6764000000003</v>
      </c>
      <c r="F53">
        <f>-Normal_SIP[[#This Row],[Investment Amount]]</f>
        <v>-4972.6764000000003</v>
      </c>
      <c r="G53">
        <f>SUM($D$2:D53)*Normal_SIP[[#This Row],[Buy Price]]</f>
        <v>297217.44</v>
      </c>
    </row>
    <row r="54" spans="1:7" x14ac:dyDescent="0.3">
      <c r="A54" s="2">
        <v>41396</v>
      </c>
      <c r="B54">
        <v>3</v>
      </c>
      <c r="C54">
        <v>60.085940999999998</v>
      </c>
      <c r="D54">
        <v>83</v>
      </c>
      <c r="E54">
        <v>4987.1331030000001</v>
      </c>
      <c r="F54">
        <f>-Normal_SIP[[#This Row],[Investment Amount]]</f>
        <v>-4987.1331030000001</v>
      </c>
      <c r="G54">
        <f>SUM($D$2:D54)*Normal_SIP[[#This Row],[Buy Price]]</f>
        <v>317434.02630299999</v>
      </c>
    </row>
    <row r="55" spans="1:7" x14ac:dyDescent="0.3">
      <c r="A55" s="2">
        <v>41428</v>
      </c>
      <c r="B55">
        <v>0</v>
      </c>
      <c r="C55">
        <v>59.745510000000003</v>
      </c>
      <c r="D55">
        <v>83</v>
      </c>
      <c r="E55">
        <v>4958.8773300000003</v>
      </c>
      <c r="F55">
        <f>-Normal_SIP[[#This Row],[Investment Amount]]</f>
        <v>-4958.8773300000003</v>
      </c>
      <c r="G55">
        <f>SUM($D$2:D55)*Normal_SIP[[#This Row],[Buy Price]]</f>
        <v>320594.40666000004</v>
      </c>
    </row>
    <row r="56" spans="1:7" x14ac:dyDescent="0.3">
      <c r="A56" s="2">
        <v>41456</v>
      </c>
      <c r="B56">
        <v>0</v>
      </c>
      <c r="C56">
        <v>59.271999000000001</v>
      </c>
      <c r="D56">
        <v>84</v>
      </c>
      <c r="E56">
        <v>4978.8479159999997</v>
      </c>
      <c r="F56">
        <f>-Normal_SIP[[#This Row],[Investment Amount]]</f>
        <v>-4978.8479159999997</v>
      </c>
      <c r="G56">
        <f>SUM($D$2:D56)*Normal_SIP[[#This Row],[Buy Price]]</f>
        <v>323032.39455000003</v>
      </c>
    </row>
    <row r="57" spans="1:7" x14ac:dyDescent="0.3">
      <c r="A57" s="2">
        <v>41487</v>
      </c>
      <c r="B57">
        <v>3</v>
      </c>
      <c r="C57">
        <v>57.923000000000002</v>
      </c>
      <c r="D57">
        <v>86</v>
      </c>
      <c r="E57">
        <v>4981.3780000000006</v>
      </c>
      <c r="F57">
        <f>-Normal_SIP[[#This Row],[Investment Amount]]</f>
        <v>-4981.3780000000006</v>
      </c>
      <c r="G57">
        <f>SUM($D$2:D57)*Normal_SIP[[#This Row],[Buy Price]]</f>
        <v>320661.728</v>
      </c>
    </row>
    <row r="58" spans="1:7" x14ac:dyDescent="0.3">
      <c r="A58" s="2">
        <v>41519</v>
      </c>
      <c r="B58">
        <v>0</v>
      </c>
      <c r="C58">
        <v>56.061000999999997</v>
      </c>
      <c r="D58">
        <v>89</v>
      </c>
      <c r="E58">
        <v>4989.4290890000002</v>
      </c>
      <c r="F58">
        <f>-Normal_SIP[[#This Row],[Investment Amount]]</f>
        <v>-4989.4290890000002</v>
      </c>
      <c r="G58">
        <f>SUM($D$2:D58)*Normal_SIP[[#This Row],[Buy Price]]</f>
        <v>315343.13062499999</v>
      </c>
    </row>
    <row r="59" spans="1:7" x14ac:dyDescent="0.3">
      <c r="A59" s="2">
        <v>41548</v>
      </c>
      <c r="B59">
        <v>1</v>
      </c>
      <c r="C59">
        <v>58.603000999999999</v>
      </c>
      <c r="D59">
        <v>85</v>
      </c>
      <c r="E59">
        <v>4981.2550849999998</v>
      </c>
      <c r="F59">
        <f>-Normal_SIP[[#This Row],[Investment Amount]]</f>
        <v>-4981.2550849999998</v>
      </c>
      <c r="G59">
        <f>SUM($D$2:D59)*Normal_SIP[[#This Row],[Buy Price]]</f>
        <v>334623.13571</v>
      </c>
    </row>
    <row r="60" spans="1:7" x14ac:dyDescent="0.3">
      <c r="A60" s="2">
        <v>41579</v>
      </c>
      <c r="B60">
        <v>4</v>
      </c>
      <c r="C60">
        <v>63.803001000000002</v>
      </c>
      <c r="D60">
        <v>78</v>
      </c>
      <c r="E60">
        <v>4976.634078</v>
      </c>
      <c r="F60">
        <f>-Normal_SIP[[#This Row],[Investment Amount]]</f>
        <v>-4976.634078</v>
      </c>
      <c r="G60">
        <f>SUM($D$2:D60)*Normal_SIP[[#This Row],[Buy Price]]</f>
        <v>369291.76978800003</v>
      </c>
    </row>
    <row r="61" spans="1:7" x14ac:dyDescent="0.3">
      <c r="A61" s="2">
        <v>41610</v>
      </c>
      <c r="B61">
        <v>0</v>
      </c>
      <c r="C61">
        <v>62.902000000000001</v>
      </c>
      <c r="D61">
        <v>79</v>
      </c>
      <c r="E61">
        <v>4969.2579999999998</v>
      </c>
      <c r="F61">
        <f>-Normal_SIP[[#This Row],[Investment Amount]]</f>
        <v>-4969.2579999999998</v>
      </c>
      <c r="G61">
        <f>SUM($D$2:D61)*Normal_SIP[[#This Row],[Buy Price]]</f>
        <v>369046.03399999999</v>
      </c>
    </row>
    <row r="62" spans="1:7" x14ac:dyDescent="0.3">
      <c r="A62" s="2">
        <v>41640</v>
      </c>
      <c r="B62">
        <v>2</v>
      </c>
      <c r="C62">
        <v>63.719002000000003</v>
      </c>
      <c r="D62">
        <v>78</v>
      </c>
      <c r="E62">
        <v>4970.0821560000004</v>
      </c>
      <c r="F62">
        <f>-Normal_SIP[[#This Row],[Investment Amount]]</f>
        <v>-4970.0821560000004</v>
      </c>
      <c r="G62">
        <f>SUM($D$2:D62)*Normal_SIP[[#This Row],[Buy Price]]</f>
        <v>378809.46689000004</v>
      </c>
    </row>
    <row r="63" spans="1:7" x14ac:dyDescent="0.3">
      <c r="A63" s="2">
        <v>41673</v>
      </c>
      <c r="B63">
        <v>0</v>
      </c>
      <c r="C63">
        <v>61.290999999999997</v>
      </c>
      <c r="D63">
        <v>81</v>
      </c>
      <c r="E63">
        <v>4964.5709999999999</v>
      </c>
      <c r="F63">
        <f>-Normal_SIP[[#This Row],[Investment Amount]]</f>
        <v>-4964.5709999999999</v>
      </c>
      <c r="G63">
        <f>SUM($D$2:D63)*Normal_SIP[[#This Row],[Buy Price]]</f>
        <v>369339.56599999999</v>
      </c>
    </row>
    <row r="64" spans="1:7" x14ac:dyDescent="0.3">
      <c r="A64" s="2">
        <v>41701</v>
      </c>
      <c r="B64">
        <v>0</v>
      </c>
      <c r="C64">
        <v>62.879002</v>
      </c>
      <c r="D64">
        <v>79</v>
      </c>
      <c r="E64">
        <v>4967.4411579999996</v>
      </c>
      <c r="F64">
        <f>-Normal_SIP[[#This Row],[Investment Amount]]</f>
        <v>-4967.4411579999996</v>
      </c>
      <c r="G64">
        <f>SUM($D$2:D64)*Normal_SIP[[#This Row],[Buy Price]]</f>
        <v>383876.30721</v>
      </c>
    </row>
    <row r="65" spans="1:7" x14ac:dyDescent="0.3">
      <c r="A65" s="2">
        <v>41730</v>
      </c>
      <c r="B65">
        <v>1</v>
      </c>
      <c r="C65">
        <v>67.146004000000005</v>
      </c>
      <c r="D65">
        <v>74</v>
      </c>
      <c r="E65">
        <v>4968.8042960000002</v>
      </c>
      <c r="F65">
        <f>-Normal_SIP[[#This Row],[Investment Amount]]</f>
        <v>-4968.8042960000002</v>
      </c>
      <c r="G65">
        <f>SUM($D$2:D65)*Normal_SIP[[#This Row],[Buy Price]]</f>
        <v>414895.15871600003</v>
      </c>
    </row>
    <row r="66" spans="1:7" x14ac:dyDescent="0.3">
      <c r="A66" s="2">
        <v>41761</v>
      </c>
      <c r="B66">
        <v>4</v>
      </c>
      <c r="C66">
        <v>66.981003000000001</v>
      </c>
      <c r="D66">
        <v>74</v>
      </c>
      <c r="E66">
        <v>4956.5942219999997</v>
      </c>
      <c r="F66">
        <f>-Normal_SIP[[#This Row],[Investment Amount]]</f>
        <v>-4956.5942219999997</v>
      </c>
      <c r="G66">
        <f>SUM($D$2:D66)*Normal_SIP[[#This Row],[Buy Price]]</f>
        <v>418832.21175900003</v>
      </c>
    </row>
    <row r="67" spans="1:7" x14ac:dyDescent="0.3">
      <c r="A67" s="2">
        <v>41792</v>
      </c>
      <c r="B67">
        <v>0</v>
      </c>
      <c r="C67">
        <v>73.740996999999993</v>
      </c>
      <c r="D67">
        <v>67</v>
      </c>
      <c r="E67">
        <v>4940.6467989999992</v>
      </c>
      <c r="F67">
        <f>-Normal_SIP[[#This Row],[Investment Amount]]</f>
        <v>-4940.6467989999992</v>
      </c>
      <c r="G67">
        <f>SUM($D$2:D67)*Normal_SIP[[#This Row],[Buy Price]]</f>
        <v>466043.10103999998</v>
      </c>
    </row>
    <row r="68" spans="1:7" x14ac:dyDescent="0.3">
      <c r="A68" s="2">
        <v>41821</v>
      </c>
      <c r="B68">
        <v>1</v>
      </c>
      <c r="C68">
        <v>76.763000000000005</v>
      </c>
      <c r="D68">
        <v>65</v>
      </c>
      <c r="E68">
        <v>4989.5950000000003</v>
      </c>
      <c r="F68">
        <f>-Normal_SIP[[#This Row],[Investment Amount]]</f>
        <v>-4989.5950000000003</v>
      </c>
      <c r="G68">
        <f>SUM($D$2:D68)*Normal_SIP[[#This Row],[Buy Price]]</f>
        <v>490131.755</v>
      </c>
    </row>
    <row r="69" spans="1:7" x14ac:dyDescent="0.3">
      <c r="A69" s="2">
        <v>41852</v>
      </c>
      <c r="B69">
        <v>4</v>
      </c>
      <c r="C69">
        <v>77.115996999999993</v>
      </c>
      <c r="D69">
        <v>64</v>
      </c>
      <c r="E69">
        <v>4935.4238079999996</v>
      </c>
      <c r="F69">
        <f>-Normal_SIP[[#This Row],[Investment Amount]]</f>
        <v>-4935.4238079999996</v>
      </c>
      <c r="G69">
        <f>SUM($D$2:D69)*Normal_SIP[[#This Row],[Buy Price]]</f>
        <v>497321.06465299998</v>
      </c>
    </row>
    <row r="70" spans="1:7" x14ac:dyDescent="0.3">
      <c r="A70" s="2">
        <v>41883</v>
      </c>
      <c r="B70">
        <v>0</v>
      </c>
      <c r="C70">
        <v>81.285004000000001</v>
      </c>
      <c r="D70">
        <v>61</v>
      </c>
      <c r="E70">
        <v>4958.3852440000001</v>
      </c>
      <c r="F70">
        <f>-Normal_SIP[[#This Row],[Investment Amount]]</f>
        <v>-4958.3852440000001</v>
      </c>
      <c r="G70">
        <f>SUM($D$2:D70)*Normal_SIP[[#This Row],[Buy Price]]</f>
        <v>529165.37604</v>
      </c>
    </row>
    <row r="71" spans="1:7" x14ac:dyDescent="0.3">
      <c r="A71" s="2">
        <v>41913</v>
      </c>
      <c r="B71">
        <v>2</v>
      </c>
      <c r="C71">
        <v>80.557998999999995</v>
      </c>
      <c r="D71">
        <v>62</v>
      </c>
      <c r="E71">
        <v>4994.5959379999995</v>
      </c>
      <c r="F71">
        <f>-Normal_SIP[[#This Row],[Investment Amount]]</f>
        <v>-4994.5959379999995</v>
      </c>
      <c r="G71">
        <f>SUM($D$2:D71)*Normal_SIP[[#This Row],[Buy Price]]</f>
        <v>529427.16942799999</v>
      </c>
    </row>
    <row r="72" spans="1:7" x14ac:dyDescent="0.3">
      <c r="A72" s="2">
        <v>41946</v>
      </c>
      <c r="B72">
        <v>0</v>
      </c>
      <c r="C72">
        <v>84.349997999999999</v>
      </c>
      <c r="D72">
        <v>59</v>
      </c>
      <c r="E72">
        <v>4976.6498819999997</v>
      </c>
      <c r="F72">
        <f>-Normal_SIP[[#This Row],[Investment Amount]]</f>
        <v>-4976.6498819999997</v>
      </c>
      <c r="G72">
        <f>SUM($D$2:D72)*Normal_SIP[[#This Row],[Buy Price]]</f>
        <v>559324.83673800004</v>
      </c>
    </row>
    <row r="73" spans="1:7" x14ac:dyDescent="0.3">
      <c r="A73" s="2">
        <v>41974</v>
      </c>
      <c r="B73">
        <v>0</v>
      </c>
      <c r="C73">
        <v>86.438004000000006</v>
      </c>
      <c r="D73">
        <v>57</v>
      </c>
      <c r="E73">
        <v>4926.9662280000002</v>
      </c>
      <c r="F73">
        <f>-Normal_SIP[[#This Row],[Investment Amount]]</f>
        <v>-4926.9662280000002</v>
      </c>
      <c r="G73">
        <f>SUM($D$2:D73)*Normal_SIP[[#This Row],[Buy Price]]</f>
        <v>578097.37075200002</v>
      </c>
    </row>
    <row r="74" spans="1:7" x14ac:dyDescent="0.3">
      <c r="A74" s="2">
        <v>42005</v>
      </c>
      <c r="B74">
        <v>3</v>
      </c>
      <c r="C74">
        <v>83.814003</v>
      </c>
      <c r="D74">
        <v>59</v>
      </c>
      <c r="E74">
        <v>4945.0261769999997</v>
      </c>
      <c r="F74">
        <f>-Normal_SIP[[#This Row],[Investment Amount]]</f>
        <v>-4945.0261769999997</v>
      </c>
      <c r="G74">
        <f>SUM($D$2:D74)*Normal_SIP[[#This Row],[Buy Price]]</f>
        <v>565493.07824099995</v>
      </c>
    </row>
    <row r="75" spans="1:7" x14ac:dyDescent="0.3">
      <c r="A75" s="2">
        <v>42037</v>
      </c>
      <c r="B75">
        <v>0</v>
      </c>
      <c r="C75">
        <v>89.184997999999993</v>
      </c>
      <c r="D75">
        <v>56</v>
      </c>
      <c r="E75">
        <v>4994.359888</v>
      </c>
      <c r="F75">
        <f>-Normal_SIP[[#This Row],[Investment Amount]]</f>
        <v>-4994.359888</v>
      </c>
      <c r="G75">
        <f>SUM($D$2:D75)*Normal_SIP[[#This Row],[Buy Price]]</f>
        <v>606725.54139399994</v>
      </c>
    </row>
    <row r="76" spans="1:7" x14ac:dyDescent="0.3">
      <c r="A76" s="2">
        <v>42065</v>
      </c>
      <c r="B76">
        <v>0</v>
      </c>
      <c r="C76">
        <v>89.413002000000006</v>
      </c>
      <c r="D76">
        <v>55</v>
      </c>
      <c r="E76">
        <v>4917.7151100000001</v>
      </c>
      <c r="F76">
        <f>-Normal_SIP[[#This Row],[Investment Amount]]</f>
        <v>-4917.7151100000001</v>
      </c>
      <c r="G76">
        <f>SUM($D$2:D76)*Normal_SIP[[#This Row],[Buy Price]]</f>
        <v>613194.36771600007</v>
      </c>
    </row>
    <row r="77" spans="1:7" x14ac:dyDescent="0.3">
      <c r="A77" s="2">
        <v>42095</v>
      </c>
      <c r="B77">
        <v>2</v>
      </c>
      <c r="C77">
        <v>86.063004000000006</v>
      </c>
      <c r="D77">
        <v>58</v>
      </c>
      <c r="E77">
        <v>4991.6542320000008</v>
      </c>
      <c r="F77">
        <f>-Normal_SIP[[#This Row],[Investment Amount]]</f>
        <v>-4991.6542320000008</v>
      </c>
      <c r="G77">
        <f>SUM($D$2:D77)*Normal_SIP[[#This Row],[Buy Price]]</f>
        <v>595211.73566400004</v>
      </c>
    </row>
    <row r="78" spans="1:7" x14ac:dyDescent="0.3">
      <c r="A78" s="2">
        <v>42128</v>
      </c>
      <c r="B78">
        <v>0</v>
      </c>
      <c r="C78">
        <v>83.530997999999997</v>
      </c>
      <c r="D78">
        <v>59</v>
      </c>
      <c r="E78">
        <v>4928.3288819999998</v>
      </c>
      <c r="F78">
        <f>-Normal_SIP[[#This Row],[Investment Amount]]</f>
        <v>-4928.3288819999998</v>
      </c>
      <c r="G78">
        <f>SUM($D$2:D78)*Normal_SIP[[#This Row],[Buy Price]]</f>
        <v>582628.71104999993</v>
      </c>
    </row>
    <row r="79" spans="1:7" x14ac:dyDescent="0.3">
      <c r="A79" s="2">
        <v>42156</v>
      </c>
      <c r="B79">
        <v>0</v>
      </c>
      <c r="C79">
        <v>84.763000000000005</v>
      </c>
      <c r="D79">
        <v>58</v>
      </c>
      <c r="E79">
        <v>4916.2539999999999</v>
      </c>
      <c r="F79">
        <f>-Normal_SIP[[#This Row],[Investment Amount]]</f>
        <v>-4916.2539999999999</v>
      </c>
      <c r="G79">
        <f>SUM($D$2:D79)*Normal_SIP[[#This Row],[Buy Price]]</f>
        <v>596138.179</v>
      </c>
    </row>
    <row r="80" spans="1:7" x14ac:dyDescent="0.3">
      <c r="A80" s="2">
        <v>42186</v>
      </c>
      <c r="B80">
        <v>2</v>
      </c>
      <c r="C80">
        <v>85.218001999999998</v>
      </c>
      <c r="D80">
        <v>58</v>
      </c>
      <c r="E80">
        <v>4942.6441159999995</v>
      </c>
      <c r="F80">
        <f>-Normal_SIP[[#This Row],[Investment Amount]]</f>
        <v>-4942.6441159999995</v>
      </c>
      <c r="G80">
        <f>SUM($D$2:D80)*Normal_SIP[[#This Row],[Buy Price]]</f>
        <v>604280.85218199994</v>
      </c>
    </row>
    <row r="81" spans="1:7" x14ac:dyDescent="0.3">
      <c r="A81" s="2">
        <v>42219</v>
      </c>
      <c r="B81">
        <v>0</v>
      </c>
      <c r="C81">
        <v>86.635002</v>
      </c>
      <c r="D81">
        <v>57</v>
      </c>
      <c r="E81">
        <v>4938.1951140000001</v>
      </c>
      <c r="F81">
        <f>-Normal_SIP[[#This Row],[Investment Amount]]</f>
        <v>-4938.1951140000001</v>
      </c>
      <c r="G81">
        <f>SUM($D$2:D81)*Normal_SIP[[#This Row],[Buy Price]]</f>
        <v>619266.99429599999</v>
      </c>
    </row>
    <row r="82" spans="1:7" x14ac:dyDescent="0.3">
      <c r="A82" s="2">
        <v>42248</v>
      </c>
      <c r="B82">
        <v>1</v>
      </c>
      <c r="C82">
        <v>79.074996999999996</v>
      </c>
      <c r="D82">
        <v>63</v>
      </c>
      <c r="E82">
        <v>4981.724811</v>
      </c>
      <c r="F82">
        <f>-Normal_SIP[[#This Row],[Investment Amount]]</f>
        <v>-4981.724811</v>
      </c>
      <c r="G82">
        <f>SUM($D$2:D82)*Normal_SIP[[#This Row],[Buy Price]]</f>
        <v>570209.80336699996</v>
      </c>
    </row>
    <row r="83" spans="1:7" x14ac:dyDescent="0.3">
      <c r="A83" s="2">
        <v>42278</v>
      </c>
      <c r="B83">
        <v>3</v>
      </c>
      <c r="C83">
        <v>80.293998999999999</v>
      </c>
      <c r="D83">
        <v>62</v>
      </c>
      <c r="E83">
        <v>4978.227938</v>
      </c>
      <c r="F83">
        <f>-Normal_SIP[[#This Row],[Investment Amount]]</f>
        <v>-4978.227938</v>
      </c>
      <c r="G83">
        <f>SUM($D$2:D83)*Normal_SIP[[#This Row],[Buy Price]]</f>
        <v>583978.25472700002</v>
      </c>
    </row>
    <row r="84" spans="1:7" x14ac:dyDescent="0.3">
      <c r="A84" s="2">
        <v>42310</v>
      </c>
      <c r="B84">
        <v>0</v>
      </c>
      <c r="C84">
        <v>81.653000000000006</v>
      </c>
      <c r="D84">
        <v>61</v>
      </c>
      <c r="E84">
        <v>4980.8330000000005</v>
      </c>
      <c r="F84">
        <f>-Normal_SIP[[#This Row],[Investment Amount]]</f>
        <v>-4980.8330000000005</v>
      </c>
      <c r="G84">
        <f>SUM($D$2:D84)*Normal_SIP[[#This Row],[Buy Price]]</f>
        <v>598843.10200000007</v>
      </c>
    </row>
    <row r="85" spans="1:7" x14ac:dyDescent="0.3">
      <c r="A85" s="2">
        <v>42339</v>
      </c>
      <c r="B85">
        <v>1</v>
      </c>
      <c r="C85">
        <v>80.392998000000006</v>
      </c>
      <c r="D85">
        <v>62</v>
      </c>
      <c r="E85">
        <v>4984.3658760000008</v>
      </c>
      <c r="F85">
        <f>-Normal_SIP[[#This Row],[Investment Amount]]</f>
        <v>-4984.3658760000008</v>
      </c>
      <c r="G85">
        <f>SUM($D$2:D85)*Normal_SIP[[#This Row],[Buy Price]]</f>
        <v>594586.61320800008</v>
      </c>
    </row>
    <row r="86" spans="1:7" x14ac:dyDescent="0.3">
      <c r="A86" s="2">
        <v>42370</v>
      </c>
      <c r="B86">
        <v>4</v>
      </c>
      <c r="C86">
        <v>80.505996999999994</v>
      </c>
      <c r="D86">
        <v>62</v>
      </c>
      <c r="E86">
        <v>4991.3718139999992</v>
      </c>
      <c r="F86">
        <f>-Normal_SIP[[#This Row],[Investment Amount]]</f>
        <v>-4991.3718139999992</v>
      </c>
      <c r="G86">
        <f>SUM($D$2:D86)*Normal_SIP[[#This Row],[Buy Price]]</f>
        <v>600413.72562599997</v>
      </c>
    </row>
    <row r="87" spans="1:7" x14ac:dyDescent="0.3">
      <c r="A87" s="2">
        <v>42401</v>
      </c>
      <c r="B87">
        <v>0</v>
      </c>
      <c r="C87">
        <v>76.414000999999999</v>
      </c>
      <c r="D87">
        <v>65</v>
      </c>
      <c r="E87">
        <v>4966.910065</v>
      </c>
      <c r="F87">
        <f>-Normal_SIP[[#This Row],[Investment Amount]]</f>
        <v>-4966.910065</v>
      </c>
      <c r="G87">
        <f>SUM($D$2:D87)*Normal_SIP[[#This Row],[Buy Price]]</f>
        <v>574862.529523</v>
      </c>
    </row>
    <row r="88" spans="1:7" x14ac:dyDescent="0.3">
      <c r="A88" s="2">
        <v>42430</v>
      </c>
      <c r="B88">
        <v>1</v>
      </c>
      <c r="C88">
        <v>72.901000999999994</v>
      </c>
      <c r="D88">
        <v>68</v>
      </c>
      <c r="E88">
        <v>4957.2680679999994</v>
      </c>
      <c r="F88">
        <f>-Normal_SIP[[#This Row],[Investment Amount]]</f>
        <v>-4957.2680679999994</v>
      </c>
      <c r="G88">
        <f>SUM($D$2:D88)*Normal_SIP[[#This Row],[Buy Price]]</f>
        <v>553391.49859099998</v>
      </c>
    </row>
    <row r="89" spans="1:7" x14ac:dyDescent="0.3">
      <c r="A89" s="2">
        <v>42461</v>
      </c>
      <c r="B89">
        <v>4</v>
      </c>
      <c r="C89">
        <v>78.151000999999994</v>
      </c>
      <c r="D89">
        <v>63</v>
      </c>
      <c r="E89">
        <v>4923.5130629999994</v>
      </c>
      <c r="F89">
        <f>-Normal_SIP[[#This Row],[Investment Amount]]</f>
        <v>-4923.5130629999994</v>
      </c>
      <c r="G89">
        <f>SUM($D$2:D89)*Normal_SIP[[#This Row],[Buy Price]]</f>
        <v>598167.76165399991</v>
      </c>
    </row>
    <row r="90" spans="1:7" x14ac:dyDescent="0.3">
      <c r="A90" s="2">
        <v>42492</v>
      </c>
      <c r="B90">
        <v>0</v>
      </c>
      <c r="C90">
        <v>79.124001000000007</v>
      </c>
      <c r="D90">
        <v>63</v>
      </c>
      <c r="E90">
        <v>4984.8120630000003</v>
      </c>
      <c r="F90">
        <f>-Normal_SIP[[#This Row],[Investment Amount]]</f>
        <v>-4984.8120630000003</v>
      </c>
      <c r="G90">
        <f>SUM($D$2:D90)*Normal_SIP[[#This Row],[Buy Price]]</f>
        <v>610599.91571700003</v>
      </c>
    </row>
    <row r="91" spans="1:7" x14ac:dyDescent="0.3">
      <c r="A91" s="2">
        <v>42522</v>
      </c>
      <c r="B91">
        <v>2</v>
      </c>
      <c r="C91">
        <v>82.885002</v>
      </c>
      <c r="D91">
        <v>60</v>
      </c>
      <c r="E91">
        <v>4973.1001200000001</v>
      </c>
      <c r="F91">
        <f>-Normal_SIP[[#This Row],[Investment Amount]]</f>
        <v>-4973.1001200000001</v>
      </c>
      <c r="G91">
        <f>SUM($D$2:D91)*Normal_SIP[[#This Row],[Buy Price]]</f>
        <v>644596.66055399994</v>
      </c>
    </row>
    <row r="92" spans="1:7" x14ac:dyDescent="0.3">
      <c r="A92" s="2">
        <v>42552</v>
      </c>
      <c r="B92">
        <v>4</v>
      </c>
      <c r="C92">
        <v>84.528000000000006</v>
      </c>
      <c r="D92">
        <v>59</v>
      </c>
      <c r="E92">
        <v>4987.152</v>
      </c>
      <c r="F92">
        <f>-Normal_SIP[[#This Row],[Investment Amount]]</f>
        <v>-4987.152</v>
      </c>
      <c r="G92">
        <f>SUM($D$2:D92)*Normal_SIP[[#This Row],[Buy Price]]</f>
        <v>662361.40800000005</v>
      </c>
    </row>
    <row r="93" spans="1:7" x14ac:dyDescent="0.3">
      <c r="A93" s="2">
        <v>42583</v>
      </c>
      <c r="B93">
        <v>0</v>
      </c>
      <c r="C93">
        <v>87.969002000000003</v>
      </c>
      <c r="D93">
        <v>56</v>
      </c>
      <c r="E93">
        <v>4926.2641119999998</v>
      </c>
      <c r="F93">
        <f>-Normal_SIP[[#This Row],[Investment Amount]]</f>
        <v>-4926.2641119999998</v>
      </c>
      <c r="G93">
        <f>SUM($D$2:D93)*Normal_SIP[[#This Row],[Buy Price]]</f>
        <v>694251.36378400004</v>
      </c>
    </row>
    <row r="94" spans="1:7" x14ac:dyDescent="0.3">
      <c r="A94" s="2">
        <v>42614</v>
      </c>
      <c r="B94">
        <v>3</v>
      </c>
      <c r="C94">
        <v>89.433998000000003</v>
      </c>
      <c r="D94">
        <v>55</v>
      </c>
      <c r="E94">
        <v>4918.8698899999999</v>
      </c>
      <c r="F94">
        <f>-Normal_SIP[[#This Row],[Investment Amount]]</f>
        <v>-4918.8698899999999</v>
      </c>
      <c r="G94">
        <f>SUM($D$2:D94)*Normal_SIP[[#This Row],[Buy Price]]</f>
        <v>710731.98210600007</v>
      </c>
    </row>
    <row r="95" spans="1:7" x14ac:dyDescent="0.3">
      <c r="A95" s="2">
        <v>42646</v>
      </c>
      <c r="B95">
        <v>0</v>
      </c>
      <c r="C95">
        <v>89.176002999999994</v>
      </c>
      <c r="D95">
        <v>56</v>
      </c>
      <c r="E95">
        <v>4993.8561679999993</v>
      </c>
      <c r="F95">
        <f>-Normal_SIP[[#This Row],[Investment Amount]]</f>
        <v>-4993.8561679999993</v>
      </c>
      <c r="G95">
        <f>SUM($D$2:D95)*Normal_SIP[[#This Row],[Buy Price]]</f>
        <v>713675.55200899998</v>
      </c>
    </row>
    <row r="96" spans="1:7" x14ac:dyDescent="0.3">
      <c r="A96" s="2">
        <v>42675</v>
      </c>
      <c r="B96">
        <v>1</v>
      </c>
      <c r="C96">
        <v>88.183998000000003</v>
      </c>
      <c r="D96">
        <v>56</v>
      </c>
      <c r="E96">
        <v>4938.3038880000004</v>
      </c>
      <c r="F96">
        <f>-Normal_SIP[[#This Row],[Investment Amount]]</f>
        <v>-4938.3038880000004</v>
      </c>
      <c r="G96">
        <f>SUM($D$2:D96)*Normal_SIP[[#This Row],[Buy Price]]</f>
        <v>710674.839882</v>
      </c>
    </row>
    <row r="97" spans="1:7" x14ac:dyDescent="0.3">
      <c r="A97" s="2">
        <v>42705</v>
      </c>
      <c r="B97">
        <v>3</v>
      </c>
      <c r="C97">
        <v>83.528998999999999</v>
      </c>
      <c r="D97">
        <v>59</v>
      </c>
      <c r="E97">
        <v>4928.2109410000003</v>
      </c>
      <c r="F97">
        <f>-Normal_SIP[[#This Row],[Investment Amount]]</f>
        <v>-4928.2109410000003</v>
      </c>
      <c r="G97">
        <f>SUM($D$2:D97)*Normal_SIP[[#This Row],[Buy Price]]</f>
        <v>678088.41388200002</v>
      </c>
    </row>
    <row r="98" spans="1:7" x14ac:dyDescent="0.3">
      <c r="A98" s="2">
        <v>42737</v>
      </c>
      <c r="B98">
        <v>0</v>
      </c>
      <c r="C98">
        <v>83.511002000000005</v>
      </c>
      <c r="D98">
        <v>59</v>
      </c>
      <c r="E98">
        <v>4927.1491180000003</v>
      </c>
      <c r="F98">
        <f>-Normal_SIP[[#This Row],[Investment Amount]]</f>
        <v>-4927.1491180000003</v>
      </c>
      <c r="G98">
        <f>SUM($D$2:D98)*Normal_SIP[[#This Row],[Buy Price]]</f>
        <v>682869.46335400001</v>
      </c>
    </row>
    <row r="99" spans="1:7" x14ac:dyDescent="0.3">
      <c r="A99" s="2">
        <v>42767</v>
      </c>
      <c r="B99">
        <v>2</v>
      </c>
      <c r="C99">
        <v>88.727997000000002</v>
      </c>
      <c r="D99">
        <v>56</v>
      </c>
      <c r="E99">
        <v>4968.7678320000005</v>
      </c>
      <c r="F99">
        <f>-Normal_SIP[[#This Row],[Investment Amount]]</f>
        <v>-4968.7678320000005</v>
      </c>
      <c r="G99">
        <f>SUM($D$2:D99)*Normal_SIP[[#This Row],[Buy Price]]</f>
        <v>730497.59930100001</v>
      </c>
    </row>
    <row r="100" spans="1:7" x14ac:dyDescent="0.3">
      <c r="A100" s="2">
        <v>42795</v>
      </c>
      <c r="B100">
        <v>2</v>
      </c>
      <c r="C100">
        <v>91.596001000000001</v>
      </c>
      <c r="D100">
        <v>54</v>
      </c>
      <c r="E100">
        <v>4946.1840540000003</v>
      </c>
      <c r="F100">
        <f>-Normal_SIP[[#This Row],[Investment Amount]]</f>
        <v>-4946.1840540000003</v>
      </c>
      <c r="G100">
        <f>SUM($D$2:D100)*Normal_SIP[[#This Row],[Buy Price]]</f>
        <v>759056.06028700003</v>
      </c>
    </row>
    <row r="101" spans="1:7" x14ac:dyDescent="0.3">
      <c r="A101" s="2">
        <v>42828</v>
      </c>
      <c r="B101">
        <v>0</v>
      </c>
      <c r="C101">
        <v>94.412002999999999</v>
      </c>
      <c r="D101">
        <v>52</v>
      </c>
      <c r="E101">
        <v>4909.424156</v>
      </c>
      <c r="F101">
        <f>-Normal_SIP[[#This Row],[Investment Amount]]</f>
        <v>-4909.424156</v>
      </c>
      <c r="G101">
        <f>SUM($D$2:D101)*Normal_SIP[[#This Row],[Buy Price]]</f>
        <v>787301.69301699998</v>
      </c>
    </row>
    <row r="102" spans="1:7" x14ac:dyDescent="0.3">
      <c r="A102" s="2">
        <v>42857</v>
      </c>
      <c r="B102">
        <v>1</v>
      </c>
      <c r="C102">
        <v>95.032996999999995</v>
      </c>
      <c r="D102">
        <v>52</v>
      </c>
      <c r="E102">
        <v>4941.7158439999994</v>
      </c>
      <c r="F102">
        <f>-Normal_SIP[[#This Row],[Investment Amount]]</f>
        <v>-4941.7158439999994</v>
      </c>
      <c r="G102">
        <f>SUM($D$2:D102)*Normal_SIP[[#This Row],[Buy Price]]</f>
        <v>797421.87782699999</v>
      </c>
    </row>
    <row r="103" spans="1:7" x14ac:dyDescent="0.3">
      <c r="A103" s="2">
        <v>42887</v>
      </c>
      <c r="B103">
        <v>3</v>
      </c>
      <c r="C103">
        <v>98.207001000000005</v>
      </c>
      <c r="D103">
        <v>50</v>
      </c>
      <c r="E103">
        <v>4910.35005</v>
      </c>
      <c r="F103">
        <f>-Normal_SIP[[#This Row],[Investment Amount]]</f>
        <v>-4910.35005</v>
      </c>
      <c r="G103">
        <f>SUM($D$2:D103)*Normal_SIP[[#This Row],[Buy Price]]</f>
        <v>828965.29544100002</v>
      </c>
    </row>
    <row r="104" spans="1:7" x14ac:dyDescent="0.3">
      <c r="A104" s="2">
        <v>42919</v>
      </c>
      <c r="B104">
        <v>0</v>
      </c>
      <c r="C104">
        <v>98.420997999999997</v>
      </c>
      <c r="D104">
        <v>50</v>
      </c>
      <c r="E104">
        <v>4921.0499</v>
      </c>
      <c r="F104">
        <f>-Normal_SIP[[#This Row],[Investment Amount]]</f>
        <v>-4921.0499</v>
      </c>
      <c r="G104">
        <f>SUM($D$2:D104)*Normal_SIP[[#This Row],[Buy Price]]</f>
        <v>835692.69401799992</v>
      </c>
    </row>
    <row r="105" spans="1:7" x14ac:dyDescent="0.3">
      <c r="A105" s="2">
        <v>42948</v>
      </c>
      <c r="B105">
        <v>1</v>
      </c>
      <c r="C105">
        <v>103.738998</v>
      </c>
      <c r="D105">
        <v>48</v>
      </c>
      <c r="E105">
        <v>4979.471904</v>
      </c>
      <c r="F105">
        <f>-Normal_SIP[[#This Row],[Investment Amount]]</f>
        <v>-4979.471904</v>
      </c>
      <c r="G105">
        <f>SUM($D$2:D105)*Normal_SIP[[#This Row],[Buy Price]]</f>
        <v>885827.30392199999</v>
      </c>
    </row>
    <row r="106" spans="1:7" x14ac:dyDescent="0.3">
      <c r="A106" s="2">
        <v>42979</v>
      </c>
      <c r="B106">
        <v>4</v>
      </c>
      <c r="C106">
        <v>102.856003</v>
      </c>
      <c r="D106">
        <v>48</v>
      </c>
      <c r="E106">
        <v>4937.0881440000003</v>
      </c>
      <c r="F106">
        <f>-Normal_SIP[[#This Row],[Investment Amount]]</f>
        <v>-4937.0881440000003</v>
      </c>
      <c r="G106">
        <f>SUM($D$2:D106)*Normal_SIP[[#This Row],[Buy Price]]</f>
        <v>883224.49776100006</v>
      </c>
    </row>
    <row r="107" spans="1:7" x14ac:dyDescent="0.3">
      <c r="A107" s="2">
        <v>43011</v>
      </c>
      <c r="B107">
        <v>1</v>
      </c>
      <c r="C107">
        <v>101.50299800000001</v>
      </c>
      <c r="D107">
        <v>49</v>
      </c>
      <c r="E107">
        <v>4973.6469020000004</v>
      </c>
      <c r="F107">
        <f>-Normal_SIP[[#This Row],[Investment Amount]]</f>
        <v>-4973.6469020000004</v>
      </c>
      <c r="G107">
        <f>SUM($D$2:D107)*Normal_SIP[[#This Row],[Buy Price]]</f>
        <v>876579.89072800009</v>
      </c>
    </row>
    <row r="108" spans="1:7" x14ac:dyDescent="0.3">
      <c r="A108" s="2">
        <v>43040</v>
      </c>
      <c r="B108">
        <v>2</v>
      </c>
      <c r="C108">
        <v>107.460999</v>
      </c>
      <c r="D108">
        <v>46</v>
      </c>
      <c r="E108">
        <v>4943.205954</v>
      </c>
      <c r="F108">
        <f>-Normal_SIP[[#This Row],[Investment Amount]]</f>
        <v>-4943.205954</v>
      </c>
      <c r="G108">
        <f>SUM($D$2:D108)*Normal_SIP[[#This Row],[Buy Price]]</f>
        <v>932976.39331800002</v>
      </c>
    </row>
    <row r="109" spans="1:7" x14ac:dyDescent="0.3">
      <c r="A109" s="2">
        <v>43070</v>
      </c>
      <c r="B109">
        <v>4</v>
      </c>
      <c r="C109">
        <v>104.614998</v>
      </c>
      <c r="D109">
        <v>47</v>
      </c>
      <c r="E109">
        <v>4916.9049059999998</v>
      </c>
      <c r="F109">
        <f>-Normal_SIP[[#This Row],[Investment Amount]]</f>
        <v>-4916.9049059999998</v>
      </c>
      <c r="G109">
        <f>SUM($D$2:D109)*Normal_SIP[[#This Row],[Buy Price]]</f>
        <v>913184.31754199998</v>
      </c>
    </row>
    <row r="110" spans="1:7" x14ac:dyDescent="0.3">
      <c r="A110" s="2">
        <v>43101</v>
      </c>
      <c r="B110">
        <v>0</v>
      </c>
      <c r="C110">
        <v>107.814003</v>
      </c>
      <c r="D110">
        <v>46</v>
      </c>
      <c r="E110">
        <v>4959.4441379999998</v>
      </c>
      <c r="F110">
        <f>-Normal_SIP[[#This Row],[Investment Amount]]</f>
        <v>-4959.4441379999998</v>
      </c>
      <c r="G110">
        <f>SUM($D$2:D110)*Normal_SIP[[#This Row],[Buy Price]]</f>
        <v>946067.87632499996</v>
      </c>
    </row>
    <row r="111" spans="1:7" x14ac:dyDescent="0.3">
      <c r="A111" s="2">
        <v>43132</v>
      </c>
      <c r="B111">
        <v>3</v>
      </c>
      <c r="C111">
        <v>113.50299800000001</v>
      </c>
      <c r="D111">
        <v>44</v>
      </c>
      <c r="E111">
        <v>4994.1319119999998</v>
      </c>
      <c r="F111">
        <f>-Normal_SIP[[#This Row],[Investment Amount]]</f>
        <v>-4994.1319119999998</v>
      </c>
      <c r="G111">
        <f>SUM($D$2:D111)*Normal_SIP[[#This Row],[Buy Price]]</f>
        <v>1000982.9393620001</v>
      </c>
    </row>
    <row r="112" spans="1:7" x14ac:dyDescent="0.3">
      <c r="A112" s="2">
        <v>43160</v>
      </c>
      <c r="B112">
        <v>3</v>
      </c>
      <c r="C112">
        <v>108.11900300000001</v>
      </c>
      <c r="D112">
        <v>46</v>
      </c>
      <c r="E112">
        <v>4973.4741380000005</v>
      </c>
      <c r="F112">
        <f>-Normal_SIP[[#This Row],[Investment Amount]]</f>
        <v>-4973.4741380000005</v>
      </c>
      <c r="G112">
        <f>SUM($D$2:D112)*Normal_SIP[[#This Row],[Buy Price]]</f>
        <v>958474.961595</v>
      </c>
    </row>
    <row r="113" spans="1:7" x14ac:dyDescent="0.3">
      <c r="A113" s="2">
        <v>43192</v>
      </c>
      <c r="B113">
        <v>0</v>
      </c>
      <c r="C113">
        <v>105.81199599999999</v>
      </c>
      <c r="D113">
        <v>47</v>
      </c>
      <c r="E113">
        <v>4973.1638119999998</v>
      </c>
      <c r="F113">
        <f>-Normal_SIP[[#This Row],[Investment Amount]]</f>
        <v>-4973.1638119999998</v>
      </c>
      <c r="G113">
        <f>SUM($D$2:D113)*Normal_SIP[[#This Row],[Buy Price]]</f>
        <v>942996.50835199992</v>
      </c>
    </row>
    <row r="114" spans="1:7" x14ac:dyDescent="0.3">
      <c r="A114" s="2">
        <v>43222</v>
      </c>
      <c r="B114">
        <v>2</v>
      </c>
      <c r="C114">
        <v>110.771004</v>
      </c>
      <c r="D114">
        <v>45</v>
      </c>
      <c r="E114">
        <v>4984.6951800000006</v>
      </c>
      <c r="F114">
        <f>-Normal_SIP[[#This Row],[Investment Amount]]</f>
        <v>-4984.6951800000006</v>
      </c>
      <c r="G114">
        <f>SUM($D$2:D114)*Normal_SIP[[#This Row],[Buy Price]]</f>
        <v>992175.882828</v>
      </c>
    </row>
    <row r="115" spans="1:7" x14ac:dyDescent="0.3">
      <c r="A115" s="2">
        <v>43252</v>
      </c>
      <c r="B115">
        <v>4</v>
      </c>
      <c r="C115">
        <v>110.991997</v>
      </c>
      <c r="D115">
        <v>45</v>
      </c>
      <c r="E115">
        <v>4994.6398650000001</v>
      </c>
      <c r="F115">
        <f>-Normal_SIP[[#This Row],[Investment Amount]]</f>
        <v>-4994.6398650000001</v>
      </c>
      <c r="G115">
        <f>SUM($D$2:D115)*Normal_SIP[[#This Row],[Buy Price]]</f>
        <v>999149.95699400001</v>
      </c>
    </row>
    <row r="116" spans="1:7" x14ac:dyDescent="0.3">
      <c r="A116" s="2">
        <v>43283</v>
      </c>
      <c r="B116">
        <v>0</v>
      </c>
      <c r="C116">
        <v>110.99700199999999</v>
      </c>
      <c r="D116">
        <v>45</v>
      </c>
      <c r="E116">
        <v>4994.8650899999993</v>
      </c>
      <c r="F116">
        <f>-Normal_SIP[[#This Row],[Investment Amount]]</f>
        <v>-4994.8650899999993</v>
      </c>
      <c r="G116">
        <f>SUM($D$2:D116)*Normal_SIP[[#This Row],[Buy Price]]</f>
        <v>1004189.877094</v>
      </c>
    </row>
    <row r="117" spans="1:7" x14ac:dyDescent="0.3">
      <c r="A117" s="2">
        <v>43313</v>
      </c>
      <c r="B117">
        <v>2</v>
      </c>
      <c r="C117">
        <v>118.12400100000001</v>
      </c>
      <c r="D117">
        <v>42</v>
      </c>
      <c r="E117">
        <v>4961.2080420000002</v>
      </c>
      <c r="F117">
        <f>-Normal_SIP[[#This Row],[Investment Amount]]</f>
        <v>-4961.2080420000002</v>
      </c>
      <c r="G117">
        <f>SUM($D$2:D117)*Normal_SIP[[#This Row],[Buy Price]]</f>
        <v>1073629.0450890001</v>
      </c>
    </row>
    <row r="118" spans="1:7" x14ac:dyDescent="0.3">
      <c r="A118" s="2">
        <v>43346</v>
      </c>
      <c r="B118">
        <v>0</v>
      </c>
      <c r="C118">
        <v>120.764999</v>
      </c>
      <c r="D118">
        <v>41</v>
      </c>
      <c r="E118">
        <v>4951.3649590000005</v>
      </c>
      <c r="F118">
        <f>-Normal_SIP[[#This Row],[Investment Amount]]</f>
        <v>-4951.3649590000005</v>
      </c>
      <c r="G118">
        <f>SUM($D$2:D118)*Normal_SIP[[#This Row],[Buy Price]]</f>
        <v>1102584.44087</v>
      </c>
    </row>
    <row r="119" spans="1:7" x14ac:dyDescent="0.3">
      <c r="A119" s="2">
        <v>43374</v>
      </c>
      <c r="B119">
        <v>0</v>
      </c>
      <c r="C119">
        <v>114.95500199999999</v>
      </c>
      <c r="D119">
        <v>43</v>
      </c>
      <c r="E119">
        <v>4943.0650859999996</v>
      </c>
      <c r="F119">
        <f>-Normal_SIP[[#This Row],[Investment Amount]]</f>
        <v>-4943.0650859999996</v>
      </c>
      <c r="G119">
        <f>SUM($D$2:D119)*Normal_SIP[[#This Row],[Buy Price]]</f>
        <v>1054482.2333459998</v>
      </c>
    </row>
    <row r="120" spans="1:7" x14ac:dyDescent="0.3">
      <c r="A120" s="2">
        <v>43405</v>
      </c>
      <c r="B120">
        <v>3</v>
      </c>
      <c r="C120">
        <v>108.639</v>
      </c>
      <c r="D120">
        <v>46</v>
      </c>
      <c r="E120">
        <v>4997.3940000000002</v>
      </c>
      <c r="F120">
        <f>-Normal_SIP[[#This Row],[Investment Amount]]</f>
        <v>-4997.3940000000002</v>
      </c>
      <c r="G120">
        <f>SUM($D$2:D120)*Normal_SIP[[#This Row],[Buy Price]]</f>
        <v>1001542.941</v>
      </c>
    </row>
    <row r="121" spans="1:7" x14ac:dyDescent="0.3">
      <c r="A121" s="2">
        <v>43437</v>
      </c>
      <c r="B121">
        <v>0</v>
      </c>
      <c r="C121">
        <v>113.799004</v>
      </c>
      <c r="D121">
        <v>43</v>
      </c>
      <c r="E121">
        <v>4893.357172</v>
      </c>
      <c r="F121">
        <f>-Normal_SIP[[#This Row],[Investment Amount]]</f>
        <v>-4893.357172</v>
      </c>
      <c r="G121">
        <f>SUM($D$2:D121)*Normal_SIP[[#This Row],[Buy Price]]</f>
        <v>1054006.3750479999</v>
      </c>
    </row>
    <row r="122" spans="1:7" x14ac:dyDescent="0.3">
      <c r="A122" s="2">
        <v>43466</v>
      </c>
      <c r="B122">
        <v>1</v>
      </c>
      <c r="C122">
        <v>113.98400100000001</v>
      </c>
      <c r="D122">
        <v>43</v>
      </c>
      <c r="E122">
        <v>4901.3120429999999</v>
      </c>
      <c r="F122">
        <f>-Normal_SIP[[#This Row],[Investment Amount]]</f>
        <v>-4901.3120429999999</v>
      </c>
      <c r="G122">
        <f>SUM($D$2:D122)*Normal_SIP[[#This Row],[Buy Price]]</f>
        <v>1060621.129305</v>
      </c>
    </row>
    <row r="123" spans="1:7" x14ac:dyDescent="0.3">
      <c r="A123" s="2">
        <v>43497</v>
      </c>
      <c r="B123">
        <v>4</v>
      </c>
      <c r="C123">
        <v>113.85700199999999</v>
      </c>
      <c r="D123">
        <v>43</v>
      </c>
      <c r="E123">
        <v>4895.8510859999997</v>
      </c>
      <c r="F123">
        <f>-Normal_SIP[[#This Row],[Investment Amount]]</f>
        <v>-4895.8510859999997</v>
      </c>
      <c r="G123">
        <f>SUM($D$2:D123)*Normal_SIP[[#This Row],[Buy Price]]</f>
        <v>1064335.2546959999</v>
      </c>
    </row>
    <row r="124" spans="1:7" x14ac:dyDescent="0.3">
      <c r="A124" s="2">
        <v>43525</v>
      </c>
      <c r="B124">
        <v>4</v>
      </c>
      <c r="C124">
        <v>113.709999</v>
      </c>
      <c r="D124">
        <v>43</v>
      </c>
      <c r="E124">
        <v>4889.5299569999997</v>
      </c>
      <c r="F124">
        <f>-Normal_SIP[[#This Row],[Investment Amount]]</f>
        <v>-4889.5299569999997</v>
      </c>
      <c r="G124">
        <f>SUM($D$2:D124)*Normal_SIP[[#This Row],[Buy Price]]</f>
        <v>1067850.6006090001</v>
      </c>
    </row>
    <row r="125" spans="1:7" x14ac:dyDescent="0.3">
      <c r="A125" s="2">
        <v>43556</v>
      </c>
      <c r="B125">
        <v>0</v>
      </c>
      <c r="C125">
        <v>122.08000199999999</v>
      </c>
      <c r="D125">
        <v>40</v>
      </c>
      <c r="E125">
        <v>4883.2000799999996</v>
      </c>
      <c r="F125">
        <f>-Normal_SIP[[#This Row],[Investment Amount]]</f>
        <v>-4883.2000799999996</v>
      </c>
      <c r="G125">
        <f>SUM($D$2:D125)*Normal_SIP[[#This Row],[Buy Price]]</f>
        <v>1151336.4988619999</v>
      </c>
    </row>
    <row r="126" spans="1:7" x14ac:dyDescent="0.3">
      <c r="A126" s="2">
        <v>43587</v>
      </c>
      <c r="B126">
        <v>3</v>
      </c>
      <c r="C126">
        <v>123.179001</v>
      </c>
      <c r="D126">
        <v>40</v>
      </c>
      <c r="E126">
        <v>4927.1600399999998</v>
      </c>
      <c r="F126">
        <f>-Normal_SIP[[#This Row],[Investment Amount]]</f>
        <v>-4927.1600399999998</v>
      </c>
      <c r="G126">
        <f>SUM($D$2:D126)*Normal_SIP[[#This Row],[Buy Price]]</f>
        <v>1166628.3184710001</v>
      </c>
    </row>
    <row r="127" spans="1:7" x14ac:dyDescent="0.3">
      <c r="A127" s="2">
        <v>43619</v>
      </c>
      <c r="B127">
        <v>0</v>
      </c>
      <c r="C127">
        <v>126.797997</v>
      </c>
      <c r="D127">
        <v>39</v>
      </c>
      <c r="E127">
        <v>4945.1218829999998</v>
      </c>
      <c r="F127">
        <f>-Normal_SIP[[#This Row],[Investment Amount]]</f>
        <v>-4945.1218829999998</v>
      </c>
      <c r="G127">
        <f>SUM($D$2:D127)*Normal_SIP[[#This Row],[Buy Price]]</f>
        <v>1205848.95147</v>
      </c>
    </row>
    <row r="128" spans="1:7" x14ac:dyDescent="0.3">
      <c r="A128" s="2">
        <v>43647</v>
      </c>
      <c r="B128">
        <v>0</v>
      </c>
      <c r="C128">
        <v>124.933998</v>
      </c>
      <c r="D128">
        <v>40</v>
      </c>
      <c r="E128">
        <v>4997.3599199999999</v>
      </c>
      <c r="F128">
        <f>-Normal_SIP[[#This Row],[Investment Amount]]</f>
        <v>-4997.3599199999999</v>
      </c>
      <c r="G128">
        <f>SUM($D$2:D128)*Normal_SIP[[#This Row],[Buy Price]]</f>
        <v>1193119.6809</v>
      </c>
    </row>
    <row r="129" spans="1:7" x14ac:dyDescent="0.3">
      <c r="A129" s="2">
        <v>43678</v>
      </c>
      <c r="B129">
        <v>3</v>
      </c>
      <c r="C129">
        <v>116.273003</v>
      </c>
      <c r="D129">
        <v>43</v>
      </c>
      <c r="E129">
        <v>4999.7391290000005</v>
      </c>
      <c r="F129">
        <f>-Normal_SIP[[#This Row],[Investment Amount]]</f>
        <v>-4999.7391290000005</v>
      </c>
      <c r="G129">
        <f>SUM($D$2:D129)*Normal_SIP[[#This Row],[Buy Price]]</f>
        <v>1115406.917779</v>
      </c>
    </row>
    <row r="130" spans="1:7" x14ac:dyDescent="0.3">
      <c r="A130" s="2">
        <v>43711</v>
      </c>
      <c r="B130">
        <v>1</v>
      </c>
      <c r="C130">
        <v>114.516998</v>
      </c>
      <c r="D130">
        <v>43</v>
      </c>
      <c r="E130">
        <v>4924.2309139999998</v>
      </c>
      <c r="F130">
        <f>-Normal_SIP[[#This Row],[Investment Amount]]</f>
        <v>-4924.2309139999998</v>
      </c>
      <c r="G130">
        <f>SUM($D$2:D130)*Normal_SIP[[#This Row],[Buy Price]]</f>
        <v>1103485.7927280001</v>
      </c>
    </row>
    <row r="131" spans="1:7" x14ac:dyDescent="0.3">
      <c r="A131" s="2">
        <v>43739</v>
      </c>
      <c r="B131">
        <v>1</v>
      </c>
      <c r="C131">
        <v>120.50299800000001</v>
      </c>
      <c r="D131">
        <v>41</v>
      </c>
      <c r="E131">
        <v>4940.622918</v>
      </c>
      <c r="F131">
        <f>-Normal_SIP[[#This Row],[Investment Amount]]</f>
        <v>-4940.622918</v>
      </c>
      <c r="G131">
        <f>SUM($D$2:D131)*Normal_SIP[[#This Row],[Buy Price]]</f>
        <v>1166107.511646</v>
      </c>
    </row>
    <row r="132" spans="1:7" x14ac:dyDescent="0.3">
      <c r="A132" s="2">
        <v>43770</v>
      </c>
      <c r="B132">
        <v>4</v>
      </c>
      <c r="C132">
        <v>126.14099899999999</v>
      </c>
      <c r="D132">
        <v>39</v>
      </c>
      <c r="E132">
        <v>4919.4989609999993</v>
      </c>
      <c r="F132">
        <f>-Normal_SIP[[#This Row],[Investment Amount]]</f>
        <v>-4919.4989609999993</v>
      </c>
      <c r="G132">
        <f>SUM($D$2:D132)*Normal_SIP[[#This Row],[Buy Price]]</f>
        <v>1225585.9462839998</v>
      </c>
    </row>
    <row r="133" spans="1:7" x14ac:dyDescent="0.3">
      <c r="A133" s="2">
        <v>43801</v>
      </c>
      <c r="B133">
        <v>0</v>
      </c>
      <c r="C133">
        <v>127.63400300000001</v>
      </c>
      <c r="D133">
        <v>39</v>
      </c>
      <c r="E133">
        <v>4977.7261170000002</v>
      </c>
      <c r="F133">
        <f>-Normal_SIP[[#This Row],[Investment Amount]]</f>
        <v>-4977.7261170000002</v>
      </c>
      <c r="G133">
        <f>SUM($D$2:D133)*Normal_SIP[[#This Row],[Buy Price]]</f>
        <v>1245069.6992650002</v>
      </c>
    </row>
    <row r="134" spans="1:7" x14ac:dyDescent="0.3">
      <c r="A134" s="2">
        <v>43831</v>
      </c>
      <c r="B134">
        <v>2</v>
      </c>
      <c r="C134">
        <v>129.41999799999999</v>
      </c>
      <c r="D134">
        <v>38</v>
      </c>
      <c r="E134">
        <v>4917.9599239999998</v>
      </c>
      <c r="F134">
        <f>-Normal_SIP[[#This Row],[Investment Amount]]</f>
        <v>-4917.9599239999998</v>
      </c>
      <c r="G134">
        <f>SUM($D$2:D134)*Normal_SIP[[#This Row],[Buy Price]]</f>
        <v>1267410.0404139999</v>
      </c>
    </row>
    <row r="135" spans="1:7" x14ac:dyDescent="0.3">
      <c r="A135" s="2">
        <v>43864</v>
      </c>
      <c r="B135">
        <v>0</v>
      </c>
      <c r="C135">
        <v>124.41999800000001</v>
      </c>
      <c r="D135">
        <v>40</v>
      </c>
      <c r="E135">
        <v>4976.7999200000004</v>
      </c>
      <c r="F135">
        <f>-Normal_SIP[[#This Row],[Investment Amount]]</f>
        <v>-4976.7999200000004</v>
      </c>
      <c r="G135">
        <f>SUM($D$2:D135)*Normal_SIP[[#This Row],[Buy Price]]</f>
        <v>1223421.8403340001</v>
      </c>
    </row>
    <row r="136" spans="1:7" x14ac:dyDescent="0.3">
      <c r="A136" s="2">
        <v>43892</v>
      </c>
      <c r="B136">
        <v>0</v>
      </c>
      <c r="C136">
        <v>118.389999</v>
      </c>
      <c r="D136">
        <v>42</v>
      </c>
      <c r="E136">
        <v>4972.3799580000004</v>
      </c>
      <c r="F136">
        <f>-Normal_SIP[[#This Row],[Investment Amount]]</f>
        <v>-4972.3799580000004</v>
      </c>
      <c r="G136">
        <f>SUM($D$2:D136)*Normal_SIP[[#This Row],[Buy Price]]</f>
        <v>1169101.240125</v>
      </c>
    </row>
    <row r="137" spans="1:7" x14ac:dyDescent="0.3">
      <c r="A137" s="2">
        <v>43922</v>
      </c>
      <c r="B137">
        <v>2</v>
      </c>
      <c r="C137">
        <v>89.349997999999999</v>
      </c>
      <c r="D137">
        <v>55</v>
      </c>
      <c r="E137">
        <v>4914.2498900000001</v>
      </c>
      <c r="F137">
        <f>-Normal_SIP[[#This Row],[Investment Amount]]</f>
        <v>-4914.2498900000001</v>
      </c>
      <c r="G137">
        <f>SUM($D$2:D137)*Normal_SIP[[#This Row],[Buy Price]]</f>
        <v>887245.48014</v>
      </c>
    </row>
    <row r="138" spans="1:7" x14ac:dyDescent="0.3">
      <c r="A138" s="2">
        <v>43955</v>
      </c>
      <c r="B138">
        <v>0</v>
      </c>
      <c r="C138">
        <v>98.800003000000004</v>
      </c>
      <c r="D138">
        <v>50</v>
      </c>
      <c r="E138">
        <v>4940.0001499999998</v>
      </c>
      <c r="F138">
        <f>-Normal_SIP[[#This Row],[Investment Amount]]</f>
        <v>-4940.0001499999998</v>
      </c>
      <c r="G138">
        <f>SUM($D$2:D138)*Normal_SIP[[#This Row],[Buy Price]]</f>
        <v>986024.02994000004</v>
      </c>
    </row>
    <row r="139" spans="1:7" x14ac:dyDescent="0.3">
      <c r="A139" s="2">
        <v>43983</v>
      </c>
      <c r="B139">
        <v>0</v>
      </c>
      <c r="C139">
        <v>104.41999800000001</v>
      </c>
      <c r="D139">
        <v>47</v>
      </c>
      <c r="E139">
        <v>4907.7399060000007</v>
      </c>
      <c r="F139">
        <f>-Normal_SIP[[#This Row],[Investment Amount]]</f>
        <v>-4907.7399060000007</v>
      </c>
      <c r="G139">
        <f>SUM($D$2:D139)*Normal_SIP[[#This Row],[Buy Price]]</f>
        <v>1047019.3199460001</v>
      </c>
    </row>
    <row r="140" spans="1:7" x14ac:dyDescent="0.3">
      <c r="A140" s="2">
        <v>44013</v>
      </c>
      <c r="B140">
        <v>2</v>
      </c>
      <c r="C140">
        <v>111.040001</v>
      </c>
      <c r="D140">
        <v>45</v>
      </c>
      <c r="E140">
        <v>4996.800045</v>
      </c>
      <c r="F140">
        <f>-Normal_SIP[[#This Row],[Investment Amount]]</f>
        <v>-4996.800045</v>
      </c>
      <c r="G140">
        <f>SUM($D$2:D140)*Normal_SIP[[#This Row],[Buy Price]]</f>
        <v>1118394.890072</v>
      </c>
    </row>
    <row r="141" spans="1:7" x14ac:dyDescent="0.3">
      <c r="A141" s="2">
        <v>44046</v>
      </c>
      <c r="B141">
        <v>0</v>
      </c>
      <c r="C141">
        <v>116.16999800000001</v>
      </c>
      <c r="D141">
        <v>43</v>
      </c>
      <c r="E141">
        <v>4995.3099140000004</v>
      </c>
      <c r="F141">
        <f>-Normal_SIP[[#This Row],[Investment Amount]]</f>
        <v>-4995.3099140000004</v>
      </c>
      <c r="G141">
        <f>SUM($D$2:D141)*Normal_SIP[[#This Row],[Buy Price]]</f>
        <v>1175059.5297700001</v>
      </c>
    </row>
    <row r="142" spans="1:7" x14ac:dyDescent="0.3">
      <c r="A142" s="2">
        <v>44075</v>
      </c>
      <c r="B142">
        <v>1</v>
      </c>
      <c r="C142">
        <v>122.150002</v>
      </c>
      <c r="D142">
        <v>40</v>
      </c>
      <c r="E142">
        <v>4886.0000799999998</v>
      </c>
      <c r="F142">
        <f>-Normal_SIP[[#This Row],[Investment Amount]]</f>
        <v>-4886.0000799999998</v>
      </c>
      <c r="G142">
        <f>SUM($D$2:D142)*Normal_SIP[[#This Row],[Buy Price]]</f>
        <v>1240433.2703100001</v>
      </c>
    </row>
    <row r="143" spans="1:7" x14ac:dyDescent="0.3">
      <c r="A143" s="2">
        <v>44105</v>
      </c>
      <c r="B143">
        <v>3</v>
      </c>
      <c r="C143">
        <v>121.610001</v>
      </c>
      <c r="D143">
        <v>41</v>
      </c>
      <c r="E143">
        <v>4986.0100409999995</v>
      </c>
      <c r="F143">
        <f>-Normal_SIP[[#This Row],[Investment Amount]]</f>
        <v>-4986.0100409999995</v>
      </c>
      <c r="G143">
        <f>SUM($D$2:D143)*Normal_SIP[[#This Row],[Buy Price]]</f>
        <v>1239935.5701959999</v>
      </c>
    </row>
    <row r="144" spans="1:7" x14ac:dyDescent="0.3">
      <c r="A144" s="2">
        <v>44137</v>
      </c>
      <c r="B144">
        <v>0</v>
      </c>
      <c r="C144">
        <v>124.370003</v>
      </c>
      <c r="D144">
        <v>40</v>
      </c>
      <c r="E144">
        <v>4974.8001199999999</v>
      </c>
      <c r="F144">
        <f>-Normal_SIP[[#This Row],[Investment Amount]]</f>
        <v>-4974.8001199999999</v>
      </c>
      <c r="G144">
        <f>SUM($D$2:D144)*Normal_SIP[[#This Row],[Buy Price]]</f>
        <v>1273051.3507079999</v>
      </c>
    </row>
    <row r="145" spans="1:7" x14ac:dyDescent="0.3">
      <c r="A145" s="2">
        <v>44166</v>
      </c>
      <c r="B145">
        <v>1</v>
      </c>
      <c r="C145">
        <v>139.78999300000001</v>
      </c>
      <c r="D145">
        <v>35</v>
      </c>
      <c r="E145">
        <v>4892.6497550000004</v>
      </c>
      <c r="F145">
        <f>-Normal_SIP[[#This Row],[Investment Amount]]</f>
        <v>-4892.6497550000004</v>
      </c>
      <c r="G145">
        <f>SUM($D$2:D145)*Normal_SIP[[#This Row],[Buy Price]]</f>
        <v>1435783.018103</v>
      </c>
    </row>
    <row r="146" spans="1:7" x14ac:dyDescent="0.3">
      <c r="A146" s="2">
        <v>44197</v>
      </c>
      <c r="B146">
        <v>4</v>
      </c>
      <c r="C146">
        <v>149.570007</v>
      </c>
      <c r="D146">
        <v>33</v>
      </c>
      <c r="E146">
        <v>4935.8102310000004</v>
      </c>
      <c r="F146">
        <f>-Normal_SIP[[#This Row],[Investment Amount]]</f>
        <v>-4935.8102310000004</v>
      </c>
      <c r="G146">
        <f>SUM($D$2:D146)*Normal_SIP[[#This Row],[Buy Price]]</f>
        <v>1541169.352128</v>
      </c>
    </row>
    <row r="147" spans="1:7" x14ac:dyDescent="0.3">
      <c r="A147" s="2">
        <v>44228</v>
      </c>
      <c r="B147">
        <v>0</v>
      </c>
      <c r="C147">
        <v>152.520004</v>
      </c>
      <c r="D147">
        <v>32</v>
      </c>
      <c r="E147">
        <v>4880.640128</v>
      </c>
      <c r="F147">
        <f>-Normal_SIP[[#This Row],[Investment Amount]]</f>
        <v>-4880.640128</v>
      </c>
      <c r="G147">
        <f>SUM($D$2:D147)*Normal_SIP[[#This Row],[Buy Price]]</f>
        <v>1576446.761344</v>
      </c>
    </row>
    <row r="148" spans="1:7" x14ac:dyDescent="0.3">
      <c r="A148" s="2">
        <v>44256</v>
      </c>
      <c r="B148">
        <v>0</v>
      </c>
      <c r="C148">
        <v>158.009995</v>
      </c>
      <c r="D148">
        <v>31</v>
      </c>
      <c r="E148">
        <v>4898.3098449999998</v>
      </c>
      <c r="F148">
        <f>-Normal_SIP[[#This Row],[Investment Amount]]</f>
        <v>-4898.3098449999998</v>
      </c>
      <c r="G148">
        <f>SUM($D$2:D148)*Normal_SIP[[#This Row],[Buy Price]]</f>
        <v>1638089.6181650001</v>
      </c>
    </row>
    <row r="149" spans="1:7" x14ac:dyDescent="0.3">
      <c r="A149" s="2">
        <v>44287</v>
      </c>
      <c r="B149">
        <v>3</v>
      </c>
      <c r="C149">
        <v>158.699997</v>
      </c>
      <c r="D149">
        <v>31</v>
      </c>
      <c r="E149">
        <v>4919.6999070000002</v>
      </c>
      <c r="F149">
        <f>-Normal_SIP[[#This Row],[Investment Amount]]</f>
        <v>-4919.6999070000002</v>
      </c>
      <c r="G149">
        <f>SUM($D$2:D149)*Normal_SIP[[#This Row],[Buy Price]]</f>
        <v>1650162.5688060001</v>
      </c>
    </row>
    <row r="150" spans="1:7" x14ac:dyDescent="0.3">
      <c r="A150" s="2">
        <v>44319</v>
      </c>
      <c r="B150">
        <v>0</v>
      </c>
      <c r="C150">
        <v>156.970001</v>
      </c>
      <c r="D150">
        <v>31</v>
      </c>
      <c r="E150">
        <v>4866.0700310000002</v>
      </c>
      <c r="F150">
        <f>-Normal_SIP[[#This Row],[Investment Amount]]</f>
        <v>-4866.0700310000002</v>
      </c>
      <c r="G150">
        <f>SUM($D$2:D150)*Normal_SIP[[#This Row],[Buy Price]]</f>
        <v>1637040.1404289999</v>
      </c>
    </row>
    <row r="151" spans="1:7" x14ac:dyDescent="0.3">
      <c r="A151" s="2">
        <v>44348</v>
      </c>
      <c r="B151">
        <v>1</v>
      </c>
      <c r="C151">
        <v>166.88000500000001</v>
      </c>
      <c r="D151">
        <v>29</v>
      </c>
      <c r="E151">
        <v>4839.5201450000004</v>
      </c>
      <c r="F151">
        <f>-Normal_SIP[[#This Row],[Investment Amount]]</f>
        <v>-4839.5201450000004</v>
      </c>
      <c r="G151">
        <f>SUM($D$2:D151)*Normal_SIP[[#This Row],[Buy Price]]</f>
        <v>1745231.0922900001</v>
      </c>
    </row>
    <row r="152" spans="1:7" x14ac:dyDescent="0.3">
      <c r="A152" s="2">
        <v>44378</v>
      </c>
      <c r="B152">
        <v>3</v>
      </c>
      <c r="C152">
        <v>168.91999799999999</v>
      </c>
      <c r="D152">
        <v>29</v>
      </c>
      <c r="E152">
        <v>4898.6799419999998</v>
      </c>
      <c r="F152">
        <f>-Normal_SIP[[#This Row],[Investment Amount]]</f>
        <v>-4898.6799419999998</v>
      </c>
      <c r="G152">
        <f>SUM($D$2:D152)*Normal_SIP[[#This Row],[Buy Price]]</f>
        <v>1771464.0190259998</v>
      </c>
    </row>
    <row r="153" spans="1:7" x14ac:dyDescent="0.3">
      <c r="A153" s="2">
        <v>44410</v>
      </c>
      <c r="B153">
        <v>0</v>
      </c>
      <c r="C153">
        <v>171</v>
      </c>
      <c r="D153">
        <v>29</v>
      </c>
      <c r="E153">
        <v>4959</v>
      </c>
      <c r="F153">
        <f>-Normal_SIP[[#This Row],[Investment Amount]]</f>
        <v>-4959</v>
      </c>
      <c r="G153">
        <f>SUM($D$2:D153)*Normal_SIP[[#This Row],[Buy Price]]</f>
        <v>1798236</v>
      </c>
    </row>
    <row r="154" spans="1:7" x14ac:dyDescent="0.3">
      <c r="A154" s="2">
        <v>44440</v>
      </c>
      <c r="B154">
        <v>2</v>
      </c>
      <c r="C154">
        <v>184.30999800000001</v>
      </c>
      <c r="D154">
        <v>27</v>
      </c>
      <c r="E154">
        <v>4976.3699459999998</v>
      </c>
      <c r="F154">
        <f>-Normal_SIP[[#This Row],[Investment Amount]]</f>
        <v>-4976.3699459999998</v>
      </c>
      <c r="G154">
        <f>SUM($D$2:D154)*Normal_SIP[[#This Row],[Buy Price]]</f>
        <v>1943180.3089140002</v>
      </c>
    </row>
    <row r="155" spans="1:7" x14ac:dyDescent="0.3">
      <c r="A155" s="2">
        <v>44470</v>
      </c>
      <c r="B155">
        <v>4</v>
      </c>
      <c r="C155">
        <v>189.220001</v>
      </c>
      <c r="D155">
        <v>26</v>
      </c>
      <c r="E155">
        <v>4919.720026</v>
      </c>
      <c r="F155">
        <f>-Normal_SIP[[#This Row],[Investment Amount]]</f>
        <v>-4919.720026</v>
      </c>
      <c r="G155">
        <f>SUM($D$2:D155)*Normal_SIP[[#This Row],[Buy Price]]</f>
        <v>1999866.1905689999</v>
      </c>
    </row>
    <row r="156" spans="1:7" x14ac:dyDescent="0.3">
      <c r="A156" s="2">
        <v>44501</v>
      </c>
      <c r="B156">
        <v>0</v>
      </c>
      <c r="C156">
        <v>193.83999600000001</v>
      </c>
      <c r="D156">
        <v>25</v>
      </c>
      <c r="E156">
        <v>4845.9999000000007</v>
      </c>
      <c r="F156">
        <f>-Normal_SIP[[#This Row],[Investment Amount]]</f>
        <v>-4845.9999000000007</v>
      </c>
      <c r="G156">
        <f>SUM($D$2:D156)*Normal_SIP[[#This Row],[Buy Price]]</f>
        <v>2053540.9176240002</v>
      </c>
    </row>
    <row r="157" spans="1:7" x14ac:dyDescent="0.3">
      <c r="A157" s="2">
        <v>44531</v>
      </c>
      <c r="B157">
        <v>2</v>
      </c>
      <c r="C157">
        <v>185.720001</v>
      </c>
      <c r="D157">
        <v>26</v>
      </c>
      <c r="E157">
        <v>4828.720026</v>
      </c>
      <c r="F157">
        <f>-Normal_SIP[[#This Row],[Investment Amount]]</f>
        <v>-4828.720026</v>
      </c>
      <c r="G157">
        <f>SUM($D$2:D157)*Normal_SIP[[#This Row],[Buy Price]]</f>
        <v>1972346.41062</v>
      </c>
    </row>
    <row r="158" spans="1:7" x14ac:dyDescent="0.3">
      <c r="A158" s="2">
        <v>44564</v>
      </c>
      <c r="B158">
        <v>0</v>
      </c>
      <c r="C158">
        <v>190.720001</v>
      </c>
      <c r="D158">
        <v>26</v>
      </c>
      <c r="E158">
        <v>4958.720026</v>
      </c>
      <c r="F158">
        <f>-Normal_SIP[[#This Row],[Investment Amount]]</f>
        <v>-4958.720026</v>
      </c>
      <c r="G158">
        <f>SUM($D$2:D158)*Normal_SIP[[#This Row],[Buy Price]]</f>
        <v>2030405.1306459999</v>
      </c>
    </row>
    <row r="159" spans="1:7" x14ac:dyDescent="0.3">
      <c r="A159" s="2">
        <f>A158</f>
        <v>44564</v>
      </c>
      <c r="C159">
        <f>C158</f>
        <v>190.720001</v>
      </c>
      <c r="D159">
        <f>SUM(Normal_SIP[Qty])</f>
        <v>10646</v>
      </c>
      <c r="F159" s="1">
        <f>D159*C159</f>
        <v>2030405.1306459999</v>
      </c>
      <c r="G159" s="1"/>
    </row>
  </sheetData>
  <mergeCells count="1">
    <mergeCell ref="I2:J2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FED47-3E95-486C-A5D9-2C0C2A996C11}">
  <dimension ref="A1:J159"/>
  <sheetViews>
    <sheetView workbookViewId="0">
      <selection activeCell="G3" sqref="G3"/>
    </sheetView>
  </sheetViews>
  <sheetFormatPr defaultRowHeight="14" x14ac:dyDescent="0.3"/>
  <cols>
    <col min="1" max="1" width="8.23046875" bestFit="1" customWidth="1"/>
    <col min="2" max="2" width="5.61328125" bestFit="1" customWidth="1"/>
    <col min="3" max="3" width="10.84375" bestFit="1" customWidth="1"/>
    <col min="4" max="4" width="5.84375" bestFit="1" customWidth="1"/>
    <col min="5" max="5" width="17" bestFit="1" customWidth="1"/>
    <col min="6" max="6" width="12.53515625" bestFit="1" customWidth="1"/>
    <col min="7" max="7" width="12.535156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9</v>
      </c>
      <c r="G1" t="s">
        <v>13</v>
      </c>
    </row>
    <row r="2" spans="1:10" x14ac:dyDescent="0.3">
      <c r="A2" s="2">
        <v>39836</v>
      </c>
      <c r="B2" s="1">
        <v>4</v>
      </c>
      <c r="C2" s="1">
        <v>27.210999999999999</v>
      </c>
      <c r="D2" s="1">
        <v>183</v>
      </c>
      <c r="E2" s="1">
        <v>4979.6129999999994</v>
      </c>
      <c r="F2">
        <f>-Min_SIP[[#This Row],[Investment Amount]]</f>
        <v>-4979.6129999999994</v>
      </c>
      <c r="G2">
        <f>SUM($D$2:D2)*Min_SIP[[#This Row],[Buy Price]]</f>
        <v>4979.6129999999994</v>
      </c>
      <c r="I2" s="4" t="s">
        <v>5</v>
      </c>
      <c r="J2" s="4"/>
    </row>
    <row r="3" spans="1:10" x14ac:dyDescent="0.3">
      <c r="A3" s="2">
        <v>39864</v>
      </c>
      <c r="B3" s="1">
        <v>4</v>
      </c>
      <c r="C3" s="1">
        <v>27.488001000000001</v>
      </c>
      <c r="D3" s="1">
        <v>181</v>
      </c>
      <c r="E3" s="1">
        <v>4975.3281809999999</v>
      </c>
      <c r="F3">
        <f>-Min_SIP[[#This Row],[Investment Amount]]</f>
        <v>-4975.3281809999999</v>
      </c>
      <c r="G3">
        <f>SUM($D$2:D3)*Min_SIP[[#This Row],[Buy Price]]</f>
        <v>10005.632364000001</v>
      </c>
      <c r="I3" t="s">
        <v>0</v>
      </c>
      <c r="J3" s="2">
        <f>MAX(Min_SIP[Date])</f>
        <v>44589</v>
      </c>
    </row>
    <row r="4" spans="1:10" x14ac:dyDescent="0.3">
      <c r="A4" s="2">
        <v>39877</v>
      </c>
      <c r="B4" s="1">
        <v>3</v>
      </c>
      <c r="C4" s="1">
        <v>25.981000999999999</v>
      </c>
      <c r="D4" s="1">
        <v>192</v>
      </c>
      <c r="E4" s="1">
        <v>4988.3521920000003</v>
      </c>
      <c r="F4">
        <f>-Min_SIP[[#This Row],[Investment Amount]]</f>
        <v>-4988.3521920000003</v>
      </c>
      <c r="G4">
        <f>SUM($D$2:D4)*Min_SIP[[#This Row],[Buy Price]]</f>
        <v>14445.436555999999</v>
      </c>
      <c r="I4" t="s">
        <v>6</v>
      </c>
      <c r="J4">
        <f>SUM(Min_SIP[Qty])</f>
        <v>11347</v>
      </c>
    </row>
    <row r="5" spans="1:10" x14ac:dyDescent="0.3">
      <c r="A5" s="2">
        <v>39904</v>
      </c>
      <c r="B5" s="1">
        <v>2</v>
      </c>
      <c r="C5" s="1">
        <v>30.870999999999999</v>
      </c>
      <c r="D5" s="1">
        <v>161</v>
      </c>
      <c r="E5" s="1">
        <v>4970.2309999999998</v>
      </c>
      <c r="F5">
        <f>-Min_SIP[[#This Row],[Investment Amount]]</f>
        <v>-4970.2309999999998</v>
      </c>
      <c r="G5">
        <f>SUM($D$2:D5)*Min_SIP[[#This Row],[Buy Price]]</f>
        <v>22134.506999999998</v>
      </c>
      <c r="I5" t="s">
        <v>7</v>
      </c>
      <c r="J5">
        <f>VLOOKUP(J3,Min_SIP[],3,0)</f>
        <v>185.10000600000001</v>
      </c>
    </row>
    <row r="6" spans="1:10" x14ac:dyDescent="0.3">
      <c r="A6" s="2">
        <v>39944</v>
      </c>
      <c r="B6" s="1">
        <v>0</v>
      </c>
      <c r="C6" s="1">
        <v>35.729999999999997</v>
      </c>
      <c r="D6" s="1">
        <v>139</v>
      </c>
      <c r="E6" s="1">
        <v>4966.4699999999993</v>
      </c>
      <c r="F6">
        <f>-Min_SIP[[#This Row],[Investment Amount]]</f>
        <v>-4966.4699999999993</v>
      </c>
      <c r="G6">
        <f>SUM($D$2:D6)*Min_SIP[[#This Row],[Buy Price]]</f>
        <v>30584.879999999997</v>
      </c>
      <c r="I6" t="s">
        <v>12</v>
      </c>
      <c r="J6">
        <f>SUM(Min_SIP[Investment Amount])</f>
        <v>778406.65361999988</v>
      </c>
    </row>
    <row r="7" spans="1:10" x14ac:dyDescent="0.3">
      <c r="A7" s="2">
        <v>39989</v>
      </c>
      <c r="B7" s="1">
        <v>3</v>
      </c>
      <c r="C7" s="1">
        <v>42.969002000000003</v>
      </c>
      <c r="D7" s="1">
        <v>116</v>
      </c>
      <c r="E7" s="1">
        <v>4984.4042320000008</v>
      </c>
      <c r="F7">
        <f>-Min_SIP[[#This Row],[Investment Amount]]</f>
        <v>-4984.4042320000008</v>
      </c>
      <c r="G7">
        <f>SUM($D$2:D7)*Min_SIP[[#This Row],[Buy Price]]</f>
        <v>41765.869944000005</v>
      </c>
      <c r="I7" t="s">
        <v>10</v>
      </c>
      <c r="J7">
        <f>J5*J4</f>
        <v>2100329.7680820003</v>
      </c>
    </row>
    <row r="8" spans="1:10" x14ac:dyDescent="0.3">
      <c r="A8" s="2">
        <v>40007</v>
      </c>
      <c r="B8" s="1">
        <v>0</v>
      </c>
      <c r="C8" s="1">
        <v>39.887000999999998</v>
      </c>
      <c r="D8" s="1">
        <v>125</v>
      </c>
      <c r="E8" s="1">
        <v>4985.8751249999996</v>
      </c>
      <c r="F8">
        <f>-Min_SIP[[#This Row],[Investment Amount]]</f>
        <v>-4985.8751249999996</v>
      </c>
      <c r="G8">
        <f>SUM($D$2:D8)*Min_SIP[[#This Row],[Buy Price]]</f>
        <v>43756.040096999997</v>
      </c>
      <c r="I8" t="s">
        <v>8</v>
      </c>
      <c r="J8" s="3">
        <f>XIRR(F2:F159,A2:A159)</f>
        <v>0.14192835688591005</v>
      </c>
    </row>
    <row r="9" spans="1:10" x14ac:dyDescent="0.3">
      <c r="A9" s="2">
        <v>40044</v>
      </c>
      <c r="B9" s="1">
        <v>2</v>
      </c>
      <c r="C9" s="1">
        <v>44.046760999999996</v>
      </c>
      <c r="D9" s="1">
        <v>113</v>
      </c>
      <c r="E9" s="1">
        <v>4977.283993</v>
      </c>
      <c r="F9">
        <f>-Min_SIP[[#This Row],[Investment Amount]]</f>
        <v>-4977.283993</v>
      </c>
      <c r="G9">
        <f>SUM($D$2:D9)*Min_SIP[[#This Row],[Buy Price]]</f>
        <v>53296.580809999992</v>
      </c>
    </row>
    <row r="10" spans="1:10" x14ac:dyDescent="0.3">
      <c r="A10" s="2">
        <v>40059</v>
      </c>
      <c r="B10" s="1">
        <v>3</v>
      </c>
      <c r="C10" s="1">
        <v>45.77</v>
      </c>
      <c r="D10" s="1">
        <v>109</v>
      </c>
      <c r="E10" s="1">
        <v>4988.93</v>
      </c>
      <c r="F10">
        <f>-Min_SIP[[#This Row],[Investment Amount]]</f>
        <v>-4988.93</v>
      </c>
      <c r="G10">
        <f>SUM($D$2:D10)*Min_SIP[[#This Row],[Buy Price]]</f>
        <v>60370.630000000005</v>
      </c>
    </row>
    <row r="11" spans="1:10" x14ac:dyDescent="0.3">
      <c r="A11" s="2">
        <v>40116</v>
      </c>
      <c r="B11" s="1">
        <v>4</v>
      </c>
      <c r="C11" s="1">
        <v>47.558998000000003</v>
      </c>
      <c r="D11" s="1">
        <v>105</v>
      </c>
      <c r="E11" s="1">
        <v>4993.6947900000005</v>
      </c>
      <c r="F11">
        <f>-Min_SIP[[#This Row],[Investment Amount]]</f>
        <v>-4993.6947900000005</v>
      </c>
      <c r="G11">
        <f>SUM($D$2:D11)*Min_SIP[[#This Row],[Buy Price]]</f>
        <v>67724.013152</v>
      </c>
    </row>
    <row r="12" spans="1:10" x14ac:dyDescent="0.3">
      <c r="A12" s="2">
        <v>40120</v>
      </c>
      <c r="B12" s="1">
        <v>1</v>
      </c>
      <c r="C12" s="1">
        <v>46.152000000000001</v>
      </c>
      <c r="D12" s="1">
        <v>108</v>
      </c>
      <c r="E12" s="1">
        <v>4984.4160000000002</v>
      </c>
      <c r="F12">
        <f>-Min_SIP[[#This Row],[Investment Amount]]</f>
        <v>-4984.4160000000002</v>
      </c>
      <c r="G12">
        <f>SUM($D$2:D12)*Min_SIP[[#This Row],[Buy Price]]</f>
        <v>70704.864000000001</v>
      </c>
    </row>
    <row r="13" spans="1:10" x14ac:dyDescent="0.3">
      <c r="A13" s="2">
        <v>40168</v>
      </c>
      <c r="B13" s="1">
        <v>0</v>
      </c>
      <c r="C13" s="1">
        <v>49.792999000000002</v>
      </c>
      <c r="D13" s="1">
        <v>100</v>
      </c>
      <c r="E13" s="1">
        <v>4979.2999</v>
      </c>
      <c r="F13">
        <f>-Min_SIP[[#This Row],[Investment Amount]]</f>
        <v>-4979.2999</v>
      </c>
      <c r="G13">
        <f>SUM($D$2:D13)*Min_SIP[[#This Row],[Buy Price]]</f>
        <v>81262.174368000007</v>
      </c>
    </row>
    <row r="14" spans="1:10" x14ac:dyDescent="0.3">
      <c r="A14" s="2">
        <v>40206</v>
      </c>
      <c r="B14" s="1">
        <v>3</v>
      </c>
      <c r="C14" s="1">
        <v>49.360000999999997</v>
      </c>
      <c r="D14" s="1">
        <v>101</v>
      </c>
      <c r="E14" s="1">
        <v>4985.3601009999993</v>
      </c>
      <c r="F14">
        <f>-Min_SIP[[#This Row],[Investment Amount]]</f>
        <v>-4985.3601009999993</v>
      </c>
      <c r="G14">
        <f>SUM($D$2:D14)*Min_SIP[[#This Row],[Buy Price]]</f>
        <v>85540.881732999987</v>
      </c>
    </row>
    <row r="15" spans="1:10" x14ac:dyDescent="0.3">
      <c r="A15" s="2">
        <v>40224</v>
      </c>
      <c r="B15" s="1">
        <v>0</v>
      </c>
      <c r="C15" s="1">
        <v>47.810001</v>
      </c>
      <c r="D15" s="1">
        <v>104</v>
      </c>
      <c r="E15" s="1">
        <v>4972.2401040000004</v>
      </c>
      <c r="F15">
        <f>-Min_SIP[[#This Row],[Investment Amount]]</f>
        <v>-4972.2401040000004</v>
      </c>
      <c r="G15">
        <f>SUM($D$2:D15)*Min_SIP[[#This Row],[Buy Price]]</f>
        <v>87826.971837000005</v>
      </c>
    </row>
    <row r="16" spans="1:10" x14ac:dyDescent="0.3">
      <c r="A16" s="2">
        <v>40239</v>
      </c>
      <c r="B16" s="1">
        <v>1</v>
      </c>
      <c r="C16" s="1">
        <v>50.400002000000001</v>
      </c>
      <c r="D16" s="1">
        <v>99</v>
      </c>
      <c r="E16" s="1">
        <v>4989.6001980000001</v>
      </c>
      <c r="F16">
        <f>-Min_SIP[[#This Row],[Investment Amount]]</f>
        <v>-4989.6001980000001</v>
      </c>
      <c r="G16">
        <f>SUM($D$2:D16)*Min_SIP[[#This Row],[Buy Price]]</f>
        <v>97574.403871999995</v>
      </c>
    </row>
    <row r="17" spans="1:7" x14ac:dyDescent="0.3">
      <c r="A17" s="2">
        <v>40288</v>
      </c>
      <c r="B17" s="1">
        <v>1</v>
      </c>
      <c r="C17" s="1">
        <v>52.169998</v>
      </c>
      <c r="D17" s="1">
        <v>95</v>
      </c>
      <c r="E17" s="1">
        <v>4956.1498099999999</v>
      </c>
      <c r="F17">
        <f>-Min_SIP[[#This Row],[Investment Amount]]</f>
        <v>-4956.1498099999999</v>
      </c>
      <c r="G17">
        <f>SUM($D$2:D17)*Min_SIP[[#This Row],[Buy Price]]</f>
        <v>105957.265938</v>
      </c>
    </row>
    <row r="18" spans="1:7" x14ac:dyDescent="0.3">
      <c r="A18" s="2">
        <v>40324</v>
      </c>
      <c r="B18" s="1">
        <v>2</v>
      </c>
      <c r="C18" s="1">
        <v>49.59</v>
      </c>
      <c r="D18" s="1">
        <v>100</v>
      </c>
      <c r="E18" s="1">
        <v>4959</v>
      </c>
      <c r="F18">
        <f>-Min_SIP[[#This Row],[Investment Amount]]</f>
        <v>-4959</v>
      </c>
      <c r="G18">
        <f>SUM($D$2:D18)*Min_SIP[[#This Row],[Buy Price]]</f>
        <v>105676.29000000001</v>
      </c>
    </row>
    <row r="19" spans="1:7" x14ac:dyDescent="0.3">
      <c r="A19" s="2">
        <v>40330</v>
      </c>
      <c r="B19" s="1">
        <v>1</v>
      </c>
      <c r="C19" s="1">
        <v>50</v>
      </c>
      <c r="D19" s="1">
        <v>100</v>
      </c>
      <c r="E19" s="1">
        <v>5000</v>
      </c>
      <c r="F19">
        <f>-Min_SIP[[#This Row],[Investment Amount]]</f>
        <v>-5000</v>
      </c>
      <c r="G19">
        <f>SUM($D$2:D19)*Min_SIP[[#This Row],[Buy Price]]</f>
        <v>111550</v>
      </c>
    </row>
    <row r="20" spans="1:7" x14ac:dyDescent="0.3">
      <c r="A20" s="2">
        <v>40361</v>
      </c>
      <c r="B20" s="1">
        <v>4</v>
      </c>
      <c r="C20" s="1">
        <v>52.5</v>
      </c>
      <c r="D20" s="1">
        <v>95</v>
      </c>
      <c r="E20" s="1">
        <v>4987.5</v>
      </c>
      <c r="F20">
        <f>-Min_SIP[[#This Row],[Investment Amount]]</f>
        <v>-4987.5</v>
      </c>
      <c r="G20">
        <f>SUM($D$2:D20)*Min_SIP[[#This Row],[Buy Price]]</f>
        <v>122115</v>
      </c>
    </row>
    <row r="21" spans="1:7" x14ac:dyDescent="0.3">
      <c r="A21" s="2">
        <v>40407</v>
      </c>
      <c r="B21" s="1">
        <v>1</v>
      </c>
      <c r="C21" s="1">
        <v>54.02</v>
      </c>
      <c r="D21" s="1">
        <v>92</v>
      </c>
      <c r="E21" s="1">
        <v>4969.84</v>
      </c>
      <c r="F21">
        <f>-Min_SIP[[#This Row],[Investment Amount]]</f>
        <v>-4969.84</v>
      </c>
      <c r="G21">
        <f>SUM($D$2:D21)*Min_SIP[[#This Row],[Buy Price]]</f>
        <v>130620.36</v>
      </c>
    </row>
    <row r="22" spans="1:7" x14ac:dyDescent="0.3">
      <c r="A22" s="2">
        <v>40422</v>
      </c>
      <c r="B22" s="1">
        <v>2</v>
      </c>
      <c r="C22" s="1">
        <v>54.5</v>
      </c>
      <c r="D22" s="1">
        <v>91</v>
      </c>
      <c r="E22" s="1">
        <v>4959.5</v>
      </c>
      <c r="F22">
        <f>-Min_SIP[[#This Row],[Investment Amount]]</f>
        <v>-4959.5</v>
      </c>
      <c r="G22">
        <f>SUM($D$2:D22)*Min_SIP[[#This Row],[Buy Price]]</f>
        <v>136740.5</v>
      </c>
    </row>
    <row r="23" spans="1:7" x14ac:dyDescent="0.3">
      <c r="A23" s="2">
        <v>40457</v>
      </c>
      <c r="B23" s="1">
        <v>2</v>
      </c>
      <c r="C23" s="1">
        <v>52.5</v>
      </c>
      <c r="D23" s="1">
        <v>95</v>
      </c>
      <c r="E23" s="1">
        <v>4987.5</v>
      </c>
      <c r="F23">
        <f>-Min_SIP[[#This Row],[Investment Amount]]</f>
        <v>-4987.5</v>
      </c>
      <c r="G23">
        <f>SUM($D$2:D23)*Min_SIP[[#This Row],[Buy Price]]</f>
        <v>136710</v>
      </c>
    </row>
    <row r="24" spans="1:7" x14ac:dyDescent="0.3">
      <c r="A24" s="2">
        <v>40508</v>
      </c>
      <c r="B24" s="1">
        <v>4</v>
      </c>
      <c r="C24" s="1">
        <v>58.599997999999999</v>
      </c>
      <c r="D24" s="1">
        <v>85</v>
      </c>
      <c r="E24" s="1">
        <v>4980.9998299999997</v>
      </c>
      <c r="F24">
        <f>-Min_SIP[[#This Row],[Investment Amount]]</f>
        <v>-4980.9998299999997</v>
      </c>
      <c r="G24">
        <f>SUM($D$2:D24)*Min_SIP[[#This Row],[Buy Price]]</f>
        <v>157575.39462199999</v>
      </c>
    </row>
    <row r="25" spans="1:7" x14ac:dyDescent="0.3">
      <c r="A25" s="2">
        <v>40521</v>
      </c>
      <c r="B25" s="1">
        <v>3</v>
      </c>
      <c r="C25" s="1">
        <v>58.533000999999999</v>
      </c>
      <c r="D25" s="1">
        <v>85</v>
      </c>
      <c r="E25" s="1">
        <v>4975.305085</v>
      </c>
      <c r="F25">
        <f>-Min_SIP[[#This Row],[Investment Amount]]</f>
        <v>-4975.305085</v>
      </c>
      <c r="G25">
        <f>SUM($D$2:D25)*Min_SIP[[#This Row],[Buy Price]]</f>
        <v>162370.54477400001</v>
      </c>
    </row>
    <row r="26" spans="1:7" x14ac:dyDescent="0.3">
      <c r="A26" s="2">
        <v>40574</v>
      </c>
      <c r="B26" s="1">
        <v>0</v>
      </c>
      <c r="C26" s="1">
        <v>55.467998999999999</v>
      </c>
      <c r="D26" s="1">
        <v>90</v>
      </c>
      <c r="E26" s="1">
        <v>4992.1199100000003</v>
      </c>
      <c r="F26">
        <f>-Min_SIP[[#This Row],[Investment Amount]]</f>
        <v>-4992.1199100000003</v>
      </c>
      <c r="G26">
        <f>SUM($D$2:D26)*Min_SIP[[#This Row],[Buy Price]]</f>
        <v>158860.349136</v>
      </c>
    </row>
    <row r="27" spans="1:7" x14ac:dyDescent="0.3">
      <c r="A27" s="2">
        <v>40584</v>
      </c>
      <c r="B27" s="1">
        <v>3</v>
      </c>
      <c r="C27" s="1">
        <v>53.124001</v>
      </c>
      <c r="D27" s="1">
        <v>94</v>
      </c>
      <c r="E27" s="1">
        <v>4993.6560939999999</v>
      </c>
      <c r="F27">
        <f>-Min_SIP[[#This Row],[Investment Amount]]</f>
        <v>-4993.6560939999999</v>
      </c>
      <c r="G27">
        <f>SUM($D$2:D27)*Min_SIP[[#This Row],[Buy Price]]</f>
        <v>157140.79495800001</v>
      </c>
    </row>
    <row r="28" spans="1:7" x14ac:dyDescent="0.3">
      <c r="A28" s="2">
        <v>40623</v>
      </c>
      <c r="B28" s="1">
        <v>0</v>
      </c>
      <c r="C28" s="1">
        <v>54.539000999999999</v>
      </c>
      <c r="D28" s="1">
        <v>91</v>
      </c>
      <c r="E28" s="1">
        <v>4963.0490909999999</v>
      </c>
      <c r="F28">
        <f>-Min_SIP[[#This Row],[Investment Amount]]</f>
        <v>-4963.0490909999999</v>
      </c>
      <c r="G28">
        <f>SUM($D$2:D28)*Min_SIP[[#This Row],[Buy Price]]</f>
        <v>166289.41404899998</v>
      </c>
    </row>
    <row r="29" spans="1:7" x14ac:dyDescent="0.3">
      <c r="A29" s="2">
        <v>40651</v>
      </c>
      <c r="B29" s="1">
        <v>0</v>
      </c>
      <c r="C29" s="1">
        <v>57.761001999999998</v>
      </c>
      <c r="D29" s="1">
        <v>86</v>
      </c>
      <c r="E29" s="1">
        <v>4967.4461719999999</v>
      </c>
      <c r="F29">
        <f>-Min_SIP[[#This Row],[Investment Amount]]</f>
        <v>-4967.4461719999999</v>
      </c>
      <c r="G29">
        <f>SUM($D$2:D29)*Min_SIP[[#This Row],[Buy Price]]</f>
        <v>181080.74127</v>
      </c>
    </row>
    <row r="30" spans="1:7" x14ac:dyDescent="0.3">
      <c r="A30" s="2">
        <v>40688</v>
      </c>
      <c r="B30" s="1">
        <v>2</v>
      </c>
      <c r="C30" s="1">
        <v>54.459999000000003</v>
      </c>
      <c r="D30" s="1">
        <v>91</v>
      </c>
      <c r="E30" s="1">
        <v>4955.8599090000007</v>
      </c>
      <c r="F30">
        <f>-Min_SIP[[#This Row],[Investment Amount]]</f>
        <v>-4955.8599090000007</v>
      </c>
      <c r="G30">
        <f>SUM($D$2:D30)*Min_SIP[[#This Row],[Buy Price]]</f>
        <v>175687.95677400002</v>
      </c>
    </row>
    <row r="31" spans="1:7" x14ac:dyDescent="0.3">
      <c r="A31" s="2">
        <v>40714</v>
      </c>
      <c r="B31" s="1">
        <v>0</v>
      </c>
      <c r="C31" s="1">
        <v>53.722999999999999</v>
      </c>
      <c r="D31" s="1">
        <v>93</v>
      </c>
      <c r="E31" s="1">
        <v>4996.2389999999996</v>
      </c>
      <c r="F31">
        <f>-Min_SIP[[#This Row],[Investment Amount]]</f>
        <v>-4996.2389999999996</v>
      </c>
      <c r="G31">
        <f>SUM($D$2:D31)*Min_SIP[[#This Row],[Buy Price]]</f>
        <v>178306.63699999999</v>
      </c>
    </row>
    <row r="32" spans="1:7" x14ac:dyDescent="0.3">
      <c r="A32" s="2">
        <v>40752</v>
      </c>
      <c r="B32" s="1">
        <v>3</v>
      </c>
      <c r="C32" s="1">
        <v>56.182999000000002</v>
      </c>
      <c r="D32" s="1">
        <v>88</v>
      </c>
      <c r="E32" s="1">
        <v>4944.1039120000005</v>
      </c>
      <c r="F32">
        <f>-Min_SIP[[#This Row],[Investment Amount]]</f>
        <v>-4944.1039120000005</v>
      </c>
      <c r="G32">
        <f>SUM($D$2:D32)*Min_SIP[[#This Row],[Buy Price]]</f>
        <v>191415.47759300002</v>
      </c>
    </row>
    <row r="33" spans="1:7" x14ac:dyDescent="0.3">
      <c r="A33" s="2">
        <v>40781</v>
      </c>
      <c r="B33" s="1">
        <v>4</v>
      </c>
      <c r="C33" s="1">
        <v>48.731997999999997</v>
      </c>
      <c r="D33" s="1">
        <v>102</v>
      </c>
      <c r="E33" s="1">
        <v>4970.6637959999998</v>
      </c>
      <c r="F33">
        <f>-Min_SIP[[#This Row],[Investment Amount]]</f>
        <v>-4970.6637959999998</v>
      </c>
      <c r="G33">
        <f>SUM($D$2:D33)*Min_SIP[[#This Row],[Buy Price]]</f>
        <v>171000.58098199998</v>
      </c>
    </row>
    <row r="34" spans="1:7" x14ac:dyDescent="0.3">
      <c r="A34" s="2">
        <v>40812</v>
      </c>
      <c r="B34" s="1">
        <v>0</v>
      </c>
      <c r="C34" s="1">
        <v>49.387999999999998</v>
      </c>
      <c r="D34" s="1">
        <v>101</v>
      </c>
      <c r="E34" s="1">
        <v>4988.1880000000001</v>
      </c>
      <c r="F34">
        <f>-Min_SIP[[#This Row],[Investment Amount]]</f>
        <v>-4988.1880000000001</v>
      </c>
      <c r="G34">
        <f>SUM($D$2:D34)*Min_SIP[[#This Row],[Buy Price]]</f>
        <v>178290.68</v>
      </c>
    </row>
    <row r="35" spans="1:7" x14ac:dyDescent="0.3">
      <c r="A35" s="2">
        <v>40821</v>
      </c>
      <c r="B35" s="1">
        <v>2</v>
      </c>
      <c r="C35" s="1">
        <v>48.542999000000002</v>
      </c>
      <c r="D35" s="1">
        <v>103</v>
      </c>
      <c r="E35" s="1">
        <v>4999.9288969999998</v>
      </c>
      <c r="F35">
        <f>-Min_SIP[[#This Row],[Investment Amount]]</f>
        <v>-4999.9288969999998</v>
      </c>
      <c r="G35">
        <f>SUM($D$2:D35)*Min_SIP[[#This Row],[Buy Price]]</f>
        <v>180240.155287</v>
      </c>
    </row>
    <row r="36" spans="1:7" x14ac:dyDescent="0.3">
      <c r="A36" s="2">
        <v>40870</v>
      </c>
      <c r="B36" s="1">
        <v>2</v>
      </c>
      <c r="C36" s="1">
        <v>48.257998999999998</v>
      </c>
      <c r="D36" s="1">
        <v>103</v>
      </c>
      <c r="E36" s="1">
        <v>4970.5738970000002</v>
      </c>
      <c r="F36">
        <f>-Min_SIP[[#This Row],[Investment Amount]]</f>
        <v>-4970.5738970000002</v>
      </c>
      <c r="G36">
        <f>SUM($D$2:D36)*Min_SIP[[#This Row],[Buy Price]]</f>
        <v>184152.52418399998</v>
      </c>
    </row>
    <row r="37" spans="1:7" x14ac:dyDescent="0.3">
      <c r="A37" s="2">
        <v>40897</v>
      </c>
      <c r="B37" s="1">
        <v>1</v>
      </c>
      <c r="C37" s="1">
        <v>46.386001999999998</v>
      </c>
      <c r="D37" s="1">
        <v>107</v>
      </c>
      <c r="E37" s="1">
        <v>4963.3022139999994</v>
      </c>
      <c r="F37">
        <f>-Min_SIP[[#This Row],[Investment Amount]]</f>
        <v>-4963.3022139999994</v>
      </c>
      <c r="G37">
        <f>SUM($D$2:D37)*Min_SIP[[#This Row],[Buy Price]]</f>
        <v>181972.28584599998</v>
      </c>
    </row>
    <row r="38" spans="1:7" x14ac:dyDescent="0.3">
      <c r="A38" s="2">
        <v>40910</v>
      </c>
      <c r="B38" s="1">
        <v>0</v>
      </c>
      <c r="C38" s="1">
        <v>47.178001000000002</v>
      </c>
      <c r="D38" s="1">
        <v>105</v>
      </c>
      <c r="E38" s="1">
        <v>4953.6901050000006</v>
      </c>
      <c r="F38">
        <f>-Min_SIP[[#This Row],[Investment Amount]]</f>
        <v>-4953.6901050000006</v>
      </c>
      <c r="G38">
        <f>SUM($D$2:D38)*Min_SIP[[#This Row],[Buy Price]]</f>
        <v>190032.98802800002</v>
      </c>
    </row>
    <row r="39" spans="1:7" x14ac:dyDescent="0.3">
      <c r="A39" s="2">
        <v>40940</v>
      </c>
      <c r="B39" s="1">
        <v>2</v>
      </c>
      <c r="C39" s="1">
        <v>52.997002000000002</v>
      </c>
      <c r="D39" s="1">
        <v>94</v>
      </c>
      <c r="E39" s="1">
        <v>4981.7181879999998</v>
      </c>
      <c r="F39">
        <f>-Min_SIP[[#This Row],[Investment Amount]]</f>
        <v>-4981.7181879999998</v>
      </c>
      <c r="G39">
        <f>SUM($D$2:D39)*Min_SIP[[#This Row],[Buy Price]]</f>
        <v>218453.64224400002</v>
      </c>
    </row>
    <row r="40" spans="1:7" x14ac:dyDescent="0.3">
      <c r="A40" s="2">
        <v>40994</v>
      </c>
      <c r="B40" s="1">
        <v>0</v>
      </c>
      <c r="C40" s="1">
        <v>52.189999</v>
      </c>
      <c r="D40" s="1">
        <v>95</v>
      </c>
      <c r="E40" s="1">
        <v>4958.0499049999999</v>
      </c>
      <c r="F40">
        <f>-Min_SIP[[#This Row],[Investment Amount]]</f>
        <v>-4958.0499049999999</v>
      </c>
      <c r="G40">
        <f>SUM($D$2:D40)*Min_SIP[[#This Row],[Buy Price]]</f>
        <v>220085.225783</v>
      </c>
    </row>
    <row r="41" spans="1:7" x14ac:dyDescent="0.3">
      <c r="A41" s="2">
        <v>41026</v>
      </c>
      <c r="B41">
        <v>4</v>
      </c>
      <c r="C41">
        <v>52.141998000000001</v>
      </c>
      <c r="D41">
        <v>95</v>
      </c>
      <c r="E41">
        <v>4953.48981</v>
      </c>
      <c r="F41">
        <f>-Min_SIP[[#This Row],[Investment Amount]]</f>
        <v>-4953.48981</v>
      </c>
      <c r="G41">
        <f>SUM($D$2:D41)*Min_SIP[[#This Row],[Buy Price]]</f>
        <v>224836.29537599999</v>
      </c>
    </row>
    <row r="42" spans="1:7" x14ac:dyDescent="0.3">
      <c r="A42" s="2">
        <v>41052</v>
      </c>
      <c r="B42">
        <v>2</v>
      </c>
      <c r="C42">
        <v>48.771999000000001</v>
      </c>
      <c r="D42">
        <v>102</v>
      </c>
      <c r="E42">
        <v>4974.7438979999997</v>
      </c>
      <c r="F42">
        <f>-Min_SIP[[#This Row],[Investment Amount]]</f>
        <v>-4974.7438979999997</v>
      </c>
      <c r="G42">
        <f>SUM($D$2:D42)*Min_SIP[[#This Row],[Buy Price]]</f>
        <v>215279.60358600001</v>
      </c>
    </row>
    <row r="43" spans="1:7" x14ac:dyDescent="0.3">
      <c r="A43" s="2">
        <v>41061</v>
      </c>
      <c r="B43">
        <v>4</v>
      </c>
      <c r="C43">
        <v>49.014000000000003</v>
      </c>
      <c r="D43">
        <v>102</v>
      </c>
      <c r="E43">
        <v>4999.4279999999999</v>
      </c>
      <c r="F43">
        <f>-Min_SIP[[#This Row],[Investment Amount]]</f>
        <v>-4999.4279999999999</v>
      </c>
      <c r="G43">
        <f>SUM($D$2:D43)*Min_SIP[[#This Row],[Buy Price]]</f>
        <v>221347.22400000002</v>
      </c>
    </row>
    <row r="44" spans="1:7" x14ac:dyDescent="0.3">
      <c r="A44" s="2">
        <v>41116</v>
      </c>
      <c r="B44">
        <v>3</v>
      </c>
      <c r="C44">
        <v>51.186000999999997</v>
      </c>
      <c r="D44">
        <v>97</v>
      </c>
      <c r="E44">
        <v>4965.0420969999996</v>
      </c>
      <c r="F44">
        <f>-Min_SIP[[#This Row],[Investment Amount]]</f>
        <v>-4965.0420969999996</v>
      </c>
      <c r="G44">
        <f>SUM($D$2:D44)*Min_SIP[[#This Row],[Buy Price]]</f>
        <v>236121.02261299998</v>
      </c>
    </row>
    <row r="45" spans="1:7" x14ac:dyDescent="0.3">
      <c r="A45" s="2">
        <v>41124</v>
      </c>
      <c r="B45">
        <v>4</v>
      </c>
      <c r="C45">
        <v>52.680999999999997</v>
      </c>
      <c r="D45">
        <v>94</v>
      </c>
      <c r="E45">
        <v>4952.0140000000001</v>
      </c>
      <c r="F45">
        <f>-Min_SIP[[#This Row],[Investment Amount]]</f>
        <v>-4952.0140000000001</v>
      </c>
      <c r="G45">
        <f>SUM($D$2:D45)*Min_SIP[[#This Row],[Buy Price]]</f>
        <v>247969.46699999998</v>
      </c>
    </row>
    <row r="46" spans="1:7" x14ac:dyDescent="0.3">
      <c r="A46" s="2">
        <v>41157</v>
      </c>
      <c r="B46">
        <v>2</v>
      </c>
      <c r="C46">
        <v>52.603999999999999</v>
      </c>
      <c r="D46">
        <v>95</v>
      </c>
      <c r="E46">
        <v>4997.38</v>
      </c>
      <c r="F46">
        <f>-Min_SIP[[#This Row],[Investment Amount]]</f>
        <v>-4997.38</v>
      </c>
      <c r="G46">
        <f>SUM($D$2:D46)*Min_SIP[[#This Row],[Buy Price]]</f>
        <v>252604.408</v>
      </c>
    </row>
    <row r="47" spans="1:7" x14ac:dyDescent="0.3">
      <c r="A47" s="2">
        <v>41212</v>
      </c>
      <c r="B47">
        <v>1</v>
      </c>
      <c r="C47">
        <v>56.745781000000001</v>
      </c>
      <c r="D47">
        <v>88</v>
      </c>
      <c r="E47">
        <v>4993.6287279999997</v>
      </c>
      <c r="F47">
        <f>-Min_SIP[[#This Row],[Investment Amount]]</f>
        <v>-4993.6287279999997</v>
      </c>
      <c r="G47">
        <f>SUM($D$2:D47)*Min_SIP[[#This Row],[Buy Price]]</f>
        <v>277486.86908999999</v>
      </c>
    </row>
    <row r="48" spans="1:7" x14ac:dyDescent="0.3">
      <c r="A48" s="2">
        <v>41232</v>
      </c>
      <c r="B48">
        <v>0</v>
      </c>
      <c r="C48">
        <v>56.513289999999998</v>
      </c>
      <c r="D48">
        <v>88</v>
      </c>
      <c r="E48">
        <v>4973.1695199999995</v>
      </c>
      <c r="F48">
        <f>-Min_SIP[[#This Row],[Investment Amount]]</f>
        <v>-4973.1695199999995</v>
      </c>
      <c r="G48">
        <f>SUM($D$2:D48)*Min_SIP[[#This Row],[Buy Price]]</f>
        <v>281323.15762000001</v>
      </c>
    </row>
    <row r="49" spans="1:7" x14ac:dyDescent="0.3">
      <c r="A49" s="2">
        <v>41264</v>
      </c>
      <c r="B49">
        <v>4</v>
      </c>
      <c r="C49">
        <v>59.287230999999998</v>
      </c>
      <c r="D49">
        <v>84</v>
      </c>
      <c r="E49">
        <v>4980.1274039999998</v>
      </c>
      <c r="F49">
        <f>-Min_SIP[[#This Row],[Investment Amount]]</f>
        <v>-4980.1274039999998</v>
      </c>
      <c r="G49">
        <f>SUM($D$2:D49)*Min_SIP[[#This Row],[Buy Price]]</f>
        <v>300111.963322</v>
      </c>
    </row>
    <row r="50" spans="1:7" x14ac:dyDescent="0.3">
      <c r="A50" s="2">
        <v>41285</v>
      </c>
      <c r="B50">
        <v>4</v>
      </c>
      <c r="C50">
        <v>60.347301000000002</v>
      </c>
      <c r="D50">
        <v>82</v>
      </c>
      <c r="E50">
        <v>4948.4786819999999</v>
      </c>
      <c r="F50">
        <f>-Min_SIP[[#This Row],[Investment Amount]]</f>
        <v>-4948.4786819999999</v>
      </c>
      <c r="G50">
        <f>SUM($D$2:D50)*Min_SIP[[#This Row],[Buy Price]]</f>
        <v>310426.516344</v>
      </c>
    </row>
    <row r="51" spans="1:7" x14ac:dyDescent="0.3">
      <c r="A51" s="2">
        <v>41333</v>
      </c>
      <c r="B51">
        <v>3</v>
      </c>
      <c r="C51">
        <v>57.731029999999997</v>
      </c>
      <c r="D51">
        <v>86</v>
      </c>
      <c r="E51">
        <v>4964.8685799999994</v>
      </c>
      <c r="F51">
        <f>-Min_SIP[[#This Row],[Investment Amount]]</f>
        <v>-4964.8685799999994</v>
      </c>
      <c r="G51">
        <f>SUM($D$2:D51)*Min_SIP[[#This Row],[Buy Price]]</f>
        <v>301933.28690000001</v>
      </c>
    </row>
    <row r="52" spans="1:7" x14ac:dyDescent="0.3">
      <c r="A52" s="2">
        <v>41358</v>
      </c>
      <c r="B52">
        <v>0</v>
      </c>
      <c r="C52">
        <v>56.459671</v>
      </c>
      <c r="D52">
        <v>88</v>
      </c>
      <c r="E52">
        <v>4968.4510479999999</v>
      </c>
      <c r="F52">
        <f>-Min_SIP[[#This Row],[Investment Amount]]</f>
        <v>-4968.4510479999999</v>
      </c>
      <c r="G52">
        <f>SUM($D$2:D52)*Min_SIP[[#This Row],[Buy Price]]</f>
        <v>300252.530378</v>
      </c>
    </row>
    <row r="53" spans="1:7" x14ac:dyDescent="0.3">
      <c r="A53" s="2">
        <v>41373</v>
      </c>
      <c r="B53">
        <v>1</v>
      </c>
      <c r="C53">
        <v>55.058399000000001</v>
      </c>
      <c r="D53">
        <v>90</v>
      </c>
      <c r="E53">
        <v>4955.2559099999999</v>
      </c>
      <c r="F53">
        <f>-Min_SIP[[#This Row],[Investment Amount]]</f>
        <v>-4955.2559099999999</v>
      </c>
      <c r="G53">
        <f>SUM($D$2:D53)*Min_SIP[[#This Row],[Buy Price]]</f>
        <v>297755.82179200003</v>
      </c>
    </row>
    <row r="54" spans="1:7" x14ac:dyDescent="0.3">
      <c r="A54" s="2">
        <v>41397</v>
      </c>
      <c r="B54">
        <v>4</v>
      </c>
      <c r="C54">
        <v>59.531638999999998</v>
      </c>
      <c r="D54">
        <v>83</v>
      </c>
      <c r="E54">
        <v>4941.126037</v>
      </c>
      <c r="F54">
        <f>-Min_SIP[[#This Row],[Investment Amount]]</f>
        <v>-4941.126037</v>
      </c>
      <c r="G54">
        <f>SUM($D$2:D54)*Min_SIP[[#This Row],[Buy Price]]</f>
        <v>326888.22974899999</v>
      </c>
    </row>
    <row r="55" spans="1:7" x14ac:dyDescent="0.3">
      <c r="A55" s="2">
        <v>41451</v>
      </c>
      <c r="B55">
        <v>2</v>
      </c>
      <c r="C55">
        <v>56.299999</v>
      </c>
      <c r="D55">
        <v>88</v>
      </c>
      <c r="E55">
        <v>4954.3999119999999</v>
      </c>
      <c r="F55">
        <f>-Min_SIP[[#This Row],[Investment Amount]]</f>
        <v>-4954.3999119999999</v>
      </c>
      <c r="G55">
        <f>SUM($D$2:D55)*Min_SIP[[#This Row],[Buy Price]]</f>
        <v>314097.69442100002</v>
      </c>
    </row>
    <row r="56" spans="1:7" x14ac:dyDescent="0.3">
      <c r="A56" s="2">
        <v>41486</v>
      </c>
      <c r="B56">
        <v>2</v>
      </c>
      <c r="C56">
        <v>58.124001</v>
      </c>
      <c r="D56">
        <v>86</v>
      </c>
      <c r="E56">
        <v>4998.6640859999998</v>
      </c>
      <c r="F56">
        <f>-Min_SIP[[#This Row],[Investment Amount]]</f>
        <v>-4998.6640859999998</v>
      </c>
      <c r="G56">
        <f>SUM($D$2:D56)*Min_SIP[[#This Row],[Buy Price]]</f>
        <v>329272.46566500003</v>
      </c>
    </row>
    <row r="57" spans="1:7" x14ac:dyDescent="0.3">
      <c r="A57" s="2">
        <v>41514</v>
      </c>
      <c r="B57">
        <v>2</v>
      </c>
      <c r="C57">
        <v>53.582000999999998</v>
      </c>
      <c r="D57">
        <v>93</v>
      </c>
      <c r="E57">
        <v>4983.1260929999999</v>
      </c>
      <c r="F57">
        <f>-Min_SIP[[#This Row],[Investment Amount]]</f>
        <v>-4983.1260929999999</v>
      </c>
      <c r="G57">
        <f>SUM($D$2:D57)*Min_SIP[[#This Row],[Buy Price]]</f>
        <v>308525.16175799997</v>
      </c>
    </row>
    <row r="58" spans="1:7" x14ac:dyDescent="0.3">
      <c r="A58" s="2">
        <v>41520</v>
      </c>
      <c r="B58">
        <v>1</v>
      </c>
      <c r="C58">
        <v>54.271000000000001</v>
      </c>
      <c r="D58">
        <v>92</v>
      </c>
      <c r="E58">
        <v>4992.9319999999998</v>
      </c>
      <c r="F58">
        <f>-Min_SIP[[#This Row],[Investment Amount]]</f>
        <v>-4992.9319999999998</v>
      </c>
      <c r="G58">
        <f>SUM($D$2:D58)*Min_SIP[[#This Row],[Buy Price]]</f>
        <v>317485.34999999998</v>
      </c>
    </row>
    <row r="59" spans="1:7" x14ac:dyDescent="0.3">
      <c r="A59" s="2">
        <v>41548</v>
      </c>
      <c r="B59">
        <v>1</v>
      </c>
      <c r="C59">
        <v>58.603000999999999</v>
      </c>
      <c r="D59">
        <v>85</v>
      </c>
      <c r="E59">
        <v>4981.2550849999998</v>
      </c>
      <c r="F59">
        <f>-Min_SIP[[#This Row],[Investment Amount]]</f>
        <v>-4981.2550849999998</v>
      </c>
      <c r="G59">
        <f>SUM($D$2:D59)*Min_SIP[[#This Row],[Buy Price]]</f>
        <v>347808.81093500002</v>
      </c>
    </row>
    <row r="60" spans="1:7" x14ac:dyDescent="0.3">
      <c r="A60" s="2">
        <v>41591</v>
      </c>
      <c r="B60">
        <v>2</v>
      </c>
      <c r="C60">
        <v>60.623001000000002</v>
      </c>
      <c r="D60">
        <v>82</v>
      </c>
      <c r="E60">
        <v>4971.0860819999998</v>
      </c>
      <c r="F60">
        <f>-Min_SIP[[#This Row],[Investment Amount]]</f>
        <v>-4971.0860819999998</v>
      </c>
      <c r="G60">
        <f>SUM($D$2:D60)*Min_SIP[[#This Row],[Buy Price]]</f>
        <v>364768.59701700002</v>
      </c>
    </row>
    <row r="61" spans="1:7" x14ac:dyDescent="0.3">
      <c r="A61" s="2">
        <v>41625</v>
      </c>
      <c r="B61">
        <v>1</v>
      </c>
      <c r="C61">
        <v>62.058998000000003</v>
      </c>
      <c r="D61">
        <v>80</v>
      </c>
      <c r="E61">
        <v>4964.7198399999997</v>
      </c>
      <c r="F61">
        <f>-Min_SIP[[#This Row],[Investment Amount]]</f>
        <v>-4964.7198399999997</v>
      </c>
      <c r="G61">
        <f>SUM($D$2:D61)*Min_SIP[[#This Row],[Buy Price]]</f>
        <v>378373.71080599999</v>
      </c>
    </row>
    <row r="62" spans="1:7" x14ac:dyDescent="0.3">
      <c r="A62" s="2">
        <v>41669</v>
      </c>
      <c r="B62">
        <v>3</v>
      </c>
      <c r="C62">
        <v>61.673999999999999</v>
      </c>
      <c r="D62">
        <v>81</v>
      </c>
      <c r="E62">
        <v>4995.5940000000001</v>
      </c>
      <c r="F62">
        <f>-Min_SIP[[#This Row],[Investment Amount]]</f>
        <v>-4995.5940000000001</v>
      </c>
      <c r="G62">
        <f>SUM($D$2:D62)*Min_SIP[[#This Row],[Buy Price]]</f>
        <v>381021.97200000001</v>
      </c>
    </row>
    <row r="63" spans="1:7" x14ac:dyDescent="0.3">
      <c r="A63" s="2">
        <v>41683</v>
      </c>
      <c r="B63">
        <v>3</v>
      </c>
      <c r="C63">
        <v>60.834000000000003</v>
      </c>
      <c r="D63">
        <v>82</v>
      </c>
      <c r="E63">
        <v>4988.3879999999999</v>
      </c>
      <c r="F63">
        <f>-Min_SIP[[#This Row],[Investment Amount]]</f>
        <v>-4988.3879999999999</v>
      </c>
      <c r="G63">
        <f>SUM($D$2:D63)*Min_SIP[[#This Row],[Buy Price]]</f>
        <v>380820.84</v>
      </c>
    </row>
    <row r="64" spans="1:7" x14ac:dyDescent="0.3">
      <c r="A64" s="2">
        <v>41701</v>
      </c>
      <c r="B64">
        <v>0</v>
      </c>
      <c r="C64">
        <v>62.879002</v>
      </c>
      <c r="D64">
        <v>79</v>
      </c>
      <c r="E64">
        <v>4967.4411579999996</v>
      </c>
      <c r="F64">
        <f>-Min_SIP[[#This Row],[Investment Amount]]</f>
        <v>-4967.4411579999996</v>
      </c>
      <c r="G64">
        <f>SUM($D$2:D64)*Min_SIP[[#This Row],[Buy Price]]</f>
        <v>398589.993678</v>
      </c>
    </row>
    <row r="65" spans="1:7" x14ac:dyDescent="0.3">
      <c r="A65" s="2">
        <v>41736</v>
      </c>
      <c r="B65">
        <v>0</v>
      </c>
      <c r="C65">
        <v>66.999001000000007</v>
      </c>
      <c r="D65">
        <v>74</v>
      </c>
      <c r="E65">
        <v>4957.9260740000009</v>
      </c>
      <c r="F65">
        <f>-Min_SIP[[#This Row],[Investment Amount]]</f>
        <v>-4957.9260740000009</v>
      </c>
      <c r="G65">
        <f>SUM($D$2:D65)*Min_SIP[[#This Row],[Buy Price]]</f>
        <v>429664.59341300005</v>
      </c>
    </row>
    <row r="66" spans="1:7" x14ac:dyDescent="0.3">
      <c r="A66" s="2">
        <v>41767</v>
      </c>
      <c r="B66">
        <v>3</v>
      </c>
      <c r="C66">
        <v>66.766998000000001</v>
      </c>
      <c r="D66">
        <v>74</v>
      </c>
      <c r="E66">
        <v>4940.7578519999997</v>
      </c>
      <c r="F66">
        <f>-Min_SIP[[#This Row],[Investment Amount]]</f>
        <v>-4940.7578519999997</v>
      </c>
      <c r="G66">
        <f>SUM($D$2:D66)*Min_SIP[[#This Row],[Buy Price]]</f>
        <v>433117.51602600003</v>
      </c>
    </row>
    <row r="67" spans="1:7" x14ac:dyDescent="0.3">
      <c r="A67" s="2">
        <v>41792</v>
      </c>
      <c r="B67">
        <v>0</v>
      </c>
      <c r="C67">
        <v>73.740996999999993</v>
      </c>
      <c r="D67">
        <v>67</v>
      </c>
      <c r="E67">
        <v>4940.6467989999992</v>
      </c>
      <c r="F67">
        <f>-Min_SIP[[#This Row],[Investment Amount]]</f>
        <v>-4940.6467989999992</v>
      </c>
      <c r="G67">
        <f>SUM($D$2:D67)*Min_SIP[[#This Row],[Buy Price]]</f>
        <v>483298.49433799996</v>
      </c>
    </row>
    <row r="68" spans="1:7" x14ac:dyDescent="0.3">
      <c r="A68" s="2">
        <v>41834</v>
      </c>
      <c r="B68">
        <v>0</v>
      </c>
      <c r="C68">
        <v>75.038002000000006</v>
      </c>
      <c r="D68">
        <v>66</v>
      </c>
      <c r="E68">
        <v>4952.5081320000008</v>
      </c>
      <c r="F68">
        <f>-Min_SIP[[#This Row],[Investment Amount]]</f>
        <v>-4952.5081320000008</v>
      </c>
      <c r="G68">
        <f>SUM($D$2:D68)*Min_SIP[[#This Row],[Buy Price]]</f>
        <v>496751.57324000006</v>
      </c>
    </row>
    <row r="69" spans="1:7" x14ac:dyDescent="0.3">
      <c r="A69" s="2">
        <v>41859</v>
      </c>
      <c r="B69">
        <v>4</v>
      </c>
      <c r="C69">
        <v>76.755996999999994</v>
      </c>
      <c r="D69">
        <v>65</v>
      </c>
      <c r="E69">
        <v>4989.1398049999998</v>
      </c>
      <c r="F69">
        <f>-Min_SIP[[#This Row],[Investment Amount]]</f>
        <v>-4989.1398049999998</v>
      </c>
      <c r="G69">
        <f>SUM($D$2:D69)*Min_SIP[[#This Row],[Buy Price]]</f>
        <v>513113.83994499996</v>
      </c>
    </row>
    <row r="70" spans="1:7" x14ac:dyDescent="0.3">
      <c r="A70" s="2">
        <v>41907</v>
      </c>
      <c r="B70">
        <v>3</v>
      </c>
      <c r="C70">
        <v>80.236999999999995</v>
      </c>
      <c r="D70">
        <v>62</v>
      </c>
      <c r="E70">
        <v>4974.6939999999995</v>
      </c>
      <c r="F70">
        <f>-Min_SIP[[#This Row],[Investment Amount]]</f>
        <v>-4974.6939999999995</v>
      </c>
      <c r="G70">
        <f>SUM($D$2:D70)*Min_SIP[[#This Row],[Buy Price]]</f>
        <v>541359.03899999999</v>
      </c>
    </row>
    <row r="71" spans="1:7" x14ac:dyDescent="0.3">
      <c r="A71" s="2">
        <v>41928</v>
      </c>
      <c r="B71">
        <v>3</v>
      </c>
      <c r="C71">
        <v>78.685997</v>
      </c>
      <c r="D71">
        <v>63</v>
      </c>
      <c r="E71">
        <v>4957.2178110000004</v>
      </c>
      <c r="F71">
        <f>-Min_SIP[[#This Row],[Investment Amount]]</f>
        <v>-4957.2178110000004</v>
      </c>
      <c r="G71">
        <f>SUM($D$2:D71)*Min_SIP[[#This Row],[Buy Price]]</f>
        <v>535851.63957</v>
      </c>
    </row>
    <row r="72" spans="1:7" x14ac:dyDescent="0.3">
      <c r="A72" s="2">
        <v>41946</v>
      </c>
      <c r="B72">
        <v>0</v>
      </c>
      <c r="C72">
        <v>84.349997999999999</v>
      </c>
      <c r="D72">
        <v>59</v>
      </c>
      <c r="E72">
        <v>4976.6498819999997</v>
      </c>
      <c r="F72">
        <f>-Min_SIP[[#This Row],[Investment Amount]]</f>
        <v>-4976.6498819999997</v>
      </c>
      <c r="G72">
        <f>SUM($D$2:D72)*Min_SIP[[#This Row],[Buy Price]]</f>
        <v>579400.13626199996</v>
      </c>
    </row>
    <row r="73" spans="1:7" x14ac:dyDescent="0.3">
      <c r="A73" s="2">
        <v>41990</v>
      </c>
      <c r="B73">
        <v>2</v>
      </c>
      <c r="C73">
        <v>81.523003000000003</v>
      </c>
      <c r="D73">
        <v>61</v>
      </c>
      <c r="E73">
        <v>4972.9031830000004</v>
      </c>
      <c r="F73">
        <f>-Min_SIP[[#This Row],[Investment Amount]]</f>
        <v>-4972.9031830000004</v>
      </c>
      <c r="G73">
        <f>SUM($D$2:D73)*Min_SIP[[#This Row],[Buy Price]]</f>
        <v>564954.41078999999</v>
      </c>
    </row>
    <row r="74" spans="1:7" x14ac:dyDescent="0.3">
      <c r="A74" s="2">
        <v>42011</v>
      </c>
      <c r="B74">
        <v>2</v>
      </c>
      <c r="C74">
        <v>81.995002999999997</v>
      </c>
      <c r="D74">
        <v>60</v>
      </c>
      <c r="E74">
        <v>4919.7001799999998</v>
      </c>
      <c r="F74">
        <f>-Min_SIP[[#This Row],[Investment Amount]]</f>
        <v>-4919.7001799999998</v>
      </c>
      <c r="G74">
        <f>SUM($D$2:D74)*Min_SIP[[#This Row],[Buy Price]]</f>
        <v>573145.07097</v>
      </c>
    </row>
    <row r="75" spans="1:7" x14ac:dyDescent="0.3">
      <c r="A75" s="2">
        <v>42044</v>
      </c>
      <c r="B75">
        <v>0</v>
      </c>
      <c r="C75">
        <v>86.558998000000003</v>
      </c>
      <c r="D75">
        <v>57</v>
      </c>
      <c r="E75">
        <v>4933.8628859999999</v>
      </c>
      <c r="F75">
        <f>-Min_SIP[[#This Row],[Investment Amount]]</f>
        <v>-4933.8628859999999</v>
      </c>
      <c r="G75">
        <f>SUM($D$2:D75)*Min_SIP[[#This Row],[Buy Price]]</f>
        <v>609981.25890600006</v>
      </c>
    </row>
    <row r="76" spans="1:7" x14ac:dyDescent="0.3">
      <c r="A76" s="2">
        <v>42090</v>
      </c>
      <c r="B76">
        <v>4</v>
      </c>
      <c r="C76">
        <v>83.950996000000004</v>
      </c>
      <c r="D76">
        <v>59</v>
      </c>
      <c r="E76">
        <v>4953.1087640000005</v>
      </c>
      <c r="F76">
        <f>-Min_SIP[[#This Row],[Investment Amount]]</f>
        <v>-4953.1087640000005</v>
      </c>
      <c r="G76">
        <f>SUM($D$2:D76)*Min_SIP[[#This Row],[Buy Price]]</f>
        <v>596555.77757600008</v>
      </c>
    </row>
    <row r="77" spans="1:7" x14ac:dyDescent="0.3">
      <c r="A77" s="2">
        <v>42124</v>
      </c>
      <c r="B77">
        <v>3</v>
      </c>
      <c r="C77">
        <v>82.275002000000001</v>
      </c>
      <c r="D77">
        <v>60</v>
      </c>
      <c r="E77">
        <v>4936.5001199999997</v>
      </c>
      <c r="F77">
        <f>-Min_SIP[[#This Row],[Investment Amount]]</f>
        <v>-4936.5001199999997</v>
      </c>
      <c r="G77">
        <f>SUM($D$2:D77)*Min_SIP[[#This Row],[Buy Price]]</f>
        <v>589582.66433199996</v>
      </c>
    </row>
    <row r="78" spans="1:7" x14ac:dyDescent="0.3">
      <c r="A78" s="2">
        <v>42131</v>
      </c>
      <c r="B78">
        <v>3</v>
      </c>
      <c r="C78">
        <v>81.214995999999999</v>
      </c>
      <c r="D78">
        <v>61</v>
      </c>
      <c r="E78">
        <v>4954.1147559999999</v>
      </c>
      <c r="F78">
        <f>-Min_SIP[[#This Row],[Investment Amount]]</f>
        <v>-4954.1147559999999</v>
      </c>
      <c r="G78">
        <f>SUM($D$2:D78)*Min_SIP[[#This Row],[Buy Price]]</f>
        <v>586940.77609199996</v>
      </c>
    </row>
    <row r="79" spans="1:7" x14ac:dyDescent="0.3">
      <c r="A79" s="2">
        <v>42166</v>
      </c>
      <c r="B79">
        <v>3</v>
      </c>
      <c r="C79">
        <v>80.466003000000001</v>
      </c>
      <c r="D79">
        <v>62</v>
      </c>
      <c r="E79">
        <v>4988.892186</v>
      </c>
      <c r="F79">
        <f>-Min_SIP[[#This Row],[Investment Amount]]</f>
        <v>-4988.892186</v>
      </c>
      <c r="G79">
        <f>SUM($D$2:D79)*Min_SIP[[#This Row],[Buy Price]]</f>
        <v>586516.69586700003</v>
      </c>
    </row>
    <row r="80" spans="1:7" x14ac:dyDescent="0.3">
      <c r="A80" s="2">
        <v>42194</v>
      </c>
      <c r="B80">
        <v>3</v>
      </c>
      <c r="C80">
        <v>84.195999</v>
      </c>
      <c r="D80">
        <v>59</v>
      </c>
      <c r="E80">
        <v>4967.5639410000003</v>
      </c>
      <c r="F80">
        <f>-Min_SIP[[#This Row],[Investment Amount]]</f>
        <v>-4967.5639410000003</v>
      </c>
      <c r="G80">
        <f>SUM($D$2:D80)*Min_SIP[[#This Row],[Buy Price]]</f>
        <v>618672.20065200003</v>
      </c>
    </row>
    <row r="81" spans="1:7" x14ac:dyDescent="0.3">
      <c r="A81" s="2">
        <v>42242</v>
      </c>
      <c r="B81">
        <v>2</v>
      </c>
      <c r="C81">
        <v>79</v>
      </c>
      <c r="D81">
        <v>63</v>
      </c>
      <c r="E81">
        <v>4977</v>
      </c>
      <c r="F81">
        <f>-Min_SIP[[#This Row],[Investment Amount]]</f>
        <v>-4977</v>
      </c>
      <c r="G81">
        <f>SUM($D$2:D81)*Min_SIP[[#This Row],[Buy Price]]</f>
        <v>585469</v>
      </c>
    </row>
    <row r="82" spans="1:7" x14ac:dyDescent="0.3">
      <c r="A82" s="2">
        <v>42254</v>
      </c>
      <c r="B82">
        <v>0</v>
      </c>
      <c r="C82">
        <v>76.668998999999999</v>
      </c>
      <c r="D82">
        <v>65</v>
      </c>
      <c r="E82">
        <v>4983.4849350000004</v>
      </c>
      <c r="F82">
        <f>-Min_SIP[[#This Row],[Investment Amount]]</f>
        <v>-4983.4849350000004</v>
      </c>
      <c r="G82">
        <f>SUM($D$2:D82)*Min_SIP[[#This Row],[Buy Price]]</f>
        <v>573177.43652400002</v>
      </c>
    </row>
    <row r="83" spans="1:7" x14ac:dyDescent="0.3">
      <c r="A83" s="2">
        <v>42278</v>
      </c>
      <c r="B83">
        <v>3</v>
      </c>
      <c r="C83">
        <v>80.293998999999999</v>
      </c>
      <c r="D83">
        <v>62</v>
      </c>
      <c r="E83">
        <v>4978.227938</v>
      </c>
      <c r="F83">
        <f>-Min_SIP[[#This Row],[Investment Amount]]</f>
        <v>-4978.227938</v>
      </c>
      <c r="G83">
        <f>SUM($D$2:D83)*Min_SIP[[#This Row],[Buy Price]]</f>
        <v>605256.16446200002</v>
      </c>
    </row>
    <row r="84" spans="1:7" x14ac:dyDescent="0.3">
      <c r="A84" s="2">
        <v>42326</v>
      </c>
      <c r="B84">
        <v>2</v>
      </c>
      <c r="C84">
        <v>78.474997999999999</v>
      </c>
      <c r="D84">
        <v>63</v>
      </c>
      <c r="E84">
        <v>4943.9248740000003</v>
      </c>
      <c r="F84">
        <f>-Min_SIP[[#This Row],[Investment Amount]]</f>
        <v>-4943.9248740000003</v>
      </c>
      <c r="G84">
        <f>SUM($D$2:D84)*Min_SIP[[#This Row],[Buy Price]]</f>
        <v>596488.45979799994</v>
      </c>
    </row>
    <row r="85" spans="1:7" x14ac:dyDescent="0.3">
      <c r="A85" s="2">
        <v>42349</v>
      </c>
      <c r="B85">
        <v>4</v>
      </c>
      <c r="C85">
        <v>77.089995999999999</v>
      </c>
      <c r="D85">
        <v>64</v>
      </c>
      <c r="E85">
        <v>4933.759744</v>
      </c>
      <c r="F85">
        <f>-Min_SIP[[#This Row],[Investment Amount]]</f>
        <v>-4933.759744</v>
      </c>
      <c r="G85">
        <f>SUM($D$2:D85)*Min_SIP[[#This Row],[Buy Price]]</f>
        <v>590894.81934000005</v>
      </c>
    </row>
    <row r="86" spans="1:7" x14ac:dyDescent="0.3">
      <c r="A86" s="2">
        <v>42390</v>
      </c>
      <c r="B86">
        <v>3</v>
      </c>
      <c r="C86">
        <v>73.792998999999995</v>
      </c>
      <c r="D86">
        <v>67</v>
      </c>
      <c r="E86">
        <v>4944.1309329999995</v>
      </c>
      <c r="F86">
        <f>-Min_SIP[[#This Row],[Investment Amount]]</f>
        <v>-4944.1309329999995</v>
      </c>
      <c r="G86">
        <f>SUM($D$2:D86)*Min_SIP[[#This Row],[Buy Price]]</f>
        <v>570567.46826799994</v>
      </c>
    </row>
    <row r="87" spans="1:7" x14ac:dyDescent="0.3">
      <c r="A87" s="2">
        <v>42425</v>
      </c>
      <c r="B87">
        <v>3</v>
      </c>
      <c r="C87">
        <v>70.732001999999994</v>
      </c>
      <c r="D87">
        <v>70</v>
      </c>
      <c r="E87">
        <v>4951.2401399999999</v>
      </c>
      <c r="F87">
        <f>-Min_SIP[[#This Row],[Investment Amount]]</f>
        <v>-4951.2401399999999</v>
      </c>
      <c r="G87">
        <f>SUM($D$2:D87)*Min_SIP[[#This Row],[Buy Price]]</f>
        <v>551851.07960399997</v>
      </c>
    </row>
    <row r="88" spans="1:7" x14ac:dyDescent="0.3">
      <c r="A88" s="2">
        <v>42430</v>
      </c>
      <c r="B88">
        <v>1</v>
      </c>
      <c r="C88">
        <v>72.901000999999994</v>
      </c>
      <c r="D88">
        <v>68</v>
      </c>
      <c r="E88">
        <v>4957.2680679999994</v>
      </c>
      <c r="F88">
        <f>-Min_SIP[[#This Row],[Investment Amount]]</f>
        <v>-4957.2680679999994</v>
      </c>
      <c r="G88">
        <f>SUM($D$2:D88)*Min_SIP[[#This Row],[Buy Price]]</f>
        <v>573730.87786999997</v>
      </c>
    </row>
    <row r="89" spans="1:7" x14ac:dyDescent="0.3">
      <c r="A89" s="2">
        <v>42467</v>
      </c>
      <c r="B89">
        <v>3</v>
      </c>
      <c r="C89">
        <v>76.486999999999995</v>
      </c>
      <c r="D89">
        <v>65</v>
      </c>
      <c r="E89">
        <v>4971.6549999999997</v>
      </c>
      <c r="F89">
        <f>-Min_SIP[[#This Row],[Investment Amount]]</f>
        <v>-4971.6549999999997</v>
      </c>
      <c r="G89">
        <f>SUM($D$2:D89)*Min_SIP[[#This Row],[Buy Price]]</f>
        <v>606924.34499999997</v>
      </c>
    </row>
    <row r="90" spans="1:7" x14ac:dyDescent="0.3">
      <c r="A90" s="2">
        <v>42494</v>
      </c>
      <c r="B90">
        <v>2</v>
      </c>
      <c r="C90">
        <v>78.169998000000007</v>
      </c>
      <c r="D90">
        <v>63</v>
      </c>
      <c r="E90">
        <v>4924.7098740000001</v>
      </c>
      <c r="F90">
        <f>-Min_SIP[[#This Row],[Investment Amount]]</f>
        <v>-4924.7098740000001</v>
      </c>
      <c r="G90">
        <f>SUM($D$2:D90)*Min_SIP[[#This Row],[Buy Price]]</f>
        <v>625203.644004</v>
      </c>
    </row>
    <row r="91" spans="1:7" x14ac:dyDescent="0.3">
      <c r="A91" s="2">
        <v>42548</v>
      </c>
      <c r="B91">
        <v>0</v>
      </c>
      <c r="C91">
        <v>82.448997000000006</v>
      </c>
      <c r="D91">
        <v>60</v>
      </c>
      <c r="E91">
        <v>4946.9398200000005</v>
      </c>
      <c r="F91">
        <f>-Min_SIP[[#This Row],[Investment Amount]]</f>
        <v>-4946.9398200000005</v>
      </c>
      <c r="G91">
        <f>SUM($D$2:D91)*Min_SIP[[#This Row],[Buy Price]]</f>
        <v>664374.017826</v>
      </c>
    </row>
    <row r="92" spans="1:7" x14ac:dyDescent="0.3">
      <c r="A92" s="2">
        <v>42552</v>
      </c>
      <c r="B92">
        <v>4</v>
      </c>
      <c r="C92">
        <v>84.528000000000006</v>
      </c>
      <c r="D92">
        <v>59</v>
      </c>
      <c r="E92">
        <v>4987.152</v>
      </c>
      <c r="F92">
        <f>-Min_SIP[[#This Row],[Investment Amount]]</f>
        <v>-4987.152</v>
      </c>
      <c r="G92">
        <f>SUM($D$2:D92)*Min_SIP[[#This Row],[Buy Price]]</f>
        <v>686113.77600000007</v>
      </c>
    </row>
    <row r="93" spans="1:7" x14ac:dyDescent="0.3">
      <c r="A93" s="2">
        <v>42585</v>
      </c>
      <c r="B93">
        <v>2</v>
      </c>
      <c r="C93">
        <v>87.055999999999997</v>
      </c>
      <c r="D93">
        <v>57</v>
      </c>
      <c r="E93">
        <v>4962.192</v>
      </c>
      <c r="F93">
        <f>-Min_SIP[[#This Row],[Investment Amount]]</f>
        <v>-4962.192</v>
      </c>
      <c r="G93">
        <f>SUM($D$2:D93)*Min_SIP[[#This Row],[Buy Price]]</f>
        <v>711595.74399999995</v>
      </c>
    </row>
    <row r="94" spans="1:7" x14ac:dyDescent="0.3">
      <c r="A94" s="2">
        <v>42643</v>
      </c>
      <c r="B94">
        <v>4</v>
      </c>
      <c r="C94">
        <v>87.858001999999999</v>
      </c>
      <c r="D94">
        <v>56</v>
      </c>
      <c r="E94">
        <v>4920.0481120000004</v>
      </c>
      <c r="F94">
        <f>-Min_SIP[[#This Row],[Investment Amount]]</f>
        <v>-4920.0481120000004</v>
      </c>
      <c r="G94">
        <f>SUM($D$2:D94)*Min_SIP[[#This Row],[Buy Price]]</f>
        <v>723071.35646000004</v>
      </c>
    </row>
    <row r="95" spans="1:7" x14ac:dyDescent="0.3">
      <c r="A95" s="2">
        <v>42660</v>
      </c>
      <c r="B95">
        <v>0</v>
      </c>
      <c r="C95">
        <v>86.913002000000006</v>
      </c>
      <c r="D95">
        <v>57</v>
      </c>
      <c r="E95">
        <v>4954.0411140000006</v>
      </c>
      <c r="F95">
        <f>-Min_SIP[[#This Row],[Investment Amount]]</f>
        <v>-4954.0411140000006</v>
      </c>
      <c r="G95">
        <f>SUM($D$2:D95)*Min_SIP[[#This Row],[Buy Price]]</f>
        <v>720248.04757400008</v>
      </c>
    </row>
    <row r="96" spans="1:7" x14ac:dyDescent="0.3">
      <c r="A96" s="2">
        <v>42695</v>
      </c>
      <c r="B96">
        <v>0</v>
      </c>
      <c r="C96">
        <v>81.308998000000003</v>
      </c>
      <c r="D96">
        <v>61</v>
      </c>
      <c r="E96">
        <v>4959.8488779999998</v>
      </c>
      <c r="F96">
        <f>-Min_SIP[[#This Row],[Investment Amount]]</f>
        <v>-4959.8488779999998</v>
      </c>
      <c r="G96">
        <f>SUM($D$2:D96)*Min_SIP[[#This Row],[Buy Price]]</f>
        <v>678767.515304</v>
      </c>
    </row>
    <row r="97" spans="1:7" x14ac:dyDescent="0.3">
      <c r="A97" s="2">
        <v>42730</v>
      </c>
      <c r="B97">
        <v>0</v>
      </c>
      <c r="C97">
        <v>80.781998000000002</v>
      </c>
      <c r="D97">
        <v>61</v>
      </c>
      <c r="E97">
        <v>4927.7018779999999</v>
      </c>
      <c r="F97">
        <f>-Min_SIP[[#This Row],[Investment Amount]]</f>
        <v>-4927.7018779999999</v>
      </c>
      <c r="G97">
        <f>SUM($D$2:D97)*Min_SIP[[#This Row],[Buy Price]]</f>
        <v>679295.82118199999</v>
      </c>
    </row>
    <row r="98" spans="1:7" x14ac:dyDescent="0.3">
      <c r="A98" s="2">
        <v>42737</v>
      </c>
      <c r="B98">
        <v>0</v>
      </c>
      <c r="C98">
        <v>83.511002000000005</v>
      </c>
      <c r="D98">
        <v>59</v>
      </c>
      <c r="E98">
        <v>4927.1491180000003</v>
      </c>
      <c r="F98">
        <f>-Min_SIP[[#This Row],[Investment Amount]]</f>
        <v>-4927.1491180000003</v>
      </c>
      <c r="G98">
        <f>SUM($D$2:D98)*Min_SIP[[#This Row],[Buy Price]]</f>
        <v>707171.16493600002</v>
      </c>
    </row>
    <row r="99" spans="1:7" x14ac:dyDescent="0.3">
      <c r="A99" s="2">
        <v>42767</v>
      </c>
      <c r="B99">
        <v>2</v>
      </c>
      <c r="C99">
        <v>88.727997000000002</v>
      </c>
      <c r="D99">
        <v>56</v>
      </c>
      <c r="E99">
        <v>4968.7678320000005</v>
      </c>
      <c r="F99">
        <f>-Min_SIP[[#This Row],[Investment Amount]]</f>
        <v>-4968.7678320000005</v>
      </c>
      <c r="G99">
        <f>SUM($D$2:D99)*Min_SIP[[#This Row],[Buy Price]]</f>
        <v>756317.446428</v>
      </c>
    </row>
    <row r="100" spans="1:7" x14ac:dyDescent="0.3">
      <c r="A100" s="2">
        <v>42797</v>
      </c>
      <c r="B100">
        <v>4</v>
      </c>
      <c r="C100">
        <v>91.043998999999999</v>
      </c>
      <c r="D100">
        <v>54</v>
      </c>
      <c r="E100">
        <v>4916.3759460000001</v>
      </c>
      <c r="F100">
        <f>-Min_SIP[[#This Row],[Investment Amount]]</f>
        <v>-4916.3759460000001</v>
      </c>
      <c r="G100">
        <f>SUM($D$2:D100)*Min_SIP[[#This Row],[Buy Price]]</f>
        <v>780975.42342200002</v>
      </c>
    </row>
    <row r="101" spans="1:7" x14ac:dyDescent="0.3">
      <c r="A101" s="2">
        <v>42843</v>
      </c>
      <c r="B101">
        <v>1</v>
      </c>
      <c r="C101">
        <v>92.957999999999998</v>
      </c>
      <c r="D101">
        <v>53</v>
      </c>
      <c r="E101">
        <v>4926.7740000000003</v>
      </c>
      <c r="F101">
        <f>-Min_SIP[[#This Row],[Investment Amount]]</f>
        <v>-4926.7740000000003</v>
      </c>
      <c r="G101">
        <f>SUM($D$2:D101)*Min_SIP[[#This Row],[Buy Price]]</f>
        <v>802320.49800000002</v>
      </c>
    </row>
    <row r="102" spans="1:7" x14ac:dyDescent="0.3">
      <c r="A102" s="2">
        <v>42860</v>
      </c>
      <c r="B102">
        <v>4</v>
      </c>
      <c r="C102">
        <v>94.902000000000001</v>
      </c>
      <c r="D102">
        <v>52</v>
      </c>
      <c r="E102">
        <v>4934.9040000000005</v>
      </c>
      <c r="F102">
        <f>-Min_SIP[[#This Row],[Investment Amount]]</f>
        <v>-4934.9040000000005</v>
      </c>
      <c r="G102">
        <f>SUM($D$2:D102)*Min_SIP[[#This Row],[Buy Price]]</f>
        <v>824034.06599999999</v>
      </c>
    </row>
    <row r="103" spans="1:7" x14ac:dyDescent="0.3">
      <c r="A103" s="2">
        <v>42914</v>
      </c>
      <c r="B103">
        <v>2</v>
      </c>
      <c r="C103">
        <v>97.267998000000006</v>
      </c>
      <c r="D103">
        <v>51</v>
      </c>
      <c r="E103">
        <v>4960.6678980000006</v>
      </c>
      <c r="F103">
        <f>-Min_SIP[[#This Row],[Investment Amount]]</f>
        <v>-4960.6678980000006</v>
      </c>
      <c r="G103">
        <f>SUM($D$2:D103)*Min_SIP[[#This Row],[Buy Price]]</f>
        <v>849538.69453199999</v>
      </c>
    </row>
    <row r="104" spans="1:7" x14ac:dyDescent="0.3">
      <c r="A104" s="2">
        <v>42919</v>
      </c>
      <c r="B104">
        <v>0</v>
      </c>
      <c r="C104">
        <v>98.420997999999997</v>
      </c>
      <c r="D104">
        <v>50</v>
      </c>
      <c r="E104">
        <v>4921.0499</v>
      </c>
      <c r="F104">
        <f>-Min_SIP[[#This Row],[Investment Amount]]</f>
        <v>-4921.0499</v>
      </c>
      <c r="G104">
        <f>SUM($D$2:D104)*Min_SIP[[#This Row],[Buy Price]]</f>
        <v>864530.046432</v>
      </c>
    </row>
    <row r="105" spans="1:7" x14ac:dyDescent="0.3">
      <c r="A105" s="2">
        <v>42958</v>
      </c>
      <c r="B105">
        <v>4</v>
      </c>
      <c r="C105">
        <v>99.778000000000006</v>
      </c>
      <c r="D105">
        <v>50</v>
      </c>
      <c r="E105">
        <v>4988.9000000000005</v>
      </c>
      <c r="F105">
        <f>-Min_SIP[[#This Row],[Investment Amount]]</f>
        <v>-4988.9000000000005</v>
      </c>
      <c r="G105">
        <f>SUM($D$2:D105)*Min_SIP[[#This Row],[Buy Price]]</f>
        <v>881438.85200000007</v>
      </c>
    </row>
    <row r="106" spans="1:7" x14ac:dyDescent="0.3">
      <c r="A106" s="2">
        <v>43005</v>
      </c>
      <c r="B106">
        <v>2</v>
      </c>
      <c r="C106">
        <v>100.62200199999999</v>
      </c>
      <c r="D106">
        <v>49</v>
      </c>
      <c r="E106">
        <v>4930.4780979999996</v>
      </c>
      <c r="F106">
        <f>-Min_SIP[[#This Row],[Investment Amount]]</f>
        <v>-4930.4780979999996</v>
      </c>
      <c r="G106">
        <f>SUM($D$2:D106)*Min_SIP[[#This Row],[Buy Price]]</f>
        <v>893825.24376599991</v>
      </c>
    </row>
    <row r="107" spans="1:7" x14ac:dyDescent="0.3">
      <c r="A107" s="2">
        <v>43011</v>
      </c>
      <c r="B107">
        <v>1</v>
      </c>
      <c r="C107">
        <v>101.50299800000001</v>
      </c>
      <c r="D107">
        <v>49</v>
      </c>
      <c r="E107">
        <v>4973.6469020000004</v>
      </c>
      <c r="F107">
        <f>-Min_SIP[[#This Row],[Investment Amount]]</f>
        <v>-4973.6469020000004</v>
      </c>
      <c r="G107">
        <f>SUM($D$2:D107)*Min_SIP[[#This Row],[Buy Price]]</f>
        <v>906624.77813600004</v>
      </c>
    </row>
    <row r="108" spans="1:7" x14ac:dyDescent="0.3">
      <c r="A108" s="2">
        <v>43054</v>
      </c>
      <c r="B108">
        <v>2</v>
      </c>
      <c r="C108">
        <v>104.466003</v>
      </c>
      <c r="D108">
        <v>47</v>
      </c>
      <c r="E108">
        <v>4909.9021410000005</v>
      </c>
      <c r="F108">
        <f>-Min_SIP[[#This Row],[Investment Amount]]</f>
        <v>-4909.9021410000005</v>
      </c>
      <c r="G108">
        <f>SUM($D$2:D108)*Min_SIP[[#This Row],[Buy Price]]</f>
        <v>938000.24093700002</v>
      </c>
    </row>
    <row r="109" spans="1:7" x14ac:dyDescent="0.3">
      <c r="A109" s="2">
        <v>43075</v>
      </c>
      <c r="B109">
        <v>2</v>
      </c>
      <c r="C109">
        <v>103.772003</v>
      </c>
      <c r="D109">
        <v>48</v>
      </c>
      <c r="E109">
        <v>4981.0561440000001</v>
      </c>
      <c r="F109">
        <f>-Min_SIP[[#This Row],[Investment Amount]]</f>
        <v>-4981.0561440000001</v>
      </c>
      <c r="G109">
        <f>SUM($D$2:D109)*Min_SIP[[#This Row],[Buy Price]]</f>
        <v>936749.87108099996</v>
      </c>
    </row>
    <row r="110" spans="1:7" x14ac:dyDescent="0.3">
      <c r="A110" s="2">
        <v>43102</v>
      </c>
      <c r="B110">
        <v>1</v>
      </c>
      <c r="C110">
        <v>107.460999</v>
      </c>
      <c r="D110">
        <v>46</v>
      </c>
      <c r="E110">
        <v>4943.205954</v>
      </c>
      <c r="F110">
        <f>-Min_SIP[[#This Row],[Investment Amount]]</f>
        <v>-4943.205954</v>
      </c>
      <c r="G110">
        <f>SUM($D$2:D110)*Min_SIP[[#This Row],[Buy Price]]</f>
        <v>974993.643927</v>
      </c>
    </row>
    <row r="111" spans="1:7" x14ac:dyDescent="0.3">
      <c r="A111" s="2">
        <v>43151</v>
      </c>
      <c r="B111">
        <v>1</v>
      </c>
      <c r="C111">
        <v>107.17600299999999</v>
      </c>
      <c r="D111">
        <v>46</v>
      </c>
      <c r="E111">
        <v>4930.0961379999999</v>
      </c>
      <c r="F111">
        <f>-Min_SIP[[#This Row],[Investment Amount]]</f>
        <v>-4930.0961379999999</v>
      </c>
      <c r="G111">
        <f>SUM($D$2:D111)*Min_SIP[[#This Row],[Buy Price]]</f>
        <v>977337.97135699994</v>
      </c>
    </row>
    <row r="112" spans="1:7" x14ac:dyDescent="0.3">
      <c r="A112" s="2">
        <v>43182</v>
      </c>
      <c r="B112">
        <v>4</v>
      </c>
      <c r="C112">
        <v>103.67800099999999</v>
      </c>
      <c r="D112">
        <v>48</v>
      </c>
      <c r="E112">
        <v>4976.5440479999997</v>
      </c>
      <c r="F112">
        <f>-Min_SIP[[#This Row],[Investment Amount]]</f>
        <v>-4976.5440479999997</v>
      </c>
      <c r="G112">
        <f>SUM($D$2:D112)*Min_SIP[[#This Row],[Buy Price]]</f>
        <v>950416.23516699998</v>
      </c>
    </row>
    <row r="113" spans="1:7" x14ac:dyDescent="0.3">
      <c r="A113" s="2">
        <v>43194</v>
      </c>
      <c r="B113">
        <v>2</v>
      </c>
      <c r="C113">
        <v>104.952003</v>
      </c>
      <c r="D113">
        <v>47</v>
      </c>
      <c r="E113">
        <v>4932.7441410000001</v>
      </c>
      <c r="F113">
        <f>-Min_SIP[[#This Row],[Investment Amount]]</f>
        <v>-4932.7441410000001</v>
      </c>
      <c r="G113">
        <f>SUM($D$2:D113)*Min_SIP[[#This Row],[Buy Price]]</f>
        <v>967027.755642</v>
      </c>
    </row>
    <row r="114" spans="1:7" x14ac:dyDescent="0.3">
      <c r="A114" s="2">
        <v>43243</v>
      </c>
      <c r="B114">
        <v>2</v>
      </c>
      <c r="C114">
        <v>107.863998</v>
      </c>
      <c r="D114">
        <v>46</v>
      </c>
      <c r="E114">
        <v>4961.7439079999995</v>
      </c>
      <c r="F114">
        <f>-Min_SIP[[#This Row],[Investment Amount]]</f>
        <v>-4961.7439079999995</v>
      </c>
      <c r="G114">
        <f>SUM($D$2:D114)*Min_SIP[[#This Row],[Buy Price]]</f>
        <v>998820.62147999997</v>
      </c>
    </row>
    <row r="115" spans="1:7" x14ac:dyDescent="0.3">
      <c r="A115" s="2">
        <v>43279</v>
      </c>
      <c r="B115">
        <v>3</v>
      </c>
      <c r="C115">
        <v>110.05300099999999</v>
      </c>
      <c r="D115">
        <v>45</v>
      </c>
      <c r="E115">
        <v>4952.385045</v>
      </c>
      <c r="F115">
        <f>-Min_SIP[[#This Row],[Investment Amount]]</f>
        <v>-4952.385045</v>
      </c>
      <c r="G115">
        <f>SUM($D$2:D115)*Min_SIP[[#This Row],[Buy Price]]</f>
        <v>1024043.174305</v>
      </c>
    </row>
    <row r="116" spans="1:7" x14ac:dyDescent="0.3">
      <c r="A116" s="2">
        <v>43283</v>
      </c>
      <c r="B116">
        <v>0</v>
      </c>
      <c r="C116">
        <v>110.99700199999999</v>
      </c>
      <c r="D116">
        <v>45</v>
      </c>
      <c r="E116">
        <v>4994.8650899999993</v>
      </c>
      <c r="F116">
        <f>-Min_SIP[[#This Row],[Investment Amount]]</f>
        <v>-4994.8650899999993</v>
      </c>
      <c r="G116">
        <f>SUM($D$2:D116)*Min_SIP[[#This Row],[Buy Price]]</f>
        <v>1037821.9687</v>
      </c>
    </row>
    <row r="117" spans="1:7" x14ac:dyDescent="0.3">
      <c r="A117" s="2">
        <v>43314</v>
      </c>
      <c r="B117">
        <v>3</v>
      </c>
      <c r="C117">
        <v>117.429001</v>
      </c>
      <c r="D117">
        <v>42</v>
      </c>
      <c r="E117">
        <v>4932.0180419999997</v>
      </c>
      <c r="F117">
        <f>-Min_SIP[[#This Row],[Investment Amount]]</f>
        <v>-4932.0180419999997</v>
      </c>
      <c r="G117">
        <f>SUM($D$2:D117)*Min_SIP[[#This Row],[Buy Price]]</f>
        <v>1102893.1773920001</v>
      </c>
    </row>
    <row r="118" spans="1:7" x14ac:dyDescent="0.3">
      <c r="A118" s="2">
        <v>43371</v>
      </c>
      <c r="B118">
        <v>4</v>
      </c>
      <c r="C118">
        <v>114.139999</v>
      </c>
      <c r="D118">
        <v>43</v>
      </c>
      <c r="E118">
        <v>4908.0199570000004</v>
      </c>
      <c r="F118">
        <f>-Min_SIP[[#This Row],[Investment Amount]]</f>
        <v>-4908.0199570000004</v>
      </c>
      <c r="G118">
        <f>SUM($D$2:D118)*Min_SIP[[#This Row],[Buy Price]]</f>
        <v>1076910.890565</v>
      </c>
    </row>
    <row r="119" spans="1:7" x14ac:dyDescent="0.3">
      <c r="A119" s="2">
        <v>43399</v>
      </c>
      <c r="B119">
        <v>4</v>
      </c>
      <c r="C119">
        <v>105.018997</v>
      </c>
      <c r="D119">
        <v>47</v>
      </c>
      <c r="E119">
        <v>4935.8928589999996</v>
      </c>
      <c r="F119">
        <f>-Min_SIP[[#This Row],[Investment Amount]]</f>
        <v>-4935.8928589999996</v>
      </c>
      <c r="G119">
        <f>SUM($D$2:D119)*Min_SIP[[#This Row],[Buy Price]]</f>
        <v>995790.12955399998</v>
      </c>
    </row>
    <row r="120" spans="1:7" x14ac:dyDescent="0.3">
      <c r="A120" s="2">
        <v>43405</v>
      </c>
      <c r="B120">
        <v>3</v>
      </c>
      <c r="C120">
        <v>108.639</v>
      </c>
      <c r="D120">
        <v>46</v>
      </c>
      <c r="E120">
        <v>4997.3940000000002</v>
      </c>
      <c r="F120">
        <f>-Min_SIP[[#This Row],[Investment Amount]]</f>
        <v>-4997.3940000000002</v>
      </c>
      <c r="G120">
        <f>SUM($D$2:D120)*Min_SIP[[#This Row],[Buy Price]]</f>
        <v>1035112.392</v>
      </c>
    </row>
    <row r="121" spans="1:7" x14ac:dyDescent="0.3">
      <c r="A121" s="2">
        <v>43444</v>
      </c>
      <c r="B121">
        <v>0</v>
      </c>
      <c r="C121">
        <v>109.883003</v>
      </c>
      <c r="D121">
        <v>45</v>
      </c>
      <c r="E121">
        <v>4944.7351349999999</v>
      </c>
      <c r="F121">
        <f>-Min_SIP[[#This Row],[Investment Amount]]</f>
        <v>-4944.7351349999999</v>
      </c>
      <c r="G121">
        <f>SUM($D$2:D121)*Min_SIP[[#This Row],[Buy Price]]</f>
        <v>1051909.9877190001</v>
      </c>
    </row>
    <row r="122" spans="1:7" x14ac:dyDescent="0.3">
      <c r="A122" s="2">
        <v>43495</v>
      </c>
      <c r="B122">
        <v>2</v>
      </c>
      <c r="C122">
        <v>111.595001</v>
      </c>
      <c r="D122">
        <v>44</v>
      </c>
      <c r="E122">
        <v>4910.1800439999997</v>
      </c>
      <c r="F122">
        <f>-Min_SIP[[#This Row],[Investment Amount]]</f>
        <v>-4910.1800439999997</v>
      </c>
      <c r="G122">
        <f>SUM($D$2:D122)*Min_SIP[[#This Row],[Buy Price]]</f>
        <v>1073209.1246169999</v>
      </c>
    </row>
    <row r="123" spans="1:7" x14ac:dyDescent="0.3">
      <c r="A123" s="2">
        <v>43515</v>
      </c>
      <c r="B123">
        <v>1</v>
      </c>
      <c r="C123">
        <v>111.37599899999999</v>
      </c>
      <c r="D123">
        <v>44</v>
      </c>
      <c r="E123">
        <v>4900.5439559999995</v>
      </c>
      <c r="F123">
        <f>-Min_SIP[[#This Row],[Investment Amount]]</f>
        <v>-4900.5439559999995</v>
      </c>
      <c r="G123">
        <f>SUM($D$2:D123)*Min_SIP[[#This Row],[Buy Price]]</f>
        <v>1076003.5263389999</v>
      </c>
    </row>
    <row r="124" spans="1:7" x14ac:dyDescent="0.3">
      <c r="A124" s="2">
        <v>43525</v>
      </c>
      <c r="B124">
        <v>4</v>
      </c>
      <c r="C124">
        <v>113.709999</v>
      </c>
      <c r="D124">
        <v>43</v>
      </c>
      <c r="E124">
        <v>4889.5299569999997</v>
      </c>
      <c r="F124">
        <f>-Min_SIP[[#This Row],[Investment Amount]]</f>
        <v>-4889.5299569999997</v>
      </c>
      <c r="G124">
        <f>SUM($D$2:D124)*Min_SIP[[#This Row],[Buy Price]]</f>
        <v>1103441.830296</v>
      </c>
    </row>
    <row r="125" spans="1:7" x14ac:dyDescent="0.3">
      <c r="A125" s="2">
        <v>43565</v>
      </c>
      <c r="B125">
        <v>2</v>
      </c>
      <c r="C125">
        <v>121.655998</v>
      </c>
      <c r="D125">
        <v>41</v>
      </c>
      <c r="E125">
        <v>4987.8959180000002</v>
      </c>
      <c r="F125">
        <f>-Min_SIP[[#This Row],[Investment Amount]]</f>
        <v>-4987.8959180000002</v>
      </c>
      <c r="G125">
        <f>SUM($D$2:D125)*Min_SIP[[#This Row],[Buy Price]]</f>
        <v>1185537.7005099999</v>
      </c>
    </row>
    <row r="126" spans="1:7" x14ac:dyDescent="0.3">
      <c r="A126" s="2">
        <v>43598</v>
      </c>
      <c r="B126">
        <v>0</v>
      </c>
      <c r="C126">
        <v>117.220001</v>
      </c>
      <c r="D126">
        <v>42</v>
      </c>
      <c r="E126">
        <v>4923.2400419999994</v>
      </c>
      <c r="F126">
        <f>-Min_SIP[[#This Row],[Investment Amount]]</f>
        <v>-4923.2400419999994</v>
      </c>
      <c r="G126">
        <f>SUM($D$2:D126)*Min_SIP[[#This Row],[Buy Price]]</f>
        <v>1147232.1497869999</v>
      </c>
    </row>
    <row r="127" spans="1:7" x14ac:dyDescent="0.3">
      <c r="A127" s="2">
        <v>43635</v>
      </c>
      <c r="B127">
        <v>2</v>
      </c>
      <c r="C127">
        <v>123.027</v>
      </c>
      <c r="D127">
        <v>40</v>
      </c>
      <c r="E127">
        <v>4921.08</v>
      </c>
      <c r="F127">
        <f>-Min_SIP[[#This Row],[Investment Amount]]</f>
        <v>-4921.08</v>
      </c>
      <c r="G127">
        <f>SUM($D$2:D127)*Min_SIP[[#This Row],[Buy Price]]</f>
        <v>1208986.3289999999</v>
      </c>
    </row>
    <row r="128" spans="1:7" x14ac:dyDescent="0.3">
      <c r="A128" s="2">
        <v>43676</v>
      </c>
      <c r="B128">
        <v>1</v>
      </c>
      <c r="C128">
        <v>117.24900100000001</v>
      </c>
      <c r="D128">
        <v>42</v>
      </c>
      <c r="E128">
        <v>4924.4580420000002</v>
      </c>
      <c r="F128">
        <f>-Min_SIP[[#This Row],[Investment Amount]]</f>
        <v>-4924.4580420000002</v>
      </c>
      <c r="G128">
        <f>SUM($D$2:D128)*Min_SIP[[#This Row],[Buy Price]]</f>
        <v>1157130.390869</v>
      </c>
    </row>
    <row r="129" spans="1:7" x14ac:dyDescent="0.3">
      <c r="A129" s="2">
        <v>43699</v>
      </c>
      <c r="B129">
        <v>3</v>
      </c>
      <c r="C129">
        <v>113.86799600000001</v>
      </c>
      <c r="D129">
        <v>43</v>
      </c>
      <c r="E129">
        <v>4896.3238280000005</v>
      </c>
      <c r="F129">
        <f>-Min_SIP[[#This Row],[Investment Amount]]</f>
        <v>-4896.3238280000005</v>
      </c>
      <c r="G129">
        <f>SUM($D$2:D129)*Min_SIP[[#This Row],[Buy Price]]</f>
        <v>1128659.576352</v>
      </c>
    </row>
    <row r="130" spans="1:7" x14ac:dyDescent="0.3">
      <c r="A130" s="2">
        <v>43727</v>
      </c>
      <c r="B130">
        <v>3</v>
      </c>
      <c r="C130">
        <v>113.519997</v>
      </c>
      <c r="D130">
        <v>44</v>
      </c>
      <c r="E130">
        <v>4994.879868</v>
      </c>
      <c r="F130">
        <f>-Min_SIP[[#This Row],[Investment Amount]]</f>
        <v>-4994.879868</v>
      </c>
      <c r="G130">
        <f>SUM($D$2:D130)*Min_SIP[[#This Row],[Buy Price]]</f>
        <v>1130205.0901319999</v>
      </c>
    </row>
    <row r="131" spans="1:7" x14ac:dyDescent="0.3">
      <c r="A131" s="2">
        <v>43745</v>
      </c>
      <c r="B131">
        <v>0</v>
      </c>
      <c r="C131">
        <v>117.569</v>
      </c>
      <c r="D131">
        <v>42</v>
      </c>
      <c r="E131">
        <v>4937.8980000000001</v>
      </c>
      <c r="F131">
        <f>-Min_SIP[[#This Row],[Investment Amount]]</f>
        <v>-4937.8980000000001</v>
      </c>
      <c r="G131">
        <f>SUM($D$2:D131)*Min_SIP[[#This Row],[Buy Price]]</f>
        <v>1175454.862</v>
      </c>
    </row>
    <row r="132" spans="1:7" x14ac:dyDescent="0.3">
      <c r="A132" s="2">
        <v>43783</v>
      </c>
      <c r="B132">
        <v>3</v>
      </c>
      <c r="C132">
        <v>125.545998</v>
      </c>
      <c r="D132">
        <v>39</v>
      </c>
      <c r="E132">
        <v>4896.2939219999998</v>
      </c>
      <c r="F132">
        <f>-Min_SIP[[#This Row],[Investment Amount]]</f>
        <v>-4896.2939219999998</v>
      </c>
      <c r="G132">
        <f>SUM($D$2:D132)*Min_SIP[[#This Row],[Buy Price]]</f>
        <v>1260105.1819259999</v>
      </c>
    </row>
    <row r="133" spans="1:7" x14ac:dyDescent="0.3">
      <c r="A133" s="2">
        <v>43818</v>
      </c>
      <c r="B133">
        <v>3</v>
      </c>
      <c r="C133">
        <v>13.02</v>
      </c>
      <c r="D133">
        <v>384</v>
      </c>
      <c r="E133">
        <v>4999.68</v>
      </c>
      <c r="F133">
        <f>-Min_SIP[[#This Row],[Investment Amount]]</f>
        <v>-4999.68</v>
      </c>
      <c r="G133">
        <f>SUM($D$2:D133)*Min_SIP[[#This Row],[Buy Price]]</f>
        <v>135681.41999999998</v>
      </c>
    </row>
    <row r="134" spans="1:7" x14ac:dyDescent="0.3">
      <c r="A134" s="2">
        <v>43861</v>
      </c>
      <c r="B134">
        <v>4</v>
      </c>
      <c r="C134">
        <v>127.16999800000001</v>
      </c>
      <c r="D134">
        <v>39</v>
      </c>
      <c r="E134">
        <v>4959.6299220000001</v>
      </c>
      <c r="F134">
        <f>-Min_SIP[[#This Row],[Investment Amount]]</f>
        <v>-4959.6299220000001</v>
      </c>
      <c r="G134">
        <f>SUM($D$2:D134)*Min_SIP[[#This Row],[Buy Price]]</f>
        <v>1330198.1790800001</v>
      </c>
    </row>
    <row r="135" spans="1:7" x14ac:dyDescent="0.3">
      <c r="A135" s="2">
        <v>43889</v>
      </c>
      <c r="B135">
        <v>4</v>
      </c>
      <c r="C135">
        <v>119.290001</v>
      </c>
      <c r="D135">
        <v>41</v>
      </c>
      <c r="E135">
        <v>4890.8900410000006</v>
      </c>
      <c r="F135">
        <f>-Min_SIP[[#This Row],[Investment Amount]]</f>
        <v>-4890.8900410000006</v>
      </c>
      <c r="G135">
        <f>SUM($D$2:D135)*Min_SIP[[#This Row],[Buy Price]]</f>
        <v>1252664.3005010001</v>
      </c>
    </row>
    <row r="136" spans="1:7" x14ac:dyDescent="0.3">
      <c r="A136" s="2">
        <v>43913</v>
      </c>
      <c r="B136">
        <v>0</v>
      </c>
      <c r="C136">
        <v>83.519997000000004</v>
      </c>
      <c r="D136">
        <v>59</v>
      </c>
      <c r="E136">
        <v>4927.6798230000004</v>
      </c>
      <c r="F136">
        <f>-Min_SIP[[#This Row],[Investment Amount]]</f>
        <v>-4927.6798230000004</v>
      </c>
      <c r="G136">
        <f>SUM($D$2:D136)*Min_SIP[[#This Row],[Buy Price]]</f>
        <v>881971.16832000006</v>
      </c>
    </row>
    <row r="137" spans="1:7" x14ac:dyDescent="0.3">
      <c r="A137" s="2">
        <v>43924</v>
      </c>
      <c r="B137">
        <v>4</v>
      </c>
      <c r="C137">
        <v>86.589995999999999</v>
      </c>
      <c r="D137">
        <v>57</v>
      </c>
      <c r="E137">
        <v>4935.6297720000002</v>
      </c>
      <c r="F137">
        <f>-Min_SIP[[#This Row],[Investment Amount]]</f>
        <v>-4935.6297720000002</v>
      </c>
      <c r="G137">
        <f>SUM($D$2:D137)*Min_SIP[[#This Row],[Buy Price]]</f>
        <v>919325.98753199994</v>
      </c>
    </row>
    <row r="138" spans="1:7" x14ac:dyDescent="0.3">
      <c r="A138" s="2">
        <v>43969</v>
      </c>
      <c r="B138">
        <v>0</v>
      </c>
      <c r="C138">
        <v>93.93</v>
      </c>
      <c r="D138">
        <v>53</v>
      </c>
      <c r="E138">
        <v>4978.29</v>
      </c>
      <c r="F138">
        <f>-Min_SIP[[#This Row],[Investment Amount]]</f>
        <v>-4978.29</v>
      </c>
      <c r="G138">
        <f>SUM($D$2:D138)*Min_SIP[[#This Row],[Buy Price]]</f>
        <v>1002233.1000000001</v>
      </c>
    </row>
    <row r="139" spans="1:7" x14ac:dyDescent="0.3">
      <c r="A139" s="2">
        <v>43983</v>
      </c>
      <c r="B139">
        <v>0</v>
      </c>
      <c r="C139">
        <v>104.41999800000001</v>
      </c>
      <c r="D139">
        <v>47</v>
      </c>
      <c r="E139">
        <v>4907.7399060000007</v>
      </c>
      <c r="F139">
        <f>-Min_SIP[[#This Row],[Investment Amount]]</f>
        <v>-4907.7399060000007</v>
      </c>
      <c r="G139">
        <f>SUM($D$2:D139)*Min_SIP[[#This Row],[Buy Price]]</f>
        <v>1119069.1185660001</v>
      </c>
    </row>
    <row r="140" spans="1:7" x14ac:dyDescent="0.3">
      <c r="A140" s="2">
        <v>44013</v>
      </c>
      <c r="B140">
        <v>2</v>
      </c>
      <c r="C140">
        <v>111.040001</v>
      </c>
      <c r="D140">
        <v>45</v>
      </c>
      <c r="E140">
        <v>4996.800045</v>
      </c>
      <c r="F140">
        <f>-Min_SIP[[#This Row],[Investment Amount]]</f>
        <v>-4996.800045</v>
      </c>
      <c r="G140">
        <f>SUM($D$2:D140)*Min_SIP[[#This Row],[Buy Price]]</f>
        <v>1195012.490762</v>
      </c>
    </row>
    <row r="141" spans="1:7" x14ac:dyDescent="0.3">
      <c r="A141" s="2">
        <v>44046</v>
      </c>
      <c r="B141">
        <v>0</v>
      </c>
      <c r="C141">
        <v>116.16999800000001</v>
      </c>
      <c r="D141">
        <v>43</v>
      </c>
      <c r="E141">
        <v>4995.3099140000004</v>
      </c>
      <c r="F141">
        <f>-Min_SIP[[#This Row],[Investment Amount]]</f>
        <v>-4995.3099140000004</v>
      </c>
      <c r="G141">
        <f>SUM($D$2:D141)*Min_SIP[[#This Row],[Buy Price]]</f>
        <v>1255216.8283900002</v>
      </c>
    </row>
    <row r="142" spans="1:7" x14ac:dyDescent="0.3">
      <c r="A142" s="2">
        <v>44098</v>
      </c>
      <c r="B142">
        <v>3</v>
      </c>
      <c r="C142">
        <v>115.760002</v>
      </c>
      <c r="D142">
        <v>43</v>
      </c>
      <c r="E142">
        <v>4977.6800860000003</v>
      </c>
      <c r="F142">
        <f>-Min_SIP[[#This Row],[Investment Amount]]</f>
        <v>-4977.6800860000003</v>
      </c>
      <c r="G142">
        <f>SUM($D$2:D142)*Min_SIP[[#This Row],[Buy Price]]</f>
        <v>1255764.5016960001</v>
      </c>
    </row>
    <row r="143" spans="1:7" x14ac:dyDescent="0.3">
      <c r="A143" s="2">
        <v>44105</v>
      </c>
      <c r="B143">
        <v>3</v>
      </c>
      <c r="C143">
        <v>121.610001</v>
      </c>
      <c r="D143">
        <v>41</v>
      </c>
      <c r="E143">
        <v>4986.0100409999995</v>
      </c>
      <c r="F143">
        <f>-Min_SIP[[#This Row],[Investment Amount]]</f>
        <v>-4986.0100409999995</v>
      </c>
      <c r="G143">
        <f>SUM($D$2:D143)*Min_SIP[[#This Row],[Buy Price]]</f>
        <v>1324211.3008890001</v>
      </c>
    </row>
    <row r="144" spans="1:7" x14ac:dyDescent="0.3">
      <c r="A144" s="2">
        <v>44137</v>
      </c>
      <c r="B144">
        <v>0</v>
      </c>
      <c r="C144">
        <v>124.370003</v>
      </c>
      <c r="D144">
        <v>40</v>
      </c>
      <c r="E144">
        <v>4974.8001199999999</v>
      </c>
      <c r="F144">
        <f>-Min_SIP[[#This Row],[Investment Amount]]</f>
        <v>-4974.8001199999999</v>
      </c>
      <c r="G144">
        <f>SUM($D$2:D144)*Min_SIP[[#This Row],[Buy Price]]</f>
        <v>1359239.762787</v>
      </c>
    </row>
    <row r="145" spans="1:7" x14ac:dyDescent="0.3">
      <c r="A145" s="2">
        <v>44166</v>
      </c>
      <c r="B145">
        <v>1</v>
      </c>
      <c r="C145">
        <v>139.78999300000001</v>
      </c>
      <c r="D145">
        <v>35</v>
      </c>
      <c r="E145">
        <v>4892.6497550000004</v>
      </c>
      <c r="F145">
        <f>-Min_SIP[[#This Row],[Investment Amount]]</f>
        <v>-4892.6497550000004</v>
      </c>
      <c r="G145">
        <f>SUM($D$2:D145)*Min_SIP[[#This Row],[Buy Price]]</f>
        <v>1532657.4832520001</v>
      </c>
    </row>
    <row r="146" spans="1:7" x14ac:dyDescent="0.3">
      <c r="A146" s="2">
        <v>44225</v>
      </c>
      <c r="B146">
        <v>4</v>
      </c>
      <c r="C146">
        <v>146.10000600000001</v>
      </c>
      <c r="D146">
        <v>34</v>
      </c>
      <c r="E146">
        <v>4967.4002040000005</v>
      </c>
      <c r="F146">
        <f>-Min_SIP[[#This Row],[Investment Amount]]</f>
        <v>-4967.4002040000005</v>
      </c>
      <c r="G146">
        <f>SUM($D$2:D146)*Min_SIP[[#This Row],[Buy Price]]</f>
        <v>1606807.8659880001</v>
      </c>
    </row>
    <row r="147" spans="1:7" x14ac:dyDescent="0.3">
      <c r="A147" s="2">
        <v>44228</v>
      </c>
      <c r="B147">
        <v>0</v>
      </c>
      <c r="C147">
        <v>152.520004</v>
      </c>
      <c r="D147">
        <v>32</v>
      </c>
      <c r="E147">
        <v>4880.640128</v>
      </c>
      <c r="F147">
        <f>-Min_SIP[[#This Row],[Investment Amount]]</f>
        <v>-4880.640128</v>
      </c>
      <c r="G147">
        <f>SUM($D$2:D147)*Min_SIP[[#This Row],[Buy Price]]</f>
        <v>1682295.6441200001</v>
      </c>
    </row>
    <row r="148" spans="1:7" x14ac:dyDescent="0.3">
      <c r="A148" s="2">
        <v>44280</v>
      </c>
      <c r="B148">
        <v>3</v>
      </c>
      <c r="C148">
        <v>153.86000100000001</v>
      </c>
      <c r="D148">
        <v>32</v>
      </c>
      <c r="E148">
        <v>4923.5200320000004</v>
      </c>
      <c r="F148">
        <f>-Min_SIP[[#This Row],[Investment Amount]]</f>
        <v>-4923.5200320000004</v>
      </c>
      <c r="G148">
        <f>SUM($D$2:D148)*Min_SIP[[#This Row],[Buy Price]]</f>
        <v>1701999.331062</v>
      </c>
    </row>
    <row r="149" spans="1:7" x14ac:dyDescent="0.3">
      <c r="A149" s="2">
        <v>44306</v>
      </c>
      <c r="B149">
        <v>1</v>
      </c>
      <c r="C149">
        <v>153.28999300000001</v>
      </c>
      <c r="D149">
        <v>32</v>
      </c>
      <c r="E149">
        <v>4905.2797760000003</v>
      </c>
      <c r="F149">
        <f>-Min_SIP[[#This Row],[Investment Amount]]</f>
        <v>-4905.2797760000003</v>
      </c>
      <c r="G149">
        <f>SUM($D$2:D149)*Min_SIP[[#This Row],[Buy Price]]</f>
        <v>1700599.1823420001</v>
      </c>
    </row>
    <row r="150" spans="1:7" x14ac:dyDescent="0.3">
      <c r="A150" s="2">
        <v>44320</v>
      </c>
      <c r="B150">
        <v>1</v>
      </c>
      <c r="C150">
        <v>155.550003</v>
      </c>
      <c r="D150">
        <v>32</v>
      </c>
      <c r="E150">
        <v>4977.6000960000001</v>
      </c>
      <c r="F150">
        <f>-Min_SIP[[#This Row],[Investment Amount]]</f>
        <v>-4977.6000960000001</v>
      </c>
      <c r="G150">
        <f>SUM($D$2:D150)*Min_SIP[[#This Row],[Buy Price]]</f>
        <v>1730649.333378</v>
      </c>
    </row>
    <row r="151" spans="1:7" x14ac:dyDescent="0.3">
      <c r="A151" s="2">
        <v>44348</v>
      </c>
      <c r="B151">
        <v>1</v>
      </c>
      <c r="C151">
        <v>166.88000500000001</v>
      </c>
      <c r="D151">
        <v>29</v>
      </c>
      <c r="E151">
        <v>4839.5201450000004</v>
      </c>
      <c r="F151">
        <f>-Min_SIP[[#This Row],[Investment Amount]]</f>
        <v>-4839.5201450000004</v>
      </c>
      <c r="G151">
        <f>SUM($D$2:D151)*Min_SIP[[#This Row],[Buy Price]]</f>
        <v>1861546.4557750002</v>
      </c>
    </row>
    <row r="152" spans="1:7" x14ac:dyDescent="0.3">
      <c r="A152" s="2">
        <v>44397</v>
      </c>
      <c r="B152">
        <v>1</v>
      </c>
      <c r="C152">
        <v>168.53999300000001</v>
      </c>
      <c r="D152">
        <v>29</v>
      </c>
      <c r="E152">
        <v>4887.6597970000003</v>
      </c>
      <c r="F152">
        <f>-Min_SIP[[#This Row],[Investment Amount]]</f>
        <v>-4887.6597970000003</v>
      </c>
      <c r="G152">
        <f>SUM($D$2:D152)*Min_SIP[[#This Row],[Buy Price]]</f>
        <v>1884951.281712</v>
      </c>
    </row>
    <row r="153" spans="1:7" x14ac:dyDescent="0.3">
      <c r="A153" s="2">
        <v>44410</v>
      </c>
      <c r="B153">
        <v>0</v>
      </c>
      <c r="C153">
        <v>171</v>
      </c>
      <c r="D153">
        <v>29</v>
      </c>
      <c r="E153">
        <v>4959</v>
      </c>
      <c r="F153">
        <f>-Min_SIP[[#This Row],[Investment Amount]]</f>
        <v>-4959</v>
      </c>
      <c r="G153">
        <f>SUM($D$2:D153)*Min_SIP[[#This Row],[Buy Price]]</f>
        <v>1917423</v>
      </c>
    </row>
    <row r="154" spans="1:7" x14ac:dyDescent="0.3">
      <c r="A154" s="2">
        <v>44440</v>
      </c>
      <c r="B154">
        <v>2</v>
      </c>
      <c r="C154">
        <v>184.30999800000001</v>
      </c>
      <c r="D154">
        <v>27</v>
      </c>
      <c r="E154">
        <v>4976.3699459999998</v>
      </c>
      <c r="F154">
        <f>-Min_SIP[[#This Row],[Investment Amount]]</f>
        <v>-4976.3699459999998</v>
      </c>
      <c r="G154">
        <f>SUM($D$2:D154)*Min_SIP[[#This Row],[Buy Price]]</f>
        <v>2071644.3775200001</v>
      </c>
    </row>
    <row r="155" spans="1:7" x14ac:dyDescent="0.3">
      <c r="A155" s="2">
        <v>44470</v>
      </c>
      <c r="B155">
        <v>4</v>
      </c>
      <c r="C155">
        <v>189.220001</v>
      </c>
      <c r="D155">
        <v>26</v>
      </c>
      <c r="E155">
        <v>4919.720026</v>
      </c>
      <c r="F155">
        <f>-Min_SIP[[#This Row],[Investment Amount]]</f>
        <v>-4919.720026</v>
      </c>
      <c r="G155">
        <f>SUM($D$2:D155)*Min_SIP[[#This Row],[Buy Price]]</f>
        <v>2131752.5312660001</v>
      </c>
    </row>
    <row r="156" spans="1:7" x14ac:dyDescent="0.3">
      <c r="A156" s="2">
        <v>44530</v>
      </c>
      <c r="B156">
        <v>1</v>
      </c>
      <c r="C156">
        <v>183.699997</v>
      </c>
      <c r="D156">
        <v>27</v>
      </c>
      <c r="E156">
        <v>4959.8999189999995</v>
      </c>
      <c r="F156">
        <f>-Min_SIP[[#This Row],[Investment Amount]]</f>
        <v>-4959.8999189999995</v>
      </c>
      <c r="G156">
        <f>SUM($D$2:D156)*Min_SIP[[#This Row],[Buy Price]]</f>
        <v>2074524.0661209999</v>
      </c>
    </row>
    <row r="157" spans="1:7" x14ac:dyDescent="0.3">
      <c r="A157" s="2">
        <v>44550</v>
      </c>
      <c r="B157">
        <v>0</v>
      </c>
      <c r="C157">
        <v>179.929993</v>
      </c>
      <c r="D157">
        <v>27</v>
      </c>
      <c r="E157">
        <v>4858.1098110000003</v>
      </c>
      <c r="F157">
        <f>-Min_SIP[[#This Row],[Investment Amount]]</f>
        <v>-4858.1098110000003</v>
      </c>
      <c r="G157">
        <f>SUM($D$2:D157)*Min_SIP[[#This Row],[Buy Price]]</f>
        <v>2036807.52076</v>
      </c>
    </row>
    <row r="158" spans="1:7" x14ac:dyDescent="0.3">
      <c r="A158" s="2">
        <v>44589</v>
      </c>
      <c r="B158">
        <v>4</v>
      </c>
      <c r="C158">
        <v>185.10000600000001</v>
      </c>
      <c r="D158">
        <v>27</v>
      </c>
      <c r="E158">
        <v>4997.7001620000001</v>
      </c>
      <c r="F158">
        <f>-Min_SIP[[#This Row],[Investment Amount]]</f>
        <v>-4997.7001620000001</v>
      </c>
      <c r="G158">
        <f>SUM($D$2:D158)*Min_SIP[[#This Row],[Buy Price]]</f>
        <v>2100329.7680820003</v>
      </c>
    </row>
    <row r="159" spans="1:7" x14ac:dyDescent="0.3">
      <c r="A159" s="2">
        <f>A158</f>
        <v>44589</v>
      </c>
      <c r="C159">
        <f>C158</f>
        <v>185.10000600000001</v>
      </c>
      <c r="D159">
        <f>SUM(Min_SIP[Qty])</f>
        <v>11347</v>
      </c>
      <c r="F159">
        <f>D159*C159</f>
        <v>2100329.7680820003</v>
      </c>
    </row>
  </sheetData>
  <mergeCells count="1">
    <mergeCell ref="I2:J2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04B9B-BF2A-4676-9389-FB8039D412C0}">
  <dimension ref="A1:J159"/>
  <sheetViews>
    <sheetView workbookViewId="0">
      <selection activeCell="G2" sqref="G2"/>
    </sheetView>
  </sheetViews>
  <sheetFormatPr defaultRowHeight="14" x14ac:dyDescent="0.3"/>
  <cols>
    <col min="1" max="1" width="8.23046875" bestFit="1" customWidth="1"/>
    <col min="2" max="2" width="5.61328125" bestFit="1" customWidth="1"/>
    <col min="3" max="3" width="10.84375" bestFit="1" customWidth="1"/>
    <col min="4" max="4" width="5.84375" bestFit="1" customWidth="1"/>
    <col min="5" max="5" width="17" bestFit="1" customWidth="1"/>
    <col min="6" max="6" width="12.535156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9</v>
      </c>
      <c r="G1" t="s">
        <v>13</v>
      </c>
    </row>
    <row r="2" spans="1:10" x14ac:dyDescent="0.3">
      <c r="A2" s="2">
        <v>39818</v>
      </c>
      <c r="B2" s="1">
        <v>0</v>
      </c>
      <c r="C2" s="1">
        <v>31.174999</v>
      </c>
      <c r="D2" s="1">
        <v>160</v>
      </c>
      <c r="E2" s="1">
        <v>4987.9998400000004</v>
      </c>
      <c r="F2">
        <f>-Max_SIP[[#This Row],[Investment Amount]]</f>
        <v>-4987.9998400000004</v>
      </c>
      <c r="G2">
        <f>SUM($D$2:D2)*Max_SIP[[#This Row],[Buy Price]]</f>
        <v>4987.9998400000004</v>
      </c>
      <c r="I2" s="4" t="s">
        <v>5</v>
      </c>
      <c r="J2" s="4"/>
    </row>
    <row r="3" spans="1:10" x14ac:dyDescent="0.3">
      <c r="A3" s="2">
        <v>39857</v>
      </c>
      <c r="B3" s="1">
        <v>4</v>
      </c>
      <c r="C3" s="1">
        <v>29.815000999999999</v>
      </c>
      <c r="D3" s="1">
        <v>167</v>
      </c>
      <c r="E3" s="1">
        <v>4979.1051669999997</v>
      </c>
      <c r="F3">
        <f>-Max_SIP[[#This Row],[Investment Amount]]</f>
        <v>-4979.1051669999997</v>
      </c>
      <c r="G3">
        <f>SUM($D$2:D3)*Max_SIP[[#This Row],[Buy Price]]</f>
        <v>9749.5053269999989</v>
      </c>
      <c r="I3" t="s">
        <v>0</v>
      </c>
      <c r="J3" s="2">
        <f>MAX(Max_SIP[Date])</f>
        <v>44578</v>
      </c>
    </row>
    <row r="4" spans="1:10" x14ac:dyDescent="0.3">
      <c r="A4" s="2">
        <v>39899</v>
      </c>
      <c r="B4" s="1">
        <v>4</v>
      </c>
      <c r="C4" s="1">
        <v>31.221001000000001</v>
      </c>
      <c r="D4" s="1">
        <v>160</v>
      </c>
      <c r="E4" s="1">
        <v>4995.3601600000002</v>
      </c>
      <c r="F4">
        <f>-Max_SIP[[#This Row],[Investment Amount]]</f>
        <v>-4995.3601600000002</v>
      </c>
      <c r="G4">
        <f>SUM($D$2:D4)*Max_SIP[[#This Row],[Buy Price]]</f>
        <v>15204.627487</v>
      </c>
      <c r="I4" t="s">
        <v>6</v>
      </c>
      <c r="J4">
        <f>SUM(Max_SIP[Qty])</f>
        <v>10247</v>
      </c>
    </row>
    <row r="5" spans="1:10" x14ac:dyDescent="0.3">
      <c r="A5" s="2">
        <v>39927</v>
      </c>
      <c r="B5" s="1">
        <v>4</v>
      </c>
      <c r="C5" s="1">
        <v>35.067000999999998</v>
      </c>
      <c r="D5" s="1">
        <v>142</v>
      </c>
      <c r="E5" s="1">
        <v>4979.514142</v>
      </c>
      <c r="F5">
        <f>-Max_SIP[[#This Row],[Investment Amount]]</f>
        <v>-4979.514142</v>
      </c>
      <c r="G5">
        <f>SUM($D$2:D5)*Max_SIP[[#This Row],[Buy Price]]</f>
        <v>22057.143628999998</v>
      </c>
      <c r="I5" t="s">
        <v>7</v>
      </c>
      <c r="J5">
        <f>VLOOKUP(J3,Max_SIP[],3,0)</f>
        <v>198.029999</v>
      </c>
    </row>
    <row r="6" spans="1:10" x14ac:dyDescent="0.3">
      <c r="A6" s="2">
        <v>39962</v>
      </c>
      <c r="B6" s="1">
        <v>4</v>
      </c>
      <c r="C6" s="1">
        <v>44.606997999999997</v>
      </c>
      <c r="D6" s="1">
        <v>112</v>
      </c>
      <c r="E6" s="1">
        <v>4995.983776</v>
      </c>
      <c r="F6">
        <f>-Max_SIP[[#This Row],[Investment Amount]]</f>
        <v>-4995.983776</v>
      </c>
      <c r="G6">
        <f>SUM($D$2:D6)*Max_SIP[[#This Row],[Buy Price]]</f>
        <v>33053.785517999997</v>
      </c>
      <c r="I6" t="s">
        <v>12</v>
      </c>
      <c r="J6">
        <f>SUM(Max_SIP[Investment Amount])</f>
        <v>777745.46363499993</v>
      </c>
    </row>
    <row r="7" spans="1:10" x14ac:dyDescent="0.3">
      <c r="A7" s="2">
        <v>39974</v>
      </c>
      <c r="B7" s="1">
        <v>2</v>
      </c>
      <c r="C7" s="1">
        <v>46.689999</v>
      </c>
      <c r="D7" s="1">
        <v>107</v>
      </c>
      <c r="E7" s="1">
        <v>4995.8298930000001</v>
      </c>
      <c r="F7">
        <f>-Max_SIP[[#This Row],[Investment Amount]]</f>
        <v>-4995.8298930000001</v>
      </c>
      <c r="G7">
        <f>SUM($D$2:D7)*Max_SIP[[#This Row],[Buy Price]]</f>
        <v>39593.119151999999</v>
      </c>
      <c r="I7" t="s">
        <v>10</v>
      </c>
      <c r="J7">
        <f>J5*J4</f>
        <v>2029213.3997530001</v>
      </c>
    </row>
    <row r="8" spans="1:10" x14ac:dyDescent="0.3">
      <c r="A8" s="2">
        <v>40025</v>
      </c>
      <c r="B8" s="1">
        <v>4</v>
      </c>
      <c r="C8" s="1">
        <v>46.137999999999998</v>
      </c>
      <c r="D8" s="1">
        <v>108</v>
      </c>
      <c r="E8" s="1">
        <v>4982.9039999999995</v>
      </c>
      <c r="F8">
        <f>-Max_SIP[[#This Row],[Investment Amount]]</f>
        <v>-4982.9039999999995</v>
      </c>
      <c r="G8">
        <f>SUM($D$2:D8)*Max_SIP[[#This Row],[Buy Price]]</f>
        <v>44107.928</v>
      </c>
      <c r="I8" t="s">
        <v>8</v>
      </c>
      <c r="J8" s="3">
        <f>XIRR(F2:F159,A2:A159)</f>
        <v>0.13797844052314764</v>
      </c>
    </row>
    <row r="9" spans="1:10" x14ac:dyDescent="0.3">
      <c r="A9" s="2">
        <v>40053</v>
      </c>
      <c r="B9" s="1">
        <v>4</v>
      </c>
      <c r="C9" s="1">
        <v>47.16</v>
      </c>
      <c r="D9" s="1">
        <v>106</v>
      </c>
      <c r="E9" s="1">
        <v>4998.96</v>
      </c>
      <c r="F9">
        <f>-Max_SIP[[#This Row],[Investment Amount]]</f>
        <v>-4998.96</v>
      </c>
      <c r="G9">
        <f>SUM($D$2:D9)*Max_SIP[[#This Row],[Buy Price]]</f>
        <v>50083.92</v>
      </c>
    </row>
    <row r="10" spans="1:10" x14ac:dyDescent="0.3">
      <c r="A10" s="2">
        <v>40086</v>
      </c>
      <c r="B10" s="1">
        <v>2</v>
      </c>
      <c r="C10" s="1">
        <v>50.477001000000001</v>
      </c>
      <c r="D10" s="1">
        <v>99</v>
      </c>
      <c r="E10" s="1">
        <v>4997.2230989999998</v>
      </c>
      <c r="F10">
        <f>-Max_SIP[[#This Row],[Investment Amount]]</f>
        <v>-4997.2230989999998</v>
      </c>
      <c r="G10">
        <f>SUM($D$2:D10)*Max_SIP[[#This Row],[Buy Price]]</f>
        <v>58603.798160999999</v>
      </c>
    </row>
    <row r="11" spans="1:10" x14ac:dyDescent="0.3">
      <c r="A11" s="2">
        <v>40102</v>
      </c>
      <c r="B11" s="1">
        <v>4</v>
      </c>
      <c r="C11" s="1">
        <v>51.298999999999999</v>
      </c>
      <c r="D11" s="1">
        <v>97</v>
      </c>
      <c r="E11" s="1">
        <v>4976.0029999999997</v>
      </c>
      <c r="F11">
        <f>-Max_SIP[[#This Row],[Investment Amount]]</f>
        <v>-4976.0029999999997</v>
      </c>
      <c r="G11">
        <f>SUM($D$2:D11)*Max_SIP[[#This Row],[Buy Price]]</f>
        <v>64534.142</v>
      </c>
    </row>
    <row r="12" spans="1:10" x14ac:dyDescent="0.3">
      <c r="A12" s="2">
        <v>40142</v>
      </c>
      <c r="B12" s="1">
        <v>2</v>
      </c>
      <c r="C12" s="1">
        <v>51.073002000000002</v>
      </c>
      <c r="D12" s="1">
        <v>97</v>
      </c>
      <c r="E12" s="1">
        <v>4954.0811940000003</v>
      </c>
      <c r="F12">
        <f>-Max_SIP[[#This Row],[Investment Amount]]</f>
        <v>-4954.0811940000003</v>
      </c>
      <c r="G12">
        <f>SUM($D$2:D12)*Max_SIP[[#This Row],[Buy Price]]</f>
        <v>69203.917710000009</v>
      </c>
    </row>
    <row r="13" spans="1:10" x14ac:dyDescent="0.3">
      <c r="A13" s="2">
        <v>40178</v>
      </c>
      <c r="B13" s="1">
        <v>3</v>
      </c>
      <c r="C13" s="1">
        <v>52.171000999999997</v>
      </c>
      <c r="D13" s="1">
        <v>95</v>
      </c>
      <c r="E13" s="1">
        <v>4956.2450949999993</v>
      </c>
      <c r="F13">
        <f>-Max_SIP[[#This Row],[Investment Amount]]</f>
        <v>-4956.2450949999993</v>
      </c>
      <c r="G13">
        <f>SUM($D$2:D13)*Max_SIP[[#This Row],[Buy Price]]</f>
        <v>75647.951449999993</v>
      </c>
    </row>
    <row r="14" spans="1:10" x14ac:dyDescent="0.3">
      <c r="A14" s="2">
        <v>40184</v>
      </c>
      <c r="B14" s="1">
        <v>2</v>
      </c>
      <c r="C14" s="1">
        <v>53.087001999999998</v>
      </c>
      <c r="D14" s="1">
        <v>94</v>
      </c>
      <c r="E14" s="1">
        <v>4990.1781879999999</v>
      </c>
      <c r="F14">
        <f>-Max_SIP[[#This Row],[Investment Amount]]</f>
        <v>-4990.1781879999999</v>
      </c>
      <c r="G14">
        <f>SUM($D$2:D14)*Max_SIP[[#This Row],[Buy Price]]</f>
        <v>81966.331087999992</v>
      </c>
    </row>
    <row r="15" spans="1:10" x14ac:dyDescent="0.3">
      <c r="A15" s="2">
        <v>40214</v>
      </c>
      <c r="B15" s="1">
        <v>4</v>
      </c>
      <c r="C15" s="1">
        <v>54.5</v>
      </c>
      <c r="D15" s="1">
        <v>91</v>
      </c>
      <c r="E15" s="1">
        <v>4959.5</v>
      </c>
      <c r="F15">
        <f>-Max_SIP[[#This Row],[Investment Amount]]</f>
        <v>-4959.5</v>
      </c>
      <c r="G15">
        <f>SUM($D$2:D15)*Max_SIP[[#This Row],[Buy Price]]</f>
        <v>89107.5</v>
      </c>
    </row>
    <row r="16" spans="1:10" x14ac:dyDescent="0.3">
      <c r="A16" s="2">
        <v>40263</v>
      </c>
      <c r="B16" s="1">
        <v>4</v>
      </c>
      <c r="C16" s="1">
        <v>52.915000999999997</v>
      </c>
      <c r="D16" s="1">
        <v>94</v>
      </c>
      <c r="E16" s="1">
        <v>4974.0100939999993</v>
      </c>
      <c r="F16">
        <f>-Max_SIP[[#This Row],[Investment Amount]]</f>
        <v>-4974.0100939999993</v>
      </c>
      <c r="G16">
        <f>SUM($D$2:D16)*Max_SIP[[#This Row],[Buy Price]]</f>
        <v>91490.036728999999</v>
      </c>
    </row>
    <row r="17" spans="1:7" x14ac:dyDescent="0.3">
      <c r="A17" s="2">
        <v>40273</v>
      </c>
      <c r="B17" s="1">
        <v>0</v>
      </c>
      <c r="C17" s="1">
        <v>53.845001000000003</v>
      </c>
      <c r="D17" s="1">
        <v>92</v>
      </c>
      <c r="E17" s="1">
        <v>4953.740092</v>
      </c>
      <c r="F17">
        <f>-Max_SIP[[#This Row],[Investment Amount]]</f>
        <v>-4953.740092</v>
      </c>
      <c r="G17">
        <f>SUM($D$2:D17)*Max_SIP[[#This Row],[Buy Price]]</f>
        <v>98051.746821000008</v>
      </c>
    </row>
    <row r="18" spans="1:7" x14ac:dyDescent="0.3">
      <c r="A18" s="2">
        <v>40301</v>
      </c>
      <c r="B18" s="1">
        <v>0</v>
      </c>
      <c r="C18" s="1">
        <v>52.150002000000001</v>
      </c>
      <c r="D18" s="1">
        <v>95</v>
      </c>
      <c r="E18" s="1">
        <v>4954.2501899999997</v>
      </c>
      <c r="F18">
        <f>-Max_SIP[[#This Row],[Investment Amount]]</f>
        <v>-4954.2501899999997</v>
      </c>
      <c r="G18">
        <f>SUM($D$2:D18)*Max_SIP[[#This Row],[Buy Price]]</f>
        <v>99919.403831999996</v>
      </c>
    </row>
    <row r="19" spans="1:7" x14ac:dyDescent="0.3">
      <c r="A19" s="2">
        <v>40351</v>
      </c>
      <c r="B19" s="1">
        <v>1</v>
      </c>
      <c r="C19" s="1">
        <v>53.990001999999997</v>
      </c>
      <c r="D19" s="1">
        <v>92</v>
      </c>
      <c r="E19" s="1">
        <v>4967.0801839999995</v>
      </c>
      <c r="F19">
        <f>-Max_SIP[[#This Row],[Investment Amount]]</f>
        <v>-4967.0801839999995</v>
      </c>
      <c r="G19">
        <f>SUM($D$2:D19)*Max_SIP[[#This Row],[Buy Price]]</f>
        <v>108411.92401599999</v>
      </c>
    </row>
    <row r="20" spans="1:7" x14ac:dyDescent="0.3">
      <c r="A20" s="2">
        <v>40388</v>
      </c>
      <c r="B20" s="1">
        <v>3</v>
      </c>
      <c r="C20" s="1">
        <v>54.794998</v>
      </c>
      <c r="D20" s="1">
        <v>91</v>
      </c>
      <c r="E20" s="1">
        <v>4986.3448179999996</v>
      </c>
      <c r="F20">
        <f>-Max_SIP[[#This Row],[Investment Amount]]</f>
        <v>-4986.3448179999996</v>
      </c>
      <c r="G20">
        <f>SUM($D$2:D20)*Max_SIP[[#This Row],[Buy Price]]</f>
        <v>115014.70080199999</v>
      </c>
    </row>
    <row r="21" spans="1:7" x14ac:dyDescent="0.3">
      <c r="A21" s="2">
        <v>40413</v>
      </c>
      <c r="B21" s="1">
        <v>0</v>
      </c>
      <c r="C21" s="1">
        <v>55.93</v>
      </c>
      <c r="D21" s="1">
        <v>89</v>
      </c>
      <c r="E21" s="1">
        <v>4977.7699999999995</v>
      </c>
      <c r="F21">
        <f>-Max_SIP[[#This Row],[Investment Amount]]</f>
        <v>-4977.7699999999995</v>
      </c>
      <c r="G21">
        <f>SUM($D$2:D21)*Max_SIP[[#This Row],[Buy Price]]</f>
        <v>122374.84</v>
      </c>
    </row>
    <row r="22" spans="1:7" x14ac:dyDescent="0.3">
      <c r="A22" s="2">
        <v>40448</v>
      </c>
      <c r="B22" s="1">
        <v>0</v>
      </c>
      <c r="C22" s="1">
        <v>60.98</v>
      </c>
      <c r="D22" s="1">
        <v>81</v>
      </c>
      <c r="E22" s="1">
        <v>4939.38</v>
      </c>
      <c r="F22">
        <f>-Max_SIP[[#This Row],[Investment Amount]]</f>
        <v>-4939.38</v>
      </c>
      <c r="G22">
        <f>SUM($D$2:D22)*Max_SIP[[#This Row],[Buy Price]]</f>
        <v>138363.62</v>
      </c>
    </row>
    <row r="23" spans="1:7" x14ac:dyDescent="0.3">
      <c r="A23" s="2">
        <v>40464</v>
      </c>
      <c r="B23" s="1">
        <v>2</v>
      </c>
      <c r="C23" s="1">
        <v>62.695</v>
      </c>
      <c r="D23" s="1">
        <v>79</v>
      </c>
      <c r="E23" s="1">
        <v>4952.9049999999997</v>
      </c>
      <c r="F23">
        <f>-Max_SIP[[#This Row],[Investment Amount]]</f>
        <v>-4952.9049999999997</v>
      </c>
      <c r="G23">
        <f>SUM($D$2:D23)*Max_SIP[[#This Row],[Buy Price]]</f>
        <v>147207.86000000002</v>
      </c>
    </row>
    <row r="24" spans="1:7" x14ac:dyDescent="0.3">
      <c r="A24" s="2">
        <v>40491</v>
      </c>
      <c r="B24" s="1">
        <v>1</v>
      </c>
      <c r="C24" s="1">
        <v>63.776001000000001</v>
      </c>
      <c r="D24" s="1">
        <v>78</v>
      </c>
      <c r="E24" s="1">
        <v>4974.5280780000003</v>
      </c>
      <c r="F24">
        <f>-Max_SIP[[#This Row],[Investment Amount]]</f>
        <v>-4974.5280780000003</v>
      </c>
      <c r="G24">
        <f>SUM($D$2:D24)*Max_SIP[[#This Row],[Buy Price]]</f>
        <v>154720.57842599999</v>
      </c>
    </row>
    <row r="25" spans="1:7" x14ac:dyDescent="0.3">
      <c r="A25" s="2">
        <v>40543</v>
      </c>
      <c r="B25" s="1">
        <v>4</v>
      </c>
      <c r="C25" s="1">
        <v>61.880001</v>
      </c>
      <c r="D25" s="1">
        <v>80</v>
      </c>
      <c r="E25" s="1">
        <v>4950.4000800000003</v>
      </c>
      <c r="F25">
        <f>-Max_SIP[[#This Row],[Investment Amount]]</f>
        <v>-4950.4000800000003</v>
      </c>
      <c r="G25">
        <f>SUM($D$2:D25)*Max_SIP[[#This Row],[Buy Price]]</f>
        <v>155071.28250599999</v>
      </c>
    </row>
    <row r="26" spans="1:7" x14ac:dyDescent="0.3">
      <c r="A26" s="2">
        <v>40546</v>
      </c>
      <c r="B26" s="1">
        <v>0</v>
      </c>
      <c r="C26" s="1">
        <v>62.165999999999997</v>
      </c>
      <c r="D26" s="1">
        <v>80</v>
      </c>
      <c r="E26" s="1">
        <v>4973.28</v>
      </c>
      <c r="F26">
        <f>-Max_SIP[[#This Row],[Investment Amount]]</f>
        <v>-4973.28</v>
      </c>
      <c r="G26">
        <f>SUM($D$2:D26)*Max_SIP[[#This Row],[Buy Price]]</f>
        <v>160761.27599999998</v>
      </c>
    </row>
    <row r="27" spans="1:7" x14ac:dyDescent="0.3">
      <c r="A27" s="2">
        <v>40591</v>
      </c>
      <c r="B27" s="1">
        <v>3</v>
      </c>
      <c r="C27" s="1">
        <v>55.976002000000001</v>
      </c>
      <c r="D27" s="1">
        <v>89</v>
      </c>
      <c r="E27" s="1">
        <v>4981.8641779999998</v>
      </c>
      <c r="F27">
        <f>-Max_SIP[[#This Row],[Investment Amount]]</f>
        <v>-4981.8641779999998</v>
      </c>
      <c r="G27">
        <f>SUM($D$2:D27)*Max_SIP[[#This Row],[Buy Price]]</f>
        <v>149735.80535000001</v>
      </c>
    </row>
    <row r="28" spans="1:7" x14ac:dyDescent="0.3">
      <c r="A28" s="2">
        <v>40632</v>
      </c>
      <c r="B28" s="1">
        <v>2</v>
      </c>
      <c r="C28" s="1">
        <v>58.570999</v>
      </c>
      <c r="D28" s="1">
        <v>85</v>
      </c>
      <c r="E28" s="1">
        <v>4978.5349150000002</v>
      </c>
      <c r="F28">
        <f>-Max_SIP[[#This Row],[Investment Amount]]</f>
        <v>-4978.5349150000002</v>
      </c>
      <c r="G28">
        <f>SUM($D$2:D28)*Max_SIP[[#This Row],[Buy Price]]</f>
        <v>161655.95723999999</v>
      </c>
    </row>
    <row r="29" spans="1:7" x14ac:dyDescent="0.3">
      <c r="A29" s="2">
        <v>40637</v>
      </c>
      <c r="B29" s="1">
        <v>0</v>
      </c>
      <c r="C29" s="1">
        <v>59.571998999999998</v>
      </c>
      <c r="D29" s="1">
        <v>83</v>
      </c>
      <c r="E29" s="1">
        <v>4944.4759169999998</v>
      </c>
      <c r="F29">
        <f>-Max_SIP[[#This Row],[Investment Amount]]</f>
        <v>-4944.4759169999998</v>
      </c>
      <c r="G29">
        <f>SUM($D$2:D29)*Max_SIP[[#This Row],[Buy Price]]</f>
        <v>169363.193157</v>
      </c>
    </row>
    <row r="30" spans="1:7" x14ac:dyDescent="0.3">
      <c r="A30" s="2">
        <v>40665</v>
      </c>
      <c r="B30" s="1">
        <v>0</v>
      </c>
      <c r="C30" s="1">
        <v>57.654998999999997</v>
      </c>
      <c r="D30" s="1">
        <v>86</v>
      </c>
      <c r="E30" s="1">
        <v>4958.3299139999999</v>
      </c>
      <c r="F30">
        <f>-Max_SIP[[#This Row],[Investment Amount]]</f>
        <v>-4958.3299139999999</v>
      </c>
      <c r="G30">
        <f>SUM($D$2:D30)*Max_SIP[[#This Row],[Buy Price]]</f>
        <v>168871.49207099999</v>
      </c>
    </row>
    <row r="31" spans="1:7" x14ac:dyDescent="0.3">
      <c r="A31" s="2">
        <v>40724</v>
      </c>
      <c r="B31" s="1">
        <v>3</v>
      </c>
      <c r="C31" s="1">
        <v>56.993999000000002</v>
      </c>
      <c r="D31" s="1">
        <v>87</v>
      </c>
      <c r="E31" s="1">
        <v>4958.4779130000006</v>
      </c>
      <c r="F31">
        <f>-Max_SIP[[#This Row],[Investment Amount]]</f>
        <v>-4958.4779130000006</v>
      </c>
      <c r="G31">
        <f>SUM($D$2:D31)*Max_SIP[[#This Row],[Buy Price]]</f>
        <v>171893.90098400001</v>
      </c>
    </row>
    <row r="32" spans="1:7" x14ac:dyDescent="0.3">
      <c r="A32" s="2">
        <v>40731</v>
      </c>
      <c r="B32" s="1">
        <v>3</v>
      </c>
      <c r="C32" s="1">
        <v>57.976002000000001</v>
      </c>
      <c r="D32" s="1">
        <v>86</v>
      </c>
      <c r="E32" s="1">
        <v>4985.9361719999997</v>
      </c>
      <c r="F32">
        <f>-Max_SIP[[#This Row],[Investment Amount]]</f>
        <v>-4985.9361719999997</v>
      </c>
      <c r="G32">
        <f>SUM($D$2:D32)*Max_SIP[[#This Row],[Buy Price]]</f>
        <v>179841.558204</v>
      </c>
    </row>
    <row r="33" spans="1:7" x14ac:dyDescent="0.3">
      <c r="A33" s="2">
        <v>40756</v>
      </c>
      <c r="B33" s="1">
        <v>0</v>
      </c>
      <c r="C33" s="1">
        <v>56.502997999999998</v>
      </c>
      <c r="D33" s="1">
        <v>88</v>
      </c>
      <c r="E33" s="1">
        <v>4972.2638239999997</v>
      </c>
      <c r="F33">
        <f>-Max_SIP[[#This Row],[Investment Amount]]</f>
        <v>-4972.2638239999997</v>
      </c>
      <c r="G33">
        <f>SUM($D$2:D33)*Max_SIP[[#This Row],[Buy Price]]</f>
        <v>180244.56362</v>
      </c>
    </row>
    <row r="34" spans="1:7" x14ac:dyDescent="0.3">
      <c r="A34" s="2">
        <v>40794</v>
      </c>
      <c r="B34" s="1">
        <v>3</v>
      </c>
      <c r="C34" s="1">
        <v>52.292000000000002</v>
      </c>
      <c r="D34" s="1">
        <v>95</v>
      </c>
      <c r="E34" s="1">
        <v>4967.74</v>
      </c>
      <c r="F34">
        <f>-Max_SIP[[#This Row],[Investment Amount]]</f>
        <v>-4967.74</v>
      </c>
      <c r="G34">
        <f>SUM($D$2:D34)*Max_SIP[[#This Row],[Buy Price]]</f>
        <v>171779.22</v>
      </c>
    </row>
    <row r="35" spans="1:7" x14ac:dyDescent="0.3">
      <c r="A35" s="2">
        <v>40844</v>
      </c>
      <c r="B35" s="1">
        <v>4</v>
      </c>
      <c r="C35" s="1">
        <v>54.506000999999998</v>
      </c>
      <c r="D35" s="1">
        <v>91</v>
      </c>
      <c r="E35" s="1">
        <v>4960.0460910000002</v>
      </c>
      <c r="F35">
        <f>-Max_SIP[[#This Row],[Investment Amount]]</f>
        <v>-4960.0460910000002</v>
      </c>
      <c r="G35">
        <f>SUM($D$2:D35)*Max_SIP[[#This Row],[Buy Price]]</f>
        <v>184012.259376</v>
      </c>
    </row>
    <row r="36" spans="1:7" x14ac:dyDescent="0.3">
      <c r="A36" s="2">
        <v>40855</v>
      </c>
      <c r="B36" s="1">
        <v>1</v>
      </c>
      <c r="C36" s="1">
        <v>53.701000000000001</v>
      </c>
      <c r="D36" s="1">
        <v>93</v>
      </c>
      <c r="E36" s="1">
        <v>4994.1930000000002</v>
      </c>
      <c r="F36">
        <f>-Max_SIP[[#This Row],[Investment Amount]]</f>
        <v>-4994.1930000000002</v>
      </c>
      <c r="G36">
        <f>SUM($D$2:D36)*Max_SIP[[#This Row],[Buy Price]]</f>
        <v>186288.769</v>
      </c>
    </row>
    <row r="37" spans="1:7" x14ac:dyDescent="0.3">
      <c r="A37" s="2">
        <v>40879</v>
      </c>
      <c r="B37" s="1">
        <v>4</v>
      </c>
      <c r="C37" s="1">
        <v>51.308998000000003</v>
      </c>
      <c r="D37" s="1">
        <v>97</v>
      </c>
      <c r="E37" s="1">
        <v>4976.9728060000007</v>
      </c>
      <c r="F37">
        <f>-Max_SIP[[#This Row],[Investment Amount]]</f>
        <v>-4976.9728060000007</v>
      </c>
      <c r="G37">
        <f>SUM($D$2:D37)*Max_SIP[[#This Row],[Buy Price]]</f>
        <v>182967.886868</v>
      </c>
    </row>
    <row r="38" spans="1:7" x14ac:dyDescent="0.3">
      <c r="A38" s="2">
        <v>40939</v>
      </c>
      <c r="B38" s="1">
        <v>1</v>
      </c>
      <c r="C38" s="1">
        <v>52.588000999999998</v>
      </c>
      <c r="D38" s="1">
        <v>95</v>
      </c>
      <c r="E38" s="1">
        <v>4995.860095</v>
      </c>
      <c r="F38">
        <f>-Max_SIP[[#This Row],[Investment Amount]]</f>
        <v>-4995.860095</v>
      </c>
      <c r="G38">
        <f>SUM($D$2:D38)*Max_SIP[[#This Row],[Buy Price]]</f>
        <v>192524.671661</v>
      </c>
    </row>
    <row r="39" spans="1:7" x14ac:dyDescent="0.3">
      <c r="A39" s="2">
        <v>40960</v>
      </c>
      <c r="B39" s="1">
        <v>1</v>
      </c>
      <c r="C39" s="1">
        <v>56.769001000000003</v>
      </c>
      <c r="D39" s="1">
        <v>88</v>
      </c>
      <c r="E39" s="1">
        <v>4995.6720880000003</v>
      </c>
      <c r="F39">
        <f>-Max_SIP[[#This Row],[Investment Amount]]</f>
        <v>-4995.6720880000003</v>
      </c>
      <c r="G39">
        <f>SUM($D$2:D39)*Max_SIP[[#This Row],[Buy Price]]</f>
        <v>212826.98474900002</v>
      </c>
    </row>
    <row r="40" spans="1:7" x14ac:dyDescent="0.3">
      <c r="A40" s="2">
        <v>40982</v>
      </c>
      <c r="B40" s="1">
        <v>2</v>
      </c>
      <c r="C40" s="1">
        <v>54.805999999999997</v>
      </c>
      <c r="D40" s="1">
        <v>91</v>
      </c>
      <c r="E40" s="1">
        <v>4987.3459999999995</v>
      </c>
      <c r="F40">
        <f>-Max_SIP[[#This Row],[Investment Amount]]</f>
        <v>-4987.3459999999995</v>
      </c>
      <c r="G40">
        <f>SUM($D$2:D40)*Max_SIP[[#This Row],[Buy Price]]</f>
        <v>210455.03999999998</v>
      </c>
    </row>
    <row r="41" spans="1:7" x14ac:dyDescent="0.3">
      <c r="A41" s="2">
        <v>41002</v>
      </c>
      <c r="B41">
        <v>1</v>
      </c>
      <c r="C41">
        <v>53.783000999999999</v>
      </c>
      <c r="D41">
        <v>92</v>
      </c>
      <c r="E41">
        <v>4948.0360920000003</v>
      </c>
      <c r="F41">
        <f>-Max_SIP[[#This Row],[Investment Amount]]</f>
        <v>-4948.0360920000003</v>
      </c>
      <c r="G41">
        <f>SUM($D$2:D41)*Max_SIP[[#This Row],[Buy Price]]</f>
        <v>211474.75993199999</v>
      </c>
    </row>
    <row r="42" spans="1:7" x14ac:dyDescent="0.3">
      <c r="A42" s="2">
        <v>41031</v>
      </c>
      <c r="B42">
        <v>2</v>
      </c>
      <c r="C42">
        <v>52.566001999999997</v>
      </c>
      <c r="D42">
        <v>95</v>
      </c>
      <c r="E42">
        <v>4993.7701900000002</v>
      </c>
      <c r="F42">
        <f>-Max_SIP[[#This Row],[Investment Amount]]</f>
        <v>-4993.7701900000002</v>
      </c>
      <c r="G42">
        <f>SUM($D$2:D42)*Max_SIP[[#This Row],[Buy Price]]</f>
        <v>211683.29005399998</v>
      </c>
    </row>
    <row r="43" spans="1:7" x14ac:dyDescent="0.3">
      <c r="A43" s="2">
        <v>41089</v>
      </c>
      <c r="B43">
        <v>4</v>
      </c>
      <c r="C43">
        <v>53.398997999999999</v>
      </c>
      <c r="D43">
        <v>93</v>
      </c>
      <c r="E43">
        <v>4966.1068139999998</v>
      </c>
      <c r="F43">
        <f>-Max_SIP[[#This Row],[Investment Amount]]</f>
        <v>-4966.1068139999998</v>
      </c>
      <c r="G43">
        <f>SUM($D$2:D43)*Max_SIP[[#This Row],[Buy Price]]</f>
        <v>220003.87176000001</v>
      </c>
    </row>
    <row r="44" spans="1:7" x14ac:dyDescent="0.3">
      <c r="A44" s="2">
        <v>41095</v>
      </c>
      <c r="B44">
        <v>3</v>
      </c>
      <c r="C44">
        <v>53.587001999999998</v>
      </c>
      <c r="D44">
        <v>93</v>
      </c>
      <c r="E44">
        <v>4983.5911859999997</v>
      </c>
      <c r="F44">
        <f>-Max_SIP[[#This Row],[Investment Amount]]</f>
        <v>-4983.5911859999997</v>
      </c>
      <c r="G44">
        <f>SUM($D$2:D44)*Max_SIP[[#This Row],[Buy Price]]</f>
        <v>225762.039426</v>
      </c>
    </row>
    <row r="45" spans="1:7" x14ac:dyDescent="0.3">
      <c r="A45" s="2">
        <v>41144</v>
      </c>
      <c r="B45">
        <v>3</v>
      </c>
      <c r="C45">
        <v>54.457999999999998</v>
      </c>
      <c r="D45">
        <v>91</v>
      </c>
      <c r="E45">
        <v>4955.6779999999999</v>
      </c>
      <c r="F45">
        <f>-Max_SIP[[#This Row],[Investment Amount]]</f>
        <v>-4955.6779999999999</v>
      </c>
      <c r="G45">
        <f>SUM($D$2:D45)*Max_SIP[[#This Row],[Buy Price]]</f>
        <v>234387.23199999999</v>
      </c>
    </row>
    <row r="46" spans="1:7" x14ac:dyDescent="0.3">
      <c r="A46" s="2">
        <v>41180</v>
      </c>
      <c r="B46">
        <v>4</v>
      </c>
      <c r="C46">
        <v>57.275002000000001</v>
      </c>
      <c r="D46">
        <v>87</v>
      </c>
      <c r="E46">
        <v>4982.925174</v>
      </c>
      <c r="F46">
        <f>-Max_SIP[[#This Row],[Investment Amount]]</f>
        <v>-4982.925174</v>
      </c>
      <c r="G46">
        <f>SUM($D$2:D46)*Max_SIP[[#This Row],[Buy Price]]</f>
        <v>251494.53378200001</v>
      </c>
    </row>
    <row r="47" spans="1:7" x14ac:dyDescent="0.3">
      <c r="A47" s="2">
        <v>41186</v>
      </c>
      <c r="B47">
        <v>3</v>
      </c>
      <c r="C47">
        <v>58.252997999999998</v>
      </c>
      <c r="D47">
        <v>85</v>
      </c>
      <c r="E47">
        <v>4951.5048299999999</v>
      </c>
      <c r="F47">
        <f>-Max_SIP[[#This Row],[Investment Amount]]</f>
        <v>-4951.5048299999999</v>
      </c>
      <c r="G47">
        <f>SUM($D$2:D47)*Max_SIP[[#This Row],[Buy Price]]</f>
        <v>260740.41904799998</v>
      </c>
    </row>
    <row r="48" spans="1:7" x14ac:dyDescent="0.3">
      <c r="A48" s="2">
        <v>41243</v>
      </c>
      <c r="B48">
        <v>4</v>
      </c>
      <c r="C48">
        <v>59.629748999999997</v>
      </c>
      <c r="D48">
        <v>83</v>
      </c>
      <c r="E48">
        <v>4949.2691669999995</v>
      </c>
      <c r="F48">
        <f>-Max_SIP[[#This Row],[Investment Amount]]</f>
        <v>-4949.2691669999995</v>
      </c>
      <c r="G48">
        <f>SUM($D$2:D48)*Max_SIP[[#This Row],[Buy Price]]</f>
        <v>271852.02569099999</v>
      </c>
    </row>
    <row r="49" spans="1:7" x14ac:dyDescent="0.3">
      <c r="A49" s="2">
        <v>41249</v>
      </c>
      <c r="B49">
        <v>3</v>
      </c>
      <c r="C49">
        <v>60.142490000000002</v>
      </c>
      <c r="D49">
        <v>83</v>
      </c>
      <c r="E49">
        <v>4991.8266700000004</v>
      </c>
      <c r="F49">
        <f>-Max_SIP[[#This Row],[Investment Amount]]</f>
        <v>-4991.8266700000004</v>
      </c>
      <c r="G49">
        <f>SUM($D$2:D49)*Max_SIP[[#This Row],[Buy Price]]</f>
        <v>279181.43858000002</v>
      </c>
    </row>
    <row r="50" spans="1:7" x14ac:dyDescent="0.3">
      <c r="A50" s="2">
        <v>41295</v>
      </c>
      <c r="B50">
        <v>0</v>
      </c>
      <c r="C50">
        <v>61.669159000000001</v>
      </c>
      <c r="D50">
        <v>81</v>
      </c>
      <c r="E50">
        <v>4995.2018790000002</v>
      </c>
      <c r="F50">
        <f>-Max_SIP[[#This Row],[Investment Amount]]</f>
        <v>-4995.2018790000002</v>
      </c>
      <c r="G50">
        <f>SUM($D$2:D50)*Max_SIP[[#This Row],[Buy Price]]</f>
        <v>291263.43795699999</v>
      </c>
    </row>
    <row r="51" spans="1:7" x14ac:dyDescent="0.3">
      <c r="A51" s="2">
        <v>41306</v>
      </c>
      <c r="B51">
        <v>4</v>
      </c>
      <c r="C51">
        <v>60.822941</v>
      </c>
      <c r="D51">
        <v>82</v>
      </c>
      <c r="E51">
        <v>4987.481162</v>
      </c>
      <c r="F51">
        <f>-Max_SIP[[#This Row],[Investment Amount]]</f>
        <v>-4987.481162</v>
      </c>
      <c r="G51">
        <f>SUM($D$2:D51)*Max_SIP[[#This Row],[Buy Price]]</f>
        <v>292254.23150499997</v>
      </c>
    </row>
    <row r="52" spans="1:7" x14ac:dyDescent="0.3">
      <c r="A52" s="2">
        <v>41341</v>
      </c>
      <c r="B52">
        <v>4</v>
      </c>
      <c r="C52">
        <v>60.299629000000003</v>
      </c>
      <c r="D52">
        <v>82</v>
      </c>
      <c r="E52">
        <v>4944.5695780000005</v>
      </c>
      <c r="F52">
        <f>-Max_SIP[[#This Row],[Investment Amount]]</f>
        <v>-4944.5695780000005</v>
      </c>
      <c r="G52">
        <f>SUM($D$2:D52)*Max_SIP[[#This Row],[Buy Price]]</f>
        <v>294684.28692300001</v>
      </c>
    </row>
    <row r="53" spans="1:7" x14ac:dyDescent="0.3">
      <c r="A53" s="2">
        <v>41394</v>
      </c>
      <c r="B53">
        <v>1</v>
      </c>
      <c r="C53">
        <v>59.396178999999997</v>
      </c>
      <c r="D53">
        <v>84</v>
      </c>
      <c r="E53">
        <v>4989.2790359999999</v>
      </c>
      <c r="F53">
        <f>-Max_SIP[[#This Row],[Investment Amount]]</f>
        <v>-4989.2790359999999</v>
      </c>
      <c r="G53">
        <f>SUM($D$2:D53)*Max_SIP[[#This Row],[Buy Price]]</f>
        <v>295258.40580899996</v>
      </c>
    </row>
    <row r="54" spans="1:7" x14ac:dyDescent="0.3">
      <c r="A54" s="2">
        <v>41411</v>
      </c>
      <c r="B54">
        <v>4</v>
      </c>
      <c r="C54">
        <v>62.001251000000003</v>
      </c>
      <c r="D54">
        <v>80</v>
      </c>
      <c r="E54">
        <v>4960.1000800000002</v>
      </c>
      <c r="F54">
        <f>-Max_SIP[[#This Row],[Investment Amount]]</f>
        <v>-4960.1000800000002</v>
      </c>
      <c r="G54">
        <f>SUM($D$2:D54)*Max_SIP[[#This Row],[Buy Price]]</f>
        <v>313168.31880100002</v>
      </c>
    </row>
    <row r="55" spans="1:7" x14ac:dyDescent="0.3">
      <c r="A55" s="2">
        <v>41428</v>
      </c>
      <c r="B55">
        <v>0</v>
      </c>
      <c r="C55">
        <v>59.745510000000003</v>
      </c>
      <c r="D55">
        <v>83</v>
      </c>
      <c r="E55">
        <v>4958.8773300000003</v>
      </c>
      <c r="F55">
        <f>-Max_SIP[[#This Row],[Investment Amount]]</f>
        <v>-4958.8773300000003</v>
      </c>
      <c r="G55">
        <f>SUM($D$2:D55)*Max_SIP[[#This Row],[Buy Price]]</f>
        <v>306733.44834</v>
      </c>
    </row>
    <row r="56" spans="1:7" x14ac:dyDescent="0.3">
      <c r="A56" s="2">
        <v>41478</v>
      </c>
      <c r="B56">
        <v>1</v>
      </c>
      <c r="C56">
        <v>61.212001999999998</v>
      </c>
      <c r="D56">
        <v>81</v>
      </c>
      <c r="E56">
        <v>4958.1721619999998</v>
      </c>
      <c r="F56">
        <f>-Max_SIP[[#This Row],[Investment Amount]]</f>
        <v>-4958.1721619999998</v>
      </c>
      <c r="G56">
        <f>SUM($D$2:D56)*Max_SIP[[#This Row],[Buy Price]]</f>
        <v>319220.59042999998</v>
      </c>
    </row>
    <row r="57" spans="1:7" x14ac:dyDescent="0.3">
      <c r="A57" s="2">
        <v>41500</v>
      </c>
      <c r="B57">
        <v>2</v>
      </c>
      <c r="C57">
        <v>58.012999999999998</v>
      </c>
      <c r="D57">
        <v>86</v>
      </c>
      <c r="E57">
        <v>4989.1179999999995</v>
      </c>
      <c r="F57">
        <f>-Max_SIP[[#This Row],[Investment Amount]]</f>
        <v>-4989.1179999999995</v>
      </c>
      <c r="G57">
        <f>SUM($D$2:D57)*Max_SIP[[#This Row],[Buy Price]]</f>
        <v>307526.913</v>
      </c>
    </row>
    <row r="58" spans="1:7" x14ac:dyDescent="0.3">
      <c r="A58" s="2">
        <v>41536</v>
      </c>
      <c r="B58">
        <v>3</v>
      </c>
      <c r="C58">
        <v>61.757998999999998</v>
      </c>
      <c r="D58">
        <v>80</v>
      </c>
      <c r="E58">
        <v>4940.6399199999996</v>
      </c>
      <c r="F58">
        <f>-Max_SIP[[#This Row],[Investment Amount]]</f>
        <v>-4940.6399199999996</v>
      </c>
      <c r="G58">
        <f>SUM($D$2:D58)*Max_SIP[[#This Row],[Buy Price]]</f>
        <v>332319.79261900001</v>
      </c>
    </row>
    <row r="59" spans="1:7" x14ac:dyDescent="0.3">
      <c r="A59" s="2">
        <v>41578</v>
      </c>
      <c r="B59">
        <v>3</v>
      </c>
      <c r="C59">
        <v>63.591999000000001</v>
      </c>
      <c r="D59">
        <v>78</v>
      </c>
      <c r="E59">
        <v>4960.1759220000004</v>
      </c>
      <c r="F59">
        <f>-Max_SIP[[#This Row],[Investment Amount]]</f>
        <v>-4960.1759220000004</v>
      </c>
      <c r="G59">
        <f>SUM($D$2:D59)*Max_SIP[[#This Row],[Buy Price]]</f>
        <v>347148.722541</v>
      </c>
    </row>
    <row r="60" spans="1:7" x14ac:dyDescent="0.3">
      <c r="A60" s="2">
        <v>41579</v>
      </c>
      <c r="B60">
        <v>4</v>
      </c>
      <c r="C60">
        <v>63.803001000000002</v>
      </c>
      <c r="D60">
        <v>78</v>
      </c>
      <c r="E60">
        <v>4976.634078</v>
      </c>
      <c r="F60">
        <f>-Max_SIP[[#This Row],[Investment Amount]]</f>
        <v>-4976.634078</v>
      </c>
      <c r="G60">
        <f>SUM($D$2:D60)*Max_SIP[[#This Row],[Buy Price]]</f>
        <v>353277.21653700003</v>
      </c>
    </row>
    <row r="61" spans="1:7" x14ac:dyDescent="0.3">
      <c r="A61" s="2">
        <v>41617</v>
      </c>
      <c r="B61">
        <v>0</v>
      </c>
      <c r="C61">
        <v>64.216003000000001</v>
      </c>
      <c r="D61">
        <v>77</v>
      </c>
      <c r="E61">
        <v>4944.6322309999996</v>
      </c>
      <c r="F61">
        <f>-Max_SIP[[#This Row],[Investment Amount]]</f>
        <v>-4944.6322309999996</v>
      </c>
      <c r="G61">
        <f>SUM($D$2:D61)*Max_SIP[[#This Row],[Buy Price]]</f>
        <v>360508.64084200002</v>
      </c>
    </row>
    <row r="62" spans="1:7" x14ac:dyDescent="0.3">
      <c r="A62" s="2">
        <v>41662</v>
      </c>
      <c r="B62">
        <v>3</v>
      </c>
      <c r="C62">
        <v>64.290999999999997</v>
      </c>
      <c r="D62">
        <v>77</v>
      </c>
      <c r="E62">
        <v>4950.4070000000002</v>
      </c>
      <c r="F62">
        <f>-Max_SIP[[#This Row],[Investment Amount]]</f>
        <v>-4950.4070000000002</v>
      </c>
      <c r="G62">
        <f>SUM($D$2:D62)*Max_SIP[[#This Row],[Buy Price]]</f>
        <v>365880.08100000001</v>
      </c>
    </row>
    <row r="63" spans="1:7" x14ac:dyDescent="0.3">
      <c r="A63" s="2">
        <v>41698</v>
      </c>
      <c r="B63">
        <v>4</v>
      </c>
      <c r="C63">
        <v>63.441001999999997</v>
      </c>
      <c r="D63">
        <v>78</v>
      </c>
      <c r="E63">
        <v>4948.3981560000002</v>
      </c>
      <c r="F63">
        <f>-Max_SIP[[#This Row],[Investment Amount]]</f>
        <v>-4948.3981560000002</v>
      </c>
      <c r="G63">
        <f>SUM($D$2:D63)*Max_SIP[[#This Row],[Buy Price]]</f>
        <v>365991.14053799998</v>
      </c>
    </row>
    <row r="64" spans="1:7" x14ac:dyDescent="0.3">
      <c r="A64" s="2">
        <v>41729</v>
      </c>
      <c r="B64">
        <v>0</v>
      </c>
      <c r="C64">
        <v>67</v>
      </c>
      <c r="D64">
        <v>74</v>
      </c>
      <c r="E64">
        <v>4958</v>
      </c>
      <c r="F64">
        <f>-Max_SIP[[#This Row],[Investment Amount]]</f>
        <v>-4958</v>
      </c>
      <c r="G64">
        <f>SUM($D$2:D64)*Max_SIP[[#This Row],[Buy Price]]</f>
        <v>391481</v>
      </c>
    </row>
    <row r="65" spans="1:7" x14ac:dyDescent="0.3">
      <c r="A65" s="2">
        <v>41752</v>
      </c>
      <c r="B65">
        <v>2</v>
      </c>
      <c r="C65">
        <v>68.713997000000006</v>
      </c>
      <c r="D65">
        <v>72</v>
      </c>
      <c r="E65">
        <v>4947.4077840000009</v>
      </c>
      <c r="F65">
        <f>-Max_SIP[[#This Row],[Investment Amount]]</f>
        <v>-4947.4077840000009</v>
      </c>
      <c r="G65">
        <f>SUM($D$2:D65)*Max_SIP[[#This Row],[Buy Price]]</f>
        <v>406443.29225500004</v>
      </c>
    </row>
    <row r="66" spans="1:7" x14ac:dyDescent="0.3">
      <c r="A66" s="2">
        <v>41782</v>
      </c>
      <c r="B66">
        <v>4</v>
      </c>
      <c r="C66">
        <v>74.008003000000002</v>
      </c>
      <c r="D66">
        <v>67</v>
      </c>
      <c r="E66">
        <v>4958.5362009999999</v>
      </c>
      <c r="F66">
        <f>-Max_SIP[[#This Row],[Investment Amount]]</f>
        <v>-4958.5362009999999</v>
      </c>
      <c r="G66">
        <f>SUM($D$2:D66)*Max_SIP[[#This Row],[Buy Price]]</f>
        <v>442715.87394600001</v>
      </c>
    </row>
    <row r="67" spans="1:7" x14ac:dyDescent="0.3">
      <c r="A67" s="2">
        <v>41800</v>
      </c>
      <c r="B67">
        <v>1</v>
      </c>
      <c r="C67">
        <v>77.160004000000001</v>
      </c>
      <c r="D67">
        <v>64</v>
      </c>
      <c r="E67">
        <v>4938.240256</v>
      </c>
      <c r="F67">
        <f>-Max_SIP[[#This Row],[Investment Amount]]</f>
        <v>-4938.240256</v>
      </c>
      <c r="G67">
        <f>SUM($D$2:D67)*Max_SIP[[#This Row],[Buy Price]]</f>
        <v>466509.38418400002</v>
      </c>
    </row>
    <row r="68" spans="1:7" x14ac:dyDescent="0.3">
      <c r="A68" s="2">
        <v>41844</v>
      </c>
      <c r="B68">
        <v>3</v>
      </c>
      <c r="C68">
        <v>78.819000000000003</v>
      </c>
      <c r="D68">
        <v>63</v>
      </c>
      <c r="E68">
        <v>4965.5969999999998</v>
      </c>
      <c r="F68">
        <f>-Max_SIP[[#This Row],[Investment Amount]]</f>
        <v>-4965.5969999999998</v>
      </c>
      <c r="G68">
        <f>SUM($D$2:D68)*Max_SIP[[#This Row],[Buy Price]]</f>
        <v>481505.27100000001</v>
      </c>
    </row>
    <row r="69" spans="1:7" x14ac:dyDescent="0.3">
      <c r="A69" s="2">
        <v>41879</v>
      </c>
      <c r="B69">
        <v>3</v>
      </c>
      <c r="C69">
        <v>80.611999999999995</v>
      </c>
      <c r="D69">
        <v>62</v>
      </c>
      <c r="E69">
        <v>4997.9439999999995</v>
      </c>
      <c r="F69">
        <f>-Max_SIP[[#This Row],[Investment Amount]]</f>
        <v>-4997.9439999999995</v>
      </c>
      <c r="G69">
        <f>SUM($D$2:D69)*Max_SIP[[#This Row],[Buy Price]]</f>
        <v>497456.65199999994</v>
      </c>
    </row>
    <row r="70" spans="1:7" x14ac:dyDescent="0.3">
      <c r="A70" s="2">
        <v>41904</v>
      </c>
      <c r="B70">
        <v>0</v>
      </c>
      <c r="C70">
        <v>82.592003000000005</v>
      </c>
      <c r="D70">
        <v>60</v>
      </c>
      <c r="E70">
        <v>4955.5201800000004</v>
      </c>
      <c r="F70">
        <f>-Max_SIP[[#This Row],[Investment Amount]]</f>
        <v>-4955.5201800000004</v>
      </c>
      <c r="G70">
        <f>SUM($D$2:D70)*Max_SIP[[#This Row],[Buy Price]]</f>
        <v>514630.77069300006</v>
      </c>
    </row>
    <row r="71" spans="1:7" x14ac:dyDescent="0.3">
      <c r="A71" s="2">
        <v>41943</v>
      </c>
      <c r="B71">
        <v>4</v>
      </c>
      <c r="C71">
        <v>84.114998</v>
      </c>
      <c r="D71">
        <v>59</v>
      </c>
      <c r="E71">
        <v>4962.7848819999999</v>
      </c>
      <c r="F71">
        <f>-Max_SIP[[#This Row],[Investment Amount]]</f>
        <v>-4962.7848819999999</v>
      </c>
      <c r="G71">
        <f>SUM($D$2:D71)*Max_SIP[[#This Row],[Buy Price]]</f>
        <v>529083.33742</v>
      </c>
    </row>
    <row r="72" spans="1:7" x14ac:dyDescent="0.3">
      <c r="A72" s="2">
        <v>41971</v>
      </c>
      <c r="B72">
        <v>4</v>
      </c>
      <c r="C72">
        <v>86.930999999999997</v>
      </c>
      <c r="D72">
        <v>57</v>
      </c>
      <c r="E72">
        <v>4955.067</v>
      </c>
      <c r="F72">
        <f>-Max_SIP[[#This Row],[Investment Amount]]</f>
        <v>-4955.067</v>
      </c>
      <c r="G72">
        <f>SUM($D$2:D72)*Max_SIP[[#This Row],[Buy Price]]</f>
        <v>551751.05700000003</v>
      </c>
    </row>
    <row r="73" spans="1:7" x14ac:dyDescent="0.3">
      <c r="A73" s="2">
        <v>41977</v>
      </c>
      <c r="B73">
        <v>3</v>
      </c>
      <c r="C73">
        <v>86.819000000000003</v>
      </c>
      <c r="D73">
        <v>57</v>
      </c>
      <c r="E73">
        <v>4948.683</v>
      </c>
      <c r="F73">
        <f>-Max_SIP[[#This Row],[Investment Amount]]</f>
        <v>-4948.683</v>
      </c>
      <c r="G73">
        <f>SUM($D$2:D73)*Max_SIP[[#This Row],[Buy Price]]</f>
        <v>555988.87600000005</v>
      </c>
    </row>
    <row r="74" spans="1:7" x14ac:dyDescent="0.3">
      <c r="A74" s="2">
        <v>42033</v>
      </c>
      <c r="B74">
        <v>3</v>
      </c>
      <c r="C74">
        <v>90.219002000000003</v>
      </c>
      <c r="D74">
        <v>55</v>
      </c>
      <c r="E74">
        <v>4962.04511</v>
      </c>
      <c r="F74">
        <f>-Max_SIP[[#This Row],[Investment Amount]]</f>
        <v>-4962.04511</v>
      </c>
      <c r="G74">
        <f>SUM($D$2:D74)*Max_SIP[[#This Row],[Buy Price]]</f>
        <v>582724.53391800006</v>
      </c>
    </row>
    <row r="75" spans="1:7" x14ac:dyDescent="0.3">
      <c r="A75" s="2">
        <v>42053</v>
      </c>
      <c r="B75">
        <v>2</v>
      </c>
      <c r="C75">
        <v>89.820999</v>
      </c>
      <c r="D75">
        <v>55</v>
      </c>
      <c r="E75">
        <v>4940.1549450000002</v>
      </c>
      <c r="F75">
        <f>-Max_SIP[[#This Row],[Investment Amount]]</f>
        <v>-4940.1549450000002</v>
      </c>
      <c r="G75">
        <f>SUM($D$2:D75)*Max_SIP[[#This Row],[Buy Price]]</f>
        <v>585093.98748600006</v>
      </c>
    </row>
    <row r="76" spans="1:7" x14ac:dyDescent="0.3">
      <c r="A76" s="2">
        <v>42066</v>
      </c>
      <c r="B76">
        <v>1</v>
      </c>
      <c r="C76">
        <v>90.178000999999995</v>
      </c>
      <c r="D76">
        <v>55</v>
      </c>
      <c r="E76">
        <v>4959.7900549999995</v>
      </c>
      <c r="F76">
        <f>-Max_SIP[[#This Row],[Investment Amount]]</f>
        <v>-4959.7900549999995</v>
      </c>
      <c r="G76">
        <f>SUM($D$2:D76)*Max_SIP[[#This Row],[Buy Price]]</f>
        <v>592379.28856899997</v>
      </c>
    </row>
    <row r="77" spans="1:7" x14ac:dyDescent="0.3">
      <c r="A77" s="2">
        <v>42107</v>
      </c>
      <c r="B77">
        <v>0</v>
      </c>
      <c r="C77">
        <v>88.378997999999996</v>
      </c>
      <c r="D77">
        <v>56</v>
      </c>
      <c r="E77">
        <v>4949.2238879999995</v>
      </c>
      <c r="F77">
        <f>-Max_SIP[[#This Row],[Investment Amount]]</f>
        <v>-4949.2238879999995</v>
      </c>
      <c r="G77">
        <f>SUM($D$2:D77)*Max_SIP[[#This Row],[Buy Price]]</f>
        <v>585510.86174999992</v>
      </c>
    </row>
    <row r="78" spans="1:7" x14ac:dyDescent="0.3">
      <c r="A78" s="2">
        <v>42146</v>
      </c>
      <c r="B78">
        <v>4</v>
      </c>
      <c r="C78">
        <v>84.761002000000005</v>
      </c>
      <c r="D78">
        <v>58</v>
      </c>
      <c r="E78">
        <v>4916.1381160000001</v>
      </c>
      <c r="F78">
        <f>-Max_SIP[[#This Row],[Investment Amount]]</f>
        <v>-4916.1381160000001</v>
      </c>
      <c r="G78">
        <f>SUM($D$2:D78)*Max_SIP[[#This Row],[Buy Price]]</f>
        <v>566457.77636600006</v>
      </c>
    </row>
    <row r="79" spans="1:7" x14ac:dyDescent="0.3">
      <c r="A79" s="2">
        <v>42156</v>
      </c>
      <c r="B79">
        <v>0</v>
      </c>
      <c r="C79">
        <v>84.763000000000005</v>
      </c>
      <c r="D79">
        <v>58</v>
      </c>
      <c r="E79">
        <v>4916.2539999999999</v>
      </c>
      <c r="F79">
        <f>-Max_SIP[[#This Row],[Investment Amount]]</f>
        <v>-4916.2539999999999</v>
      </c>
      <c r="G79">
        <f>SUM($D$2:D79)*Max_SIP[[#This Row],[Buy Price]]</f>
        <v>571387.38300000003</v>
      </c>
    </row>
    <row r="80" spans="1:7" x14ac:dyDescent="0.3">
      <c r="A80" s="2">
        <v>42202</v>
      </c>
      <c r="B80">
        <v>4</v>
      </c>
      <c r="C80">
        <v>87.216003000000001</v>
      </c>
      <c r="D80">
        <v>57</v>
      </c>
      <c r="E80">
        <v>4971.3121709999996</v>
      </c>
      <c r="F80">
        <f>-Max_SIP[[#This Row],[Investment Amount]]</f>
        <v>-4971.3121709999996</v>
      </c>
      <c r="G80">
        <f>SUM($D$2:D80)*Max_SIP[[#This Row],[Buy Price]]</f>
        <v>592894.38839400001</v>
      </c>
    </row>
    <row r="81" spans="1:7" x14ac:dyDescent="0.3">
      <c r="A81" s="2">
        <v>42222</v>
      </c>
      <c r="B81">
        <v>3</v>
      </c>
      <c r="C81">
        <v>87.000998999999993</v>
      </c>
      <c r="D81">
        <v>57</v>
      </c>
      <c r="E81">
        <v>4959.0569429999996</v>
      </c>
      <c r="F81">
        <f>-Max_SIP[[#This Row],[Investment Amount]]</f>
        <v>-4959.0569429999996</v>
      </c>
      <c r="G81">
        <f>SUM($D$2:D81)*Max_SIP[[#This Row],[Buy Price]]</f>
        <v>596391.84814499994</v>
      </c>
    </row>
    <row r="82" spans="1:7" x14ac:dyDescent="0.3">
      <c r="A82" s="2">
        <v>42265</v>
      </c>
      <c r="B82">
        <v>4</v>
      </c>
      <c r="C82">
        <v>80.537002999999999</v>
      </c>
      <c r="D82">
        <v>62</v>
      </c>
      <c r="E82">
        <v>4993.2941860000001</v>
      </c>
      <c r="F82">
        <f>-Max_SIP[[#This Row],[Investment Amount]]</f>
        <v>-4993.2941860000001</v>
      </c>
      <c r="G82">
        <f>SUM($D$2:D82)*Max_SIP[[#This Row],[Buy Price]]</f>
        <v>557074.44975100004</v>
      </c>
    </row>
    <row r="83" spans="1:7" x14ac:dyDescent="0.3">
      <c r="A83" s="2">
        <v>42300</v>
      </c>
      <c r="B83">
        <v>4</v>
      </c>
      <c r="C83">
        <v>83.742996000000005</v>
      </c>
      <c r="D83">
        <v>59</v>
      </c>
      <c r="E83">
        <v>4940.8367640000006</v>
      </c>
      <c r="F83">
        <f>-Max_SIP[[#This Row],[Investment Amount]]</f>
        <v>-4940.8367640000006</v>
      </c>
      <c r="G83">
        <f>SUM($D$2:D83)*Max_SIP[[#This Row],[Buy Price]]</f>
        <v>584191.14009600005</v>
      </c>
    </row>
    <row r="84" spans="1:7" x14ac:dyDescent="0.3">
      <c r="A84" s="2">
        <v>42311</v>
      </c>
      <c r="B84">
        <v>1</v>
      </c>
      <c r="C84">
        <v>81.808998000000003</v>
      </c>
      <c r="D84">
        <v>61</v>
      </c>
      <c r="E84">
        <v>4990.3488779999998</v>
      </c>
      <c r="F84">
        <f>-Max_SIP[[#This Row],[Investment Amount]]</f>
        <v>-4990.3488779999998</v>
      </c>
      <c r="G84">
        <f>SUM($D$2:D84)*Max_SIP[[#This Row],[Buy Price]]</f>
        <v>575689.91892600001</v>
      </c>
    </row>
    <row r="85" spans="1:7" x14ac:dyDescent="0.3">
      <c r="A85" s="2">
        <v>42339</v>
      </c>
      <c r="B85">
        <v>1</v>
      </c>
      <c r="C85">
        <v>80.392998000000006</v>
      </c>
      <c r="D85">
        <v>62</v>
      </c>
      <c r="E85">
        <v>4984.3658760000008</v>
      </c>
      <c r="F85">
        <f>-Max_SIP[[#This Row],[Investment Amount]]</f>
        <v>-4984.3658760000008</v>
      </c>
      <c r="G85">
        <f>SUM($D$2:D85)*Max_SIP[[#This Row],[Buy Price]]</f>
        <v>570709.89280200005</v>
      </c>
    </row>
    <row r="86" spans="1:7" x14ac:dyDescent="0.3">
      <c r="A86" s="2">
        <v>42370</v>
      </c>
      <c r="B86">
        <v>4</v>
      </c>
      <c r="C86">
        <v>80.505996999999994</v>
      </c>
      <c r="D86">
        <v>62</v>
      </c>
      <c r="E86">
        <v>4991.3718139999992</v>
      </c>
      <c r="F86">
        <f>-Max_SIP[[#This Row],[Investment Amount]]</f>
        <v>-4991.3718139999992</v>
      </c>
      <c r="G86">
        <f>SUM($D$2:D86)*Max_SIP[[#This Row],[Buy Price]]</f>
        <v>576503.444517</v>
      </c>
    </row>
    <row r="87" spans="1:7" x14ac:dyDescent="0.3">
      <c r="A87" s="2">
        <v>42401</v>
      </c>
      <c r="B87">
        <v>0</v>
      </c>
      <c r="C87">
        <v>76.414000999999999</v>
      </c>
      <c r="D87">
        <v>65</v>
      </c>
      <c r="E87">
        <v>4966.910065</v>
      </c>
      <c r="F87">
        <f>-Max_SIP[[#This Row],[Investment Amount]]</f>
        <v>-4966.910065</v>
      </c>
      <c r="G87">
        <f>SUM($D$2:D87)*Max_SIP[[#This Row],[Buy Price]]</f>
        <v>552167.57122599997</v>
      </c>
    </row>
    <row r="88" spans="1:7" x14ac:dyDescent="0.3">
      <c r="A88" s="2">
        <v>42460</v>
      </c>
      <c r="B88">
        <v>3</v>
      </c>
      <c r="C88">
        <v>79.126998999999998</v>
      </c>
      <c r="D88">
        <v>63</v>
      </c>
      <c r="E88">
        <v>4985.0009369999998</v>
      </c>
      <c r="F88">
        <f>-Max_SIP[[#This Row],[Investment Amount]]</f>
        <v>-4985.0009369999998</v>
      </c>
      <c r="G88">
        <f>SUM($D$2:D88)*Max_SIP[[#This Row],[Buy Price]]</f>
        <v>576756.69571100001</v>
      </c>
    </row>
    <row r="89" spans="1:7" x14ac:dyDescent="0.3">
      <c r="A89" s="2">
        <v>42487</v>
      </c>
      <c r="B89">
        <v>2</v>
      </c>
      <c r="C89">
        <v>80.690002000000007</v>
      </c>
      <c r="D89">
        <v>61</v>
      </c>
      <c r="E89">
        <v>4922.0901220000005</v>
      </c>
      <c r="F89">
        <f>-Max_SIP[[#This Row],[Investment Amount]]</f>
        <v>-4922.0901220000005</v>
      </c>
      <c r="G89">
        <f>SUM($D$2:D89)*Max_SIP[[#This Row],[Buy Price]]</f>
        <v>593071.51470000006</v>
      </c>
    </row>
    <row r="90" spans="1:7" x14ac:dyDescent="0.3">
      <c r="A90" s="2">
        <v>42520</v>
      </c>
      <c r="B90">
        <v>0</v>
      </c>
      <c r="C90">
        <v>82.758003000000002</v>
      </c>
      <c r="D90">
        <v>60</v>
      </c>
      <c r="E90">
        <v>4965.4801800000005</v>
      </c>
      <c r="F90">
        <f>-Max_SIP[[#This Row],[Investment Amount]]</f>
        <v>-4965.4801800000005</v>
      </c>
      <c r="G90">
        <f>SUM($D$2:D90)*Max_SIP[[#This Row],[Buy Price]]</f>
        <v>613236.80223000003</v>
      </c>
    </row>
    <row r="91" spans="1:7" x14ac:dyDescent="0.3">
      <c r="A91" s="2">
        <v>42551</v>
      </c>
      <c r="B91">
        <v>3</v>
      </c>
      <c r="C91">
        <v>84.288002000000006</v>
      </c>
      <c r="D91">
        <v>59</v>
      </c>
      <c r="E91">
        <v>4972.9921180000001</v>
      </c>
      <c r="F91">
        <f>-Max_SIP[[#This Row],[Investment Amount]]</f>
        <v>-4972.9921180000001</v>
      </c>
      <c r="G91">
        <f>SUM($D$2:D91)*Max_SIP[[#This Row],[Buy Price]]</f>
        <v>629547.08693800005</v>
      </c>
    </row>
    <row r="92" spans="1:7" x14ac:dyDescent="0.3">
      <c r="A92" s="2">
        <v>42579</v>
      </c>
      <c r="B92">
        <v>3</v>
      </c>
      <c r="C92">
        <v>88.117996000000005</v>
      </c>
      <c r="D92">
        <v>56</v>
      </c>
      <c r="E92">
        <v>4934.6077760000007</v>
      </c>
      <c r="F92">
        <f>-Max_SIP[[#This Row],[Investment Amount]]</f>
        <v>-4934.6077760000007</v>
      </c>
      <c r="G92">
        <f>SUM($D$2:D92)*Max_SIP[[#This Row],[Buy Price]]</f>
        <v>663087.9199000001</v>
      </c>
    </row>
    <row r="93" spans="1:7" x14ac:dyDescent="0.3">
      <c r="A93" s="2">
        <v>42613</v>
      </c>
      <c r="B93">
        <v>2</v>
      </c>
      <c r="C93">
        <v>89.616996999999998</v>
      </c>
      <c r="D93">
        <v>55</v>
      </c>
      <c r="E93">
        <v>4928.934835</v>
      </c>
      <c r="F93">
        <f>-Max_SIP[[#This Row],[Investment Amount]]</f>
        <v>-4928.934835</v>
      </c>
      <c r="G93">
        <f>SUM($D$2:D93)*Max_SIP[[#This Row],[Buy Price]]</f>
        <v>679296.83725999994</v>
      </c>
    </row>
    <row r="94" spans="1:7" x14ac:dyDescent="0.3">
      <c r="A94" s="2">
        <v>42621</v>
      </c>
      <c r="B94">
        <v>3</v>
      </c>
      <c r="C94">
        <v>91.278998999999999</v>
      </c>
      <c r="D94">
        <v>54</v>
      </c>
      <c r="E94">
        <v>4929.0659459999997</v>
      </c>
      <c r="F94">
        <f>-Max_SIP[[#This Row],[Investment Amount]]</f>
        <v>-4929.0659459999997</v>
      </c>
      <c r="G94">
        <f>SUM($D$2:D94)*Max_SIP[[#This Row],[Buy Price]]</f>
        <v>696823.87836600002</v>
      </c>
    </row>
    <row r="95" spans="1:7" x14ac:dyDescent="0.3">
      <c r="A95" s="2">
        <v>42647</v>
      </c>
      <c r="B95">
        <v>1</v>
      </c>
      <c r="C95">
        <v>89.292998999999995</v>
      </c>
      <c r="D95">
        <v>55</v>
      </c>
      <c r="E95">
        <v>4911.1149449999994</v>
      </c>
      <c r="F95">
        <f>-Max_SIP[[#This Row],[Investment Amount]]</f>
        <v>-4911.1149449999994</v>
      </c>
      <c r="G95">
        <f>SUM($D$2:D95)*Max_SIP[[#This Row],[Buy Price]]</f>
        <v>686573.86931099999</v>
      </c>
    </row>
    <row r="96" spans="1:7" x14ac:dyDescent="0.3">
      <c r="A96" s="2">
        <v>42675</v>
      </c>
      <c r="B96">
        <v>1</v>
      </c>
      <c r="C96">
        <v>88.183998000000003</v>
      </c>
      <c r="D96">
        <v>56</v>
      </c>
      <c r="E96">
        <v>4938.3038880000004</v>
      </c>
      <c r="F96">
        <f>-Max_SIP[[#This Row],[Investment Amount]]</f>
        <v>-4938.3038880000004</v>
      </c>
      <c r="G96">
        <f>SUM($D$2:D96)*Max_SIP[[#This Row],[Buy Price]]</f>
        <v>682985.06451000005</v>
      </c>
    </row>
    <row r="97" spans="1:7" x14ac:dyDescent="0.3">
      <c r="A97" s="2">
        <v>42713</v>
      </c>
      <c r="B97">
        <v>4</v>
      </c>
      <c r="C97">
        <v>84.184997999999993</v>
      </c>
      <c r="D97">
        <v>59</v>
      </c>
      <c r="E97">
        <v>4966.914882</v>
      </c>
      <c r="F97">
        <f>-Max_SIP[[#This Row],[Investment Amount]]</f>
        <v>-4966.914882</v>
      </c>
      <c r="G97">
        <f>SUM($D$2:D97)*Max_SIP[[#This Row],[Buy Price]]</f>
        <v>656979.724392</v>
      </c>
    </row>
    <row r="98" spans="1:7" x14ac:dyDescent="0.3">
      <c r="A98" s="2">
        <v>42762</v>
      </c>
      <c r="B98">
        <v>4</v>
      </c>
      <c r="C98">
        <v>87.987999000000002</v>
      </c>
      <c r="D98">
        <v>56</v>
      </c>
      <c r="E98">
        <v>4927.3279440000006</v>
      </c>
      <c r="F98">
        <f>-Max_SIP[[#This Row],[Investment Amount]]</f>
        <v>-4927.3279440000006</v>
      </c>
      <c r="G98">
        <f>SUM($D$2:D98)*Max_SIP[[#This Row],[Buy Price]]</f>
        <v>691585.67214000004</v>
      </c>
    </row>
    <row r="99" spans="1:7" x14ac:dyDescent="0.3">
      <c r="A99" s="2">
        <v>42789</v>
      </c>
      <c r="B99">
        <v>3</v>
      </c>
      <c r="C99">
        <v>91.130996999999994</v>
      </c>
      <c r="D99">
        <v>54</v>
      </c>
      <c r="E99">
        <v>4921.0738379999993</v>
      </c>
      <c r="F99">
        <f>-Max_SIP[[#This Row],[Investment Amount]]</f>
        <v>-4921.0738379999993</v>
      </c>
      <c r="G99">
        <f>SUM($D$2:D99)*Max_SIP[[#This Row],[Buy Price]]</f>
        <v>721210.71025799995</v>
      </c>
    </row>
    <row r="100" spans="1:7" x14ac:dyDescent="0.3">
      <c r="A100" s="2">
        <v>42825</v>
      </c>
      <c r="B100">
        <v>4</v>
      </c>
      <c r="C100">
        <v>93.827003000000005</v>
      </c>
      <c r="D100">
        <v>53</v>
      </c>
      <c r="E100">
        <v>4972.8311590000003</v>
      </c>
      <c r="F100">
        <f>-Max_SIP[[#This Row],[Investment Amount]]</f>
        <v>-4972.8311590000003</v>
      </c>
      <c r="G100">
        <f>SUM($D$2:D100)*Max_SIP[[#This Row],[Buy Price]]</f>
        <v>747519.73290100007</v>
      </c>
    </row>
    <row r="101" spans="1:7" x14ac:dyDescent="0.3">
      <c r="A101" s="2">
        <v>42851</v>
      </c>
      <c r="B101">
        <v>2</v>
      </c>
      <c r="C101">
        <v>95.407996999999995</v>
      </c>
      <c r="D101">
        <v>52</v>
      </c>
      <c r="E101">
        <v>4961.2158439999994</v>
      </c>
      <c r="F101">
        <f>-Max_SIP[[#This Row],[Investment Amount]]</f>
        <v>-4961.2158439999994</v>
      </c>
      <c r="G101">
        <f>SUM($D$2:D101)*Max_SIP[[#This Row],[Buy Price]]</f>
        <v>765076.72794299992</v>
      </c>
    </row>
    <row r="102" spans="1:7" x14ac:dyDescent="0.3">
      <c r="A102" s="2">
        <v>42886</v>
      </c>
      <c r="B102">
        <v>2</v>
      </c>
      <c r="C102">
        <v>98.221999999999994</v>
      </c>
      <c r="D102">
        <v>50</v>
      </c>
      <c r="E102">
        <v>4911.0999999999985</v>
      </c>
      <c r="F102">
        <f>-Max_SIP[[#This Row],[Investment Amount]]</f>
        <v>-4911.0999999999985</v>
      </c>
      <c r="G102">
        <f>SUM($D$2:D102)*Max_SIP[[#This Row],[Buy Price]]</f>
        <v>792553.31799999997</v>
      </c>
    </row>
    <row r="103" spans="1:7" x14ac:dyDescent="0.3">
      <c r="A103" s="2">
        <v>42895</v>
      </c>
      <c r="B103">
        <v>4</v>
      </c>
      <c r="C103">
        <v>98.954002000000003</v>
      </c>
      <c r="D103">
        <v>50</v>
      </c>
      <c r="E103">
        <v>4947.7001</v>
      </c>
      <c r="F103">
        <f>-Max_SIP[[#This Row],[Investment Amount]]</f>
        <v>-4947.7001</v>
      </c>
      <c r="G103">
        <f>SUM($D$2:D103)*Max_SIP[[#This Row],[Buy Price]]</f>
        <v>803407.54223799997</v>
      </c>
    </row>
    <row r="104" spans="1:7" x14ac:dyDescent="0.3">
      <c r="A104" s="2">
        <v>42947</v>
      </c>
      <c r="B104">
        <v>0</v>
      </c>
      <c r="C104">
        <v>103.427002</v>
      </c>
      <c r="D104">
        <v>48</v>
      </c>
      <c r="E104">
        <v>4964.4960959999999</v>
      </c>
      <c r="F104">
        <f>-Max_SIP[[#This Row],[Investment Amount]]</f>
        <v>-4964.4960959999999</v>
      </c>
      <c r="G104">
        <f>SUM($D$2:D104)*Max_SIP[[#This Row],[Buy Price]]</f>
        <v>844688.32533400005</v>
      </c>
    </row>
    <row r="105" spans="1:7" x14ac:dyDescent="0.3">
      <c r="A105" s="2">
        <v>42949</v>
      </c>
      <c r="B105">
        <v>2</v>
      </c>
      <c r="C105">
        <v>103.77800000000001</v>
      </c>
      <c r="D105">
        <v>48</v>
      </c>
      <c r="E105">
        <v>4981.3440000000001</v>
      </c>
      <c r="F105">
        <f>-Max_SIP[[#This Row],[Investment Amount]]</f>
        <v>-4981.3440000000001</v>
      </c>
      <c r="G105">
        <f>SUM($D$2:D105)*Max_SIP[[#This Row],[Buy Price]]</f>
        <v>852536.27</v>
      </c>
    </row>
    <row r="106" spans="1:7" x14ac:dyDescent="0.3">
      <c r="A106" s="2">
        <v>42996</v>
      </c>
      <c r="B106">
        <v>0</v>
      </c>
      <c r="C106">
        <v>104.51300000000001</v>
      </c>
      <c r="D106">
        <v>47</v>
      </c>
      <c r="E106">
        <v>4912.1109999999999</v>
      </c>
      <c r="F106">
        <f>-Max_SIP[[#This Row],[Investment Amount]]</f>
        <v>-4912.1109999999999</v>
      </c>
      <c r="G106">
        <f>SUM($D$2:D106)*Max_SIP[[#This Row],[Buy Price]]</f>
        <v>863486.40600000008</v>
      </c>
    </row>
    <row r="107" spans="1:7" x14ac:dyDescent="0.3">
      <c r="A107" s="2">
        <v>43038</v>
      </c>
      <c r="B107">
        <v>0</v>
      </c>
      <c r="C107">
        <v>106.94899700000001</v>
      </c>
      <c r="D107">
        <v>46</v>
      </c>
      <c r="E107">
        <v>4919.6538620000001</v>
      </c>
      <c r="F107">
        <f>-Max_SIP[[#This Row],[Investment Amount]]</f>
        <v>-4919.6538620000001</v>
      </c>
      <c r="G107">
        <f>SUM($D$2:D107)*Max_SIP[[#This Row],[Buy Price]]</f>
        <v>888532.26707599999</v>
      </c>
    </row>
    <row r="108" spans="1:7" x14ac:dyDescent="0.3">
      <c r="A108" s="2">
        <v>43045</v>
      </c>
      <c r="B108">
        <v>0</v>
      </c>
      <c r="C108">
        <v>107.668999</v>
      </c>
      <c r="D108">
        <v>46</v>
      </c>
      <c r="E108">
        <v>4952.7739540000002</v>
      </c>
      <c r="F108">
        <f>-Max_SIP[[#This Row],[Investment Amount]]</f>
        <v>-4952.7739540000002</v>
      </c>
      <c r="G108">
        <f>SUM($D$2:D108)*Max_SIP[[#This Row],[Buy Price]]</f>
        <v>899466.81764599995</v>
      </c>
    </row>
    <row r="109" spans="1:7" x14ac:dyDescent="0.3">
      <c r="A109" s="2">
        <v>43098</v>
      </c>
      <c r="B109">
        <v>4</v>
      </c>
      <c r="C109">
        <v>108.447998</v>
      </c>
      <c r="D109">
        <v>46</v>
      </c>
      <c r="E109">
        <v>4988.607908</v>
      </c>
      <c r="F109">
        <f>-Max_SIP[[#This Row],[Investment Amount]]</f>
        <v>-4988.607908</v>
      </c>
      <c r="G109">
        <f>SUM($D$2:D109)*Max_SIP[[#This Row],[Buy Price]]</f>
        <v>910963.18319999997</v>
      </c>
    </row>
    <row r="110" spans="1:7" x14ac:dyDescent="0.3">
      <c r="A110" s="2">
        <v>43129</v>
      </c>
      <c r="B110">
        <v>0</v>
      </c>
      <c r="C110">
        <v>114.626999</v>
      </c>
      <c r="D110">
        <v>43</v>
      </c>
      <c r="E110">
        <v>4928.9609570000002</v>
      </c>
      <c r="F110">
        <f>-Max_SIP[[#This Row],[Investment Amount]]</f>
        <v>-4928.9609570000002</v>
      </c>
      <c r="G110">
        <f>SUM($D$2:D110)*Max_SIP[[#This Row],[Buy Price]]</f>
        <v>967795.75255700003</v>
      </c>
    </row>
    <row r="111" spans="1:7" x14ac:dyDescent="0.3">
      <c r="A111" s="2">
        <v>43132</v>
      </c>
      <c r="B111">
        <v>3</v>
      </c>
      <c r="C111">
        <v>113.50299800000001</v>
      </c>
      <c r="D111">
        <v>44</v>
      </c>
      <c r="E111">
        <v>4994.1319119999998</v>
      </c>
      <c r="F111">
        <f>-Max_SIP[[#This Row],[Investment Amount]]</f>
        <v>-4994.1319119999998</v>
      </c>
      <c r="G111">
        <f>SUM($D$2:D111)*Max_SIP[[#This Row],[Buy Price]]</f>
        <v>963299.9440260001</v>
      </c>
    </row>
    <row r="112" spans="1:7" x14ac:dyDescent="0.3">
      <c r="A112" s="2">
        <v>43160</v>
      </c>
      <c r="B112">
        <v>3</v>
      </c>
      <c r="C112">
        <v>108.11900300000001</v>
      </c>
      <c r="D112">
        <v>46</v>
      </c>
      <c r="E112">
        <v>4973.4741380000005</v>
      </c>
      <c r="F112">
        <f>-Max_SIP[[#This Row],[Investment Amount]]</f>
        <v>-4973.4741380000005</v>
      </c>
      <c r="G112">
        <f>SUM($D$2:D112)*Max_SIP[[#This Row],[Buy Price]]</f>
        <v>922579.45259900007</v>
      </c>
    </row>
    <row r="113" spans="1:7" x14ac:dyDescent="0.3">
      <c r="A113" s="2">
        <v>43220</v>
      </c>
      <c r="B113">
        <v>0</v>
      </c>
      <c r="C113">
        <v>111.16799899999999</v>
      </c>
      <c r="D113">
        <v>44</v>
      </c>
      <c r="E113">
        <v>4891.3919559999995</v>
      </c>
      <c r="F113">
        <f>-Max_SIP[[#This Row],[Investment Amount]]</f>
        <v>-4891.3919559999995</v>
      </c>
      <c r="G113">
        <f>SUM($D$2:D113)*Max_SIP[[#This Row],[Buy Price]]</f>
        <v>953487.92742299999</v>
      </c>
    </row>
    <row r="114" spans="1:7" x14ac:dyDescent="0.3">
      <c r="A114" s="2">
        <v>43235</v>
      </c>
      <c r="B114">
        <v>1</v>
      </c>
      <c r="C114">
        <v>111.71700300000001</v>
      </c>
      <c r="D114">
        <v>44</v>
      </c>
      <c r="E114">
        <v>4915.5481319999999</v>
      </c>
      <c r="F114">
        <f>-Max_SIP[[#This Row],[Investment Amount]]</f>
        <v>-4915.5481319999999</v>
      </c>
      <c r="G114">
        <f>SUM($D$2:D114)*Max_SIP[[#This Row],[Buy Price]]</f>
        <v>963112.28286300006</v>
      </c>
    </row>
    <row r="115" spans="1:7" x14ac:dyDescent="0.3">
      <c r="A115" s="2">
        <v>43263</v>
      </c>
      <c r="B115">
        <v>1</v>
      </c>
      <c r="C115">
        <v>112.626999</v>
      </c>
      <c r="D115">
        <v>44</v>
      </c>
      <c r="E115">
        <v>4955.5879560000003</v>
      </c>
      <c r="F115">
        <f>-Max_SIP[[#This Row],[Investment Amount]]</f>
        <v>-4955.5879560000003</v>
      </c>
      <c r="G115">
        <f>SUM($D$2:D115)*Max_SIP[[#This Row],[Buy Price]]</f>
        <v>975912.94633499999</v>
      </c>
    </row>
    <row r="116" spans="1:7" x14ac:dyDescent="0.3">
      <c r="A116" s="2">
        <v>43312</v>
      </c>
      <c r="B116">
        <v>1</v>
      </c>
      <c r="C116">
        <v>118.25</v>
      </c>
      <c r="D116">
        <v>42</v>
      </c>
      <c r="E116">
        <v>4966.5</v>
      </c>
      <c r="F116">
        <f>-Max_SIP[[#This Row],[Investment Amount]]</f>
        <v>-4966.5</v>
      </c>
      <c r="G116">
        <f>SUM($D$2:D116)*Max_SIP[[#This Row],[Buy Price]]</f>
        <v>1029602.75</v>
      </c>
    </row>
    <row r="117" spans="1:7" x14ac:dyDescent="0.3">
      <c r="A117" s="2">
        <v>43340</v>
      </c>
      <c r="B117">
        <v>1</v>
      </c>
      <c r="C117">
        <v>122.189003</v>
      </c>
      <c r="D117">
        <v>40</v>
      </c>
      <c r="E117">
        <v>4887.5601200000001</v>
      </c>
      <c r="F117">
        <f>-Max_SIP[[#This Row],[Investment Amount]]</f>
        <v>-4887.5601200000001</v>
      </c>
      <c r="G117">
        <f>SUM($D$2:D117)*Max_SIP[[#This Row],[Buy Price]]</f>
        <v>1068787.209241</v>
      </c>
    </row>
    <row r="118" spans="1:7" x14ac:dyDescent="0.3">
      <c r="A118" s="2">
        <v>43350</v>
      </c>
      <c r="B118">
        <v>4</v>
      </c>
      <c r="C118">
        <v>121.058998</v>
      </c>
      <c r="D118">
        <v>41</v>
      </c>
      <c r="E118">
        <v>4963.4189180000003</v>
      </c>
      <c r="F118">
        <f>-Max_SIP[[#This Row],[Investment Amount]]</f>
        <v>-4963.4189180000003</v>
      </c>
      <c r="G118">
        <f>SUM($D$2:D118)*Max_SIP[[#This Row],[Buy Price]]</f>
        <v>1063866.4744240001</v>
      </c>
    </row>
    <row r="119" spans="1:7" x14ac:dyDescent="0.3">
      <c r="A119" s="2">
        <v>43374</v>
      </c>
      <c r="B119">
        <v>0</v>
      </c>
      <c r="C119">
        <v>114.95500199999999</v>
      </c>
      <c r="D119">
        <v>43</v>
      </c>
      <c r="E119">
        <v>4943.0650859999996</v>
      </c>
      <c r="F119">
        <f>-Max_SIP[[#This Row],[Investment Amount]]</f>
        <v>-4943.0650859999996</v>
      </c>
      <c r="G119">
        <f>SUM($D$2:D119)*Max_SIP[[#This Row],[Buy Price]]</f>
        <v>1015167.6226619999</v>
      </c>
    </row>
    <row r="120" spans="1:7" x14ac:dyDescent="0.3">
      <c r="A120" s="2">
        <v>43433</v>
      </c>
      <c r="B120">
        <v>3</v>
      </c>
      <c r="C120">
        <v>113.552002</v>
      </c>
      <c r="D120">
        <v>44</v>
      </c>
      <c r="E120">
        <v>4996.2880880000002</v>
      </c>
      <c r="F120">
        <f>-Max_SIP[[#This Row],[Investment Amount]]</f>
        <v>-4996.2880880000002</v>
      </c>
      <c r="G120">
        <f>SUM($D$2:D120)*Max_SIP[[#This Row],[Buy Price]]</f>
        <v>1007774.01775</v>
      </c>
    </row>
    <row r="121" spans="1:7" x14ac:dyDescent="0.3">
      <c r="A121" s="2">
        <v>43453</v>
      </c>
      <c r="B121">
        <v>2</v>
      </c>
      <c r="C121">
        <v>114.540001</v>
      </c>
      <c r="D121">
        <v>43</v>
      </c>
      <c r="E121">
        <v>4925.2200430000003</v>
      </c>
      <c r="F121">
        <f>-Max_SIP[[#This Row],[Investment Amount]]</f>
        <v>-4925.2200430000003</v>
      </c>
      <c r="G121">
        <f>SUM($D$2:D121)*Max_SIP[[#This Row],[Buy Price]]</f>
        <v>1021467.728918</v>
      </c>
    </row>
    <row r="122" spans="1:7" x14ac:dyDescent="0.3">
      <c r="A122" s="2">
        <v>43486</v>
      </c>
      <c r="B122">
        <v>0</v>
      </c>
      <c r="C122">
        <v>114.477997</v>
      </c>
      <c r="D122">
        <v>43</v>
      </c>
      <c r="E122">
        <v>4922.5538710000001</v>
      </c>
      <c r="F122">
        <f>-Max_SIP[[#This Row],[Investment Amount]]</f>
        <v>-4922.5538710000001</v>
      </c>
      <c r="G122">
        <f>SUM($D$2:D122)*Max_SIP[[#This Row],[Buy Price]]</f>
        <v>1025837.331117</v>
      </c>
    </row>
    <row r="123" spans="1:7" x14ac:dyDescent="0.3">
      <c r="A123" s="2">
        <v>43503</v>
      </c>
      <c r="B123">
        <v>3</v>
      </c>
      <c r="C123">
        <v>115.697998</v>
      </c>
      <c r="D123">
        <v>43</v>
      </c>
      <c r="E123">
        <v>4975.0139140000001</v>
      </c>
      <c r="F123">
        <f>-Max_SIP[[#This Row],[Investment Amount]]</f>
        <v>-4975.0139140000001</v>
      </c>
      <c r="G123">
        <f>SUM($D$2:D123)*Max_SIP[[#This Row],[Buy Price]]</f>
        <v>1041744.773992</v>
      </c>
    </row>
    <row r="124" spans="1:7" x14ac:dyDescent="0.3">
      <c r="A124" s="2">
        <v>43552</v>
      </c>
      <c r="B124">
        <v>3</v>
      </c>
      <c r="C124">
        <v>120.976997</v>
      </c>
      <c r="D124">
        <v>41</v>
      </c>
      <c r="E124">
        <v>4960.056877</v>
      </c>
      <c r="F124">
        <f>-Max_SIP[[#This Row],[Investment Amount]]</f>
        <v>-4960.056877</v>
      </c>
      <c r="G124">
        <f>SUM($D$2:D124)*Max_SIP[[#This Row],[Buy Price]]</f>
        <v>1094236.937865</v>
      </c>
    </row>
    <row r="125" spans="1:7" x14ac:dyDescent="0.3">
      <c r="A125" s="2">
        <v>43571</v>
      </c>
      <c r="B125">
        <v>1</v>
      </c>
      <c r="C125">
        <v>123.75299800000001</v>
      </c>
      <c r="D125">
        <v>40</v>
      </c>
      <c r="E125">
        <v>4950.1199200000001</v>
      </c>
      <c r="F125">
        <f>-Max_SIP[[#This Row],[Investment Amount]]</f>
        <v>-4950.1199200000001</v>
      </c>
      <c r="G125">
        <f>SUM($D$2:D125)*Max_SIP[[#This Row],[Buy Price]]</f>
        <v>1124295.9868300001</v>
      </c>
    </row>
    <row r="126" spans="1:7" x14ac:dyDescent="0.3">
      <c r="A126" s="2">
        <v>43615</v>
      </c>
      <c r="B126">
        <v>3</v>
      </c>
      <c r="C126">
        <v>125.477997</v>
      </c>
      <c r="D126">
        <v>39</v>
      </c>
      <c r="E126">
        <v>4893.6418830000002</v>
      </c>
      <c r="F126">
        <f>-Max_SIP[[#This Row],[Investment Amount]]</f>
        <v>-4893.6418830000002</v>
      </c>
      <c r="G126">
        <f>SUM($D$2:D126)*Max_SIP[[#This Row],[Buy Price]]</f>
        <v>1144861.2446280001</v>
      </c>
    </row>
    <row r="127" spans="1:7" x14ac:dyDescent="0.3">
      <c r="A127" s="2">
        <v>43619</v>
      </c>
      <c r="B127">
        <v>0</v>
      </c>
      <c r="C127">
        <v>126.797997</v>
      </c>
      <c r="D127">
        <v>39</v>
      </c>
      <c r="E127">
        <v>4945.1218829999998</v>
      </c>
      <c r="F127">
        <f>-Max_SIP[[#This Row],[Investment Amount]]</f>
        <v>-4945.1218829999998</v>
      </c>
      <c r="G127">
        <f>SUM($D$2:D127)*Max_SIP[[#This Row],[Buy Price]]</f>
        <v>1161850.046511</v>
      </c>
    </row>
    <row r="128" spans="1:7" x14ac:dyDescent="0.3">
      <c r="A128" s="2">
        <v>43650</v>
      </c>
      <c r="B128">
        <v>3</v>
      </c>
      <c r="C128">
        <v>126.040001</v>
      </c>
      <c r="D128">
        <v>39</v>
      </c>
      <c r="E128">
        <v>4915.560039</v>
      </c>
      <c r="F128">
        <f>-Max_SIP[[#This Row],[Investment Amount]]</f>
        <v>-4915.560039</v>
      </c>
      <c r="G128">
        <f>SUM($D$2:D128)*Max_SIP[[#This Row],[Buy Price]]</f>
        <v>1159820.0892020001</v>
      </c>
    </row>
    <row r="129" spans="1:7" x14ac:dyDescent="0.3">
      <c r="A129" s="2">
        <v>43686</v>
      </c>
      <c r="B129">
        <v>4</v>
      </c>
      <c r="C129">
        <v>117.614998</v>
      </c>
      <c r="D129">
        <v>42</v>
      </c>
      <c r="E129">
        <v>4939.8299159999997</v>
      </c>
      <c r="F129">
        <f>-Max_SIP[[#This Row],[Investment Amount]]</f>
        <v>-4939.8299159999997</v>
      </c>
      <c r="G129">
        <f>SUM($D$2:D129)*Max_SIP[[#This Row],[Buy Price]]</f>
        <v>1087233.0415119999</v>
      </c>
    </row>
    <row r="130" spans="1:7" x14ac:dyDescent="0.3">
      <c r="A130" s="2">
        <v>43731</v>
      </c>
      <c r="B130">
        <v>0</v>
      </c>
      <c r="C130">
        <v>123.001999</v>
      </c>
      <c r="D130">
        <v>40</v>
      </c>
      <c r="E130">
        <v>4920.07996</v>
      </c>
      <c r="F130">
        <f>-Max_SIP[[#This Row],[Investment Amount]]</f>
        <v>-4920.07996</v>
      </c>
      <c r="G130">
        <f>SUM($D$2:D130)*Max_SIP[[#This Row],[Buy Price]]</f>
        <v>1141950.5587160001</v>
      </c>
    </row>
    <row r="131" spans="1:7" x14ac:dyDescent="0.3">
      <c r="A131" s="2">
        <v>43769</v>
      </c>
      <c r="B131">
        <v>3</v>
      </c>
      <c r="C131">
        <v>125.498001</v>
      </c>
      <c r="D131">
        <v>39</v>
      </c>
      <c r="E131">
        <v>4894.422039</v>
      </c>
      <c r="F131">
        <f>-Max_SIP[[#This Row],[Investment Amount]]</f>
        <v>-4894.422039</v>
      </c>
      <c r="G131">
        <f>SUM($D$2:D131)*Max_SIP[[#This Row],[Buy Price]]</f>
        <v>1170017.863323</v>
      </c>
    </row>
    <row r="132" spans="1:7" x14ac:dyDescent="0.3">
      <c r="A132" s="2">
        <v>43797</v>
      </c>
      <c r="B132">
        <v>3</v>
      </c>
      <c r="C132">
        <v>128.40600599999999</v>
      </c>
      <c r="D132">
        <v>38</v>
      </c>
      <c r="E132">
        <v>4879.4282279999998</v>
      </c>
      <c r="F132">
        <f>-Max_SIP[[#This Row],[Investment Amount]]</f>
        <v>-4879.4282279999998</v>
      </c>
      <c r="G132">
        <f>SUM($D$2:D132)*Max_SIP[[#This Row],[Buy Price]]</f>
        <v>1202008.6221659998</v>
      </c>
    </row>
    <row r="133" spans="1:7" x14ac:dyDescent="0.3">
      <c r="A133" s="2">
        <v>43829</v>
      </c>
      <c r="B133">
        <v>0</v>
      </c>
      <c r="C133">
        <v>130.259995</v>
      </c>
      <c r="D133">
        <v>38</v>
      </c>
      <c r="E133">
        <v>4949.8798100000004</v>
      </c>
      <c r="F133">
        <f>-Max_SIP[[#This Row],[Investment Amount]]</f>
        <v>-4949.8798100000004</v>
      </c>
      <c r="G133">
        <f>SUM($D$2:D133)*Max_SIP[[#This Row],[Buy Price]]</f>
        <v>1224313.693005</v>
      </c>
    </row>
    <row r="134" spans="1:7" x14ac:dyDescent="0.3">
      <c r="A134" s="2">
        <v>43847</v>
      </c>
      <c r="B134">
        <v>4</v>
      </c>
      <c r="C134">
        <v>131.19000199999999</v>
      </c>
      <c r="D134">
        <v>38</v>
      </c>
      <c r="E134">
        <v>4985.2200759999996</v>
      </c>
      <c r="F134">
        <f>-Max_SIP[[#This Row],[Investment Amount]]</f>
        <v>-4985.2200759999996</v>
      </c>
      <c r="G134">
        <f>SUM($D$2:D134)*Max_SIP[[#This Row],[Buy Price]]</f>
        <v>1238040.0488739999</v>
      </c>
    </row>
    <row r="135" spans="1:7" x14ac:dyDescent="0.3">
      <c r="A135" s="2">
        <v>43874</v>
      </c>
      <c r="B135">
        <v>3</v>
      </c>
      <c r="C135">
        <v>129.300003</v>
      </c>
      <c r="D135">
        <v>38</v>
      </c>
      <c r="E135">
        <v>4913.400114</v>
      </c>
      <c r="F135">
        <f>-Max_SIP[[#This Row],[Investment Amount]]</f>
        <v>-4913.400114</v>
      </c>
      <c r="G135">
        <f>SUM($D$2:D135)*Max_SIP[[#This Row],[Buy Price]]</f>
        <v>1225117.5284250001</v>
      </c>
    </row>
    <row r="136" spans="1:7" x14ac:dyDescent="0.3">
      <c r="A136" s="2">
        <v>43893</v>
      </c>
      <c r="B136">
        <v>1</v>
      </c>
      <c r="C136">
        <v>120.400002</v>
      </c>
      <c r="D136">
        <v>41</v>
      </c>
      <c r="E136">
        <v>4936.4000820000001</v>
      </c>
      <c r="F136">
        <f>-Max_SIP[[#This Row],[Investment Amount]]</f>
        <v>-4936.4000820000001</v>
      </c>
      <c r="G136">
        <f>SUM($D$2:D136)*Max_SIP[[#This Row],[Buy Price]]</f>
        <v>1145726.419032</v>
      </c>
    </row>
    <row r="137" spans="1:7" x14ac:dyDescent="0.3">
      <c r="A137" s="2">
        <v>43951</v>
      </c>
      <c r="B137">
        <v>3</v>
      </c>
      <c r="C137">
        <v>104.18</v>
      </c>
      <c r="D137">
        <v>47</v>
      </c>
      <c r="E137">
        <v>4896.46</v>
      </c>
      <c r="F137">
        <f>-Max_SIP[[#This Row],[Investment Amount]]</f>
        <v>-4896.46</v>
      </c>
      <c r="G137">
        <f>SUM($D$2:D137)*Max_SIP[[#This Row],[Buy Price]]</f>
        <v>996273.34000000008</v>
      </c>
    </row>
    <row r="138" spans="1:7" x14ac:dyDescent="0.3">
      <c r="A138" s="2">
        <v>43980</v>
      </c>
      <c r="B138">
        <v>4</v>
      </c>
      <c r="C138">
        <v>101.379997</v>
      </c>
      <c r="D138">
        <v>49</v>
      </c>
      <c r="E138">
        <v>4967.6198530000001</v>
      </c>
      <c r="F138">
        <f>-Max_SIP[[#This Row],[Investment Amount]]</f>
        <v>-4967.6198530000001</v>
      </c>
      <c r="G138">
        <f>SUM($D$2:D138)*Max_SIP[[#This Row],[Buy Price]]</f>
        <v>974464.53116400004</v>
      </c>
    </row>
    <row r="139" spans="1:7" x14ac:dyDescent="0.3">
      <c r="A139" s="2">
        <v>44005</v>
      </c>
      <c r="B139">
        <v>1</v>
      </c>
      <c r="C139">
        <v>111</v>
      </c>
      <c r="D139">
        <v>45</v>
      </c>
      <c r="E139">
        <v>4995</v>
      </c>
      <c r="F139">
        <f>-Max_SIP[[#This Row],[Investment Amount]]</f>
        <v>-4995</v>
      </c>
      <c r="G139">
        <f>SUM($D$2:D139)*Max_SIP[[#This Row],[Buy Price]]</f>
        <v>1071927</v>
      </c>
    </row>
    <row r="140" spans="1:7" x14ac:dyDescent="0.3">
      <c r="A140" s="2">
        <v>44040</v>
      </c>
      <c r="B140">
        <v>1</v>
      </c>
      <c r="C140">
        <v>120.019997</v>
      </c>
      <c r="D140">
        <v>41</v>
      </c>
      <c r="E140">
        <v>4920.8198769999999</v>
      </c>
      <c r="F140">
        <f>-Max_SIP[[#This Row],[Investment Amount]]</f>
        <v>-4920.8198769999999</v>
      </c>
      <c r="G140">
        <f>SUM($D$2:D140)*Max_SIP[[#This Row],[Buy Price]]</f>
        <v>1163953.9309060001</v>
      </c>
    </row>
    <row r="141" spans="1:7" x14ac:dyDescent="0.3">
      <c r="A141" s="2">
        <v>44071</v>
      </c>
      <c r="B141">
        <v>4</v>
      </c>
      <c r="C141">
        <v>124.040001</v>
      </c>
      <c r="D141">
        <v>40</v>
      </c>
      <c r="E141">
        <v>4961.6000400000003</v>
      </c>
      <c r="F141">
        <f>-Max_SIP[[#This Row],[Investment Amount]]</f>
        <v>-4961.6000400000003</v>
      </c>
      <c r="G141">
        <f>SUM($D$2:D141)*Max_SIP[[#This Row],[Buy Price]]</f>
        <v>1207901.5297380001</v>
      </c>
    </row>
    <row r="142" spans="1:7" x14ac:dyDescent="0.3">
      <c r="A142" s="2">
        <v>44090</v>
      </c>
      <c r="B142">
        <v>2</v>
      </c>
      <c r="C142">
        <v>123.709999</v>
      </c>
      <c r="D142">
        <v>40</v>
      </c>
      <c r="E142">
        <v>4948.3999599999997</v>
      </c>
      <c r="F142">
        <f>-Max_SIP[[#This Row],[Investment Amount]]</f>
        <v>-4948.3999599999997</v>
      </c>
      <c r="G142">
        <f>SUM($D$2:D142)*Max_SIP[[#This Row],[Buy Price]]</f>
        <v>1209636.3702219999</v>
      </c>
    </row>
    <row r="143" spans="1:7" x14ac:dyDescent="0.3">
      <c r="A143" s="2">
        <v>44118</v>
      </c>
      <c r="B143">
        <v>2</v>
      </c>
      <c r="C143">
        <v>127.41999800000001</v>
      </c>
      <c r="D143">
        <v>39</v>
      </c>
      <c r="E143">
        <v>4969.3799220000001</v>
      </c>
      <c r="F143">
        <f>-Max_SIP[[#This Row],[Investment Amount]]</f>
        <v>-4969.3799220000001</v>
      </c>
      <c r="G143">
        <f>SUM($D$2:D143)*Max_SIP[[#This Row],[Buy Price]]</f>
        <v>1250882.1203660001</v>
      </c>
    </row>
    <row r="144" spans="1:7" x14ac:dyDescent="0.3">
      <c r="A144" s="2">
        <v>44159</v>
      </c>
      <c r="B144">
        <v>1</v>
      </c>
      <c r="C144">
        <v>139.38000500000001</v>
      </c>
      <c r="D144">
        <v>35</v>
      </c>
      <c r="E144">
        <v>4878.3001750000003</v>
      </c>
      <c r="F144">
        <f>-Max_SIP[[#This Row],[Investment Amount]]</f>
        <v>-4878.3001750000003</v>
      </c>
      <c r="G144">
        <f>SUM($D$2:D144)*Max_SIP[[#This Row],[Buy Price]]</f>
        <v>1373171.80926</v>
      </c>
    </row>
    <row r="145" spans="1:7" x14ac:dyDescent="0.3">
      <c r="A145" s="2">
        <v>44195</v>
      </c>
      <c r="B145">
        <v>2</v>
      </c>
      <c r="C145">
        <v>149.270004</v>
      </c>
      <c r="D145">
        <v>33</v>
      </c>
      <c r="E145">
        <v>4925.910132</v>
      </c>
      <c r="F145">
        <f>-Max_SIP[[#This Row],[Investment Amount]]</f>
        <v>-4925.910132</v>
      </c>
      <c r="G145">
        <f>SUM($D$2:D145)*Max_SIP[[#This Row],[Buy Price]]</f>
        <v>1475533.98954</v>
      </c>
    </row>
    <row r="146" spans="1:7" x14ac:dyDescent="0.3">
      <c r="A146" s="2">
        <v>44216</v>
      </c>
      <c r="B146">
        <v>2</v>
      </c>
      <c r="C146">
        <v>156.75</v>
      </c>
      <c r="D146">
        <v>31</v>
      </c>
      <c r="E146">
        <v>4859.25</v>
      </c>
      <c r="F146">
        <f>-Max_SIP[[#This Row],[Investment Amount]]</f>
        <v>-4859.25</v>
      </c>
      <c r="G146">
        <f>SUM($D$2:D146)*Max_SIP[[#This Row],[Buy Price]]</f>
        <v>1554333</v>
      </c>
    </row>
    <row r="147" spans="1:7" x14ac:dyDescent="0.3">
      <c r="A147" s="2">
        <v>44242</v>
      </c>
      <c r="B147">
        <v>0</v>
      </c>
      <c r="C147">
        <v>163.929993</v>
      </c>
      <c r="D147">
        <v>30</v>
      </c>
      <c r="E147">
        <v>4917.8997899999995</v>
      </c>
      <c r="F147">
        <f>-Max_SIP[[#This Row],[Investment Amount]]</f>
        <v>-4917.8997899999995</v>
      </c>
      <c r="G147">
        <f>SUM($D$2:D147)*Max_SIP[[#This Row],[Buy Price]]</f>
        <v>1630447.710378</v>
      </c>
    </row>
    <row r="148" spans="1:7" x14ac:dyDescent="0.3">
      <c r="A148" s="2">
        <v>44258</v>
      </c>
      <c r="B148">
        <v>2</v>
      </c>
      <c r="C148">
        <v>162.979996</v>
      </c>
      <c r="D148">
        <v>30</v>
      </c>
      <c r="E148">
        <v>4889.3998799999999</v>
      </c>
      <c r="F148">
        <f>-Max_SIP[[#This Row],[Investment Amount]]</f>
        <v>-4889.3998799999999</v>
      </c>
      <c r="G148">
        <f>SUM($D$2:D148)*Max_SIP[[#This Row],[Buy Price]]</f>
        <v>1625888.440096</v>
      </c>
    </row>
    <row r="149" spans="1:7" x14ac:dyDescent="0.3">
      <c r="A149" s="2">
        <v>44315</v>
      </c>
      <c r="B149">
        <v>3</v>
      </c>
      <c r="C149">
        <v>159.10000600000001</v>
      </c>
      <c r="D149">
        <v>31</v>
      </c>
      <c r="E149">
        <v>4932.1001860000006</v>
      </c>
      <c r="F149">
        <f>-Max_SIP[[#This Row],[Investment Amount]]</f>
        <v>-4932.1001860000006</v>
      </c>
      <c r="G149">
        <f>SUM($D$2:D149)*Max_SIP[[#This Row],[Buy Price]]</f>
        <v>1592113.7600420001</v>
      </c>
    </row>
    <row r="150" spans="1:7" x14ac:dyDescent="0.3">
      <c r="A150" s="2">
        <v>44347</v>
      </c>
      <c r="B150">
        <v>0</v>
      </c>
      <c r="C150">
        <v>166.78999300000001</v>
      </c>
      <c r="D150">
        <v>29</v>
      </c>
      <c r="E150">
        <v>4836.9097970000003</v>
      </c>
      <c r="F150">
        <f>-Max_SIP[[#This Row],[Investment Amount]]</f>
        <v>-4836.9097970000003</v>
      </c>
      <c r="G150">
        <f>SUM($D$2:D150)*Max_SIP[[#This Row],[Buy Price]]</f>
        <v>1673904.3697480001</v>
      </c>
    </row>
    <row r="151" spans="1:7" x14ac:dyDescent="0.3">
      <c r="A151" s="2">
        <v>44372</v>
      </c>
      <c r="B151">
        <v>4</v>
      </c>
      <c r="C151">
        <v>170.39999399999999</v>
      </c>
      <c r="D151">
        <v>29</v>
      </c>
      <c r="E151">
        <v>4941.5998259999997</v>
      </c>
      <c r="F151">
        <f>-Max_SIP[[#This Row],[Investment Amount]]</f>
        <v>-4941.5998259999997</v>
      </c>
      <c r="G151">
        <f>SUM($D$2:D151)*Max_SIP[[#This Row],[Buy Price]]</f>
        <v>1715075.93961</v>
      </c>
    </row>
    <row r="152" spans="1:7" x14ac:dyDescent="0.3">
      <c r="A152" s="2">
        <v>44393</v>
      </c>
      <c r="B152">
        <v>4</v>
      </c>
      <c r="C152">
        <v>171.41000399999999</v>
      </c>
      <c r="D152">
        <v>29</v>
      </c>
      <c r="E152">
        <v>4970.8901159999996</v>
      </c>
      <c r="F152">
        <f>-Max_SIP[[#This Row],[Investment Amount]]</f>
        <v>-4970.8901159999996</v>
      </c>
      <c r="G152">
        <f>SUM($D$2:D152)*Max_SIP[[#This Row],[Buy Price]]</f>
        <v>1730212.5803759999</v>
      </c>
    </row>
    <row r="153" spans="1:7" x14ac:dyDescent="0.3">
      <c r="A153" s="2">
        <v>44439</v>
      </c>
      <c r="B153">
        <v>1</v>
      </c>
      <c r="C153">
        <v>184.550003</v>
      </c>
      <c r="D153">
        <v>27</v>
      </c>
      <c r="E153">
        <v>4982.8500810000005</v>
      </c>
      <c r="F153">
        <f>-Max_SIP[[#This Row],[Investment Amount]]</f>
        <v>-4982.8500810000005</v>
      </c>
      <c r="G153">
        <f>SUM($D$2:D153)*Max_SIP[[#This Row],[Buy Price]]</f>
        <v>1867830.580363</v>
      </c>
    </row>
    <row r="154" spans="1:7" x14ac:dyDescent="0.3">
      <c r="A154" s="2">
        <v>44466</v>
      </c>
      <c r="B154">
        <v>0</v>
      </c>
      <c r="C154">
        <v>192.78999300000001</v>
      </c>
      <c r="D154">
        <v>25</v>
      </c>
      <c r="E154">
        <v>4819.7498249999999</v>
      </c>
      <c r="F154">
        <f>-Max_SIP[[#This Row],[Investment Amount]]</f>
        <v>-4819.7498249999999</v>
      </c>
      <c r="G154">
        <f>SUM($D$2:D154)*Max_SIP[[#This Row],[Buy Price]]</f>
        <v>1956047.2689780002</v>
      </c>
    </row>
    <row r="155" spans="1:7" x14ac:dyDescent="0.3">
      <c r="A155" s="2">
        <v>44487</v>
      </c>
      <c r="B155">
        <v>0</v>
      </c>
      <c r="C155">
        <v>198.91000399999999</v>
      </c>
      <c r="D155">
        <v>25</v>
      </c>
      <c r="E155">
        <v>4972.7500999999993</v>
      </c>
      <c r="F155">
        <f>-Max_SIP[[#This Row],[Investment Amount]]</f>
        <v>-4972.7500999999993</v>
      </c>
      <c r="G155">
        <f>SUM($D$2:D155)*Max_SIP[[#This Row],[Buy Price]]</f>
        <v>2023113.6506839998</v>
      </c>
    </row>
    <row r="156" spans="1:7" x14ac:dyDescent="0.3">
      <c r="A156" s="2">
        <v>44515</v>
      </c>
      <c r="B156">
        <v>0</v>
      </c>
      <c r="C156">
        <v>195.520004</v>
      </c>
      <c r="D156">
        <v>25</v>
      </c>
      <c r="E156">
        <v>4888.0001000000002</v>
      </c>
      <c r="F156">
        <f>-Max_SIP[[#This Row],[Investment Amount]]</f>
        <v>-4888.0001000000002</v>
      </c>
      <c r="G156">
        <f>SUM($D$2:D156)*Max_SIP[[#This Row],[Buy Price]]</f>
        <v>1993521.9607840001</v>
      </c>
    </row>
    <row r="157" spans="1:7" x14ac:dyDescent="0.3">
      <c r="A157" s="2">
        <v>44539</v>
      </c>
      <c r="B157">
        <v>3</v>
      </c>
      <c r="C157">
        <v>189.13999899999999</v>
      </c>
      <c r="D157">
        <v>26</v>
      </c>
      <c r="E157">
        <v>4917.6399739999997</v>
      </c>
      <c r="F157">
        <f>-Max_SIP[[#This Row],[Investment Amount]]</f>
        <v>-4917.6399739999997</v>
      </c>
      <c r="G157">
        <f>SUM($D$2:D157)*Max_SIP[[#This Row],[Buy Price]]</f>
        <v>1933389.0697779998</v>
      </c>
    </row>
    <row r="158" spans="1:7" x14ac:dyDescent="0.3">
      <c r="A158" s="2">
        <v>44578</v>
      </c>
      <c r="B158">
        <v>0</v>
      </c>
      <c r="C158">
        <v>198.029999</v>
      </c>
      <c r="D158">
        <v>25</v>
      </c>
      <c r="E158">
        <v>4950.7499749999997</v>
      </c>
      <c r="F158">
        <f>-Max_SIP[[#This Row],[Investment Amount]]</f>
        <v>-4950.7499749999997</v>
      </c>
      <c r="G158">
        <f>SUM($D$2:D158)*Max_SIP[[#This Row],[Buy Price]]</f>
        <v>2029213.3997530001</v>
      </c>
    </row>
    <row r="159" spans="1:7" x14ac:dyDescent="0.3">
      <c r="A159" s="2">
        <f>A158</f>
        <v>44578</v>
      </c>
      <c r="C159">
        <f>C158</f>
        <v>198.029999</v>
      </c>
      <c r="D159">
        <f>SUM(Max_SIP[Qty])</f>
        <v>10247</v>
      </c>
      <c r="F159" s="1">
        <f>D159*C159</f>
        <v>2029213.3997530001</v>
      </c>
    </row>
  </sheetData>
  <mergeCells count="1">
    <mergeCell ref="I2:J2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A41F1-B422-4E5D-8893-CFDD22DD4D4B}">
  <dimension ref="A1:J687"/>
  <sheetViews>
    <sheetView workbookViewId="0">
      <selection activeCell="I2" sqref="I2:J8"/>
    </sheetView>
  </sheetViews>
  <sheetFormatPr defaultRowHeight="14" x14ac:dyDescent="0.3"/>
  <cols>
    <col min="1" max="1" width="8.23046875" bestFit="1" customWidth="1"/>
    <col min="2" max="2" width="6.84375" bestFit="1" customWidth="1"/>
    <col min="3" max="3" width="10.84375" bestFit="1" customWidth="1"/>
    <col min="4" max="4" width="5.84375" bestFit="1" customWidth="1"/>
    <col min="5" max="5" width="17" bestFit="1" customWidth="1"/>
    <col min="6" max="6" width="12.53515625" bestFit="1" customWidth="1"/>
  </cols>
  <sheetData>
    <row r="1" spans="1:10" x14ac:dyDescent="0.3">
      <c r="A1" s="1" t="s">
        <v>0</v>
      </c>
      <c r="B1" s="1" t="s">
        <v>11</v>
      </c>
      <c r="C1" s="1" t="s">
        <v>2</v>
      </c>
      <c r="D1" s="1" t="s">
        <v>3</v>
      </c>
      <c r="E1" s="1" t="s">
        <v>4</v>
      </c>
      <c r="F1" t="s">
        <v>9</v>
      </c>
      <c r="G1" t="s">
        <v>13</v>
      </c>
    </row>
    <row r="2" spans="1:10" x14ac:dyDescent="0.3">
      <c r="A2" s="2">
        <v>39815</v>
      </c>
      <c r="B2" s="1">
        <v>1</v>
      </c>
      <c r="C2" s="1">
        <v>30.556000000000001</v>
      </c>
      <c r="D2" s="1">
        <v>37</v>
      </c>
      <c r="E2" s="1">
        <v>1130.5720000000001</v>
      </c>
      <c r="F2">
        <f>-Week_SIP[[#This Row],[Investment Amount]]</f>
        <v>-1130.5720000000001</v>
      </c>
      <c r="G2">
        <f>SUM($D$2:D2)*Week_SIP[[#This Row],[Buy Price]]</f>
        <v>1130.5720000000001</v>
      </c>
      <c r="I2" s="4" t="s">
        <v>5</v>
      </c>
      <c r="J2" s="4"/>
    </row>
    <row r="3" spans="1:10" x14ac:dyDescent="0.3">
      <c r="A3" s="2">
        <v>39818</v>
      </c>
      <c r="B3" s="1">
        <v>2</v>
      </c>
      <c r="C3" s="1">
        <v>31.174999</v>
      </c>
      <c r="D3" s="1">
        <v>37</v>
      </c>
      <c r="E3" s="1">
        <v>1153.4749629999999</v>
      </c>
      <c r="F3">
        <f>-Week_SIP[[#This Row],[Investment Amount]]</f>
        <v>-1153.4749629999999</v>
      </c>
      <c r="G3">
        <f>SUM($D$2:D3)*Week_SIP[[#This Row],[Buy Price]]</f>
        <v>2306.9499259999998</v>
      </c>
      <c r="I3" t="s">
        <v>0</v>
      </c>
      <c r="J3" s="2">
        <f>MAX(Week_SIP[Date])</f>
        <v>44585</v>
      </c>
    </row>
    <row r="4" spans="1:10" x14ac:dyDescent="0.3">
      <c r="A4" s="2">
        <v>39825</v>
      </c>
      <c r="B4" s="1">
        <v>3</v>
      </c>
      <c r="C4" s="1">
        <v>27.725999999999999</v>
      </c>
      <c r="D4" s="1">
        <v>41</v>
      </c>
      <c r="E4" s="1">
        <v>1136.7660000000001</v>
      </c>
      <c r="F4">
        <f>-Week_SIP[[#This Row],[Investment Amount]]</f>
        <v>-1136.7660000000001</v>
      </c>
      <c r="G4">
        <f>SUM($D$2:D4)*Week_SIP[[#This Row],[Buy Price]]</f>
        <v>3188.49</v>
      </c>
      <c r="I4" t="s">
        <v>6</v>
      </c>
      <c r="J4">
        <f>SUM(Week_SIP[Qty])</f>
        <v>10430</v>
      </c>
    </row>
    <row r="5" spans="1:10" x14ac:dyDescent="0.3">
      <c r="A5" s="2">
        <v>39832</v>
      </c>
      <c r="B5" s="1">
        <v>4</v>
      </c>
      <c r="C5" s="1">
        <v>28.445999</v>
      </c>
      <c r="D5" s="1">
        <v>40</v>
      </c>
      <c r="E5" s="1">
        <v>1137.83996</v>
      </c>
      <c r="F5">
        <f>-Week_SIP[[#This Row],[Investment Amount]]</f>
        <v>-1137.83996</v>
      </c>
      <c r="G5">
        <f>SUM($D$2:D5)*Week_SIP[[#This Row],[Buy Price]]</f>
        <v>4409.1298450000004</v>
      </c>
      <c r="I5" t="s">
        <v>7</v>
      </c>
      <c r="J5">
        <f>VLOOKUP(J3,Week_SIP[],3,0)</f>
        <v>185.78999300000001</v>
      </c>
    </row>
    <row r="6" spans="1:10" x14ac:dyDescent="0.3">
      <c r="A6" s="2">
        <v>39840</v>
      </c>
      <c r="B6" s="1">
        <v>5</v>
      </c>
      <c r="C6" s="1">
        <v>27.721001000000001</v>
      </c>
      <c r="D6" s="1">
        <v>41</v>
      </c>
      <c r="E6" s="1">
        <v>1136.5610409999999</v>
      </c>
      <c r="F6">
        <f>-Week_SIP[[#This Row],[Investment Amount]]</f>
        <v>-1136.5610409999999</v>
      </c>
      <c r="G6">
        <f>SUM($D$2:D6)*Week_SIP[[#This Row],[Buy Price]]</f>
        <v>5433.3161959999998</v>
      </c>
      <c r="I6" t="s">
        <v>12</v>
      </c>
      <c r="J6">
        <f>SUM(Week_SIP[Investment Amount])</f>
        <v>761040.67851099989</v>
      </c>
    </row>
    <row r="7" spans="1:10" x14ac:dyDescent="0.3">
      <c r="A7" s="2">
        <v>39846</v>
      </c>
      <c r="B7" s="1">
        <v>6</v>
      </c>
      <c r="C7" s="1">
        <v>28.17</v>
      </c>
      <c r="D7" s="1">
        <v>40</v>
      </c>
      <c r="E7" s="1">
        <v>1126.8000000000002</v>
      </c>
      <c r="F7">
        <f>-Week_SIP[[#This Row],[Investment Amount]]</f>
        <v>-1126.8000000000002</v>
      </c>
      <c r="G7">
        <f>SUM($D$2:D7)*Week_SIP[[#This Row],[Buy Price]]</f>
        <v>6648.1200000000008</v>
      </c>
      <c r="I7" t="s">
        <v>10</v>
      </c>
      <c r="J7">
        <f>J5*J4</f>
        <v>1937789.62699</v>
      </c>
    </row>
    <row r="8" spans="1:10" x14ac:dyDescent="0.3">
      <c r="A8" s="2">
        <v>39853</v>
      </c>
      <c r="B8" s="1">
        <v>7</v>
      </c>
      <c r="C8" s="1">
        <v>29.327998999999998</v>
      </c>
      <c r="D8" s="1">
        <v>39</v>
      </c>
      <c r="E8" s="1">
        <v>1143.7919609999999</v>
      </c>
      <c r="F8">
        <f>-Week_SIP[[#This Row],[Investment Amount]]</f>
        <v>-1143.7919609999999</v>
      </c>
      <c r="G8">
        <f>SUM($D$2:D8)*Week_SIP[[#This Row],[Buy Price]]</f>
        <v>8065.1997249999995</v>
      </c>
      <c r="I8" t="s">
        <v>8</v>
      </c>
      <c r="J8" s="3">
        <f>XIRR(F2:F687,A2:A687)</f>
        <v>0.13351560235023505</v>
      </c>
    </row>
    <row r="9" spans="1:10" x14ac:dyDescent="0.3">
      <c r="A9" s="2">
        <v>39860</v>
      </c>
      <c r="B9" s="1">
        <v>8</v>
      </c>
      <c r="C9" s="1">
        <v>28.542000000000002</v>
      </c>
      <c r="D9" s="1">
        <v>40</v>
      </c>
      <c r="E9" s="1">
        <v>1141.68</v>
      </c>
      <c r="F9">
        <f>-Week_SIP[[#This Row],[Investment Amount]]</f>
        <v>-1141.68</v>
      </c>
      <c r="G9">
        <f>SUM($D$2:D9)*Week_SIP[[#This Row],[Buy Price]]</f>
        <v>8990.7300000000014</v>
      </c>
    </row>
    <row r="10" spans="1:10" x14ac:dyDescent="0.3">
      <c r="A10" s="2">
        <v>39868</v>
      </c>
      <c r="B10" s="1">
        <v>9</v>
      </c>
      <c r="C10" s="1">
        <v>27.523001000000001</v>
      </c>
      <c r="D10" s="1">
        <v>41</v>
      </c>
      <c r="E10" s="1">
        <v>1128.443041</v>
      </c>
      <c r="F10">
        <f>-Week_SIP[[#This Row],[Investment Amount]]</f>
        <v>-1128.443041</v>
      </c>
      <c r="G10">
        <f>SUM($D$2:D10)*Week_SIP[[#This Row],[Buy Price]]</f>
        <v>9798.1883560000006</v>
      </c>
    </row>
    <row r="11" spans="1:10" x14ac:dyDescent="0.3">
      <c r="A11" s="2">
        <v>39874</v>
      </c>
      <c r="B11" s="1">
        <v>10</v>
      </c>
      <c r="C11" s="1">
        <v>27.045999999999999</v>
      </c>
      <c r="D11" s="1">
        <v>42</v>
      </c>
      <c r="E11" s="1">
        <v>1135.932</v>
      </c>
      <c r="F11">
        <f>-Week_SIP[[#This Row],[Investment Amount]]</f>
        <v>-1135.932</v>
      </c>
      <c r="G11">
        <f>SUM($D$2:D11)*Week_SIP[[#This Row],[Buy Price]]</f>
        <v>10764.307999999999</v>
      </c>
    </row>
    <row r="12" spans="1:10" x14ac:dyDescent="0.3">
      <c r="A12" s="2">
        <v>39881</v>
      </c>
      <c r="B12" s="1">
        <v>11</v>
      </c>
      <c r="C12" s="1">
        <v>26.24</v>
      </c>
      <c r="D12" s="1">
        <v>43</v>
      </c>
      <c r="E12" s="1">
        <v>1128.32</v>
      </c>
      <c r="F12">
        <f>-Week_SIP[[#This Row],[Investment Amount]]</f>
        <v>-1128.32</v>
      </c>
      <c r="G12">
        <f>SUM($D$2:D12)*Week_SIP[[#This Row],[Buy Price]]</f>
        <v>11571.84</v>
      </c>
    </row>
    <row r="13" spans="1:10" x14ac:dyDescent="0.3">
      <c r="A13" s="2">
        <v>39888</v>
      </c>
      <c r="B13" s="1">
        <v>12</v>
      </c>
      <c r="C13" s="1">
        <v>28.018000000000001</v>
      </c>
      <c r="D13" s="1">
        <v>41</v>
      </c>
      <c r="E13" s="1">
        <v>1148.7380000000001</v>
      </c>
      <c r="F13">
        <f>-Week_SIP[[#This Row],[Investment Amount]]</f>
        <v>-1148.7380000000001</v>
      </c>
      <c r="G13">
        <f>SUM($D$2:D13)*Week_SIP[[#This Row],[Buy Price]]</f>
        <v>13504.675999999999</v>
      </c>
    </row>
    <row r="14" spans="1:10" x14ac:dyDescent="0.3">
      <c r="A14" s="2">
        <v>39895</v>
      </c>
      <c r="B14" s="1">
        <v>13</v>
      </c>
      <c r="C14" s="1">
        <v>29.472999999999999</v>
      </c>
      <c r="D14" s="1">
        <v>39</v>
      </c>
      <c r="E14" s="1">
        <v>1149.4469999999999</v>
      </c>
      <c r="F14">
        <f>-Week_SIP[[#This Row],[Investment Amount]]</f>
        <v>-1149.4469999999999</v>
      </c>
      <c r="G14">
        <f>SUM($D$2:D14)*Week_SIP[[#This Row],[Buy Price]]</f>
        <v>15355.432999999999</v>
      </c>
    </row>
    <row r="15" spans="1:10" x14ac:dyDescent="0.3">
      <c r="A15" s="2">
        <v>39902</v>
      </c>
      <c r="B15" s="1">
        <v>14</v>
      </c>
      <c r="C15" s="1">
        <v>29.834</v>
      </c>
      <c r="D15" s="1">
        <v>38</v>
      </c>
      <c r="E15" s="1">
        <v>1133.692</v>
      </c>
      <c r="F15">
        <f>-Week_SIP[[#This Row],[Investment Amount]]</f>
        <v>-1133.692</v>
      </c>
      <c r="G15">
        <f>SUM($D$2:D15)*Week_SIP[[#This Row],[Buy Price]]</f>
        <v>16677.205999999998</v>
      </c>
    </row>
    <row r="16" spans="1:10" x14ac:dyDescent="0.3">
      <c r="A16" s="2">
        <v>39909</v>
      </c>
      <c r="B16" s="1">
        <v>15</v>
      </c>
      <c r="C16" s="1">
        <v>32.701999999999998</v>
      </c>
      <c r="D16" s="1">
        <v>35</v>
      </c>
      <c r="E16" s="1">
        <v>1144.57</v>
      </c>
      <c r="F16">
        <f>-Week_SIP[[#This Row],[Investment Amount]]</f>
        <v>-1144.57</v>
      </c>
      <c r="G16">
        <f>SUM($D$2:D16)*Week_SIP[[#This Row],[Buy Price]]</f>
        <v>19424.987999999998</v>
      </c>
    </row>
    <row r="17" spans="1:7" x14ac:dyDescent="0.3">
      <c r="A17" s="2">
        <v>39916</v>
      </c>
      <c r="B17" s="1">
        <v>16</v>
      </c>
      <c r="C17" s="1">
        <v>33.868000000000002</v>
      </c>
      <c r="D17" s="1">
        <v>34</v>
      </c>
      <c r="E17" s="1">
        <v>1151.5120000000002</v>
      </c>
      <c r="F17">
        <f>-Week_SIP[[#This Row],[Investment Amount]]</f>
        <v>-1151.5120000000002</v>
      </c>
      <c r="G17">
        <f>SUM($D$2:D17)*Week_SIP[[#This Row],[Buy Price]]</f>
        <v>21269.104000000003</v>
      </c>
    </row>
    <row r="18" spans="1:7" x14ac:dyDescent="0.3">
      <c r="A18" s="2">
        <v>39923</v>
      </c>
      <c r="B18" s="1">
        <v>17</v>
      </c>
      <c r="C18" s="1">
        <v>33.817000999999998</v>
      </c>
      <c r="D18" s="1">
        <v>34</v>
      </c>
      <c r="E18" s="1">
        <v>1149.7780339999999</v>
      </c>
      <c r="F18">
        <f>-Week_SIP[[#This Row],[Investment Amount]]</f>
        <v>-1149.7780339999999</v>
      </c>
      <c r="G18">
        <f>SUM($D$2:D18)*Week_SIP[[#This Row],[Buy Price]]</f>
        <v>22386.854661999998</v>
      </c>
    </row>
    <row r="19" spans="1:7" x14ac:dyDescent="0.3">
      <c r="A19" s="2">
        <v>39930</v>
      </c>
      <c r="B19" s="1">
        <v>18</v>
      </c>
      <c r="C19" s="1">
        <v>34.890999000000001</v>
      </c>
      <c r="D19" s="1">
        <v>33</v>
      </c>
      <c r="E19" s="1">
        <v>1151.402967</v>
      </c>
      <c r="F19">
        <f>-Week_SIP[[#This Row],[Investment Amount]]</f>
        <v>-1151.402967</v>
      </c>
      <c r="G19">
        <f>SUM($D$2:D19)*Week_SIP[[#This Row],[Buy Price]]</f>
        <v>24249.244305</v>
      </c>
    </row>
    <row r="20" spans="1:7" x14ac:dyDescent="0.3">
      <c r="A20" s="2">
        <v>39937</v>
      </c>
      <c r="B20" s="1">
        <v>19</v>
      </c>
      <c r="C20" s="1">
        <v>36.597999999999999</v>
      </c>
      <c r="D20" s="1">
        <v>31</v>
      </c>
      <c r="E20" s="1">
        <v>1134.538</v>
      </c>
      <c r="F20">
        <f>-Week_SIP[[#This Row],[Investment Amount]]</f>
        <v>-1134.538</v>
      </c>
      <c r="G20">
        <f>SUM($D$2:D20)*Week_SIP[[#This Row],[Buy Price]]</f>
        <v>26570.148000000001</v>
      </c>
    </row>
    <row r="21" spans="1:7" x14ac:dyDescent="0.3">
      <c r="A21" s="2">
        <v>39944</v>
      </c>
      <c r="B21" s="1">
        <v>20</v>
      </c>
      <c r="C21" s="1">
        <v>35.729999999999997</v>
      </c>
      <c r="D21" s="1">
        <v>32</v>
      </c>
      <c r="E21" s="1">
        <v>1143.3599999999999</v>
      </c>
      <c r="F21">
        <f>-Week_SIP[[#This Row],[Investment Amount]]</f>
        <v>-1143.3599999999999</v>
      </c>
      <c r="G21">
        <f>SUM($D$2:D21)*Week_SIP[[#This Row],[Buy Price]]</f>
        <v>27083.339999999997</v>
      </c>
    </row>
    <row r="22" spans="1:7" x14ac:dyDescent="0.3">
      <c r="A22" s="2">
        <v>39951</v>
      </c>
      <c r="B22" s="1">
        <v>21</v>
      </c>
      <c r="C22" s="1">
        <v>42.756999999999998</v>
      </c>
      <c r="D22" s="1">
        <v>26</v>
      </c>
      <c r="E22" s="1">
        <v>1111.682</v>
      </c>
      <c r="F22">
        <f>-Week_SIP[[#This Row],[Investment Amount]]</f>
        <v>-1111.682</v>
      </c>
      <c r="G22">
        <f>SUM($D$2:D22)*Week_SIP[[#This Row],[Buy Price]]</f>
        <v>33521.487999999998</v>
      </c>
    </row>
    <row r="23" spans="1:7" x14ac:dyDescent="0.3">
      <c r="A23" s="2">
        <v>39958</v>
      </c>
      <c r="B23" s="1">
        <v>22</v>
      </c>
      <c r="C23" s="1">
        <v>42.609000999999999</v>
      </c>
      <c r="D23" s="1">
        <v>27</v>
      </c>
      <c r="E23" s="1">
        <v>1150.443027</v>
      </c>
      <c r="F23">
        <f>-Week_SIP[[#This Row],[Investment Amount]]</f>
        <v>-1150.443027</v>
      </c>
      <c r="G23">
        <f>SUM($D$2:D23)*Week_SIP[[#This Row],[Buy Price]]</f>
        <v>34555.899811000003</v>
      </c>
    </row>
    <row r="24" spans="1:7" x14ac:dyDescent="0.3">
      <c r="A24" s="2">
        <v>39965</v>
      </c>
      <c r="B24" s="1">
        <v>23</v>
      </c>
      <c r="C24" s="1">
        <v>45.466999000000001</v>
      </c>
      <c r="D24" s="1">
        <v>25</v>
      </c>
      <c r="E24" s="1">
        <v>1136.6749750000001</v>
      </c>
      <c r="F24">
        <f>-Week_SIP[[#This Row],[Investment Amount]]</f>
        <v>-1136.6749750000001</v>
      </c>
      <c r="G24">
        <f>SUM($D$2:D24)*Week_SIP[[#This Row],[Buy Price]]</f>
        <v>38010.411164000005</v>
      </c>
    </row>
    <row r="25" spans="1:7" x14ac:dyDescent="0.3">
      <c r="A25" s="2">
        <v>39972</v>
      </c>
      <c r="B25" s="1">
        <v>24</v>
      </c>
      <c r="C25" s="1">
        <v>44.492001000000002</v>
      </c>
      <c r="D25" s="1">
        <v>25</v>
      </c>
      <c r="E25" s="1">
        <v>1112.300025</v>
      </c>
      <c r="F25">
        <f>-Week_SIP[[#This Row],[Investment Amount]]</f>
        <v>-1112.300025</v>
      </c>
      <c r="G25">
        <f>SUM($D$2:D25)*Week_SIP[[#This Row],[Buy Price]]</f>
        <v>38307.612861000001</v>
      </c>
    </row>
    <row r="26" spans="1:7" x14ac:dyDescent="0.3">
      <c r="A26" s="2">
        <v>39979</v>
      </c>
      <c r="B26" s="1">
        <v>25</v>
      </c>
      <c r="C26" s="1">
        <v>45.105998999999997</v>
      </c>
      <c r="D26" s="1">
        <v>25</v>
      </c>
      <c r="E26" s="1">
        <v>1127.6499749999998</v>
      </c>
      <c r="F26">
        <f>-Week_SIP[[#This Row],[Investment Amount]]</f>
        <v>-1127.6499749999998</v>
      </c>
      <c r="G26">
        <f>SUM($D$2:D26)*Week_SIP[[#This Row],[Buy Price]]</f>
        <v>39963.915113999996</v>
      </c>
    </row>
    <row r="27" spans="1:7" x14ac:dyDescent="0.3">
      <c r="A27" s="2">
        <v>39986</v>
      </c>
      <c r="B27" s="1">
        <v>26</v>
      </c>
      <c r="C27" s="1">
        <v>43.067000999999998</v>
      </c>
      <c r="D27" s="1">
        <v>26</v>
      </c>
      <c r="E27" s="1">
        <v>1119.7420259999999</v>
      </c>
      <c r="F27">
        <f>-Week_SIP[[#This Row],[Investment Amount]]</f>
        <v>-1119.7420259999999</v>
      </c>
      <c r="G27">
        <f>SUM($D$2:D27)*Week_SIP[[#This Row],[Buy Price]]</f>
        <v>39277.104911999995</v>
      </c>
    </row>
    <row r="28" spans="1:7" x14ac:dyDescent="0.3">
      <c r="A28" s="2">
        <v>39993</v>
      </c>
      <c r="B28" s="1">
        <v>27</v>
      </c>
      <c r="C28" s="1">
        <v>44.646999000000001</v>
      </c>
      <c r="D28" s="1">
        <v>25</v>
      </c>
      <c r="E28" s="1">
        <v>1116.1749750000001</v>
      </c>
      <c r="F28">
        <f>-Week_SIP[[#This Row],[Investment Amount]]</f>
        <v>-1116.1749750000001</v>
      </c>
      <c r="G28">
        <f>SUM($D$2:D28)*Week_SIP[[#This Row],[Buy Price]]</f>
        <v>41834.238063000004</v>
      </c>
    </row>
    <row r="29" spans="1:7" x14ac:dyDescent="0.3">
      <c r="A29" s="2">
        <v>40000</v>
      </c>
      <c r="B29" s="1">
        <v>28</v>
      </c>
      <c r="C29" s="1">
        <v>42.432999000000002</v>
      </c>
      <c r="D29" s="1">
        <v>27</v>
      </c>
      <c r="E29" s="1">
        <v>1145.690973</v>
      </c>
      <c r="F29">
        <f>-Week_SIP[[#This Row],[Investment Amount]]</f>
        <v>-1145.690973</v>
      </c>
      <c r="G29">
        <f>SUM($D$2:D29)*Week_SIP[[#This Row],[Buy Price]]</f>
        <v>40905.411036000005</v>
      </c>
    </row>
    <row r="30" spans="1:7" x14ac:dyDescent="0.3">
      <c r="A30" s="2">
        <v>40007</v>
      </c>
      <c r="B30" s="1">
        <v>29</v>
      </c>
      <c r="C30" s="1">
        <v>39.887000999999998</v>
      </c>
      <c r="D30" s="1">
        <v>28</v>
      </c>
      <c r="E30" s="1">
        <v>1116.8360279999999</v>
      </c>
      <c r="F30">
        <f>-Week_SIP[[#This Row],[Investment Amount]]</f>
        <v>-1116.8360279999999</v>
      </c>
      <c r="G30">
        <f>SUM($D$2:D30)*Week_SIP[[#This Row],[Buy Price]]</f>
        <v>39567.904991999996</v>
      </c>
    </row>
    <row r="31" spans="1:7" x14ac:dyDescent="0.3">
      <c r="A31" s="2">
        <v>40014</v>
      </c>
      <c r="B31" s="1">
        <v>30</v>
      </c>
      <c r="C31" s="1">
        <v>44.995998</v>
      </c>
      <c r="D31" s="1">
        <v>25</v>
      </c>
      <c r="E31" s="1">
        <v>1124.89995</v>
      </c>
      <c r="F31">
        <f>-Week_SIP[[#This Row],[Investment Amount]]</f>
        <v>-1124.89995</v>
      </c>
      <c r="G31">
        <f>SUM($D$2:D31)*Week_SIP[[#This Row],[Buy Price]]</f>
        <v>45760.929966000003</v>
      </c>
    </row>
    <row r="32" spans="1:7" x14ac:dyDescent="0.3">
      <c r="A32" s="2">
        <v>40021</v>
      </c>
      <c r="B32" s="1">
        <v>31</v>
      </c>
      <c r="C32" s="1">
        <v>45.555999999999997</v>
      </c>
      <c r="D32" s="1">
        <v>25</v>
      </c>
      <c r="E32" s="1">
        <v>1138.8999999999999</v>
      </c>
      <c r="F32">
        <f>-Week_SIP[[#This Row],[Investment Amount]]</f>
        <v>-1138.8999999999999</v>
      </c>
      <c r="G32">
        <f>SUM($D$2:D32)*Week_SIP[[#This Row],[Buy Price]]</f>
        <v>47469.351999999999</v>
      </c>
    </row>
    <row r="33" spans="1:7" x14ac:dyDescent="0.3">
      <c r="A33" s="2">
        <v>40028</v>
      </c>
      <c r="B33" s="1">
        <v>32</v>
      </c>
      <c r="C33" s="1">
        <v>46.926997999999998</v>
      </c>
      <c r="D33" s="1">
        <v>24</v>
      </c>
      <c r="E33" s="1">
        <v>1126.2479519999999</v>
      </c>
      <c r="F33">
        <f>-Week_SIP[[#This Row],[Investment Amount]]</f>
        <v>-1126.2479519999999</v>
      </c>
      <c r="G33">
        <f>SUM($D$2:D33)*Week_SIP[[#This Row],[Buy Price]]</f>
        <v>50024.179867999999</v>
      </c>
    </row>
    <row r="34" spans="1:7" x14ac:dyDescent="0.3">
      <c r="A34" s="2">
        <v>40035</v>
      </c>
      <c r="B34" s="1">
        <v>33</v>
      </c>
      <c r="C34" s="1">
        <v>44.404998999999997</v>
      </c>
      <c r="D34" s="1">
        <v>25</v>
      </c>
      <c r="E34" s="1">
        <v>1110.1249749999999</v>
      </c>
      <c r="F34">
        <f>-Week_SIP[[#This Row],[Investment Amount]]</f>
        <v>-1110.1249749999999</v>
      </c>
      <c r="G34">
        <f>SUM($D$2:D34)*Week_SIP[[#This Row],[Buy Price]]</f>
        <v>48445.853908999998</v>
      </c>
    </row>
    <row r="35" spans="1:7" x14ac:dyDescent="0.3">
      <c r="A35" s="2">
        <v>40042</v>
      </c>
      <c r="B35" s="1">
        <v>34</v>
      </c>
      <c r="C35" s="1">
        <v>44.198002000000002</v>
      </c>
      <c r="D35" s="1">
        <v>26</v>
      </c>
      <c r="E35" s="1">
        <v>1149.148052</v>
      </c>
      <c r="F35">
        <f>-Week_SIP[[#This Row],[Investment Amount]]</f>
        <v>-1149.148052</v>
      </c>
      <c r="G35">
        <f>SUM($D$2:D35)*Week_SIP[[#This Row],[Buy Price]]</f>
        <v>49369.168234000004</v>
      </c>
    </row>
    <row r="36" spans="1:7" x14ac:dyDescent="0.3">
      <c r="A36" s="2">
        <v>40049</v>
      </c>
      <c r="B36" s="1">
        <v>35</v>
      </c>
      <c r="C36" s="1">
        <v>46.499001</v>
      </c>
      <c r="D36" s="1">
        <v>24</v>
      </c>
      <c r="E36" s="1">
        <v>1115.9760240000001</v>
      </c>
      <c r="F36">
        <f>-Week_SIP[[#This Row],[Investment Amount]]</f>
        <v>-1115.9760240000001</v>
      </c>
      <c r="G36">
        <f>SUM($D$2:D36)*Week_SIP[[#This Row],[Buy Price]]</f>
        <v>53055.360140999997</v>
      </c>
    </row>
    <row r="37" spans="1:7" x14ac:dyDescent="0.3">
      <c r="A37" s="2">
        <v>40056</v>
      </c>
      <c r="B37" s="1">
        <v>36</v>
      </c>
      <c r="C37" s="1">
        <v>46.744999</v>
      </c>
      <c r="D37" s="1">
        <v>24</v>
      </c>
      <c r="E37" s="1">
        <v>1121.8799759999999</v>
      </c>
      <c r="F37">
        <f>-Week_SIP[[#This Row],[Investment Amount]]</f>
        <v>-1121.8799759999999</v>
      </c>
      <c r="G37">
        <f>SUM($D$2:D37)*Week_SIP[[#This Row],[Buy Price]]</f>
        <v>54457.923835000001</v>
      </c>
    </row>
    <row r="38" spans="1:7" x14ac:dyDescent="0.3">
      <c r="A38" s="2">
        <v>40063</v>
      </c>
      <c r="B38" s="1">
        <v>37</v>
      </c>
      <c r="C38" s="1">
        <v>47.716000000000001</v>
      </c>
      <c r="D38" s="1">
        <v>24</v>
      </c>
      <c r="E38" s="1">
        <v>1145.184</v>
      </c>
      <c r="F38">
        <f>-Week_SIP[[#This Row],[Investment Amount]]</f>
        <v>-1145.184</v>
      </c>
      <c r="G38">
        <f>SUM($D$2:D38)*Week_SIP[[#This Row],[Buy Price]]</f>
        <v>56734.324000000001</v>
      </c>
    </row>
    <row r="39" spans="1:7" x14ac:dyDescent="0.3">
      <c r="A39" s="2">
        <v>40070</v>
      </c>
      <c r="B39" s="1">
        <v>38</v>
      </c>
      <c r="C39" s="1">
        <v>48.012999999999998</v>
      </c>
      <c r="D39" s="1">
        <v>24</v>
      </c>
      <c r="E39" s="1">
        <v>1152.3119999999999</v>
      </c>
      <c r="F39">
        <f>-Week_SIP[[#This Row],[Investment Amount]]</f>
        <v>-1152.3119999999999</v>
      </c>
      <c r="G39">
        <f>SUM($D$2:D39)*Week_SIP[[#This Row],[Buy Price]]</f>
        <v>58239.769</v>
      </c>
    </row>
    <row r="40" spans="1:7" x14ac:dyDescent="0.3">
      <c r="A40" s="2">
        <v>40078</v>
      </c>
      <c r="B40" s="1">
        <v>39</v>
      </c>
      <c r="C40" s="1">
        <v>50.061999999999998</v>
      </c>
      <c r="D40" s="1">
        <v>23</v>
      </c>
      <c r="E40" s="1">
        <v>1151.4259999999999</v>
      </c>
      <c r="F40">
        <f>-Week_SIP[[#This Row],[Investment Amount]]</f>
        <v>-1151.4259999999999</v>
      </c>
      <c r="G40">
        <f>SUM($D$2:D40)*Week_SIP[[#This Row],[Buy Price]]</f>
        <v>61876.631999999998</v>
      </c>
    </row>
    <row r="41" spans="1:7" x14ac:dyDescent="0.3">
      <c r="A41" s="2">
        <v>40085</v>
      </c>
      <c r="B41">
        <v>40</v>
      </c>
      <c r="C41">
        <v>49.698002000000002</v>
      </c>
      <c r="D41">
        <v>23</v>
      </c>
      <c r="E41">
        <v>1143.054046</v>
      </c>
      <c r="F41">
        <f>-Week_SIP[[#This Row],[Investment Amount]]</f>
        <v>-1143.054046</v>
      </c>
      <c r="G41">
        <f>SUM($D$2:D41)*Week_SIP[[#This Row],[Buy Price]]</f>
        <v>62569.784518</v>
      </c>
    </row>
    <row r="42" spans="1:7" x14ac:dyDescent="0.3">
      <c r="A42" s="2">
        <v>40091</v>
      </c>
      <c r="B42">
        <v>41</v>
      </c>
      <c r="C42">
        <v>50.018002000000003</v>
      </c>
      <c r="D42">
        <v>23</v>
      </c>
      <c r="E42">
        <v>1150.4140460000001</v>
      </c>
      <c r="F42">
        <f>-Week_SIP[[#This Row],[Investment Amount]]</f>
        <v>-1150.4140460000001</v>
      </c>
      <c r="G42">
        <f>SUM($D$2:D42)*Week_SIP[[#This Row],[Buy Price]]</f>
        <v>64123.078564000003</v>
      </c>
    </row>
    <row r="43" spans="1:7" x14ac:dyDescent="0.3">
      <c r="A43" s="2">
        <v>40098</v>
      </c>
      <c r="B43">
        <v>42</v>
      </c>
      <c r="C43">
        <v>50.366000999999997</v>
      </c>
      <c r="D43">
        <v>22</v>
      </c>
      <c r="E43">
        <v>1108.0520219999999</v>
      </c>
      <c r="F43">
        <f>-Week_SIP[[#This Row],[Investment Amount]]</f>
        <v>-1108.0520219999999</v>
      </c>
      <c r="G43">
        <f>SUM($D$2:D43)*Week_SIP[[#This Row],[Buy Price]]</f>
        <v>65677.265304</v>
      </c>
    </row>
    <row r="44" spans="1:7" x14ac:dyDescent="0.3">
      <c r="A44" s="2">
        <v>40106</v>
      </c>
      <c r="B44">
        <v>43</v>
      </c>
      <c r="C44">
        <v>51.016998000000001</v>
      </c>
      <c r="D44">
        <v>22</v>
      </c>
      <c r="E44">
        <v>1122.3739559999999</v>
      </c>
      <c r="F44">
        <f>-Week_SIP[[#This Row],[Investment Amount]]</f>
        <v>-1122.3739559999999</v>
      </c>
      <c r="G44">
        <f>SUM($D$2:D44)*Week_SIP[[#This Row],[Buy Price]]</f>
        <v>67648.539348000006</v>
      </c>
    </row>
    <row r="45" spans="1:7" x14ac:dyDescent="0.3">
      <c r="A45" s="2">
        <v>40112</v>
      </c>
      <c r="B45">
        <v>44</v>
      </c>
      <c r="C45">
        <v>49.868000000000002</v>
      </c>
      <c r="D45">
        <v>23</v>
      </c>
      <c r="E45">
        <v>1146.9639999999999</v>
      </c>
      <c r="F45">
        <f>-Week_SIP[[#This Row],[Investment Amount]]</f>
        <v>-1146.9639999999999</v>
      </c>
      <c r="G45">
        <f>SUM($D$2:D45)*Week_SIP[[#This Row],[Buy Price]]</f>
        <v>67271.932000000001</v>
      </c>
    </row>
    <row r="46" spans="1:7" x14ac:dyDescent="0.3">
      <c r="A46" s="2">
        <v>40120</v>
      </c>
      <c r="B46">
        <v>45</v>
      </c>
      <c r="C46">
        <v>46.152000000000001</v>
      </c>
      <c r="D46">
        <v>25</v>
      </c>
      <c r="E46">
        <v>1153.8</v>
      </c>
      <c r="F46">
        <f>-Week_SIP[[#This Row],[Investment Amount]]</f>
        <v>-1153.8</v>
      </c>
      <c r="G46">
        <f>SUM($D$2:D46)*Week_SIP[[#This Row],[Buy Price]]</f>
        <v>63412.847999999998</v>
      </c>
    </row>
    <row r="47" spans="1:7" x14ac:dyDescent="0.3">
      <c r="A47" s="2">
        <v>40126</v>
      </c>
      <c r="B47">
        <v>46</v>
      </c>
      <c r="C47">
        <v>49.308998000000003</v>
      </c>
      <c r="D47">
        <v>23</v>
      </c>
      <c r="E47">
        <v>1134.1069540000001</v>
      </c>
      <c r="F47">
        <f>-Week_SIP[[#This Row],[Investment Amount]]</f>
        <v>-1134.1069540000001</v>
      </c>
      <c r="G47">
        <f>SUM($D$2:D47)*Week_SIP[[#This Row],[Buy Price]]</f>
        <v>68884.67020600001</v>
      </c>
    </row>
    <row r="48" spans="1:7" x14ac:dyDescent="0.3">
      <c r="A48" s="2">
        <v>40133</v>
      </c>
      <c r="B48">
        <v>47</v>
      </c>
      <c r="C48">
        <v>50.771000000000001</v>
      </c>
      <c r="D48">
        <v>22</v>
      </c>
      <c r="E48">
        <v>1116.962</v>
      </c>
      <c r="F48">
        <f>-Week_SIP[[#This Row],[Investment Amount]]</f>
        <v>-1116.962</v>
      </c>
      <c r="G48">
        <f>SUM($D$2:D48)*Week_SIP[[#This Row],[Buy Price]]</f>
        <v>72044.048999999999</v>
      </c>
    </row>
    <row r="49" spans="1:7" x14ac:dyDescent="0.3">
      <c r="A49" s="2">
        <v>40140</v>
      </c>
      <c r="B49">
        <v>48</v>
      </c>
      <c r="C49">
        <v>51.047001000000002</v>
      </c>
      <c r="D49">
        <v>22</v>
      </c>
      <c r="E49">
        <v>1123.034022</v>
      </c>
      <c r="F49">
        <f>-Week_SIP[[#This Row],[Investment Amount]]</f>
        <v>-1123.034022</v>
      </c>
      <c r="G49">
        <f>SUM($D$2:D49)*Week_SIP[[#This Row],[Buy Price]]</f>
        <v>73558.728440999999</v>
      </c>
    </row>
    <row r="50" spans="1:7" x14ac:dyDescent="0.3">
      <c r="A50" s="2">
        <v>40147</v>
      </c>
      <c r="B50">
        <v>49</v>
      </c>
      <c r="C50">
        <v>50.311999999999998</v>
      </c>
      <c r="D50">
        <v>22</v>
      </c>
      <c r="E50">
        <v>1106.864</v>
      </c>
      <c r="F50">
        <f>-Week_SIP[[#This Row],[Investment Amount]]</f>
        <v>-1106.864</v>
      </c>
      <c r="G50">
        <f>SUM($D$2:D50)*Week_SIP[[#This Row],[Buy Price]]</f>
        <v>73606.455999999991</v>
      </c>
    </row>
    <row r="51" spans="1:7" x14ac:dyDescent="0.3">
      <c r="A51" s="2">
        <v>40154</v>
      </c>
      <c r="B51">
        <v>50</v>
      </c>
      <c r="C51">
        <v>50.727001000000001</v>
      </c>
      <c r="D51">
        <v>22</v>
      </c>
      <c r="E51">
        <v>1115.9940220000001</v>
      </c>
      <c r="F51">
        <f>-Week_SIP[[#This Row],[Investment Amount]]</f>
        <v>-1115.9940220000001</v>
      </c>
      <c r="G51">
        <f>SUM($D$2:D51)*Week_SIP[[#This Row],[Buy Price]]</f>
        <v>75329.596485000002</v>
      </c>
    </row>
    <row r="52" spans="1:7" x14ac:dyDescent="0.3">
      <c r="A52" s="2">
        <v>40161</v>
      </c>
      <c r="B52">
        <v>51</v>
      </c>
      <c r="C52">
        <v>51.042000000000002</v>
      </c>
      <c r="D52">
        <v>22</v>
      </c>
      <c r="E52">
        <v>1122.924</v>
      </c>
      <c r="F52">
        <f>-Week_SIP[[#This Row],[Investment Amount]]</f>
        <v>-1122.924</v>
      </c>
      <c r="G52">
        <f>SUM($D$2:D52)*Week_SIP[[#This Row],[Buy Price]]</f>
        <v>76920.294000000009</v>
      </c>
    </row>
    <row r="53" spans="1:7" x14ac:dyDescent="0.3">
      <c r="A53" s="2">
        <v>40168</v>
      </c>
      <c r="B53">
        <v>52</v>
      </c>
      <c r="C53">
        <v>49.792999000000002</v>
      </c>
      <c r="D53">
        <v>23</v>
      </c>
      <c r="E53">
        <v>1145.238977</v>
      </c>
      <c r="F53">
        <f>-Week_SIP[[#This Row],[Investment Amount]]</f>
        <v>-1145.238977</v>
      </c>
      <c r="G53">
        <f>SUM($D$2:D53)*Week_SIP[[#This Row],[Buy Price]]</f>
        <v>76183.28847</v>
      </c>
    </row>
    <row r="54" spans="1:7" x14ac:dyDescent="0.3">
      <c r="A54" s="2">
        <v>40176</v>
      </c>
      <c r="B54">
        <v>53</v>
      </c>
      <c r="C54">
        <v>52.096001000000001</v>
      </c>
      <c r="D54">
        <v>22</v>
      </c>
      <c r="E54">
        <v>1146.112022</v>
      </c>
      <c r="F54">
        <f>-Week_SIP[[#This Row],[Investment Amount]]</f>
        <v>-1146.112022</v>
      </c>
      <c r="G54">
        <f>SUM($D$2:D54)*Week_SIP[[#This Row],[Buy Price]]</f>
        <v>80852.993552</v>
      </c>
    </row>
    <row r="55" spans="1:7" x14ac:dyDescent="0.3">
      <c r="A55" s="2">
        <v>40182</v>
      </c>
      <c r="B55">
        <v>1</v>
      </c>
      <c r="C55">
        <v>52.393002000000003</v>
      </c>
      <c r="D55">
        <v>22</v>
      </c>
      <c r="E55">
        <v>1152.6460440000001</v>
      </c>
      <c r="F55">
        <f>-Week_SIP[[#This Row],[Investment Amount]]</f>
        <v>-1152.6460440000001</v>
      </c>
      <c r="G55">
        <f>SUM($D$2:D55)*Week_SIP[[#This Row],[Buy Price]]</f>
        <v>82466.585147999998</v>
      </c>
    </row>
    <row r="56" spans="1:7" x14ac:dyDescent="0.3">
      <c r="A56" s="2">
        <v>40189</v>
      </c>
      <c r="B56">
        <v>2</v>
      </c>
      <c r="C56">
        <v>52.790999999999997</v>
      </c>
      <c r="D56">
        <v>21</v>
      </c>
      <c r="E56">
        <v>1108.6109999999999</v>
      </c>
      <c r="F56">
        <f>-Week_SIP[[#This Row],[Investment Amount]]</f>
        <v>-1108.6109999999999</v>
      </c>
      <c r="G56">
        <f>SUM($D$2:D56)*Week_SIP[[#This Row],[Buy Price]]</f>
        <v>84201.64499999999</v>
      </c>
    </row>
    <row r="57" spans="1:7" x14ac:dyDescent="0.3">
      <c r="A57" s="2">
        <v>40196</v>
      </c>
      <c r="B57">
        <v>3</v>
      </c>
      <c r="C57">
        <v>52.700001</v>
      </c>
      <c r="D57">
        <v>21</v>
      </c>
      <c r="E57">
        <v>1106.7000210000001</v>
      </c>
      <c r="F57">
        <f>-Week_SIP[[#This Row],[Investment Amount]]</f>
        <v>-1106.7000210000001</v>
      </c>
      <c r="G57">
        <f>SUM($D$2:D57)*Week_SIP[[#This Row],[Buy Price]]</f>
        <v>85163.201616000006</v>
      </c>
    </row>
    <row r="58" spans="1:7" x14ac:dyDescent="0.3">
      <c r="A58" s="2">
        <v>40203</v>
      </c>
      <c r="B58">
        <v>4</v>
      </c>
      <c r="C58">
        <v>51.900002000000001</v>
      </c>
      <c r="D58">
        <v>22</v>
      </c>
      <c r="E58">
        <v>1141.8000440000001</v>
      </c>
      <c r="F58">
        <f>-Week_SIP[[#This Row],[Investment Amount]]</f>
        <v>-1141.8000440000001</v>
      </c>
      <c r="G58">
        <f>SUM($D$2:D58)*Week_SIP[[#This Row],[Buy Price]]</f>
        <v>85012.203276</v>
      </c>
    </row>
    <row r="59" spans="1:7" x14ac:dyDescent="0.3">
      <c r="A59" s="2">
        <v>40210</v>
      </c>
      <c r="B59">
        <v>5</v>
      </c>
      <c r="C59">
        <v>50.490001999999997</v>
      </c>
      <c r="D59">
        <v>22</v>
      </c>
      <c r="E59">
        <v>1110.7800439999999</v>
      </c>
      <c r="F59">
        <f>-Week_SIP[[#This Row],[Investment Amount]]</f>
        <v>-1110.7800439999999</v>
      </c>
      <c r="G59">
        <f>SUM($D$2:D59)*Week_SIP[[#This Row],[Buy Price]]</f>
        <v>83813.403319999998</v>
      </c>
    </row>
    <row r="60" spans="1:7" x14ac:dyDescent="0.3">
      <c r="A60" s="2">
        <v>40217</v>
      </c>
      <c r="B60">
        <v>6</v>
      </c>
      <c r="C60">
        <v>48.205002</v>
      </c>
      <c r="D60">
        <v>23</v>
      </c>
      <c r="E60">
        <v>1108.715046</v>
      </c>
      <c r="F60">
        <f>-Week_SIP[[#This Row],[Investment Amount]]</f>
        <v>-1108.715046</v>
      </c>
      <c r="G60">
        <f>SUM($D$2:D60)*Week_SIP[[#This Row],[Buy Price]]</f>
        <v>81129.018366000004</v>
      </c>
    </row>
    <row r="61" spans="1:7" x14ac:dyDescent="0.3">
      <c r="A61" s="2">
        <v>40224</v>
      </c>
      <c r="B61">
        <v>7</v>
      </c>
      <c r="C61">
        <v>47.810001</v>
      </c>
      <c r="D61">
        <v>24</v>
      </c>
      <c r="E61">
        <v>1147.440024</v>
      </c>
      <c r="F61">
        <f>-Week_SIP[[#This Row],[Investment Amount]]</f>
        <v>-1147.440024</v>
      </c>
      <c r="G61">
        <f>SUM($D$2:D61)*Week_SIP[[#This Row],[Buy Price]]</f>
        <v>81611.671707000001</v>
      </c>
    </row>
    <row r="62" spans="1:7" x14ac:dyDescent="0.3">
      <c r="A62" s="2">
        <v>40231</v>
      </c>
      <c r="B62">
        <v>8</v>
      </c>
      <c r="C62">
        <v>49</v>
      </c>
      <c r="D62">
        <v>23</v>
      </c>
      <c r="E62">
        <v>1127</v>
      </c>
      <c r="F62">
        <f>-Week_SIP[[#This Row],[Investment Amount]]</f>
        <v>-1127</v>
      </c>
      <c r="G62">
        <f>SUM($D$2:D62)*Week_SIP[[#This Row],[Buy Price]]</f>
        <v>84770</v>
      </c>
    </row>
    <row r="63" spans="1:7" x14ac:dyDescent="0.3">
      <c r="A63" s="2">
        <v>40239</v>
      </c>
      <c r="B63">
        <v>9</v>
      </c>
      <c r="C63">
        <v>50.400002000000001</v>
      </c>
      <c r="D63">
        <v>22</v>
      </c>
      <c r="E63">
        <v>1108.8000440000001</v>
      </c>
      <c r="F63">
        <f>-Week_SIP[[#This Row],[Investment Amount]]</f>
        <v>-1108.8000440000001</v>
      </c>
      <c r="G63">
        <f>SUM($D$2:D63)*Week_SIP[[#This Row],[Buy Price]]</f>
        <v>88300.803503999996</v>
      </c>
    </row>
    <row r="64" spans="1:7" x14ac:dyDescent="0.3">
      <c r="A64" s="2">
        <v>40245</v>
      </c>
      <c r="B64">
        <v>10</v>
      </c>
      <c r="C64">
        <v>51.279998999999997</v>
      </c>
      <c r="D64">
        <v>22</v>
      </c>
      <c r="E64">
        <v>1128.1599779999999</v>
      </c>
      <c r="F64">
        <f>-Week_SIP[[#This Row],[Investment Amount]]</f>
        <v>-1128.1599779999999</v>
      </c>
      <c r="G64">
        <f>SUM($D$2:D64)*Week_SIP[[#This Row],[Buy Price]]</f>
        <v>90970.718225999997</v>
      </c>
    </row>
    <row r="65" spans="1:7" x14ac:dyDescent="0.3">
      <c r="A65" s="2">
        <v>40252</v>
      </c>
      <c r="B65">
        <v>11</v>
      </c>
      <c r="C65">
        <v>51.404998999999997</v>
      </c>
      <c r="D65">
        <v>22</v>
      </c>
      <c r="E65">
        <v>1130.9099779999999</v>
      </c>
      <c r="F65">
        <f>-Week_SIP[[#This Row],[Investment Amount]]</f>
        <v>-1130.9099779999999</v>
      </c>
      <c r="G65">
        <f>SUM($D$2:D65)*Week_SIP[[#This Row],[Buy Price]]</f>
        <v>92323.378203999993</v>
      </c>
    </row>
    <row r="66" spans="1:7" x14ac:dyDescent="0.3">
      <c r="A66" s="2">
        <v>40259</v>
      </c>
      <c r="B66">
        <v>12</v>
      </c>
      <c r="C66">
        <v>52.299999</v>
      </c>
      <c r="D66">
        <v>22</v>
      </c>
      <c r="E66">
        <v>1150.599978</v>
      </c>
      <c r="F66">
        <f>-Week_SIP[[#This Row],[Investment Amount]]</f>
        <v>-1150.599978</v>
      </c>
      <c r="G66">
        <f>SUM($D$2:D66)*Week_SIP[[#This Row],[Buy Price]]</f>
        <v>95081.398182000004</v>
      </c>
    </row>
    <row r="67" spans="1:7" x14ac:dyDescent="0.3">
      <c r="A67" s="2">
        <v>40266</v>
      </c>
      <c r="B67">
        <v>13</v>
      </c>
      <c r="C67">
        <v>52.900002000000001</v>
      </c>
      <c r="D67">
        <v>21</v>
      </c>
      <c r="E67">
        <v>1110.900042</v>
      </c>
      <c r="F67">
        <f>-Week_SIP[[#This Row],[Investment Amount]]</f>
        <v>-1110.900042</v>
      </c>
      <c r="G67">
        <f>SUM($D$2:D67)*Week_SIP[[#This Row],[Buy Price]]</f>
        <v>97283.103677999999</v>
      </c>
    </row>
    <row r="68" spans="1:7" x14ac:dyDescent="0.3">
      <c r="A68" s="2">
        <v>40273</v>
      </c>
      <c r="B68">
        <v>14</v>
      </c>
      <c r="C68">
        <v>53.845001000000003</v>
      </c>
      <c r="D68">
        <v>21</v>
      </c>
      <c r="E68">
        <v>1130.7450210000002</v>
      </c>
      <c r="F68">
        <f>-Week_SIP[[#This Row],[Investment Amount]]</f>
        <v>-1130.7450210000002</v>
      </c>
      <c r="G68">
        <f>SUM($D$2:D68)*Week_SIP[[#This Row],[Buy Price]]</f>
        <v>100151.70186</v>
      </c>
    </row>
    <row r="69" spans="1:7" x14ac:dyDescent="0.3">
      <c r="A69" s="2">
        <v>40280</v>
      </c>
      <c r="B69">
        <v>15</v>
      </c>
      <c r="C69">
        <v>53.099997999999999</v>
      </c>
      <c r="D69">
        <v>21</v>
      </c>
      <c r="E69">
        <v>1115.099958</v>
      </c>
      <c r="F69">
        <f>-Week_SIP[[#This Row],[Investment Amount]]</f>
        <v>-1115.099958</v>
      </c>
      <c r="G69">
        <f>SUM($D$2:D69)*Week_SIP[[#This Row],[Buy Price]]</f>
        <v>99881.096237999998</v>
      </c>
    </row>
    <row r="70" spans="1:7" x14ac:dyDescent="0.3">
      <c r="A70" s="2">
        <v>40287</v>
      </c>
      <c r="B70">
        <v>16</v>
      </c>
      <c r="C70">
        <v>52.23</v>
      </c>
      <c r="D70">
        <v>22</v>
      </c>
      <c r="E70">
        <v>1149.06</v>
      </c>
      <c r="F70">
        <f>-Week_SIP[[#This Row],[Investment Amount]]</f>
        <v>-1149.06</v>
      </c>
      <c r="G70">
        <f>SUM($D$2:D70)*Week_SIP[[#This Row],[Buy Price]]</f>
        <v>99393.689999999988</v>
      </c>
    </row>
    <row r="71" spans="1:7" x14ac:dyDescent="0.3">
      <c r="A71" s="2">
        <v>40294</v>
      </c>
      <c r="B71">
        <v>17</v>
      </c>
      <c r="C71">
        <v>52.599997999999999</v>
      </c>
      <c r="D71">
        <v>21</v>
      </c>
      <c r="E71">
        <v>1104.599958</v>
      </c>
      <c r="F71">
        <f>-Week_SIP[[#This Row],[Investment Amount]]</f>
        <v>-1104.599958</v>
      </c>
      <c r="G71">
        <f>SUM($D$2:D71)*Week_SIP[[#This Row],[Buy Price]]</f>
        <v>101202.396152</v>
      </c>
    </row>
    <row r="72" spans="1:7" x14ac:dyDescent="0.3">
      <c r="A72" s="2">
        <v>40301</v>
      </c>
      <c r="B72">
        <v>18</v>
      </c>
      <c r="C72">
        <v>52.150002000000001</v>
      </c>
      <c r="D72">
        <v>22</v>
      </c>
      <c r="E72">
        <v>1147.3000440000001</v>
      </c>
      <c r="F72">
        <f>-Week_SIP[[#This Row],[Investment Amount]]</f>
        <v>-1147.3000440000001</v>
      </c>
      <c r="G72">
        <f>SUM($D$2:D72)*Week_SIP[[#This Row],[Buy Price]]</f>
        <v>101483.903892</v>
      </c>
    </row>
    <row r="73" spans="1:7" x14ac:dyDescent="0.3">
      <c r="A73" s="2">
        <v>40308</v>
      </c>
      <c r="B73">
        <v>19</v>
      </c>
      <c r="C73">
        <v>51.945</v>
      </c>
      <c r="D73">
        <v>22</v>
      </c>
      <c r="E73">
        <v>1142.79</v>
      </c>
      <c r="F73">
        <f>-Week_SIP[[#This Row],[Investment Amount]]</f>
        <v>-1142.79</v>
      </c>
      <c r="G73">
        <f>SUM($D$2:D73)*Week_SIP[[#This Row],[Buy Price]]</f>
        <v>102227.76</v>
      </c>
    </row>
    <row r="74" spans="1:7" x14ac:dyDescent="0.3">
      <c r="A74" s="2">
        <v>40315</v>
      </c>
      <c r="B74">
        <v>20</v>
      </c>
      <c r="C74">
        <v>50.950001</v>
      </c>
      <c r="D74">
        <v>22</v>
      </c>
      <c r="E74">
        <v>1120.900022</v>
      </c>
      <c r="F74">
        <f>-Week_SIP[[#This Row],[Investment Amount]]</f>
        <v>-1120.900022</v>
      </c>
      <c r="G74">
        <f>SUM($D$2:D74)*Week_SIP[[#This Row],[Buy Price]]</f>
        <v>101390.50199</v>
      </c>
    </row>
    <row r="75" spans="1:7" x14ac:dyDescent="0.3">
      <c r="A75" s="2">
        <v>40322</v>
      </c>
      <c r="B75">
        <v>21</v>
      </c>
      <c r="C75">
        <v>50.07</v>
      </c>
      <c r="D75">
        <v>23</v>
      </c>
      <c r="E75">
        <v>1151.6099999999999</v>
      </c>
      <c r="F75">
        <f>-Week_SIP[[#This Row],[Investment Amount]]</f>
        <v>-1151.6099999999999</v>
      </c>
      <c r="G75">
        <f>SUM($D$2:D75)*Week_SIP[[#This Row],[Buy Price]]</f>
        <v>100790.91</v>
      </c>
    </row>
    <row r="76" spans="1:7" x14ac:dyDescent="0.3">
      <c r="A76" s="2">
        <v>40329</v>
      </c>
      <c r="B76">
        <v>22</v>
      </c>
      <c r="C76">
        <v>50.630001</v>
      </c>
      <c r="D76">
        <v>22</v>
      </c>
      <c r="E76">
        <v>1113.8600220000001</v>
      </c>
      <c r="F76">
        <f>-Week_SIP[[#This Row],[Investment Amount]]</f>
        <v>-1113.8600220000001</v>
      </c>
      <c r="G76">
        <f>SUM($D$2:D76)*Week_SIP[[#This Row],[Buy Price]]</f>
        <v>103032.052035</v>
      </c>
    </row>
    <row r="77" spans="1:7" x14ac:dyDescent="0.3">
      <c r="A77" s="2">
        <v>40336</v>
      </c>
      <c r="B77">
        <v>23</v>
      </c>
      <c r="C77">
        <v>50.48</v>
      </c>
      <c r="D77">
        <v>22</v>
      </c>
      <c r="E77">
        <v>1110.56</v>
      </c>
      <c r="F77">
        <f>-Week_SIP[[#This Row],[Investment Amount]]</f>
        <v>-1110.56</v>
      </c>
      <c r="G77">
        <f>SUM($D$2:D77)*Week_SIP[[#This Row],[Buy Price]]</f>
        <v>103837.36</v>
      </c>
    </row>
    <row r="78" spans="1:7" x14ac:dyDescent="0.3">
      <c r="A78" s="2">
        <v>40343</v>
      </c>
      <c r="B78">
        <v>24</v>
      </c>
      <c r="C78">
        <v>52.040000999999997</v>
      </c>
      <c r="D78">
        <v>22</v>
      </c>
      <c r="E78">
        <v>1144.8800219999998</v>
      </c>
      <c r="F78">
        <f>-Week_SIP[[#This Row],[Investment Amount]]</f>
        <v>-1144.8800219999998</v>
      </c>
      <c r="G78">
        <f>SUM($D$2:D78)*Week_SIP[[#This Row],[Buy Price]]</f>
        <v>108191.16207899999</v>
      </c>
    </row>
    <row r="79" spans="1:7" x14ac:dyDescent="0.3">
      <c r="A79" s="2">
        <v>40350</v>
      </c>
      <c r="B79">
        <v>25</v>
      </c>
      <c r="C79">
        <v>53.549999</v>
      </c>
      <c r="D79">
        <v>21</v>
      </c>
      <c r="E79">
        <v>1124.5499789999999</v>
      </c>
      <c r="F79">
        <f>-Week_SIP[[#This Row],[Investment Amount]]</f>
        <v>-1124.5499789999999</v>
      </c>
      <c r="G79">
        <f>SUM($D$2:D79)*Week_SIP[[#This Row],[Buy Price]]</f>
        <v>112454.9979</v>
      </c>
    </row>
    <row r="80" spans="1:7" x14ac:dyDescent="0.3">
      <c r="A80" s="2">
        <v>40357</v>
      </c>
      <c r="B80">
        <v>26</v>
      </c>
      <c r="C80">
        <v>52.915000999999997</v>
      </c>
      <c r="D80">
        <v>21</v>
      </c>
      <c r="E80">
        <v>1111.215021</v>
      </c>
      <c r="F80">
        <f>-Week_SIP[[#This Row],[Investment Amount]]</f>
        <v>-1111.215021</v>
      </c>
      <c r="G80">
        <f>SUM($D$2:D80)*Week_SIP[[#This Row],[Buy Price]]</f>
        <v>112232.71712099999</v>
      </c>
    </row>
    <row r="81" spans="1:7" x14ac:dyDescent="0.3">
      <c r="A81" s="2">
        <v>40364</v>
      </c>
      <c r="B81">
        <v>27</v>
      </c>
      <c r="C81">
        <v>52.865001999999997</v>
      </c>
      <c r="D81">
        <v>21</v>
      </c>
      <c r="E81">
        <v>1110.1650419999999</v>
      </c>
      <c r="F81">
        <f>-Week_SIP[[#This Row],[Investment Amount]]</f>
        <v>-1110.1650419999999</v>
      </c>
      <c r="G81">
        <f>SUM($D$2:D81)*Week_SIP[[#This Row],[Buy Price]]</f>
        <v>113236.834284</v>
      </c>
    </row>
    <row r="82" spans="1:7" x14ac:dyDescent="0.3">
      <c r="A82" s="2">
        <v>40371</v>
      </c>
      <c r="B82">
        <v>28</v>
      </c>
      <c r="C82">
        <v>53.889999000000003</v>
      </c>
      <c r="D82">
        <v>21</v>
      </c>
      <c r="E82">
        <v>1131.689979</v>
      </c>
      <c r="F82">
        <f>-Week_SIP[[#This Row],[Investment Amount]]</f>
        <v>-1131.689979</v>
      </c>
      <c r="G82">
        <f>SUM($D$2:D82)*Week_SIP[[#This Row],[Buy Price]]</f>
        <v>116564.06783700001</v>
      </c>
    </row>
    <row r="83" spans="1:7" x14ac:dyDescent="0.3">
      <c r="A83" s="2">
        <v>40378</v>
      </c>
      <c r="B83">
        <v>29</v>
      </c>
      <c r="C83">
        <v>53.674999</v>
      </c>
      <c r="D83">
        <v>21</v>
      </c>
      <c r="E83">
        <v>1127.1749789999999</v>
      </c>
      <c r="F83">
        <f>-Week_SIP[[#This Row],[Investment Amount]]</f>
        <v>-1127.1749789999999</v>
      </c>
      <c r="G83">
        <f>SUM($D$2:D83)*Week_SIP[[#This Row],[Buy Price]]</f>
        <v>117226.197816</v>
      </c>
    </row>
    <row r="84" spans="1:7" x14ac:dyDescent="0.3">
      <c r="A84" s="2">
        <v>40385</v>
      </c>
      <c r="B84">
        <v>30</v>
      </c>
      <c r="C84">
        <v>54.130001</v>
      </c>
      <c r="D84">
        <v>21</v>
      </c>
      <c r="E84">
        <v>1136.7300210000001</v>
      </c>
      <c r="F84">
        <f>-Week_SIP[[#This Row],[Investment Amount]]</f>
        <v>-1136.7300210000001</v>
      </c>
      <c r="G84">
        <f>SUM($D$2:D84)*Week_SIP[[#This Row],[Buy Price]]</f>
        <v>119356.65220500001</v>
      </c>
    </row>
    <row r="85" spans="1:7" x14ac:dyDescent="0.3">
      <c r="A85" s="2">
        <v>40392</v>
      </c>
      <c r="B85">
        <v>31</v>
      </c>
      <c r="C85">
        <v>54.424999</v>
      </c>
      <c r="D85">
        <v>21</v>
      </c>
      <c r="E85">
        <v>1142.9249789999999</v>
      </c>
      <c r="F85">
        <f>-Week_SIP[[#This Row],[Investment Amount]]</f>
        <v>-1142.9249789999999</v>
      </c>
      <c r="G85">
        <f>SUM($D$2:D85)*Week_SIP[[#This Row],[Buy Price]]</f>
        <v>121150.04777400001</v>
      </c>
    </row>
    <row r="86" spans="1:7" x14ac:dyDescent="0.3">
      <c r="A86" s="2">
        <v>40399</v>
      </c>
      <c r="B86">
        <v>32</v>
      </c>
      <c r="C86">
        <v>55</v>
      </c>
      <c r="D86">
        <v>20</v>
      </c>
      <c r="E86">
        <v>1100</v>
      </c>
      <c r="F86">
        <f>-Week_SIP[[#This Row],[Investment Amount]]</f>
        <v>-1100</v>
      </c>
      <c r="G86">
        <f>SUM($D$2:D86)*Week_SIP[[#This Row],[Buy Price]]</f>
        <v>123530</v>
      </c>
    </row>
    <row r="87" spans="1:7" x14ac:dyDescent="0.3">
      <c r="A87" s="2">
        <v>40406</v>
      </c>
      <c r="B87">
        <v>33</v>
      </c>
      <c r="C87">
        <v>54.034999999999997</v>
      </c>
      <c r="D87">
        <v>21</v>
      </c>
      <c r="E87">
        <v>1134.7349999999999</v>
      </c>
      <c r="F87">
        <f>-Week_SIP[[#This Row],[Investment Amount]]</f>
        <v>-1134.7349999999999</v>
      </c>
      <c r="G87">
        <f>SUM($D$2:D87)*Week_SIP[[#This Row],[Buy Price]]</f>
        <v>122497.34499999999</v>
      </c>
    </row>
    <row r="88" spans="1:7" x14ac:dyDescent="0.3">
      <c r="A88" s="2">
        <v>40413</v>
      </c>
      <c r="B88">
        <v>34</v>
      </c>
      <c r="C88">
        <v>55.93</v>
      </c>
      <c r="D88">
        <v>20</v>
      </c>
      <c r="E88">
        <v>1118.5999999999999</v>
      </c>
      <c r="F88">
        <f>-Week_SIP[[#This Row],[Investment Amount]]</f>
        <v>-1118.5999999999999</v>
      </c>
      <c r="G88">
        <f>SUM($D$2:D88)*Week_SIP[[#This Row],[Buy Price]]</f>
        <v>127911.91</v>
      </c>
    </row>
    <row r="89" spans="1:7" x14ac:dyDescent="0.3">
      <c r="A89" s="2">
        <v>40420</v>
      </c>
      <c r="B89">
        <v>35</v>
      </c>
      <c r="C89">
        <v>54.695</v>
      </c>
      <c r="D89">
        <v>21</v>
      </c>
      <c r="E89">
        <v>1148.595</v>
      </c>
      <c r="F89">
        <f>-Week_SIP[[#This Row],[Investment Amount]]</f>
        <v>-1148.595</v>
      </c>
      <c r="G89">
        <f>SUM($D$2:D89)*Week_SIP[[#This Row],[Buy Price]]</f>
        <v>126236.06</v>
      </c>
    </row>
    <row r="90" spans="1:7" x14ac:dyDescent="0.3">
      <c r="A90" s="2">
        <v>40427</v>
      </c>
      <c r="B90">
        <v>36</v>
      </c>
      <c r="C90">
        <v>55.465000000000003</v>
      </c>
      <c r="D90">
        <v>20</v>
      </c>
      <c r="E90">
        <v>1109.3000000000002</v>
      </c>
      <c r="F90">
        <f>-Week_SIP[[#This Row],[Investment Amount]]</f>
        <v>-1109.3000000000002</v>
      </c>
      <c r="G90">
        <f>SUM($D$2:D90)*Week_SIP[[#This Row],[Buy Price]]</f>
        <v>129122.52</v>
      </c>
    </row>
    <row r="91" spans="1:7" x14ac:dyDescent="0.3">
      <c r="A91" s="2">
        <v>40434</v>
      </c>
      <c r="B91">
        <v>37</v>
      </c>
      <c r="C91">
        <v>57.799999</v>
      </c>
      <c r="D91">
        <v>19</v>
      </c>
      <c r="E91">
        <v>1098.199981</v>
      </c>
      <c r="F91">
        <f>-Week_SIP[[#This Row],[Investment Amount]]</f>
        <v>-1098.199981</v>
      </c>
      <c r="G91">
        <f>SUM($D$2:D91)*Week_SIP[[#This Row],[Buy Price]]</f>
        <v>135656.597653</v>
      </c>
    </row>
    <row r="92" spans="1:7" x14ac:dyDescent="0.3">
      <c r="A92" s="2">
        <v>40441</v>
      </c>
      <c r="B92">
        <v>38</v>
      </c>
      <c r="C92">
        <v>60</v>
      </c>
      <c r="D92">
        <v>19</v>
      </c>
      <c r="E92">
        <v>1140</v>
      </c>
      <c r="F92">
        <f>-Week_SIP[[#This Row],[Investment Amount]]</f>
        <v>-1140</v>
      </c>
      <c r="G92">
        <f>SUM($D$2:D92)*Week_SIP[[#This Row],[Buy Price]]</f>
        <v>141960</v>
      </c>
    </row>
    <row r="93" spans="1:7" x14ac:dyDescent="0.3">
      <c r="A93" s="2">
        <v>40448</v>
      </c>
      <c r="B93">
        <v>39</v>
      </c>
      <c r="C93">
        <v>60.98</v>
      </c>
      <c r="D93">
        <v>18</v>
      </c>
      <c r="E93">
        <v>1097.6399999999999</v>
      </c>
      <c r="F93">
        <f>-Week_SIP[[#This Row],[Investment Amount]]</f>
        <v>-1097.6399999999999</v>
      </c>
      <c r="G93">
        <f>SUM($D$2:D93)*Week_SIP[[#This Row],[Buy Price]]</f>
        <v>145376.32000000001</v>
      </c>
    </row>
    <row r="94" spans="1:7" x14ac:dyDescent="0.3">
      <c r="A94" s="2">
        <v>40455</v>
      </c>
      <c r="B94">
        <v>40</v>
      </c>
      <c r="C94">
        <v>61.98</v>
      </c>
      <c r="D94">
        <v>18</v>
      </c>
      <c r="E94">
        <v>1115.6399999999999</v>
      </c>
      <c r="F94">
        <f>-Week_SIP[[#This Row],[Investment Amount]]</f>
        <v>-1115.6399999999999</v>
      </c>
      <c r="G94">
        <f>SUM($D$2:D94)*Week_SIP[[#This Row],[Buy Price]]</f>
        <v>148875.96</v>
      </c>
    </row>
    <row r="95" spans="1:7" x14ac:dyDescent="0.3">
      <c r="A95" s="2">
        <v>40462</v>
      </c>
      <c r="B95">
        <v>41</v>
      </c>
      <c r="C95">
        <v>61.900002000000001</v>
      </c>
      <c r="D95">
        <v>18</v>
      </c>
      <c r="E95">
        <v>1114.200036</v>
      </c>
      <c r="F95">
        <f>-Week_SIP[[#This Row],[Investment Amount]]</f>
        <v>-1114.200036</v>
      </c>
      <c r="G95">
        <f>SUM($D$2:D95)*Week_SIP[[#This Row],[Buy Price]]</f>
        <v>149798.00484000001</v>
      </c>
    </row>
    <row r="96" spans="1:7" x14ac:dyDescent="0.3">
      <c r="A96" s="2">
        <v>40469</v>
      </c>
      <c r="B96">
        <v>42</v>
      </c>
      <c r="C96">
        <v>61.279998999999997</v>
      </c>
      <c r="D96">
        <v>18</v>
      </c>
      <c r="E96">
        <v>1103.039982</v>
      </c>
      <c r="F96">
        <f>-Week_SIP[[#This Row],[Investment Amount]]</f>
        <v>-1103.039982</v>
      </c>
      <c r="G96">
        <f>SUM($D$2:D96)*Week_SIP[[#This Row],[Buy Price]]</f>
        <v>149400.63756199999</v>
      </c>
    </row>
    <row r="97" spans="1:7" x14ac:dyDescent="0.3">
      <c r="A97" s="2">
        <v>40476</v>
      </c>
      <c r="B97">
        <v>43</v>
      </c>
      <c r="C97">
        <v>61.603000999999999</v>
      </c>
      <c r="D97">
        <v>18</v>
      </c>
      <c r="E97">
        <v>1108.854018</v>
      </c>
      <c r="F97">
        <f>-Week_SIP[[#This Row],[Investment Amount]]</f>
        <v>-1108.854018</v>
      </c>
      <c r="G97">
        <f>SUM($D$2:D97)*Week_SIP[[#This Row],[Buy Price]]</f>
        <v>151296.97045600001</v>
      </c>
    </row>
    <row r="98" spans="1:7" x14ac:dyDescent="0.3">
      <c r="A98" s="2">
        <v>40483</v>
      </c>
      <c r="B98">
        <v>44</v>
      </c>
      <c r="C98">
        <v>61.841999000000001</v>
      </c>
      <c r="D98">
        <v>18</v>
      </c>
      <c r="E98">
        <v>1113.155982</v>
      </c>
      <c r="F98">
        <f>-Week_SIP[[#This Row],[Investment Amount]]</f>
        <v>-1113.155982</v>
      </c>
      <c r="G98">
        <f>SUM($D$2:D98)*Week_SIP[[#This Row],[Buy Price]]</f>
        <v>152997.105526</v>
      </c>
    </row>
    <row r="99" spans="1:7" x14ac:dyDescent="0.3">
      <c r="A99" s="2">
        <v>40490</v>
      </c>
      <c r="B99">
        <v>45</v>
      </c>
      <c r="C99">
        <v>63.425998999999997</v>
      </c>
      <c r="D99">
        <v>18</v>
      </c>
      <c r="E99">
        <v>1141.6679819999999</v>
      </c>
      <c r="F99">
        <f>-Week_SIP[[#This Row],[Investment Amount]]</f>
        <v>-1141.6679819999999</v>
      </c>
      <c r="G99">
        <f>SUM($D$2:D99)*Week_SIP[[#This Row],[Buy Price]]</f>
        <v>158057.589508</v>
      </c>
    </row>
    <row r="100" spans="1:7" x14ac:dyDescent="0.3">
      <c r="A100" s="2">
        <v>40497</v>
      </c>
      <c r="B100">
        <v>46</v>
      </c>
      <c r="C100">
        <v>62.188999000000003</v>
      </c>
      <c r="D100">
        <v>18</v>
      </c>
      <c r="E100">
        <v>1119.4019820000001</v>
      </c>
      <c r="F100">
        <f>-Week_SIP[[#This Row],[Investment Amount]]</f>
        <v>-1119.4019820000001</v>
      </c>
      <c r="G100">
        <f>SUM($D$2:D100)*Week_SIP[[#This Row],[Buy Price]]</f>
        <v>156094.38748999999</v>
      </c>
    </row>
    <row r="101" spans="1:7" x14ac:dyDescent="0.3">
      <c r="A101" s="2">
        <v>40504</v>
      </c>
      <c r="B101">
        <v>47</v>
      </c>
      <c r="C101">
        <v>61.061999999999998</v>
      </c>
      <c r="D101">
        <v>18</v>
      </c>
      <c r="E101">
        <v>1099.116</v>
      </c>
      <c r="F101">
        <f>-Week_SIP[[#This Row],[Investment Amount]]</f>
        <v>-1099.116</v>
      </c>
      <c r="G101">
        <f>SUM($D$2:D101)*Week_SIP[[#This Row],[Buy Price]]</f>
        <v>154364.736</v>
      </c>
    </row>
    <row r="102" spans="1:7" x14ac:dyDescent="0.3">
      <c r="A102" s="2">
        <v>40511</v>
      </c>
      <c r="B102">
        <v>48</v>
      </c>
      <c r="C102">
        <v>59.254002</v>
      </c>
      <c r="D102">
        <v>19</v>
      </c>
      <c r="E102">
        <v>1125.8260379999999</v>
      </c>
      <c r="F102">
        <f>-Week_SIP[[#This Row],[Investment Amount]]</f>
        <v>-1125.8260379999999</v>
      </c>
      <c r="G102">
        <f>SUM($D$2:D102)*Week_SIP[[#This Row],[Buy Price]]</f>
        <v>150919.94309399999</v>
      </c>
    </row>
    <row r="103" spans="1:7" x14ac:dyDescent="0.3">
      <c r="A103" s="2">
        <v>40518</v>
      </c>
      <c r="B103">
        <v>49</v>
      </c>
      <c r="C103">
        <v>60.436000999999997</v>
      </c>
      <c r="D103">
        <v>19</v>
      </c>
      <c r="E103">
        <v>1148.2840189999999</v>
      </c>
      <c r="F103">
        <f>-Week_SIP[[#This Row],[Investment Amount]]</f>
        <v>-1148.2840189999999</v>
      </c>
      <c r="G103">
        <f>SUM($D$2:D103)*Week_SIP[[#This Row],[Buy Price]]</f>
        <v>155078.77856599999</v>
      </c>
    </row>
    <row r="104" spans="1:7" x14ac:dyDescent="0.3">
      <c r="A104" s="2">
        <v>40525</v>
      </c>
      <c r="B104">
        <v>50</v>
      </c>
      <c r="C104">
        <v>60.018002000000003</v>
      </c>
      <c r="D104">
        <v>19</v>
      </c>
      <c r="E104">
        <v>1140.342038</v>
      </c>
      <c r="F104">
        <f>-Week_SIP[[#This Row],[Investment Amount]]</f>
        <v>-1140.342038</v>
      </c>
      <c r="G104">
        <f>SUM($D$2:D104)*Week_SIP[[#This Row],[Buy Price]]</f>
        <v>155146.53517000002</v>
      </c>
    </row>
    <row r="105" spans="1:7" x14ac:dyDescent="0.3">
      <c r="A105" s="2">
        <v>40532</v>
      </c>
      <c r="B105">
        <v>51</v>
      </c>
      <c r="C105">
        <v>60.327998999999998</v>
      </c>
      <c r="D105">
        <v>19</v>
      </c>
      <c r="E105">
        <v>1146.2319809999999</v>
      </c>
      <c r="F105">
        <f>-Week_SIP[[#This Row],[Investment Amount]]</f>
        <v>-1146.2319809999999</v>
      </c>
      <c r="G105">
        <f>SUM($D$2:D105)*Week_SIP[[#This Row],[Buy Price]]</f>
        <v>157094.10939599999</v>
      </c>
    </row>
    <row r="106" spans="1:7" x14ac:dyDescent="0.3">
      <c r="A106" s="2">
        <v>40539</v>
      </c>
      <c r="B106">
        <v>52</v>
      </c>
      <c r="C106">
        <v>60.922001000000002</v>
      </c>
      <c r="D106">
        <v>18</v>
      </c>
      <c r="E106">
        <v>1096.596018</v>
      </c>
      <c r="F106">
        <f>-Week_SIP[[#This Row],[Investment Amount]]</f>
        <v>-1096.596018</v>
      </c>
      <c r="G106">
        <f>SUM($D$2:D106)*Week_SIP[[#This Row],[Buy Price]]</f>
        <v>159737.486622</v>
      </c>
    </row>
    <row r="107" spans="1:7" x14ac:dyDescent="0.3">
      <c r="A107" s="2">
        <v>40546</v>
      </c>
      <c r="B107">
        <v>1</v>
      </c>
      <c r="C107">
        <v>62.165999999999997</v>
      </c>
      <c r="D107">
        <v>18</v>
      </c>
      <c r="E107">
        <v>1118.9879999999998</v>
      </c>
      <c r="F107">
        <f>-Week_SIP[[#This Row],[Investment Amount]]</f>
        <v>-1118.9879999999998</v>
      </c>
      <c r="G107">
        <f>SUM($D$2:D107)*Week_SIP[[#This Row],[Buy Price]]</f>
        <v>164118.24</v>
      </c>
    </row>
    <row r="108" spans="1:7" x14ac:dyDescent="0.3">
      <c r="A108" s="2">
        <v>40553</v>
      </c>
      <c r="B108">
        <v>2</v>
      </c>
      <c r="C108">
        <v>58.500999</v>
      </c>
      <c r="D108">
        <v>19</v>
      </c>
      <c r="E108">
        <v>1111.5189809999999</v>
      </c>
      <c r="F108">
        <f>-Week_SIP[[#This Row],[Investment Amount]]</f>
        <v>-1111.5189809999999</v>
      </c>
      <c r="G108">
        <f>SUM($D$2:D108)*Week_SIP[[#This Row],[Buy Price]]</f>
        <v>155554.15634099999</v>
      </c>
    </row>
    <row r="109" spans="1:7" x14ac:dyDescent="0.3">
      <c r="A109" s="2">
        <v>40560</v>
      </c>
      <c r="B109">
        <v>3</v>
      </c>
      <c r="C109">
        <v>57.352001000000001</v>
      </c>
      <c r="D109">
        <v>20</v>
      </c>
      <c r="E109">
        <v>1147.0400199999999</v>
      </c>
      <c r="F109">
        <f>-Week_SIP[[#This Row],[Investment Amount]]</f>
        <v>-1147.0400199999999</v>
      </c>
      <c r="G109">
        <f>SUM($D$2:D109)*Week_SIP[[#This Row],[Buy Price]]</f>
        <v>153646.010679</v>
      </c>
    </row>
    <row r="110" spans="1:7" x14ac:dyDescent="0.3">
      <c r="A110" s="2">
        <v>40567</v>
      </c>
      <c r="B110">
        <v>4</v>
      </c>
      <c r="C110">
        <v>58.355998999999997</v>
      </c>
      <c r="D110">
        <v>19</v>
      </c>
      <c r="E110">
        <v>1108.7639810000001</v>
      </c>
      <c r="F110">
        <f>-Week_SIP[[#This Row],[Investment Amount]]</f>
        <v>-1108.7639810000001</v>
      </c>
      <c r="G110">
        <f>SUM($D$2:D110)*Week_SIP[[#This Row],[Buy Price]]</f>
        <v>157444.48530199999</v>
      </c>
    </row>
    <row r="111" spans="1:7" x14ac:dyDescent="0.3">
      <c r="A111" s="2">
        <v>40574</v>
      </c>
      <c r="B111">
        <v>5</v>
      </c>
      <c r="C111">
        <v>55.467998999999999</v>
      </c>
      <c r="D111">
        <v>20</v>
      </c>
      <c r="E111">
        <v>1109.35998</v>
      </c>
      <c r="F111">
        <f>-Week_SIP[[#This Row],[Investment Amount]]</f>
        <v>-1109.35998</v>
      </c>
      <c r="G111">
        <f>SUM($D$2:D111)*Week_SIP[[#This Row],[Buy Price]]</f>
        <v>150762.021282</v>
      </c>
    </row>
    <row r="112" spans="1:7" x14ac:dyDescent="0.3">
      <c r="A112" s="2">
        <v>40581</v>
      </c>
      <c r="B112">
        <v>6</v>
      </c>
      <c r="C112">
        <v>55.189999</v>
      </c>
      <c r="D112">
        <v>20</v>
      </c>
      <c r="E112">
        <v>1103.79998</v>
      </c>
      <c r="F112">
        <f>-Week_SIP[[#This Row],[Investment Amount]]</f>
        <v>-1103.79998</v>
      </c>
      <c r="G112">
        <f>SUM($D$2:D112)*Week_SIP[[#This Row],[Buy Price]]</f>
        <v>151110.21726199999</v>
      </c>
    </row>
    <row r="113" spans="1:7" x14ac:dyDescent="0.3">
      <c r="A113" s="2">
        <v>40588</v>
      </c>
      <c r="B113">
        <v>7</v>
      </c>
      <c r="C113">
        <v>55.506000999999998</v>
      </c>
      <c r="D113">
        <v>20</v>
      </c>
      <c r="E113">
        <v>1110.1200199999998</v>
      </c>
      <c r="F113">
        <f>-Week_SIP[[#This Row],[Investment Amount]]</f>
        <v>-1110.1200199999998</v>
      </c>
      <c r="G113">
        <f>SUM($D$2:D113)*Week_SIP[[#This Row],[Buy Price]]</f>
        <v>153085.550758</v>
      </c>
    </row>
    <row r="114" spans="1:7" x14ac:dyDescent="0.3">
      <c r="A114" s="2">
        <v>40595</v>
      </c>
      <c r="B114">
        <v>8</v>
      </c>
      <c r="C114">
        <v>55.970001000000003</v>
      </c>
      <c r="D114">
        <v>20</v>
      </c>
      <c r="E114">
        <v>1119.40002</v>
      </c>
      <c r="F114">
        <f>-Week_SIP[[#This Row],[Investment Amount]]</f>
        <v>-1119.40002</v>
      </c>
      <c r="G114">
        <f>SUM($D$2:D114)*Week_SIP[[#This Row],[Buy Price]]</f>
        <v>155484.662778</v>
      </c>
    </row>
    <row r="115" spans="1:7" x14ac:dyDescent="0.3">
      <c r="A115" s="2">
        <v>40602</v>
      </c>
      <c r="B115">
        <v>9</v>
      </c>
      <c r="C115">
        <v>54.160998999999997</v>
      </c>
      <c r="D115">
        <v>21</v>
      </c>
      <c r="E115">
        <v>1137.380979</v>
      </c>
      <c r="F115">
        <f>-Week_SIP[[#This Row],[Investment Amount]]</f>
        <v>-1137.380979</v>
      </c>
      <c r="G115">
        <f>SUM($D$2:D115)*Week_SIP[[#This Row],[Buy Price]]</f>
        <v>151596.63620099999</v>
      </c>
    </row>
    <row r="116" spans="1:7" x14ac:dyDescent="0.3">
      <c r="A116" s="2">
        <v>40609</v>
      </c>
      <c r="B116">
        <v>10</v>
      </c>
      <c r="C116">
        <v>55.354999999999997</v>
      </c>
      <c r="D116">
        <v>20</v>
      </c>
      <c r="E116">
        <v>1107.0999999999999</v>
      </c>
      <c r="F116">
        <f>-Week_SIP[[#This Row],[Investment Amount]]</f>
        <v>-1107.0999999999999</v>
      </c>
      <c r="G116">
        <f>SUM($D$2:D116)*Week_SIP[[#This Row],[Buy Price]]</f>
        <v>156045.745</v>
      </c>
    </row>
    <row r="117" spans="1:7" x14ac:dyDescent="0.3">
      <c r="A117" s="2">
        <v>40616</v>
      </c>
      <c r="B117">
        <v>11</v>
      </c>
      <c r="C117">
        <v>55.993999000000002</v>
      </c>
      <c r="D117">
        <v>20</v>
      </c>
      <c r="E117">
        <v>1119.8799800000002</v>
      </c>
      <c r="F117">
        <f>-Week_SIP[[#This Row],[Investment Amount]]</f>
        <v>-1119.8799800000002</v>
      </c>
      <c r="G117">
        <f>SUM($D$2:D117)*Week_SIP[[#This Row],[Buy Price]]</f>
        <v>158966.96316099999</v>
      </c>
    </row>
    <row r="118" spans="1:7" x14ac:dyDescent="0.3">
      <c r="A118" s="2">
        <v>40623</v>
      </c>
      <c r="B118">
        <v>12</v>
      </c>
      <c r="C118">
        <v>54.539000999999999</v>
      </c>
      <c r="D118">
        <v>21</v>
      </c>
      <c r="E118">
        <v>1145.319021</v>
      </c>
      <c r="F118">
        <f>-Week_SIP[[#This Row],[Investment Amount]]</f>
        <v>-1145.319021</v>
      </c>
      <c r="G118">
        <f>SUM($D$2:D118)*Week_SIP[[#This Row],[Buy Price]]</f>
        <v>155981.54285999999</v>
      </c>
    </row>
    <row r="119" spans="1:7" x14ac:dyDescent="0.3">
      <c r="A119" s="2">
        <v>40630</v>
      </c>
      <c r="B119">
        <v>13</v>
      </c>
      <c r="C119">
        <v>57.587001999999998</v>
      </c>
      <c r="D119">
        <v>20</v>
      </c>
      <c r="E119">
        <v>1151.7400399999999</v>
      </c>
      <c r="F119">
        <f>-Week_SIP[[#This Row],[Investment Amount]]</f>
        <v>-1151.7400399999999</v>
      </c>
      <c r="G119">
        <f>SUM($D$2:D119)*Week_SIP[[#This Row],[Buy Price]]</f>
        <v>165850.56576</v>
      </c>
    </row>
    <row r="120" spans="1:7" x14ac:dyDescent="0.3">
      <c r="A120" s="2">
        <v>40637</v>
      </c>
      <c r="B120">
        <v>14</v>
      </c>
      <c r="C120">
        <v>59.571998999999998</v>
      </c>
      <c r="D120">
        <v>19</v>
      </c>
      <c r="E120">
        <v>1131.8679809999999</v>
      </c>
      <c r="F120">
        <f>-Week_SIP[[#This Row],[Investment Amount]]</f>
        <v>-1131.8679809999999</v>
      </c>
      <c r="G120">
        <f>SUM($D$2:D120)*Week_SIP[[#This Row],[Buy Price]]</f>
        <v>172699.22510099999</v>
      </c>
    </row>
    <row r="121" spans="1:7" x14ac:dyDescent="0.3">
      <c r="A121" s="2">
        <v>40644</v>
      </c>
      <c r="B121">
        <v>15</v>
      </c>
      <c r="C121">
        <v>58.456001000000001</v>
      </c>
      <c r="D121">
        <v>19</v>
      </c>
      <c r="E121">
        <v>1110.6640190000001</v>
      </c>
      <c r="F121">
        <f>-Week_SIP[[#This Row],[Investment Amount]]</f>
        <v>-1110.6640190000001</v>
      </c>
      <c r="G121">
        <f>SUM($D$2:D121)*Week_SIP[[#This Row],[Buy Price]]</f>
        <v>170574.61091799999</v>
      </c>
    </row>
    <row r="122" spans="1:7" x14ac:dyDescent="0.3">
      <c r="A122" s="2">
        <v>40651</v>
      </c>
      <c r="B122">
        <v>16</v>
      </c>
      <c r="C122">
        <v>57.761001999999998</v>
      </c>
      <c r="D122">
        <v>19</v>
      </c>
      <c r="E122">
        <v>1097.459038</v>
      </c>
      <c r="F122">
        <f>-Week_SIP[[#This Row],[Investment Amount]]</f>
        <v>-1097.459038</v>
      </c>
      <c r="G122">
        <f>SUM($D$2:D122)*Week_SIP[[#This Row],[Buy Price]]</f>
        <v>169644.062874</v>
      </c>
    </row>
    <row r="123" spans="1:7" x14ac:dyDescent="0.3">
      <c r="A123" s="2">
        <v>40658</v>
      </c>
      <c r="B123">
        <v>17</v>
      </c>
      <c r="C123">
        <v>59.52</v>
      </c>
      <c r="D123">
        <v>19</v>
      </c>
      <c r="E123">
        <v>1130.8800000000001</v>
      </c>
      <c r="F123">
        <f>-Week_SIP[[#This Row],[Investment Amount]]</f>
        <v>-1130.8800000000001</v>
      </c>
      <c r="G123">
        <f>SUM($D$2:D123)*Week_SIP[[#This Row],[Buy Price]]</f>
        <v>175941.12</v>
      </c>
    </row>
    <row r="124" spans="1:7" x14ac:dyDescent="0.3">
      <c r="A124" s="2">
        <v>40665</v>
      </c>
      <c r="B124">
        <v>18</v>
      </c>
      <c r="C124">
        <v>57.654998999999997</v>
      </c>
      <c r="D124">
        <v>20</v>
      </c>
      <c r="E124">
        <v>1153.09998</v>
      </c>
      <c r="F124">
        <f>-Week_SIP[[#This Row],[Investment Amount]]</f>
        <v>-1153.09998</v>
      </c>
      <c r="G124">
        <f>SUM($D$2:D124)*Week_SIP[[#This Row],[Buy Price]]</f>
        <v>171581.27702399998</v>
      </c>
    </row>
    <row r="125" spans="1:7" x14ac:dyDescent="0.3">
      <c r="A125" s="2">
        <v>40672</v>
      </c>
      <c r="B125">
        <v>19</v>
      </c>
      <c r="C125">
        <v>56.415999999999997</v>
      </c>
      <c r="D125">
        <v>20</v>
      </c>
      <c r="E125">
        <v>1128.32</v>
      </c>
      <c r="F125">
        <f>-Week_SIP[[#This Row],[Investment Amount]]</f>
        <v>-1128.32</v>
      </c>
      <c r="G125">
        <f>SUM($D$2:D125)*Week_SIP[[#This Row],[Buy Price]]</f>
        <v>169022.33599999998</v>
      </c>
    </row>
    <row r="126" spans="1:7" x14ac:dyDescent="0.3">
      <c r="A126" s="2">
        <v>40679</v>
      </c>
      <c r="B126">
        <v>20</v>
      </c>
      <c r="C126">
        <v>55.924999</v>
      </c>
      <c r="D126">
        <v>20</v>
      </c>
      <c r="E126">
        <v>1118.4999800000001</v>
      </c>
      <c r="F126">
        <f>-Week_SIP[[#This Row],[Investment Amount]]</f>
        <v>-1118.4999800000001</v>
      </c>
      <c r="G126">
        <f>SUM($D$2:D126)*Week_SIP[[#This Row],[Buy Price]]</f>
        <v>168669.79698399999</v>
      </c>
    </row>
    <row r="127" spans="1:7" x14ac:dyDescent="0.3">
      <c r="A127" s="2">
        <v>40686</v>
      </c>
      <c r="B127">
        <v>21</v>
      </c>
      <c r="C127">
        <v>54.799999</v>
      </c>
      <c r="D127">
        <v>21</v>
      </c>
      <c r="E127">
        <v>1150.7999789999999</v>
      </c>
      <c r="F127">
        <f>-Week_SIP[[#This Row],[Investment Amount]]</f>
        <v>-1150.7999789999999</v>
      </c>
      <c r="G127">
        <f>SUM($D$2:D127)*Week_SIP[[#This Row],[Buy Price]]</f>
        <v>166427.59696299999</v>
      </c>
    </row>
    <row r="128" spans="1:7" x14ac:dyDescent="0.3">
      <c r="A128" s="2">
        <v>40693</v>
      </c>
      <c r="B128">
        <v>22</v>
      </c>
      <c r="C128">
        <v>55.716000000000001</v>
      </c>
      <c r="D128">
        <v>20</v>
      </c>
      <c r="E128">
        <v>1114.32</v>
      </c>
      <c r="F128">
        <f>-Week_SIP[[#This Row],[Investment Amount]]</f>
        <v>-1114.32</v>
      </c>
      <c r="G128">
        <f>SUM($D$2:D128)*Week_SIP[[#This Row],[Buy Price]]</f>
        <v>170323.81200000001</v>
      </c>
    </row>
    <row r="129" spans="1:7" x14ac:dyDescent="0.3">
      <c r="A129" s="2">
        <v>40700</v>
      </c>
      <c r="B129">
        <v>23</v>
      </c>
      <c r="C129">
        <v>56.123001000000002</v>
      </c>
      <c r="D129">
        <v>20</v>
      </c>
      <c r="E129">
        <v>1122.46002</v>
      </c>
      <c r="F129">
        <f>-Week_SIP[[#This Row],[Investment Amount]]</f>
        <v>-1122.46002</v>
      </c>
      <c r="G129">
        <f>SUM($D$2:D129)*Week_SIP[[#This Row],[Buy Price]]</f>
        <v>172690.47407700002</v>
      </c>
    </row>
    <row r="130" spans="1:7" x14ac:dyDescent="0.3">
      <c r="A130" s="2">
        <v>40707</v>
      </c>
      <c r="B130">
        <v>24</v>
      </c>
      <c r="C130">
        <v>56.099997999999999</v>
      </c>
      <c r="D130">
        <v>20</v>
      </c>
      <c r="E130">
        <v>1121.9999600000001</v>
      </c>
      <c r="F130">
        <f>-Week_SIP[[#This Row],[Investment Amount]]</f>
        <v>-1121.9999600000001</v>
      </c>
      <c r="G130">
        <f>SUM($D$2:D130)*Week_SIP[[#This Row],[Buy Price]]</f>
        <v>173741.693806</v>
      </c>
    </row>
    <row r="131" spans="1:7" x14ac:dyDescent="0.3">
      <c r="A131" s="2">
        <v>40714</v>
      </c>
      <c r="B131">
        <v>25</v>
      </c>
      <c r="C131">
        <v>53.722999999999999</v>
      </c>
      <c r="D131">
        <v>21</v>
      </c>
      <c r="E131">
        <v>1128.183</v>
      </c>
      <c r="F131">
        <f>-Week_SIP[[#This Row],[Investment Amount]]</f>
        <v>-1128.183</v>
      </c>
      <c r="G131">
        <f>SUM($D$2:D131)*Week_SIP[[#This Row],[Buy Price]]</f>
        <v>167508.31399999998</v>
      </c>
    </row>
    <row r="132" spans="1:7" x14ac:dyDescent="0.3">
      <c r="A132" s="2">
        <v>40721</v>
      </c>
      <c r="B132">
        <v>26</v>
      </c>
      <c r="C132">
        <v>55.987999000000002</v>
      </c>
      <c r="D132">
        <v>20</v>
      </c>
      <c r="E132">
        <v>1119.75998</v>
      </c>
      <c r="F132">
        <f>-Week_SIP[[#This Row],[Investment Amount]]</f>
        <v>-1119.75998</v>
      </c>
      <c r="G132">
        <f>SUM($D$2:D132)*Week_SIP[[#This Row],[Buy Price]]</f>
        <v>175690.34086200001</v>
      </c>
    </row>
    <row r="133" spans="1:7" x14ac:dyDescent="0.3">
      <c r="A133" s="2">
        <v>40728</v>
      </c>
      <c r="B133">
        <v>27</v>
      </c>
      <c r="C133">
        <v>57.231997999999997</v>
      </c>
      <c r="D133">
        <v>20</v>
      </c>
      <c r="E133">
        <v>1144.63996</v>
      </c>
      <c r="F133">
        <f>-Week_SIP[[#This Row],[Investment Amount]]</f>
        <v>-1144.63996</v>
      </c>
      <c r="G133">
        <f>SUM($D$2:D133)*Week_SIP[[#This Row],[Buy Price]]</f>
        <v>180738.649684</v>
      </c>
    </row>
    <row r="134" spans="1:7" x14ac:dyDescent="0.3">
      <c r="A134" s="2">
        <v>40735</v>
      </c>
      <c r="B134">
        <v>28</v>
      </c>
      <c r="C134">
        <v>57.039000999999999</v>
      </c>
      <c r="D134">
        <v>20</v>
      </c>
      <c r="E134">
        <v>1140.7800199999999</v>
      </c>
      <c r="F134">
        <f>-Week_SIP[[#This Row],[Investment Amount]]</f>
        <v>-1140.7800199999999</v>
      </c>
      <c r="G134">
        <f>SUM($D$2:D134)*Week_SIP[[#This Row],[Buy Price]]</f>
        <v>181269.94517799999</v>
      </c>
    </row>
    <row r="135" spans="1:7" x14ac:dyDescent="0.3">
      <c r="A135" s="2">
        <v>40742</v>
      </c>
      <c r="B135">
        <v>29</v>
      </c>
      <c r="C135">
        <v>56.964001000000003</v>
      </c>
      <c r="D135">
        <v>20</v>
      </c>
      <c r="E135">
        <v>1139.2800200000001</v>
      </c>
      <c r="F135">
        <f>-Week_SIP[[#This Row],[Investment Amount]]</f>
        <v>-1139.2800200000001</v>
      </c>
      <c r="G135">
        <f>SUM($D$2:D135)*Week_SIP[[#This Row],[Buy Price]]</f>
        <v>182170.87519800002</v>
      </c>
    </row>
    <row r="136" spans="1:7" x14ac:dyDescent="0.3">
      <c r="A136" s="2">
        <v>40749</v>
      </c>
      <c r="B136">
        <v>30</v>
      </c>
      <c r="C136">
        <v>57.400002000000001</v>
      </c>
      <c r="D136">
        <v>20</v>
      </c>
      <c r="E136">
        <v>1148.0000399999999</v>
      </c>
      <c r="F136">
        <f>-Week_SIP[[#This Row],[Investment Amount]]</f>
        <v>-1148.0000399999999</v>
      </c>
      <c r="G136">
        <f>SUM($D$2:D136)*Week_SIP[[#This Row],[Buy Price]]</f>
        <v>184713.20643600001</v>
      </c>
    </row>
    <row r="137" spans="1:7" x14ac:dyDescent="0.3">
      <c r="A137" s="2">
        <v>40756</v>
      </c>
      <c r="B137">
        <v>31</v>
      </c>
      <c r="C137">
        <v>56.502997999999998</v>
      </c>
      <c r="D137">
        <v>20</v>
      </c>
      <c r="E137">
        <v>1130.05996</v>
      </c>
      <c r="F137">
        <f>-Week_SIP[[#This Row],[Investment Amount]]</f>
        <v>-1130.05996</v>
      </c>
      <c r="G137">
        <f>SUM($D$2:D137)*Week_SIP[[#This Row],[Buy Price]]</f>
        <v>182956.707524</v>
      </c>
    </row>
    <row r="138" spans="1:7" x14ac:dyDescent="0.3">
      <c r="A138" s="2">
        <v>40763</v>
      </c>
      <c r="B138">
        <v>32</v>
      </c>
      <c r="C138">
        <v>52.386001999999998</v>
      </c>
      <c r="D138">
        <v>22</v>
      </c>
      <c r="E138">
        <v>1152.4920439999999</v>
      </c>
      <c r="F138">
        <f>-Week_SIP[[#This Row],[Investment Amount]]</f>
        <v>-1152.4920439999999</v>
      </c>
      <c r="G138">
        <f>SUM($D$2:D138)*Week_SIP[[#This Row],[Buy Price]]</f>
        <v>170778.36651999998</v>
      </c>
    </row>
    <row r="139" spans="1:7" x14ac:dyDescent="0.3">
      <c r="A139" s="2">
        <v>40771</v>
      </c>
      <c r="B139">
        <v>33</v>
      </c>
      <c r="C139">
        <v>51.602001000000001</v>
      </c>
      <c r="D139">
        <v>22</v>
      </c>
      <c r="E139">
        <v>1135.2440220000001</v>
      </c>
      <c r="F139">
        <f>-Week_SIP[[#This Row],[Investment Amount]]</f>
        <v>-1135.2440220000001</v>
      </c>
      <c r="G139">
        <f>SUM($D$2:D139)*Week_SIP[[#This Row],[Buy Price]]</f>
        <v>169357.76728200002</v>
      </c>
    </row>
    <row r="140" spans="1:7" x14ac:dyDescent="0.3">
      <c r="A140" s="2">
        <v>40777</v>
      </c>
      <c r="B140">
        <v>34</v>
      </c>
      <c r="C140">
        <v>50.186000999999997</v>
      </c>
      <c r="D140">
        <v>22</v>
      </c>
      <c r="E140">
        <v>1104.092022</v>
      </c>
      <c r="F140">
        <f>-Week_SIP[[#This Row],[Investment Amount]]</f>
        <v>-1104.092022</v>
      </c>
      <c r="G140">
        <f>SUM($D$2:D140)*Week_SIP[[#This Row],[Buy Price]]</f>
        <v>165814.54730399998</v>
      </c>
    </row>
    <row r="141" spans="1:7" x14ac:dyDescent="0.3">
      <c r="A141" s="2">
        <v>40784</v>
      </c>
      <c r="B141">
        <v>35</v>
      </c>
      <c r="C141">
        <v>50.509998000000003</v>
      </c>
      <c r="D141">
        <v>22</v>
      </c>
      <c r="E141">
        <v>1111.2199560000001</v>
      </c>
      <c r="F141">
        <f>-Week_SIP[[#This Row],[Investment Amount]]</f>
        <v>-1111.2199560000001</v>
      </c>
      <c r="G141">
        <f>SUM($D$2:D141)*Week_SIP[[#This Row],[Buy Price]]</f>
        <v>167996.253348</v>
      </c>
    </row>
    <row r="142" spans="1:7" x14ac:dyDescent="0.3">
      <c r="A142" s="2">
        <v>40791</v>
      </c>
      <c r="B142">
        <v>36</v>
      </c>
      <c r="C142">
        <v>51.125999</v>
      </c>
      <c r="D142">
        <v>22</v>
      </c>
      <c r="E142">
        <v>1124.771978</v>
      </c>
      <c r="F142">
        <f>-Week_SIP[[#This Row],[Investment Amount]]</f>
        <v>-1124.771978</v>
      </c>
      <c r="G142">
        <f>SUM($D$2:D142)*Week_SIP[[#This Row],[Buy Price]]</f>
        <v>171169.844652</v>
      </c>
    </row>
    <row r="143" spans="1:7" x14ac:dyDescent="0.3">
      <c r="A143" s="2">
        <v>40798</v>
      </c>
      <c r="B143">
        <v>37</v>
      </c>
      <c r="C143">
        <v>50.504002</v>
      </c>
      <c r="D143">
        <v>22</v>
      </c>
      <c r="E143">
        <v>1111.0880440000001</v>
      </c>
      <c r="F143">
        <f>-Week_SIP[[#This Row],[Investment Amount]]</f>
        <v>-1111.0880440000001</v>
      </c>
      <c r="G143">
        <f>SUM($D$2:D143)*Week_SIP[[#This Row],[Buy Price]]</f>
        <v>170198.48673999999</v>
      </c>
    </row>
    <row r="144" spans="1:7" x14ac:dyDescent="0.3">
      <c r="A144" s="2">
        <v>40805</v>
      </c>
      <c r="B144">
        <v>38</v>
      </c>
      <c r="C144">
        <v>50.759998000000003</v>
      </c>
      <c r="D144">
        <v>22</v>
      </c>
      <c r="E144">
        <v>1116.7199560000001</v>
      </c>
      <c r="F144">
        <f>-Week_SIP[[#This Row],[Investment Amount]]</f>
        <v>-1116.7199560000001</v>
      </c>
      <c r="G144">
        <f>SUM($D$2:D144)*Week_SIP[[#This Row],[Buy Price]]</f>
        <v>172177.91321600002</v>
      </c>
    </row>
    <row r="145" spans="1:7" x14ac:dyDescent="0.3">
      <c r="A145" s="2">
        <v>40812</v>
      </c>
      <c r="B145">
        <v>39</v>
      </c>
      <c r="C145">
        <v>49.387999999999998</v>
      </c>
      <c r="D145">
        <v>23</v>
      </c>
      <c r="E145">
        <v>1135.924</v>
      </c>
      <c r="F145">
        <f>-Week_SIP[[#This Row],[Investment Amount]]</f>
        <v>-1135.924</v>
      </c>
      <c r="G145">
        <f>SUM($D$2:D145)*Week_SIP[[#This Row],[Buy Price]]</f>
        <v>168660.02</v>
      </c>
    </row>
    <row r="146" spans="1:7" x14ac:dyDescent="0.3">
      <c r="A146" s="2">
        <v>40819</v>
      </c>
      <c r="B146">
        <v>40</v>
      </c>
      <c r="C146">
        <v>49.480998999999997</v>
      </c>
      <c r="D146">
        <v>23</v>
      </c>
      <c r="E146">
        <v>1138.062977</v>
      </c>
      <c r="F146">
        <f>-Week_SIP[[#This Row],[Investment Amount]]</f>
        <v>-1138.062977</v>
      </c>
      <c r="G146">
        <f>SUM($D$2:D146)*Week_SIP[[#This Row],[Buy Price]]</f>
        <v>170115.674562</v>
      </c>
    </row>
    <row r="147" spans="1:7" x14ac:dyDescent="0.3">
      <c r="A147" s="2">
        <v>40826</v>
      </c>
      <c r="B147">
        <v>41</v>
      </c>
      <c r="C147">
        <v>50.599997999999999</v>
      </c>
      <c r="D147">
        <v>22</v>
      </c>
      <c r="E147">
        <v>1113.1999559999999</v>
      </c>
      <c r="F147">
        <f>-Week_SIP[[#This Row],[Investment Amount]]</f>
        <v>-1113.1999559999999</v>
      </c>
      <c r="G147">
        <f>SUM($D$2:D147)*Week_SIP[[#This Row],[Buy Price]]</f>
        <v>175075.99307999999</v>
      </c>
    </row>
    <row r="148" spans="1:7" x14ac:dyDescent="0.3">
      <c r="A148" s="2">
        <v>40833</v>
      </c>
      <c r="B148">
        <v>42</v>
      </c>
      <c r="C148">
        <v>51.858001999999999</v>
      </c>
      <c r="D148">
        <v>22</v>
      </c>
      <c r="E148">
        <v>1140.8760440000001</v>
      </c>
      <c r="F148">
        <f>-Week_SIP[[#This Row],[Investment Amount]]</f>
        <v>-1140.8760440000001</v>
      </c>
      <c r="G148">
        <f>SUM($D$2:D148)*Week_SIP[[#This Row],[Buy Price]]</f>
        <v>180569.56296399998</v>
      </c>
    </row>
    <row r="149" spans="1:7" x14ac:dyDescent="0.3">
      <c r="A149" s="2">
        <v>40840</v>
      </c>
      <c r="B149">
        <v>43</v>
      </c>
      <c r="C149">
        <v>51.640999000000001</v>
      </c>
      <c r="D149">
        <v>22</v>
      </c>
      <c r="E149">
        <v>1136.1019779999999</v>
      </c>
      <c r="F149">
        <f>-Week_SIP[[#This Row],[Investment Amount]]</f>
        <v>-1136.1019779999999</v>
      </c>
      <c r="G149">
        <f>SUM($D$2:D149)*Week_SIP[[#This Row],[Buy Price]]</f>
        <v>180950.06049599999</v>
      </c>
    </row>
    <row r="150" spans="1:7" x14ac:dyDescent="0.3">
      <c r="A150" s="2">
        <v>40847</v>
      </c>
      <c r="B150">
        <v>44</v>
      </c>
      <c r="C150">
        <v>53.884998000000003</v>
      </c>
      <c r="D150">
        <v>21</v>
      </c>
      <c r="E150">
        <v>1131.5849580000001</v>
      </c>
      <c r="F150">
        <f>-Week_SIP[[#This Row],[Investment Amount]]</f>
        <v>-1131.5849580000001</v>
      </c>
      <c r="G150">
        <f>SUM($D$2:D150)*Week_SIP[[#This Row],[Buy Price]]</f>
        <v>189944.61795000001</v>
      </c>
    </row>
    <row r="151" spans="1:7" x14ac:dyDescent="0.3">
      <c r="A151" s="2">
        <v>40855</v>
      </c>
      <c r="B151">
        <v>45</v>
      </c>
      <c r="C151">
        <v>53.701000000000001</v>
      </c>
      <c r="D151">
        <v>21</v>
      </c>
      <c r="E151">
        <v>1127.721</v>
      </c>
      <c r="F151">
        <f>-Week_SIP[[#This Row],[Investment Amount]]</f>
        <v>-1127.721</v>
      </c>
      <c r="G151">
        <f>SUM($D$2:D151)*Week_SIP[[#This Row],[Buy Price]]</f>
        <v>190423.74600000001</v>
      </c>
    </row>
    <row r="152" spans="1:7" x14ac:dyDescent="0.3">
      <c r="A152" s="2">
        <v>40861</v>
      </c>
      <c r="B152">
        <v>46</v>
      </c>
      <c r="C152">
        <v>52.243000000000002</v>
      </c>
      <c r="D152">
        <v>22</v>
      </c>
      <c r="E152">
        <v>1149.346</v>
      </c>
      <c r="F152">
        <f>-Week_SIP[[#This Row],[Investment Amount]]</f>
        <v>-1149.346</v>
      </c>
      <c r="G152">
        <f>SUM($D$2:D152)*Week_SIP[[#This Row],[Buy Price]]</f>
        <v>186403.024</v>
      </c>
    </row>
    <row r="153" spans="1:7" x14ac:dyDescent="0.3">
      <c r="A153" s="2">
        <v>40868</v>
      </c>
      <c r="B153">
        <v>47</v>
      </c>
      <c r="C153">
        <v>48.819000000000003</v>
      </c>
      <c r="D153">
        <v>23</v>
      </c>
      <c r="E153">
        <v>1122.837</v>
      </c>
      <c r="F153">
        <f>-Week_SIP[[#This Row],[Investment Amount]]</f>
        <v>-1122.837</v>
      </c>
      <c r="G153">
        <f>SUM($D$2:D153)*Week_SIP[[#This Row],[Buy Price]]</f>
        <v>175309.02900000001</v>
      </c>
    </row>
    <row r="154" spans="1:7" x14ac:dyDescent="0.3">
      <c r="A154" s="2">
        <v>40875</v>
      </c>
      <c r="B154">
        <v>48</v>
      </c>
      <c r="C154">
        <v>49.347999999999999</v>
      </c>
      <c r="D154">
        <v>23</v>
      </c>
      <c r="E154">
        <v>1135.0039999999999</v>
      </c>
      <c r="F154">
        <f>-Week_SIP[[#This Row],[Investment Amount]]</f>
        <v>-1135.0039999999999</v>
      </c>
      <c r="G154">
        <f>SUM($D$2:D154)*Week_SIP[[#This Row],[Buy Price]]</f>
        <v>178343.67199999999</v>
      </c>
    </row>
    <row r="155" spans="1:7" x14ac:dyDescent="0.3">
      <c r="A155" s="2">
        <v>40882</v>
      </c>
      <c r="B155">
        <v>49</v>
      </c>
      <c r="C155">
        <v>51.110000999999997</v>
      </c>
      <c r="D155">
        <v>22</v>
      </c>
      <c r="E155">
        <v>1124.420022</v>
      </c>
      <c r="F155">
        <f>-Week_SIP[[#This Row],[Investment Amount]]</f>
        <v>-1124.420022</v>
      </c>
      <c r="G155">
        <f>SUM($D$2:D155)*Week_SIP[[#This Row],[Buy Price]]</f>
        <v>185835.963636</v>
      </c>
    </row>
    <row r="156" spans="1:7" x14ac:dyDescent="0.3">
      <c r="A156" s="2">
        <v>40889</v>
      </c>
      <c r="B156">
        <v>50</v>
      </c>
      <c r="C156">
        <v>48.655997999999997</v>
      </c>
      <c r="D156">
        <v>23</v>
      </c>
      <c r="E156">
        <v>1119.0879539999999</v>
      </c>
      <c r="F156">
        <f>-Week_SIP[[#This Row],[Investment Amount]]</f>
        <v>-1119.0879539999999</v>
      </c>
      <c r="G156">
        <f>SUM($D$2:D156)*Week_SIP[[#This Row],[Buy Price]]</f>
        <v>178032.29668199999</v>
      </c>
    </row>
    <row r="157" spans="1:7" x14ac:dyDescent="0.3">
      <c r="A157" s="2">
        <v>40896</v>
      </c>
      <c r="B157">
        <v>51</v>
      </c>
      <c r="C157">
        <v>47.563999000000003</v>
      </c>
      <c r="D157">
        <v>24</v>
      </c>
      <c r="E157">
        <v>1141.5359760000001</v>
      </c>
      <c r="F157">
        <f>-Week_SIP[[#This Row],[Investment Amount]]</f>
        <v>-1141.5359760000001</v>
      </c>
      <c r="G157">
        <f>SUM($D$2:D157)*Week_SIP[[#This Row],[Buy Price]]</f>
        <v>175178.20831700001</v>
      </c>
    </row>
    <row r="158" spans="1:7" x14ac:dyDescent="0.3">
      <c r="A158" s="2">
        <v>40903</v>
      </c>
      <c r="B158">
        <v>52</v>
      </c>
      <c r="C158">
        <v>48.664000999999999</v>
      </c>
      <c r="D158">
        <v>23</v>
      </c>
      <c r="E158">
        <v>1119.272023</v>
      </c>
      <c r="F158">
        <f>-Week_SIP[[#This Row],[Investment Amount]]</f>
        <v>-1119.272023</v>
      </c>
      <c r="G158">
        <f>SUM($D$2:D158)*Week_SIP[[#This Row],[Buy Price]]</f>
        <v>180348.787706</v>
      </c>
    </row>
    <row r="159" spans="1:7" x14ac:dyDescent="0.3">
      <c r="A159" s="2">
        <v>40910</v>
      </c>
      <c r="B159">
        <v>1</v>
      </c>
      <c r="C159">
        <v>47.178001000000002</v>
      </c>
      <c r="D159">
        <v>24</v>
      </c>
      <c r="E159">
        <v>1132.2720240000001</v>
      </c>
      <c r="F159">
        <f>-Week_SIP[[#This Row],[Investment Amount]]</f>
        <v>-1132.2720240000001</v>
      </c>
      <c r="G159">
        <f>SUM($D$2:D159)*Week_SIP[[#This Row],[Buy Price]]</f>
        <v>175973.94373</v>
      </c>
    </row>
    <row r="160" spans="1:7" x14ac:dyDescent="0.3">
      <c r="A160" s="2">
        <v>40917</v>
      </c>
      <c r="B160">
        <v>2</v>
      </c>
      <c r="C160">
        <v>48.256999999999998</v>
      </c>
      <c r="D160">
        <v>23</v>
      </c>
      <c r="E160">
        <v>1109.9110000000001</v>
      </c>
      <c r="F160">
        <f>-Week_SIP[[#This Row],[Investment Amount]]</f>
        <v>-1109.9110000000001</v>
      </c>
      <c r="G160">
        <f>SUM($D$2:D160)*Week_SIP[[#This Row],[Buy Price]]</f>
        <v>181108.52099999998</v>
      </c>
    </row>
    <row r="161" spans="1:7" x14ac:dyDescent="0.3">
      <c r="A161" s="2">
        <v>40924</v>
      </c>
      <c r="B161">
        <v>3</v>
      </c>
      <c r="C161">
        <v>49.351002000000001</v>
      </c>
      <c r="D161">
        <v>23</v>
      </c>
      <c r="E161">
        <v>1135.073046</v>
      </c>
      <c r="F161">
        <f>-Week_SIP[[#This Row],[Investment Amount]]</f>
        <v>-1135.073046</v>
      </c>
      <c r="G161">
        <f>SUM($D$2:D161)*Week_SIP[[#This Row],[Buy Price]]</f>
        <v>186349.38355200001</v>
      </c>
    </row>
    <row r="162" spans="1:7" x14ac:dyDescent="0.3">
      <c r="A162" s="2">
        <v>40931</v>
      </c>
      <c r="B162">
        <v>4</v>
      </c>
      <c r="C162">
        <v>51.231997999999997</v>
      </c>
      <c r="D162">
        <v>22</v>
      </c>
      <c r="E162">
        <v>1127.1039559999999</v>
      </c>
      <c r="F162">
        <f>-Week_SIP[[#This Row],[Investment Amount]]</f>
        <v>-1127.1039559999999</v>
      </c>
      <c r="G162">
        <f>SUM($D$2:D162)*Week_SIP[[#This Row],[Buy Price]]</f>
        <v>194579.12840399999</v>
      </c>
    </row>
    <row r="163" spans="1:7" x14ac:dyDescent="0.3">
      <c r="A163" s="2">
        <v>40938</v>
      </c>
      <c r="B163">
        <v>5</v>
      </c>
      <c r="C163">
        <v>52.027000000000001</v>
      </c>
      <c r="D163">
        <v>22</v>
      </c>
      <c r="E163">
        <v>1144.5940000000001</v>
      </c>
      <c r="F163">
        <f>-Week_SIP[[#This Row],[Investment Amount]]</f>
        <v>-1144.5940000000001</v>
      </c>
      <c r="G163">
        <f>SUM($D$2:D163)*Week_SIP[[#This Row],[Buy Price]]</f>
        <v>198743.14</v>
      </c>
    </row>
    <row r="164" spans="1:7" x14ac:dyDescent="0.3">
      <c r="A164" s="2">
        <v>40945</v>
      </c>
      <c r="B164">
        <v>6</v>
      </c>
      <c r="C164">
        <v>54.033999999999999</v>
      </c>
      <c r="D164">
        <v>21</v>
      </c>
      <c r="E164">
        <v>1134.7139999999999</v>
      </c>
      <c r="F164">
        <f>-Week_SIP[[#This Row],[Investment Amount]]</f>
        <v>-1134.7139999999999</v>
      </c>
      <c r="G164">
        <f>SUM($D$2:D164)*Week_SIP[[#This Row],[Buy Price]]</f>
        <v>207544.59399999998</v>
      </c>
    </row>
    <row r="165" spans="1:7" x14ac:dyDescent="0.3">
      <c r="A165" s="2">
        <v>40952</v>
      </c>
      <c r="B165">
        <v>7</v>
      </c>
      <c r="C165">
        <v>54.438999000000003</v>
      </c>
      <c r="D165">
        <v>21</v>
      </c>
      <c r="E165">
        <v>1143.218979</v>
      </c>
      <c r="F165">
        <f>-Week_SIP[[#This Row],[Investment Amount]]</f>
        <v>-1143.218979</v>
      </c>
      <c r="G165">
        <f>SUM($D$2:D165)*Week_SIP[[#This Row],[Buy Price]]</f>
        <v>210243.41413800002</v>
      </c>
    </row>
    <row r="166" spans="1:7" x14ac:dyDescent="0.3">
      <c r="A166" s="2">
        <v>40960</v>
      </c>
      <c r="B166">
        <v>8</v>
      </c>
      <c r="C166">
        <v>56.769001000000003</v>
      </c>
      <c r="D166">
        <v>20</v>
      </c>
      <c r="E166">
        <v>1135.3800200000001</v>
      </c>
      <c r="F166">
        <f>-Week_SIP[[#This Row],[Investment Amount]]</f>
        <v>-1135.3800200000001</v>
      </c>
      <c r="G166">
        <f>SUM($D$2:D166)*Week_SIP[[#This Row],[Buy Price]]</f>
        <v>220377.26188200002</v>
      </c>
    </row>
    <row r="167" spans="1:7" x14ac:dyDescent="0.3">
      <c r="A167" s="2">
        <v>40966</v>
      </c>
      <c r="B167">
        <v>9</v>
      </c>
      <c r="C167">
        <v>53.820999</v>
      </c>
      <c r="D167">
        <v>21</v>
      </c>
      <c r="E167">
        <v>1130.2409789999999</v>
      </c>
      <c r="F167">
        <f>-Week_SIP[[#This Row],[Investment Amount]]</f>
        <v>-1130.2409789999999</v>
      </c>
      <c r="G167">
        <f>SUM($D$2:D167)*Week_SIP[[#This Row],[Buy Price]]</f>
        <v>210063.35909700001</v>
      </c>
    </row>
    <row r="168" spans="1:7" x14ac:dyDescent="0.3">
      <c r="A168" s="2">
        <v>40973</v>
      </c>
      <c r="B168">
        <v>10</v>
      </c>
      <c r="C168">
        <v>53.953999000000003</v>
      </c>
      <c r="D168">
        <v>21</v>
      </c>
      <c r="E168">
        <v>1133.033979</v>
      </c>
      <c r="F168">
        <f>-Week_SIP[[#This Row],[Investment Amount]]</f>
        <v>-1133.033979</v>
      </c>
      <c r="G168">
        <f>SUM($D$2:D168)*Week_SIP[[#This Row],[Buy Price]]</f>
        <v>211715.49207600002</v>
      </c>
    </row>
    <row r="169" spans="1:7" x14ac:dyDescent="0.3">
      <c r="A169" s="2">
        <v>40980</v>
      </c>
      <c r="B169">
        <v>11</v>
      </c>
      <c r="C169">
        <v>53.752997999999998</v>
      </c>
      <c r="D169">
        <v>21</v>
      </c>
      <c r="E169">
        <v>1128.812958</v>
      </c>
      <c r="F169">
        <f>-Week_SIP[[#This Row],[Investment Amount]]</f>
        <v>-1128.812958</v>
      </c>
      <c r="G169">
        <f>SUM($D$2:D169)*Week_SIP[[#This Row],[Buy Price]]</f>
        <v>212055.57710999998</v>
      </c>
    </row>
    <row r="170" spans="1:7" x14ac:dyDescent="0.3">
      <c r="A170" s="2">
        <v>40987</v>
      </c>
      <c r="B170">
        <v>12</v>
      </c>
      <c r="C170">
        <v>52.717998999999999</v>
      </c>
      <c r="D170">
        <v>21</v>
      </c>
      <c r="E170">
        <v>1107.0779789999999</v>
      </c>
      <c r="F170">
        <f>-Week_SIP[[#This Row],[Investment Amount]]</f>
        <v>-1107.0779789999999</v>
      </c>
      <c r="G170">
        <f>SUM($D$2:D170)*Week_SIP[[#This Row],[Buy Price]]</f>
        <v>209079.584034</v>
      </c>
    </row>
    <row r="171" spans="1:7" x14ac:dyDescent="0.3">
      <c r="A171" s="2">
        <v>40994</v>
      </c>
      <c r="B171">
        <v>13</v>
      </c>
      <c r="C171">
        <v>52.189999</v>
      </c>
      <c r="D171">
        <v>22</v>
      </c>
      <c r="E171">
        <v>1148.1799780000001</v>
      </c>
      <c r="F171">
        <f>-Week_SIP[[#This Row],[Investment Amount]]</f>
        <v>-1148.1799780000001</v>
      </c>
      <c r="G171">
        <f>SUM($D$2:D171)*Week_SIP[[#This Row],[Buy Price]]</f>
        <v>208133.71601199999</v>
      </c>
    </row>
    <row r="172" spans="1:7" x14ac:dyDescent="0.3">
      <c r="A172" s="2">
        <v>41001</v>
      </c>
      <c r="B172">
        <v>14</v>
      </c>
      <c r="C172">
        <v>53.346001000000001</v>
      </c>
      <c r="D172">
        <v>21</v>
      </c>
      <c r="E172">
        <v>1120.2660209999999</v>
      </c>
      <c r="F172">
        <f>-Week_SIP[[#This Row],[Investment Amount]]</f>
        <v>-1120.2660209999999</v>
      </c>
      <c r="G172">
        <f>SUM($D$2:D172)*Week_SIP[[#This Row],[Buy Price]]</f>
        <v>213864.118009</v>
      </c>
    </row>
    <row r="173" spans="1:7" x14ac:dyDescent="0.3">
      <c r="A173" s="2">
        <v>41008</v>
      </c>
      <c r="B173">
        <v>15</v>
      </c>
      <c r="C173">
        <v>52.724997999999999</v>
      </c>
      <c r="D173">
        <v>21</v>
      </c>
      <c r="E173">
        <v>1107.224958</v>
      </c>
      <c r="F173">
        <f>-Week_SIP[[#This Row],[Investment Amount]]</f>
        <v>-1107.224958</v>
      </c>
      <c r="G173">
        <f>SUM($D$2:D173)*Week_SIP[[#This Row],[Buy Price]]</f>
        <v>212481.74194000001</v>
      </c>
    </row>
    <row r="174" spans="1:7" x14ac:dyDescent="0.3">
      <c r="A174" s="2">
        <v>41015</v>
      </c>
      <c r="B174">
        <v>16</v>
      </c>
      <c r="C174">
        <v>52.591999000000001</v>
      </c>
      <c r="D174">
        <v>21</v>
      </c>
      <c r="E174">
        <v>1104.431979</v>
      </c>
      <c r="F174">
        <f>-Week_SIP[[#This Row],[Investment Amount]]</f>
        <v>-1104.431979</v>
      </c>
      <c r="G174">
        <f>SUM($D$2:D174)*Week_SIP[[#This Row],[Buy Price]]</f>
        <v>213050.18794900001</v>
      </c>
    </row>
    <row r="175" spans="1:7" x14ac:dyDescent="0.3">
      <c r="A175" s="2">
        <v>41022</v>
      </c>
      <c r="B175">
        <v>17</v>
      </c>
      <c r="C175">
        <v>52.148997999999999</v>
      </c>
      <c r="D175">
        <v>22</v>
      </c>
      <c r="E175">
        <v>1147.2779559999999</v>
      </c>
      <c r="F175">
        <f>-Week_SIP[[#This Row],[Investment Amount]]</f>
        <v>-1147.2779559999999</v>
      </c>
      <c r="G175">
        <f>SUM($D$2:D175)*Week_SIP[[#This Row],[Buy Price]]</f>
        <v>212402.868854</v>
      </c>
    </row>
    <row r="176" spans="1:7" x14ac:dyDescent="0.3">
      <c r="A176" s="2">
        <v>41029</v>
      </c>
      <c r="B176">
        <v>18</v>
      </c>
      <c r="C176">
        <v>52.514000000000003</v>
      </c>
      <c r="D176">
        <v>21</v>
      </c>
      <c r="E176">
        <v>1102.7940000000001</v>
      </c>
      <c r="F176">
        <f>-Week_SIP[[#This Row],[Investment Amount]]</f>
        <v>-1102.7940000000001</v>
      </c>
      <c r="G176">
        <f>SUM($D$2:D176)*Week_SIP[[#This Row],[Buy Price]]</f>
        <v>214992.31600000002</v>
      </c>
    </row>
    <row r="177" spans="1:7" x14ac:dyDescent="0.3">
      <c r="A177" s="2">
        <v>41036</v>
      </c>
      <c r="B177">
        <v>19</v>
      </c>
      <c r="C177">
        <v>51.527000000000001</v>
      </c>
      <c r="D177">
        <v>22</v>
      </c>
      <c r="E177">
        <v>1133.5940000000001</v>
      </c>
      <c r="F177">
        <f>-Week_SIP[[#This Row],[Investment Amount]]</f>
        <v>-1133.5940000000001</v>
      </c>
      <c r="G177">
        <f>SUM($D$2:D177)*Week_SIP[[#This Row],[Buy Price]]</f>
        <v>212085.13200000001</v>
      </c>
    </row>
    <row r="178" spans="1:7" x14ac:dyDescent="0.3">
      <c r="A178" s="2">
        <v>41043</v>
      </c>
      <c r="B178">
        <v>20</v>
      </c>
      <c r="C178">
        <v>48.852001000000001</v>
      </c>
      <c r="D178">
        <v>23</v>
      </c>
      <c r="E178">
        <v>1123.5960230000001</v>
      </c>
      <c r="F178">
        <f>-Week_SIP[[#This Row],[Investment Amount]]</f>
        <v>-1123.5960230000001</v>
      </c>
      <c r="G178">
        <f>SUM($D$2:D178)*Week_SIP[[#This Row],[Buy Price]]</f>
        <v>202198.43213900001</v>
      </c>
    </row>
    <row r="179" spans="1:7" x14ac:dyDescent="0.3">
      <c r="A179" s="2">
        <v>41050</v>
      </c>
      <c r="B179">
        <v>21</v>
      </c>
      <c r="C179">
        <v>49.321998999999998</v>
      </c>
      <c r="D179">
        <v>23</v>
      </c>
      <c r="E179">
        <v>1134.4059769999999</v>
      </c>
      <c r="F179">
        <f>-Week_SIP[[#This Row],[Investment Amount]]</f>
        <v>-1134.4059769999999</v>
      </c>
      <c r="G179">
        <f>SUM($D$2:D179)*Week_SIP[[#This Row],[Buy Price]]</f>
        <v>205278.15983799999</v>
      </c>
    </row>
    <row r="180" spans="1:7" x14ac:dyDescent="0.3">
      <c r="A180" s="2">
        <v>41057</v>
      </c>
      <c r="B180">
        <v>22</v>
      </c>
      <c r="C180">
        <v>49.898997999999999</v>
      </c>
      <c r="D180">
        <v>23</v>
      </c>
      <c r="E180">
        <v>1147.676954</v>
      </c>
      <c r="F180">
        <f>-Week_SIP[[#This Row],[Investment Amount]]</f>
        <v>-1147.676954</v>
      </c>
      <c r="G180">
        <f>SUM($D$2:D180)*Week_SIP[[#This Row],[Buy Price]]</f>
        <v>208827.30663000001</v>
      </c>
    </row>
    <row r="181" spans="1:7" x14ac:dyDescent="0.3">
      <c r="A181" s="2">
        <v>41064</v>
      </c>
      <c r="B181">
        <v>23</v>
      </c>
      <c r="C181">
        <v>49.060001</v>
      </c>
      <c r="D181">
        <v>23</v>
      </c>
      <c r="E181">
        <v>1128.3800229999999</v>
      </c>
      <c r="F181">
        <f>-Week_SIP[[#This Row],[Investment Amount]]</f>
        <v>-1128.3800229999999</v>
      </c>
      <c r="G181">
        <f>SUM($D$2:D181)*Week_SIP[[#This Row],[Buy Price]]</f>
        <v>206444.48420800001</v>
      </c>
    </row>
    <row r="182" spans="1:7" x14ac:dyDescent="0.3">
      <c r="A182" s="2">
        <v>41071</v>
      </c>
      <c r="B182">
        <v>24</v>
      </c>
      <c r="C182">
        <v>50.970001000000003</v>
      </c>
      <c r="D182">
        <v>22</v>
      </c>
      <c r="E182">
        <v>1121.3400220000001</v>
      </c>
      <c r="F182">
        <f>-Week_SIP[[#This Row],[Investment Amount]]</f>
        <v>-1121.3400220000001</v>
      </c>
      <c r="G182">
        <f>SUM($D$2:D182)*Week_SIP[[#This Row],[Buy Price]]</f>
        <v>215603.10423000003</v>
      </c>
    </row>
    <row r="183" spans="1:7" x14ac:dyDescent="0.3">
      <c r="A183" s="2">
        <v>41078</v>
      </c>
      <c r="B183">
        <v>25</v>
      </c>
      <c r="C183">
        <v>50.938999000000003</v>
      </c>
      <c r="D183">
        <v>22</v>
      </c>
      <c r="E183">
        <v>1120.657978</v>
      </c>
      <c r="F183">
        <f>-Week_SIP[[#This Row],[Investment Amount]]</f>
        <v>-1120.657978</v>
      </c>
      <c r="G183">
        <f>SUM($D$2:D183)*Week_SIP[[#This Row],[Buy Price]]</f>
        <v>216592.62374800001</v>
      </c>
    </row>
    <row r="184" spans="1:7" x14ac:dyDescent="0.3">
      <c r="A184" s="2">
        <v>41085</v>
      </c>
      <c r="B184">
        <v>26</v>
      </c>
      <c r="C184">
        <v>51.582999999999998</v>
      </c>
      <c r="D184">
        <v>22</v>
      </c>
      <c r="E184">
        <v>1134.826</v>
      </c>
      <c r="F184">
        <f>-Week_SIP[[#This Row],[Investment Amount]]</f>
        <v>-1134.826</v>
      </c>
      <c r="G184">
        <f>SUM($D$2:D184)*Week_SIP[[#This Row],[Buy Price]]</f>
        <v>220465.742</v>
      </c>
    </row>
    <row r="185" spans="1:7" x14ac:dyDescent="0.3">
      <c r="A185" s="2">
        <v>41092</v>
      </c>
      <c r="B185">
        <v>27</v>
      </c>
      <c r="C185">
        <v>53.226002000000001</v>
      </c>
      <c r="D185">
        <v>21</v>
      </c>
      <c r="E185">
        <v>1117.746042</v>
      </c>
      <c r="F185">
        <f>-Week_SIP[[#This Row],[Investment Amount]]</f>
        <v>-1117.746042</v>
      </c>
      <c r="G185">
        <f>SUM($D$2:D185)*Week_SIP[[#This Row],[Buy Price]]</f>
        <v>228605.67859</v>
      </c>
    </row>
    <row r="186" spans="1:7" x14ac:dyDescent="0.3">
      <c r="A186" s="2">
        <v>41099</v>
      </c>
      <c r="B186">
        <v>28</v>
      </c>
      <c r="C186">
        <v>52.855998999999997</v>
      </c>
      <c r="D186">
        <v>21</v>
      </c>
      <c r="E186">
        <v>1109.9759789999998</v>
      </c>
      <c r="F186">
        <f>-Week_SIP[[#This Row],[Investment Amount]]</f>
        <v>-1109.9759789999998</v>
      </c>
      <c r="G186">
        <f>SUM($D$2:D186)*Week_SIP[[#This Row],[Buy Price]]</f>
        <v>228126.49168399998</v>
      </c>
    </row>
    <row r="187" spans="1:7" x14ac:dyDescent="0.3">
      <c r="A187" s="2">
        <v>41106</v>
      </c>
      <c r="B187">
        <v>29</v>
      </c>
      <c r="C187">
        <v>52.507998999999998</v>
      </c>
      <c r="D187">
        <v>21</v>
      </c>
      <c r="E187">
        <v>1102.6679790000001</v>
      </c>
      <c r="F187">
        <f>-Week_SIP[[#This Row],[Investment Amount]]</f>
        <v>-1102.6679790000001</v>
      </c>
      <c r="G187">
        <f>SUM($D$2:D187)*Week_SIP[[#This Row],[Buy Price]]</f>
        <v>227727.19166300001</v>
      </c>
    </row>
    <row r="188" spans="1:7" x14ac:dyDescent="0.3">
      <c r="A188" s="2">
        <v>41113</v>
      </c>
      <c r="B188">
        <v>30</v>
      </c>
      <c r="C188">
        <v>51.720001000000003</v>
      </c>
      <c r="D188">
        <v>22</v>
      </c>
      <c r="E188">
        <v>1137.8400220000001</v>
      </c>
      <c r="F188">
        <f>-Week_SIP[[#This Row],[Investment Amount]]</f>
        <v>-1137.8400220000001</v>
      </c>
      <c r="G188">
        <f>SUM($D$2:D188)*Week_SIP[[#This Row],[Buy Price]]</f>
        <v>225447.48435900002</v>
      </c>
    </row>
    <row r="189" spans="1:7" x14ac:dyDescent="0.3">
      <c r="A189" s="2">
        <v>41120</v>
      </c>
      <c r="B189">
        <v>31</v>
      </c>
      <c r="C189">
        <v>52.435001</v>
      </c>
      <c r="D189">
        <v>22</v>
      </c>
      <c r="E189">
        <v>1153.5700219999999</v>
      </c>
      <c r="F189">
        <f>-Week_SIP[[#This Row],[Investment Amount]]</f>
        <v>-1153.5700219999999</v>
      </c>
      <c r="G189">
        <f>SUM($D$2:D189)*Week_SIP[[#This Row],[Buy Price]]</f>
        <v>229717.73938099999</v>
      </c>
    </row>
    <row r="190" spans="1:7" x14ac:dyDescent="0.3">
      <c r="A190" s="2">
        <v>41127</v>
      </c>
      <c r="B190">
        <v>32</v>
      </c>
      <c r="C190">
        <v>53.116000999999997</v>
      </c>
      <c r="D190">
        <v>21</v>
      </c>
      <c r="E190">
        <v>1115.436021</v>
      </c>
      <c r="F190">
        <f>-Week_SIP[[#This Row],[Investment Amount]]</f>
        <v>-1115.436021</v>
      </c>
      <c r="G190">
        <f>SUM($D$2:D190)*Week_SIP[[#This Row],[Buy Price]]</f>
        <v>233816.63640199997</v>
      </c>
    </row>
    <row r="191" spans="1:7" x14ac:dyDescent="0.3">
      <c r="A191" s="2">
        <v>41134</v>
      </c>
      <c r="B191">
        <v>33</v>
      </c>
      <c r="C191">
        <v>53.798999999999999</v>
      </c>
      <c r="D191">
        <v>21</v>
      </c>
      <c r="E191">
        <v>1129.779</v>
      </c>
      <c r="F191">
        <f>-Week_SIP[[#This Row],[Investment Amount]]</f>
        <v>-1129.779</v>
      </c>
      <c r="G191">
        <f>SUM($D$2:D191)*Week_SIP[[#This Row],[Buy Price]]</f>
        <v>237952.97699999998</v>
      </c>
    </row>
    <row r="192" spans="1:7" x14ac:dyDescent="0.3">
      <c r="A192" s="2">
        <v>41142</v>
      </c>
      <c r="B192">
        <v>34</v>
      </c>
      <c r="C192">
        <v>54.415999999999997</v>
      </c>
      <c r="D192">
        <v>21</v>
      </c>
      <c r="E192">
        <v>1142.7359999999999</v>
      </c>
      <c r="F192">
        <f>-Week_SIP[[#This Row],[Investment Amount]]</f>
        <v>-1142.7359999999999</v>
      </c>
      <c r="G192">
        <f>SUM($D$2:D192)*Week_SIP[[#This Row],[Buy Price]]</f>
        <v>241824.704</v>
      </c>
    </row>
    <row r="193" spans="1:7" x14ac:dyDescent="0.3">
      <c r="A193" s="2">
        <v>41148</v>
      </c>
      <c r="B193">
        <v>35</v>
      </c>
      <c r="C193">
        <v>53.844002000000003</v>
      </c>
      <c r="D193">
        <v>21</v>
      </c>
      <c r="E193">
        <v>1130.7240420000001</v>
      </c>
      <c r="F193">
        <f>-Week_SIP[[#This Row],[Investment Amount]]</f>
        <v>-1130.7240420000001</v>
      </c>
      <c r="G193">
        <f>SUM($D$2:D193)*Week_SIP[[#This Row],[Buy Price]]</f>
        <v>240413.46893</v>
      </c>
    </row>
    <row r="194" spans="1:7" x14ac:dyDescent="0.3">
      <c r="A194" s="2">
        <v>41155</v>
      </c>
      <c r="B194">
        <v>36</v>
      </c>
      <c r="C194">
        <v>52.709999000000003</v>
      </c>
      <c r="D194">
        <v>21</v>
      </c>
      <c r="E194">
        <v>1106.909979</v>
      </c>
      <c r="F194">
        <f>-Week_SIP[[#This Row],[Investment Amount]]</f>
        <v>-1106.909979</v>
      </c>
      <c r="G194">
        <f>SUM($D$2:D194)*Week_SIP[[#This Row],[Buy Price]]</f>
        <v>236457.05551400001</v>
      </c>
    </row>
    <row r="195" spans="1:7" x14ac:dyDescent="0.3">
      <c r="A195" s="2">
        <v>41162</v>
      </c>
      <c r="B195">
        <v>37</v>
      </c>
      <c r="C195">
        <v>54.126998999999998</v>
      </c>
      <c r="D195">
        <v>21</v>
      </c>
      <c r="E195">
        <v>1136.6669789999999</v>
      </c>
      <c r="F195">
        <f>-Week_SIP[[#This Row],[Investment Amount]]</f>
        <v>-1136.6669789999999</v>
      </c>
      <c r="G195">
        <f>SUM($D$2:D195)*Week_SIP[[#This Row],[Buy Price]]</f>
        <v>243950.38449299999</v>
      </c>
    </row>
    <row r="196" spans="1:7" x14ac:dyDescent="0.3">
      <c r="A196" s="2">
        <v>41169</v>
      </c>
      <c r="B196">
        <v>38</v>
      </c>
      <c r="C196">
        <v>56.568001000000002</v>
      </c>
      <c r="D196">
        <v>20</v>
      </c>
      <c r="E196">
        <v>1131.3600200000001</v>
      </c>
      <c r="F196">
        <f>-Week_SIP[[#This Row],[Investment Amount]]</f>
        <v>-1131.3600200000001</v>
      </c>
      <c r="G196">
        <f>SUM($D$2:D196)*Week_SIP[[#This Row],[Buy Price]]</f>
        <v>256083.34052700002</v>
      </c>
    </row>
    <row r="197" spans="1:7" x14ac:dyDescent="0.3">
      <c r="A197" s="2">
        <v>41176</v>
      </c>
      <c r="B197">
        <v>39</v>
      </c>
      <c r="C197">
        <v>56.988998000000002</v>
      </c>
      <c r="D197">
        <v>20</v>
      </c>
      <c r="E197">
        <v>1139.7799600000001</v>
      </c>
      <c r="F197">
        <f>-Week_SIP[[#This Row],[Investment Amount]]</f>
        <v>-1139.7799600000001</v>
      </c>
      <c r="G197">
        <f>SUM($D$2:D197)*Week_SIP[[#This Row],[Buy Price]]</f>
        <v>259128.973906</v>
      </c>
    </row>
    <row r="198" spans="1:7" x14ac:dyDescent="0.3">
      <c r="A198" s="2">
        <v>41183</v>
      </c>
      <c r="B198">
        <v>40</v>
      </c>
      <c r="C198">
        <v>57.519001000000003</v>
      </c>
      <c r="D198">
        <v>20</v>
      </c>
      <c r="E198">
        <v>1150.3800200000001</v>
      </c>
      <c r="F198">
        <f>-Week_SIP[[#This Row],[Investment Amount]]</f>
        <v>-1150.3800200000001</v>
      </c>
      <c r="G198">
        <f>SUM($D$2:D198)*Week_SIP[[#This Row],[Buy Price]]</f>
        <v>262689.27756700001</v>
      </c>
    </row>
    <row r="199" spans="1:7" x14ac:dyDescent="0.3">
      <c r="A199" s="2">
        <v>41190</v>
      </c>
      <c r="B199">
        <v>41</v>
      </c>
      <c r="C199">
        <v>57.139999000000003</v>
      </c>
      <c r="D199">
        <v>20</v>
      </c>
      <c r="E199">
        <v>1142.79998</v>
      </c>
      <c r="F199">
        <f>-Week_SIP[[#This Row],[Investment Amount]]</f>
        <v>-1142.79998</v>
      </c>
      <c r="G199">
        <f>SUM($D$2:D199)*Week_SIP[[#This Row],[Buy Price]]</f>
        <v>262101.17541300002</v>
      </c>
    </row>
    <row r="200" spans="1:7" x14ac:dyDescent="0.3">
      <c r="A200" s="2">
        <v>41197</v>
      </c>
      <c r="B200">
        <v>42</v>
      </c>
      <c r="C200">
        <v>57.408999999999999</v>
      </c>
      <c r="D200">
        <v>20</v>
      </c>
      <c r="E200">
        <v>1148.18</v>
      </c>
      <c r="F200">
        <f>-Week_SIP[[#This Row],[Investment Amount]]</f>
        <v>-1148.18</v>
      </c>
      <c r="G200">
        <f>SUM($D$2:D200)*Week_SIP[[#This Row],[Buy Price]]</f>
        <v>264483.26299999998</v>
      </c>
    </row>
    <row r="201" spans="1:7" x14ac:dyDescent="0.3">
      <c r="A201" s="2">
        <v>41204</v>
      </c>
      <c r="B201">
        <v>43</v>
      </c>
      <c r="C201">
        <v>57.502997999999998</v>
      </c>
      <c r="D201">
        <v>20</v>
      </c>
      <c r="E201">
        <v>1150.05996</v>
      </c>
      <c r="F201">
        <f>-Week_SIP[[#This Row],[Investment Amount]]</f>
        <v>-1150.05996</v>
      </c>
      <c r="G201">
        <f>SUM($D$2:D201)*Week_SIP[[#This Row],[Buy Price]]</f>
        <v>266066.37174600002</v>
      </c>
    </row>
    <row r="202" spans="1:7" x14ac:dyDescent="0.3">
      <c r="A202" s="2">
        <v>41211</v>
      </c>
      <c r="B202">
        <v>44</v>
      </c>
      <c r="C202">
        <v>57.431609999999999</v>
      </c>
      <c r="D202">
        <v>20</v>
      </c>
      <c r="E202">
        <v>1148.6322</v>
      </c>
      <c r="F202">
        <f>-Week_SIP[[#This Row],[Investment Amount]]</f>
        <v>-1148.6322</v>
      </c>
      <c r="G202">
        <f>SUM($D$2:D202)*Week_SIP[[#This Row],[Buy Price]]</f>
        <v>266884.69166999997</v>
      </c>
    </row>
    <row r="203" spans="1:7" x14ac:dyDescent="0.3">
      <c r="A203" s="2">
        <v>41218</v>
      </c>
      <c r="B203">
        <v>45</v>
      </c>
      <c r="C203">
        <v>57.870041000000001</v>
      </c>
      <c r="D203">
        <v>19</v>
      </c>
      <c r="E203">
        <v>1099.5307789999999</v>
      </c>
      <c r="F203">
        <f>-Week_SIP[[#This Row],[Investment Amount]]</f>
        <v>-1099.5307789999999</v>
      </c>
      <c r="G203">
        <f>SUM($D$2:D203)*Week_SIP[[#This Row],[Buy Price]]</f>
        <v>270021.61130599998</v>
      </c>
    </row>
    <row r="204" spans="1:7" x14ac:dyDescent="0.3">
      <c r="A204" s="2">
        <v>41225</v>
      </c>
      <c r="B204">
        <v>46</v>
      </c>
      <c r="C204">
        <v>57.656120000000001</v>
      </c>
      <c r="D204">
        <v>20</v>
      </c>
      <c r="E204">
        <v>1153.1224</v>
      </c>
      <c r="F204">
        <f>-Week_SIP[[#This Row],[Investment Amount]]</f>
        <v>-1153.1224</v>
      </c>
      <c r="G204">
        <f>SUM($D$2:D204)*Week_SIP[[#This Row],[Buy Price]]</f>
        <v>270176.57832000003</v>
      </c>
    </row>
    <row r="205" spans="1:7" x14ac:dyDescent="0.3">
      <c r="A205" s="2">
        <v>41232</v>
      </c>
      <c r="B205">
        <v>47</v>
      </c>
      <c r="C205">
        <v>56.513289999999998</v>
      </c>
      <c r="D205">
        <v>20</v>
      </c>
      <c r="E205">
        <v>1130.2657999999999</v>
      </c>
      <c r="F205">
        <f>-Week_SIP[[#This Row],[Investment Amount]]</f>
        <v>-1130.2657999999999</v>
      </c>
      <c r="G205">
        <f>SUM($D$2:D205)*Week_SIP[[#This Row],[Buy Price]]</f>
        <v>265951.54274</v>
      </c>
    </row>
    <row r="206" spans="1:7" x14ac:dyDescent="0.3">
      <c r="A206" s="2">
        <v>41239</v>
      </c>
      <c r="B206">
        <v>48</v>
      </c>
      <c r="C206">
        <v>57.1614</v>
      </c>
      <c r="D206">
        <v>20</v>
      </c>
      <c r="E206">
        <v>1143.2280000000001</v>
      </c>
      <c r="F206">
        <f>-Week_SIP[[#This Row],[Investment Amount]]</f>
        <v>-1143.2280000000001</v>
      </c>
      <c r="G206">
        <f>SUM($D$2:D206)*Week_SIP[[#This Row],[Buy Price]]</f>
        <v>270144.77639999997</v>
      </c>
    </row>
    <row r="207" spans="1:7" x14ac:dyDescent="0.3">
      <c r="A207" s="2">
        <v>41246</v>
      </c>
      <c r="B207">
        <v>49</v>
      </c>
      <c r="C207">
        <v>59.537491000000003</v>
      </c>
      <c r="D207">
        <v>19</v>
      </c>
      <c r="E207">
        <v>1131.212329</v>
      </c>
      <c r="F207">
        <f>-Week_SIP[[#This Row],[Investment Amount]]</f>
        <v>-1131.212329</v>
      </c>
      <c r="G207">
        <f>SUM($D$2:D207)*Week_SIP[[#This Row],[Buy Price]]</f>
        <v>282505.39479500003</v>
      </c>
    </row>
    <row r="208" spans="1:7" x14ac:dyDescent="0.3">
      <c r="A208" s="2">
        <v>41253</v>
      </c>
      <c r="B208">
        <v>50</v>
      </c>
      <c r="C208">
        <v>59.916248000000003</v>
      </c>
      <c r="D208">
        <v>19</v>
      </c>
      <c r="E208">
        <v>1138.4087120000002</v>
      </c>
      <c r="F208">
        <f>-Week_SIP[[#This Row],[Investment Amount]]</f>
        <v>-1138.4087120000002</v>
      </c>
      <c r="G208">
        <f>SUM($D$2:D208)*Week_SIP[[#This Row],[Buy Price]]</f>
        <v>285441.00547199999</v>
      </c>
    </row>
    <row r="209" spans="1:7" x14ac:dyDescent="0.3">
      <c r="A209" s="2">
        <v>41260</v>
      </c>
      <c r="B209">
        <v>51</v>
      </c>
      <c r="C209">
        <v>59.393520000000002</v>
      </c>
      <c r="D209">
        <v>19</v>
      </c>
      <c r="E209">
        <v>1128.4768799999999</v>
      </c>
      <c r="F209">
        <f>-Week_SIP[[#This Row],[Investment Amount]]</f>
        <v>-1128.4768799999999</v>
      </c>
      <c r="G209">
        <f>SUM($D$2:D209)*Week_SIP[[#This Row],[Buy Price]]</f>
        <v>284079.20616</v>
      </c>
    </row>
    <row r="210" spans="1:7" x14ac:dyDescent="0.3">
      <c r="A210" s="2">
        <v>41267</v>
      </c>
      <c r="B210">
        <v>52</v>
      </c>
      <c r="C210">
        <v>59.394450999999997</v>
      </c>
      <c r="D210">
        <v>19</v>
      </c>
      <c r="E210">
        <v>1128.494569</v>
      </c>
      <c r="F210">
        <f>-Week_SIP[[#This Row],[Investment Amount]]</f>
        <v>-1128.494569</v>
      </c>
      <c r="G210">
        <f>SUM($D$2:D210)*Week_SIP[[#This Row],[Buy Price]]</f>
        <v>285212.15370199998</v>
      </c>
    </row>
    <row r="211" spans="1:7" x14ac:dyDescent="0.3">
      <c r="A211" s="2">
        <v>41275</v>
      </c>
      <c r="B211">
        <v>1</v>
      </c>
      <c r="C211">
        <v>60.351661999999997</v>
      </c>
      <c r="D211">
        <v>19</v>
      </c>
      <c r="E211">
        <v>1146.6815779999999</v>
      </c>
      <c r="F211">
        <f>-Week_SIP[[#This Row],[Investment Amount]]</f>
        <v>-1146.6815779999999</v>
      </c>
      <c r="G211">
        <f>SUM($D$2:D211)*Week_SIP[[#This Row],[Buy Price]]</f>
        <v>290955.362502</v>
      </c>
    </row>
    <row r="212" spans="1:7" x14ac:dyDescent="0.3">
      <c r="A212" s="2">
        <v>41281</v>
      </c>
      <c r="B212">
        <v>2</v>
      </c>
      <c r="C212">
        <v>60.726891000000002</v>
      </c>
      <c r="D212">
        <v>19</v>
      </c>
      <c r="E212">
        <v>1153.810929</v>
      </c>
      <c r="F212">
        <f>-Week_SIP[[#This Row],[Investment Amount]]</f>
        <v>-1153.810929</v>
      </c>
      <c r="G212">
        <f>SUM($D$2:D212)*Week_SIP[[#This Row],[Buy Price]]</f>
        <v>293918.15244000003</v>
      </c>
    </row>
    <row r="213" spans="1:7" x14ac:dyDescent="0.3">
      <c r="A213" s="2">
        <v>41288</v>
      </c>
      <c r="B213">
        <v>3</v>
      </c>
      <c r="C213">
        <v>61.081741000000001</v>
      </c>
      <c r="D213">
        <v>18</v>
      </c>
      <c r="E213">
        <v>1099.4713380000001</v>
      </c>
      <c r="F213">
        <f>-Week_SIP[[#This Row],[Investment Amount]]</f>
        <v>-1099.4713380000001</v>
      </c>
      <c r="G213">
        <f>SUM($D$2:D213)*Week_SIP[[#This Row],[Buy Price]]</f>
        <v>296735.097778</v>
      </c>
    </row>
    <row r="214" spans="1:7" x14ac:dyDescent="0.3">
      <c r="A214" s="2">
        <v>41295</v>
      </c>
      <c r="B214">
        <v>4</v>
      </c>
      <c r="C214">
        <v>61.669159000000001</v>
      </c>
      <c r="D214">
        <v>18</v>
      </c>
      <c r="E214">
        <v>1110.044862</v>
      </c>
      <c r="F214">
        <f>-Week_SIP[[#This Row],[Investment Amount]]</f>
        <v>-1110.044862</v>
      </c>
      <c r="G214">
        <f>SUM($D$2:D214)*Week_SIP[[#This Row],[Buy Price]]</f>
        <v>300698.81928400003</v>
      </c>
    </row>
    <row r="215" spans="1:7" x14ac:dyDescent="0.3">
      <c r="A215" s="2">
        <v>41302</v>
      </c>
      <c r="B215">
        <v>5</v>
      </c>
      <c r="C215">
        <v>61.595249000000003</v>
      </c>
      <c r="D215">
        <v>18</v>
      </c>
      <c r="E215">
        <v>1108.7144820000001</v>
      </c>
      <c r="F215">
        <f>-Week_SIP[[#This Row],[Investment Amount]]</f>
        <v>-1108.7144820000001</v>
      </c>
      <c r="G215">
        <f>SUM($D$2:D215)*Week_SIP[[#This Row],[Buy Price]]</f>
        <v>301447.148606</v>
      </c>
    </row>
    <row r="216" spans="1:7" x14ac:dyDescent="0.3">
      <c r="A216" s="2">
        <v>41309</v>
      </c>
      <c r="B216">
        <v>6</v>
      </c>
      <c r="C216">
        <v>60.701988</v>
      </c>
      <c r="D216">
        <v>19</v>
      </c>
      <c r="E216">
        <v>1153.3377720000001</v>
      </c>
      <c r="F216">
        <f>-Week_SIP[[#This Row],[Investment Amount]]</f>
        <v>-1153.3377720000001</v>
      </c>
      <c r="G216">
        <f>SUM($D$2:D216)*Week_SIP[[#This Row],[Buy Price]]</f>
        <v>298228.86704400001</v>
      </c>
    </row>
    <row r="217" spans="1:7" x14ac:dyDescent="0.3">
      <c r="A217" s="2">
        <v>41316</v>
      </c>
      <c r="B217">
        <v>7</v>
      </c>
      <c r="C217">
        <v>59.796959000000001</v>
      </c>
      <c r="D217">
        <v>19</v>
      </c>
      <c r="E217">
        <v>1136.1422210000001</v>
      </c>
      <c r="F217">
        <f>-Week_SIP[[#This Row],[Investment Amount]]</f>
        <v>-1136.1422210000001</v>
      </c>
      <c r="G217">
        <f>SUM($D$2:D217)*Week_SIP[[#This Row],[Buy Price]]</f>
        <v>294918.60178800003</v>
      </c>
    </row>
    <row r="218" spans="1:7" x14ac:dyDescent="0.3">
      <c r="A218" s="2">
        <v>41323</v>
      </c>
      <c r="B218">
        <v>8</v>
      </c>
      <c r="C218">
        <v>59.814259</v>
      </c>
      <c r="D218">
        <v>19</v>
      </c>
      <c r="E218">
        <v>1136.4709210000001</v>
      </c>
      <c r="F218">
        <f>-Week_SIP[[#This Row],[Investment Amount]]</f>
        <v>-1136.4709210000001</v>
      </c>
      <c r="G218">
        <f>SUM($D$2:D218)*Week_SIP[[#This Row],[Buy Price]]</f>
        <v>296140.39630899997</v>
      </c>
    </row>
    <row r="219" spans="1:7" x14ac:dyDescent="0.3">
      <c r="A219" s="2">
        <v>41330</v>
      </c>
      <c r="B219">
        <v>9</v>
      </c>
      <c r="C219">
        <v>59.370761999999999</v>
      </c>
      <c r="D219">
        <v>19</v>
      </c>
      <c r="E219">
        <v>1128.044478</v>
      </c>
      <c r="F219">
        <f>-Week_SIP[[#This Row],[Investment Amount]]</f>
        <v>-1128.044478</v>
      </c>
      <c r="G219">
        <f>SUM($D$2:D219)*Week_SIP[[#This Row],[Buy Price]]</f>
        <v>295072.68713999999</v>
      </c>
    </row>
    <row r="220" spans="1:7" x14ac:dyDescent="0.3">
      <c r="A220" s="2">
        <v>41337</v>
      </c>
      <c r="B220">
        <v>10</v>
      </c>
      <c r="C220">
        <v>57.799880999999999</v>
      </c>
      <c r="D220">
        <v>19</v>
      </c>
      <c r="E220">
        <v>1098.197739</v>
      </c>
      <c r="F220">
        <f>-Week_SIP[[#This Row],[Investment Amount]]</f>
        <v>-1098.197739</v>
      </c>
      <c r="G220">
        <f>SUM($D$2:D220)*Week_SIP[[#This Row],[Buy Price]]</f>
        <v>288363.606309</v>
      </c>
    </row>
    <row r="221" spans="1:7" x14ac:dyDescent="0.3">
      <c r="A221" s="2">
        <v>41344</v>
      </c>
      <c r="B221">
        <v>11</v>
      </c>
      <c r="C221">
        <v>60.263370999999999</v>
      </c>
      <c r="D221">
        <v>19</v>
      </c>
      <c r="E221">
        <v>1145.0040489999999</v>
      </c>
      <c r="F221">
        <f>-Week_SIP[[#This Row],[Investment Amount]]</f>
        <v>-1145.0040489999999</v>
      </c>
      <c r="G221">
        <f>SUM($D$2:D221)*Week_SIP[[#This Row],[Buy Price]]</f>
        <v>301798.96196799999</v>
      </c>
    </row>
    <row r="222" spans="1:7" x14ac:dyDescent="0.3">
      <c r="A222" s="2">
        <v>41351</v>
      </c>
      <c r="B222">
        <v>12</v>
      </c>
      <c r="C222">
        <v>58.450989</v>
      </c>
      <c r="D222">
        <v>19</v>
      </c>
      <c r="E222">
        <v>1110.5687909999999</v>
      </c>
      <c r="F222">
        <f>-Week_SIP[[#This Row],[Investment Amount]]</f>
        <v>-1110.5687909999999</v>
      </c>
      <c r="G222">
        <f>SUM($D$2:D222)*Week_SIP[[#This Row],[Buy Price]]</f>
        <v>293833.12170299998</v>
      </c>
    </row>
    <row r="223" spans="1:7" x14ac:dyDescent="0.3">
      <c r="A223" s="2">
        <v>41358</v>
      </c>
      <c r="B223">
        <v>13</v>
      </c>
      <c r="C223">
        <v>56.459671</v>
      </c>
      <c r="D223">
        <v>20</v>
      </c>
      <c r="E223">
        <v>1129.1934200000001</v>
      </c>
      <c r="F223">
        <f>-Week_SIP[[#This Row],[Investment Amount]]</f>
        <v>-1129.1934200000001</v>
      </c>
      <c r="G223">
        <f>SUM($D$2:D223)*Week_SIP[[#This Row],[Buy Price]]</f>
        <v>284951.95953699999</v>
      </c>
    </row>
    <row r="224" spans="1:7" x14ac:dyDescent="0.3">
      <c r="A224" s="2">
        <v>41365</v>
      </c>
      <c r="B224">
        <v>14</v>
      </c>
      <c r="C224">
        <v>57.157200000000003</v>
      </c>
      <c r="D224">
        <v>20</v>
      </c>
      <c r="E224">
        <v>1143.144</v>
      </c>
      <c r="F224">
        <f>-Week_SIP[[#This Row],[Investment Amount]]</f>
        <v>-1143.144</v>
      </c>
      <c r="G224">
        <f>SUM($D$2:D224)*Week_SIP[[#This Row],[Buy Price]]</f>
        <v>289615.53240000003</v>
      </c>
    </row>
    <row r="225" spans="1:7" x14ac:dyDescent="0.3">
      <c r="A225" s="2">
        <v>41372</v>
      </c>
      <c r="B225">
        <v>15</v>
      </c>
      <c r="C225">
        <v>55.537609000000003</v>
      </c>
      <c r="D225">
        <v>20</v>
      </c>
      <c r="E225">
        <v>1110.75218</v>
      </c>
      <c r="F225">
        <f>-Week_SIP[[#This Row],[Investment Amount]]</f>
        <v>-1110.75218</v>
      </c>
      <c r="G225">
        <f>SUM($D$2:D225)*Week_SIP[[#This Row],[Buy Price]]</f>
        <v>282519.81698300003</v>
      </c>
    </row>
    <row r="226" spans="1:7" x14ac:dyDescent="0.3">
      <c r="A226" s="2">
        <v>41379</v>
      </c>
      <c r="B226">
        <v>16</v>
      </c>
      <c r="C226">
        <v>55.786490999999998</v>
      </c>
      <c r="D226">
        <v>20</v>
      </c>
      <c r="E226">
        <v>1115.72982</v>
      </c>
      <c r="F226">
        <f>-Week_SIP[[#This Row],[Investment Amount]]</f>
        <v>-1115.72982</v>
      </c>
      <c r="G226">
        <f>SUM($D$2:D226)*Week_SIP[[#This Row],[Buy Price]]</f>
        <v>284901.60953700001</v>
      </c>
    </row>
    <row r="227" spans="1:7" x14ac:dyDescent="0.3">
      <c r="A227" s="2">
        <v>41386</v>
      </c>
      <c r="B227">
        <v>17</v>
      </c>
      <c r="C227">
        <v>58.443218000000002</v>
      </c>
      <c r="D227">
        <v>19</v>
      </c>
      <c r="E227">
        <v>1110.4211420000001</v>
      </c>
      <c r="F227">
        <f>-Week_SIP[[#This Row],[Investment Amount]]</f>
        <v>-1110.4211420000001</v>
      </c>
      <c r="G227">
        <f>SUM($D$2:D227)*Week_SIP[[#This Row],[Buy Price]]</f>
        <v>299579.93546800001</v>
      </c>
    </row>
    <row r="228" spans="1:7" x14ac:dyDescent="0.3">
      <c r="A228" s="2">
        <v>41393</v>
      </c>
      <c r="B228">
        <v>18</v>
      </c>
      <c r="C228">
        <v>59.135769000000003</v>
      </c>
      <c r="D228">
        <v>19</v>
      </c>
      <c r="E228">
        <v>1123.5796110000001</v>
      </c>
      <c r="F228">
        <f>-Week_SIP[[#This Row],[Investment Amount]]</f>
        <v>-1123.5796110000001</v>
      </c>
      <c r="G228">
        <f>SUM($D$2:D228)*Week_SIP[[#This Row],[Buy Price]]</f>
        <v>304253.53150500002</v>
      </c>
    </row>
    <row r="229" spans="1:7" x14ac:dyDescent="0.3">
      <c r="A229" s="2">
        <v>41400</v>
      </c>
      <c r="B229">
        <v>19</v>
      </c>
      <c r="C229">
        <v>59.800072</v>
      </c>
      <c r="D229">
        <v>19</v>
      </c>
      <c r="E229">
        <v>1136.201368</v>
      </c>
      <c r="F229">
        <f>-Week_SIP[[#This Row],[Investment Amount]]</f>
        <v>-1136.201368</v>
      </c>
      <c r="G229">
        <f>SUM($D$2:D229)*Week_SIP[[#This Row],[Buy Price]]</f>
        <v>308807.57180799998</v>
      </c>
    </row>
    <row r="230" spans="1:7" x14ac:dyDescent="0.3">
      <c r="A230" s="2">
        <v>41407</v>
      </c>
      <c r="B230">
        <v>20</v>
      </c>
      <c r="C230">
        <v>59.933880000000002</v>
      </c>
      <c r="D230">
        <v>19</v>
      </c>
      <c r="E230">
        <v>1138.7437199999999</v>
      </c>
      <c r="F230">
        <f>-Week_SIP[[#This Row],[Investment Amount]]</f>
        <v>-1138.7437199999999</v>
      </c>
      <c r="G230">
        <f>SUM($D$2:D230)*Week_SIP[[#This Row],[Buy Price]]</f>
        <v>310637.30004</v>
      </c>
    </row>
    <row r="231" spans="1:7" x14ac:dyDescent="0.3">
      <c r="A231" s="2">
        <v>41414</v>
      </c>
      <c r="B231">
        <v>21</v>
      </c>
      <c r="C231">
        <v>61.694499999999998</v>
      </c>
      <c r="D231">
        <v>18</v>
      </c>
      <c r="E231">
        <v>1110.501</v>
      </c>
      <c r="F231">
        <f>-Week_SIP[[#This Row],[Investment Amount]]</f>
        <v>-1110.501</v>
      </c>
      <c r="G231">
        <f>SUM($D$2:D231)*Week_SIP[[#This Row],[Buy Price]]</f>
        <v>320873.09450000001</v>
      </c>
    </row>
    <row r="232" spans="1:7" x14ac:dyDescent="0.3">
      <c r="A232" s="2">
        <v>41421</v>
      </c>
      <c r="B232">
        <v>22</v>
      </c>
      <c r="C232">
        <v>60.955238000000001</v>
      </c>
      <c r="D232">
        <v>18</v>
      </c>
      <c r="E232">
        <v>1097.1942839999999</v>
      </c>
      <c r="F232">
        <f>-Week_SIP[[#This Row],[Investment Amount]]</f>
        <v>-1097.1942839999999</v>
      </c>
      <c r="G232">
        <f>SUM($D$2:D232)*Week_SIP[[#This Row],[Buy Price]]</f>
        <v>318125.38712199999</v>
      </c>
    </row>
    <row r="233" spans="1:7" x14ac:dyDescent="0.3">
      <c r="A233" s="2">
        <v>41428</v>
      </c>
      <c r="B233">
        <v>23</v>
      </c>
      <c r="C233">
        <v>59.745510000000003</v>
      </c>
      <c r="D233">
        <v>19</v>
      </c>
      <c r="E233">
        <v>1135.1646900000001</v>
      </c>
      <c r="F233">
        <f>-Week_SIP[[#This Row],[Investment Amount]]</f>
        <v>-1135.1646900000001</v>
      </c>
      <c r="G233">
        <f>SUM($D$2:D233)*Week_SIP[[#This Row],[Buy Price]]</f>
        <v>312946.98138000001</v>
      </c>
    </row>
    <row r="234" spans="1:7" x14ac:dyDescent="0.3">
      <c r="A234" s="2">
        <v>41435</v>
      </c>
      <c r="B234">
        <v>24</v>
      </c>
      <c r="C234">
        <v>59.152141999999998</v>
      </c>
      <c r="D234">
        <v>19</v>
      </c>
      <c r="E234">
        <v>1123.8906979999999</v>
      </c>
      <c r="F234">
        <f>-Week_SIP[[#This Row],[Investment Amount]]</f>
        <v>-1123.8906979999999</v>
      </c>
      <c r="G234">
        <f>SUM($D$2:D234)*Week_SIP[[#This Row],[Buy Price]]</f>
        <v>310962.81049399998</v>
      </c>
    </row>
    <row r="235" spans="1:7" x14ac:dyDescent="0.3">
      <c r="A235" s="2">
        <v>41442</v>
      </c>
      <c r="B235">
        <v>25</v>
      </c>
      <c r="C235">
        <v>58.926707999999998</v>
      </c>
      <c r="D235">
        <v>19</v>
      </c>
      <c r="E235">
        <v>1119.607452</v>
      </c>
      <c r="F235">
        <f>-Week_SIP[[#This Row],[Investment Amount]]</f>
        <v>-1119.607452</v>
      </c>
      <c r="G235">
        <f>SUM($D$2:D235)*Week_SIP[[#This Row],[Buy Price]]</f>
        <v>310897.31140800001</v>
      </c>
    </row>
    <row r="236" spans="1:7" x14ac:dyDescent="0.3">
      <c r="A236" s="2">
        <v>41449</v>
      </c>
      <c r="B236">
        <v>26</v>
      </c>
      <c r="C236">
        <v>56.519001000000003</v>
      </c>
      <c r="D236">
        <v>20</v>
      </c>
      <c r="E236">
        <v>1130.3800200000001</v>
      </c>
      <c r="F236">
        <f>-Week_SIP[[#This Row],[Investment Amount]]</f>
        <v>-1130.3800200000001</v>
      </c>
      <c r="G236">
        <f>SUM($D$2:D236)*Week_SIP[[#This Row],[Buy Price]]</f>
        <v>299324.629296</v>
      </c>
    </row>
    <row r="237" spans="1:7" x14ac:dyDescent="0.3">
      <c r="A237" s="2">
        <v>41456</v>
      </c>
      <c r="B237">
        <v>27</v>
      </c>
      <c r="C237">
        <v>59.271999000000001</v>
      </c>
      <c r="D237">
        <v>19</v>
      </c>
      <c r="E237">
        <v>1126.1679810000001</v>
      </c>
      <c r="F237">
        <f>-Week_SIP[[#This Row],[Investment Amount]]</f>
        <v>-1126.1679810000001</v>
      </c>
      <c r="G237">
        <f>SUM($D$2:D237)*Week_SIP[[#This Row],[Buy Price]]</f>
        <v>315030.67468499998</v>
      </c>
    </row>
    <row r="238" spans="1:7" x14ac:dyDescent="0.3">
      <c r="A238" s="2">
        <v>41463</v>
      </c>
      <c r="B238">
        <v>28</v>
      </c>
      <c r="C238">
        <v>58.747002000000002</v>
      </c>
      <c r="D238">
        <v>19</v>
      </c>
      <c r="E238">
        <v>1116.1930380000001</v>
      </c>
      <c r="F238">
        <f>-Week_SIP[[#This Row],[Investment Amount]]</f>
        <v>-1116.1930380000001</v>
      </c>
      <c r="G238">
        <f>SUM($D$2:D238)*Week_SIP[[#This Row],[Buy Price]]</f>
        <v>313356.50866799999</v>
      </c>
    </row>
    <row r="239" spans="1:7" x14ac:dyDescent="0.3">
      <c r="A239" s="2">
        <v>41470</v>
      </c>
      <c r="B239">
        <v>29</v>
      </c>
      <c r="C239">
        <v>60.730998999999997</v>
      </c>
      <c r="D239">
        <v>18</v>
      </c>
      <c r="E239">
        <v>1093.1579819999999</v>
      </c>
      <c r="F239">
        <f>-Week_SIP[[#This Row],[Investment Amount]]</f>
        <v>-1093.1579819999999</v>
      </c>
      <c r="G239">
        <f>SUM($D$2:D239)*Week_SIP[[#This Row],[Buy Price]]</f>
        <v>325032.30664799997</v>
      </c>
    </row>
    <row r="240" spans="1:7" x14ac:dyDescent="0.3">
      <c r="A240" s="2">
        <v>41477</v>
      </c>
      <c r="B240">
        <v>30</v>
      </c>
      <c r="C240">
        <v>60.764000000000003</v>
      </c>
      <c r="D240">
        <v>18</v>
      </c>
      <c r="E240">
        <v>1093.752</v>
      </c>
      <c r="F240">
        <f>-Week_SIP[[#This Row],[Investment Amount]]</f>
        <v>-1093.752</v>
      </c>
      <c r="G240">
        <f>SUM($D$2:D240)*Week_SIP[[#This Row],[Buy Price]]</f>
        <v>326302.68</v>
      </c>
    </row>
    <row r="241" spans="1:7" x14ac:dyDescent="0.3">
      <c r="A241" s="2">
        <v>41484</v>
      </c>
      <c r="B241">
        <v>31</v>
      </c>
      <c r="C241">
        <v>58.764000000000003</v>
      </c>
      <c r="D241">
        <v>19</v>
      </c>
      <c r="E241">
        <v>1116.5160000000001</v>
      </c>
      <c r="F241">
        <f>-Week_SIP[[#This Row],[Investment Amount]]</f>
        <v>-1116.5160000000001</v>
      </c>
      <c r="G241">
        <f>SUM($D$2:D241)*Week_SIP[[#This Row],[Buy Price]]</f>
        <v>316679.196</v>
      </c>
    </row>
    <row r="242" spans="1:7" x14ac:dyDescent="0.3">
      <c r="A242" s="2">
        <v>41491</v>
      </c>
      <c r="B242">
        <v>32</v>
      </c>
      <c r="C242">
        <v>57.395000000000003</v>
      </c>
      <c r="D242">
        <v>20</v>
      </c>
      <c r="E242">
        <v>1147.9000000000001</v>
      </c>
      <c r="F242">
        <f>-Week_SIP[[#This Row],[Investment Amount]]</f>
        <v>-1147.9000000000001</v>
      </c>
      <c r="G242">
        <f>SUM($D$2:D242)*Week_SIP[[#This Row],[Buy Price]]</f>
        <v>310449.55499999999</v>
      </c>
    </row>
    <row r="243" spans="1:7" x14ac:dyDescent="0.3">
      <c r="A243" s="2">
        <v>41498</v>
      </c>
      <c r="B243">
        <v>33</v>
      </c>
      <c r="C243">
        <v>56.762999999999998</v>
      </c>
      <c r="D243">
        <v>20</v>
      </c>
      <c r="E243">
        <v>1135.26</v>
      </c>
      <c r="F243">
        <f>-Week_SIP[[#This Row],[Investment Amount]]</f>
        <v>-1135.26</v>
      </c>
      <c r="G243">
        <f>SUM($D$2:D243)*Week_SIP[[#This Row],[Buy Price]]</f>
        <v>308166.32699999999</v>
      </c>
    </row>
    <row r="244" spans="1:7" x14ac:dyDescent="0.3">
      <c r="A244" s="2">
        <v>41505</v>
      </c>
      <c r="B244">
        <v>34</v>
      </c>
      <c r="C244">
        <v>54.965000000000003</v>
      </c>
      <c r="D244">
        <v>20</v>
      </c>
      <c r="E244">
        <v>1099.3000000000002</v>
      </c>
      <c r="F244">
        <f>-Week_SIP[[#This Row],[Investment Amount]]</f>
        <v>-1099.3000000000002</v>
      </c>
      <c r="G244">
        <f>SUM($D$2:D244)*Week_SIP[[#This Row],[Buy Price]]</f>
        <v>299504.28500000003</v>
      </c>
    </row>
    <row r="245" spans="1:7" x14ac:dyDescent="0.3">
      <c r="A245" s="2">
        <v>41512</v>
      </c>
      <c r="B245">
        <v>35</v>
      </c>
      <c r="C245">
        <v>55.272998999999999</v>
      </c>
      <c r="D245">
        <v>20</v>
      </c>
      <c r="E245">
        <v>1105.4599800000001</v>
      </c>
      <c r="F245">
        <f>-Week_SIP[[#This Row],[Investment Amount]]</f>
        <v>-1105.4599800000001</v>
      </c>
      <c r="G245">
        <f>SUM($D$2:D245)*Week_SIP[[#This Row],[Buy Price]]</f>
        <v>302288.03153099999</v>
      </c>
    </row>
    <row r="246" spans="1:7" x14ac:dyDescent="0.3">
      <c r="A246" s="2">
        <v>41519</v>
      </c>
      <c r="B246">
        <v>36</v>
      </c>
      <c r="C246">
        <v>56.061000999999997</v>
      </c>
      <c r="D246">
        <v>20</v>
      </c>
      <c r="E246">
        <v>1121.22002</v>
      </c>
      <c r="F246">
        <f>-Week_SIP[[#This Row],[Investment Amount]]</f>
        <v>-1121.22002</v>
      </c>
      <c r="G246">
        <f>SUM($D$2:D246)*Week_SIP[[#This Row],[Buy Price]]</f>
        <v>307718.83448899997</v>
      </c>
    </row>
    <row r="247" spans="1:7" x14ac:dyDescent="0.3">
      <c r="A247" s="2">
        <v>41527</v>
      </c>
      <c r="B247">
        <v>37</v>
      </c>
      <c r="C247">
        <v>59.401001000000001</v>
      </c>
      <c r="D247">
        <v>19</v>
      </c>
      <c r="E247">
        <v>1128.619019</v>
      </c>
      <c r="F247">
        <f>-Week_SIP[[#This Row],[Investment Amount]]</f>
        <v>-1128.619019</v>
      </c>
      <c r="G247">
        <f>SUM($D$2:D247)*Week_SIP[[#This Row],[Buy Price]]</f>
        <v>327180.71350800002</v>
      </c>
    </row>
    <row r="248" spans="1:7" x14ac:dyDescent="0.3">
      <c r="A248" s="2">
        <v>41533</v>
      </c>
      <c r="B248">
        <v>38</v>
      </c>
      <c r="C248">
        <v>59.037998000000002</v>
      </c>
      <c r="D248">
        <v>19</v>
      </c>
      <c r="E248">
        <v>1121.7219620000001</v>
      </c>
      <c r="F248">
        <f>-Week_SIP[[#This Row],[Investment Amount]]</f>
        <v>-1121.7219620000001</v>
      </c>
      <c r="G248">
        <f>SUM($D$2:D248)*Week_SIP[[#This Row],[Buy Price]]</f>
        <v>326303.01494600001</v>
      </c>
    </row>
    <row r="249" spans="1:7" x14ac:dyDescent="0.3">
      <c r="A249" s="2">
        <v>41540</v>
      </c>
      <c r="B249">
        <v>39</v>
      </c>
      <c r="C249">
        <v>59.676997999999998</v>
      </c>
      <c r="D249">
        <v>19</v>
      </c>
      <c r="E249">
        <v>1133.8629619999999</v>
      </c>
      <c r="F249">
        <f>-Week_SIP[[#This Row],[Investment Amount]]</f>
        <v>-1133.8629619999999</v>
      </c>
      <c r="G249">
        <f>SUM($D$2:D249)*Week_SIP[[#This Row],[Buy Price]]</f>
        <v>330968.63090799999</v>
      </c>
    </row>
    <row r="250" spans="1:7" x14ac:dyDescent="0.3">
      <c r="A250" s="2">
        <v>41547</v>
      </c>
      <c r="B250">
        <v>40</v>
      </c>
      <c r="C250">
        <v>58.223998999999999</v>
      </c>
      <c r="D250">
        <v>19</v>
      </c>
      <c r="E250">
        <v>1106.255981</v>
      </c>
      <c r="F250">
        <f>-Week_SIP[[#This Row],[Investment Amount]]</f>
        <v>-1106.255981</v>
      </c>
      <c r="G250">
        <f>SUM($D$2:D250)*Week_SIP[[#This Row],[Buy Price]]</f>
        <v>324016.554435</v>
      </c>
    </row>
    <row r="251" spans="1:7" x14ac:dyDescent="0.3">
      <c r="A251" s="2">
        <v>41554</v>
      </c>
      <c r="B251">
        <v>41</v>
      </c>
      <c r="C251">
        <v>59.834999000000003</v>
      </c>
      <c r="D251">
        <v>19</v>
      </c>
      <c r="E251">
        <v>1136.8649810000002</v>
      </c>
      <c r="F251">
        <f>-Week_SIP[[#This Row],[Investment Amount]]</f>
        <v>-1136.8649810000002</v>
      </c>
      <c r="G251">
        <f>SUM($D$2:D251)*Week_SIP[[#This Row],[Buy Price]]</f>
        <v>334118.63441600004</v>
      </c>
    </row>
    <row r="252" spans="1:7" x14ac:dyDescent="0.3">
      <c r="A252" s="2">
        <v>41561</v>
      </c>
      <c r="B252">
        <v>42</v>
      </c>
      <c r="C252">
        <v>61.775002000000001</v>
      </c>
      <c r="D252">
        <v>18</v>
      </c>
      <c r="E252">
        <v>1111.950036</v>
      </c>
      <c r="F252">
        <f>-Week_SIP[[#This Row],[Investment Amount]]</f>
        <v>-1111.950036</v>
      </c>
      <c r="G252">
        <f>SUM($D$2:D252)*Week_SIP[[#This Row],[Buy Price]]</f>
        <v>346063.56120400003</v>
      </c>
    </row>
    <row r="253" spans="1:7" x14ac:dyDescent="0.3">
      <c r="A253" s="2">
        <v>41568</v>
      </c>
      <c r="B253">
        <v>43</v>
      </c>
      <c r="C253">
        <v>62.717998999999999</v>
      </c>
      <c r="D253">
        <v>18</v>
      </c>
      <c r="E253">
        <v>1128.923982</v>
      </c>
      <c r="F253">
        <f>-Week_SIP[[#This Row],[Investment Amount]]</f>
        <v>-1128.923982</v>
      </c>
      <c r="G253">
        <f>SUM($D$2:D253)*Week_SIP[[#This Row],[Buy Price]]</f>
        <v>352475.15438000002</v>
      </c>
    </row>
    <row r="254" spans="1:7" x14ac:dyDescent="0.3">
      <c r="A254" s="2">
        <v>41575</v>
      </c>
      <c r="B254">
        <v>44</v>
      </c>
      <c r="C254">
        <v>61.756999999999998</v>
      </c>
      <c r="D254">
        <v>18</v>
      </c>
      <c r="E254">
        <v>1111.626</v>
      </c>
      <c r="F254">
        <f>-Week_SIP[[#This Row],[Investment Amount]]</f>
        <v>-1111.626</v>
      </c>
      <c r="G254">
        <f>SUM($D$2:D254)*Week_SIP[[#This Row],[Buy Price]]</f>
        <v>348185.96600000001</v>
      </c>
    </row>
    <row r="255" spans="1:7" x14ac:dyDescent="0.3">
      <c r="A255" s="2">
        <v>41583</v>
      </c>
      <c r="B255">
        <v>45</v>
      </c>
      <c r="C255">
        <v>63.321998999999998</v>
      </c>
      <c r="D255">
        <v>18</v>
      </c>
      <c r="E255">
        <v>1139.7959819999999</v>
      </c>
      <c r="F255">
        <f>-Week_SIP[[#This Row],[Investment Amount]]</f>
        <v>-1139.7959819999999</v>
      </c>
      <c r="G255">
        <f>SUM($D$2:D255)*Week_SIP[[#This Row],[Buy Price]]</f>
        <v>358149.22634399997</v>
      </c>
    </row>
    <row r="256" spans="1:7" x14ac:dyDescent="0.3">
      <c r="A256" s="2">
        <v>41589</v>
      </c>
      <c r="B256">
        <v>46</v>
      </c>
      <c r="C256">
        <v>61.580002</v>
      </c>
      <c r="D256">
        <v>18</v>
      </c>
      <c r="E256">
        <v>1108.440036</v>
      </c>
      <c r="F256">
        <f>-Week_SIP[[#This Row],[Investment Amount]]</f>
        <v>-1108.440036</v>
      </c>
      <c r="G256">
        <f>SUM($D$2:D256)*Week_SIP[[#This Row],[Buy Price]]</f>
        <v>349404.93134800001</v>
      </c>
    </row>
    <row r="257" spans="1:7" x14ac:dyDescent="0.3">
      <c r="A257" s="2">
        <v>41596</v>
      </c>
      <c r="B257">
        <v>47</v>
      </c>
      <c r="C257">
        <v>62.551997999999998</v>
      </c>
      <c r="D257">
        <v>18</v>
      </c>
      <c r="E257">
        <v>1125.935964</v>
      </c>
      <c r="F257">
        <f>-Week_SIP[[#This Row],[Investment Amount]]</f>
        <v>-1125.935964</v>
      </c>
      <c r="G257">
        <f>SUM($D$2:D257)*Week_SIP[[#This Row],[Buy Price]]</f>
        <v>356045.97261599998</v>
      </c>
    </row>
    <row r="258" spans="1:7" x14ac:dyDescent="0.3">
      <c r="A258" s="2">
        <v>41603</v>
      </c>
      <c r="B258">
        <v>48</v>
      </c>
      <c r="C258">
        <v>61.91</v>
      </c>
      <c r="D258">
        <v>18</v>
      </c>
      <c r="E258">
        <v>1114.3799999999999</v>
      </c>
      <c r="F258">
        <f>-Week_SIP[[#This Row],[Investment Amount]]</f>
        <v>-1114.3799999999999</v>
      </c>
      <c r="G258">
        <f>SUM($D$2:D258)*Week_SIP[[#This Row],[Buy Price]]</f>
        <v>353506.1</v>
      </c>
    </row>
    <row r="259" spans="1:7" x14ac:dyDescent="0.3">
      <c r="A259" s="2">
        <v>41610</v>
      </c>
      <c r="B259">
        <v>49</v>
      </c>
      <c r="C259">
        <v>62.902000000000001</v>
      </c>
      <c r="D259">
        <v>18</v>
      </c>
      <c r="E259">
        <v>1132.2360000000001</v>
      </c>
      <c r="F259">
        <f>-Week_SIP[[#This Row],[Investment Amount]]</f>
        <v>-1132.2360000000001</v>
      </c>
      <c r="G259">
        <f>SUM($D$2:D259)*Week_SIP[[#This Row],[Buy Price]]</f>
        <v>360302.65600000002</v>
      </c>
    </row>
    <row r="260" spans="1:7" x14ac:dyDescent="0.3">
      <c r="A260" s="2">
        <v>41617</v>
      </c>
      <c r="B260">
        <v>50</v>
      </c>
      <c r="C260">
        <v>64.216003000000001</v>
      </c>
      <c r="D260">
        <v>17</v>
      </c>
      <c r="E260">
        <v>1091.672051</v>
      </c>
      <c r="F260">
        <f>-Week_SIP[[#This Row],[Investment Amount]]</f>
        <v>-1091.672051</v>
      </c>
      <c r="G260">
        <f>SUM($D$2:D260)*Week_SIP[[#This Row],[Buy Price]]</f>
        <v>368920.93723500002</v>
      </c>
    </row>
    <row r="261" spans="1:7" x14ac:dyDescent="0.3">
      <c r="A261" s="2">
        <v>41624</v>
      </c>
      <c r="B261">
        <v>51</v>
      </c>
      <c r="C261">
        <v>62.290999999999997</v>
      </c>
      <c r="D261">
        <v>18</v>
      </c>
      <c r="E261">
        <v>1121.2379999999998</v>
      </c>
      <c r="F261">
        <f>-Week_SIP[[#This Row],[Investment Amount]]</f>
        <v>-1121.2379999999998</v>
      </c>
      <c r="G261">
        <f>SUM($D$2:D261)*Week_SIP[[#This Row],[Buy Price]]</f>
        <v>358983.033</v>
      </c>
    </row>
    <row r="262" spans="1:7" x14ac:dyDescent="0.3">
      <c r="A262" s="2">
        <v>41631</v>
      </c>
      <c r="B262">
        <v>52</v>
      </c>
      <c r="C262">
        <v>63.641998000000001</v>
      </c>
      <c r="D262">
        <v>18</v>
      </c>
      <c r="E262">
        <v>1145.5559640000001</v>
      </c>
      <c r="F262">
        <f>-Week_SIP[[#This Row],[Investment Amount]]</f>
        <v>-1145.5559640000001</v>
      </c>
      <c r="G262">
        <f>SUM($D$2:D262)*Week_SIP[[#This Row],[Buy Price]]</f>
        <v>367914.39043800003</v>
      </c>
    </row>
    <row r="263" spans="1:7" x14ac:dyDescent="0.3">
      <c r="A263" s="2">
        <v>41640</v>
      </c>
      <c r="B263">
        <v>1</v>
      </c>
      <c r="C263">
        <v>63.719002000000003</v>
      </c>
      <c r="D263">
        <v>18</v>
      </c>
      <c r="E263">
        <v>1146.9420360000001</v>
      </c>
      <c r="F263">
        <f>-Week_SIP[[#This Row],[Investment Amount]]</f>
        <v>-1146.9420360000001</v>
      </c>
      <c r="G263">
        <f>SUM($D$2:D263)*Week_SIP[[#This Row],[Buy Price]]</f>
        <v>369506.49259800004</v>
      </c>
    </row>
    <row r="264" spans="1:7" x14ac:dyDescent="0.3">
      <c r="A264" s="2">
        <v>41645</v>
      </c>
      <c r="B264">
        <v>2</v>
      </c>
      <c r="C264">
        <v>62.542000000000002</v>
      </c>
      <c r="D264">
        <v>18</v>
      </c>
      <c r="E264">
        <v>1125.7560000000001</v>
      </c>
      <c r="F264">
        <f>-Week_SIP[[#This Row],[Investment Amount]]</f>
        <v>-1125.7560000000001</v>
      </c>
      <c r="G264">
        <f>SUM($D$2:D264)*Week_SIP[[#This Row],[Buy Price]]</f>
        <v>363806.81400000001</v>
      </c>
    </row>
    <row r="265" spans="1:7" x14ac:dyDescent="0.3">
      <c r="A265" s="2">
        <v>41652</v>
      </c>
      <c r="B265">
        <v>3</v>
      </c>
      <c r="C265">
        <v>63.359000999999999</v>
      </c>
      <c r="D265">
        <v>18</v>
      </c>
      <c r="E265">
        <v>1140.4620179999999</v>
      </c>
      <c r="F265">
        <f>-Week_SIP[[#This Row],[Investment Amount]]</f>
        <v>-1140.4620179999999</v>
      </c>
      <c r="G265">
        <f>SUM($D$2:D265)*Week_SIP[[#This Row],[Buy Price]]</f>
        <v>369699.77083499997</v>
      </c>
    </row>
    <row r="266" spans="1:7" x14ac:dyDescent="0.3">
      <c r="A266" s="2">
        <v>41659</v>
      </c>
      <c r="B266">
        <v>4</v>
      </c>
      <c r="C266">
        <v>63.877997999999998</v>
      </c>
      <c r="D266">
        <v>18</v>
      </c>
      <c r="E266">
        <v>1149.803964</v>
      </c>
      <c r="F266">
        <f>-Week_SIP[[#This Row],[Investment Amount]]</f>
        <v>-1149.803964</v>
      </c>
      <c r="G266">
        <f>SUM($D$2:D266)*Week_SIP[[#This Row],[Buy Price]]</f>
        <v>373877.92229399999</v>
      </c>
    </row>
    <row r="267" spans="1:7" x14ac:dyDescent="0.3">
      <c r="A267" s="2">
        <v>41666</v>
      </c>
      <c r="B267">
        <v>5</v>
      </c>
      <c r="C267">
        <v>62.102001000000001</v>
      </c>
      <c r="D267">
        <v>18</v>
      </c>
      <c r="E267">
        <v>1117.836018</v>
      </c>
      <c r="F267">
        <f>-Week_SIP[[#This Row],[Investment Amount]]</f>
        <v>-1117.836018</v>
      </c>
      <c r="G267">
        <f>SUM($D$2:D267)*Week_SIP[[#This Row],[Buy Price]]</f>
        <v>364600.84787100001</v>
      </c>
    </row>
    <row r="268" spans="1:7" x14ac:dyDescent="0.3">
      <c r="A268" s="2">
        <v>41673</v>
      </c>
      <c r="B268">
        <v>6</v>
      </c>
      <c r="C268">
        <v>61.290999999999997</v>
      </c>
      <c r="D268">
        <v>18</v>
      </c>
      <c r="E268">
        <v>1103.2379999999998</v>
      </c>
      <c r="F268">
        <f>-Week_SIP[[#This Row],[Investment Amount]]</f>
        <v>-1103.2379999999998</v>
      </c>
      <c r="G268">
        <f>SUM($D$2:D268)*Week_SIP[[#This Row],[Buy Price]]</f>
        <v>360942.69899999996</v>
      </c>
    </row>
    <row r="269" spans="1:7" x14ac:dyDescent="0.3">
      <c r="A269" s="2">
        <v>41680</v>
      </c>
      <c r="B269">
        <v>7</v>
      </c>
      <c r="C269">
        <v>61.478999999999999</v>
      </c>
      <c r="D269">
        <v>18</v>
      </c>
      <c r="E269">
        <v>1106.6220000000001</v>
      </c>
      <c r="F269">
        <f>-Week_SIP[[#This Row],[Investment Amount]]</f>
        <v>-1106.6220000000001</v>
      </c>
      <c r="G269">
        <f>SUM($D$2:D269)*Week_SIP[[#This Row],[Buy Price]]</f>
        <v>363156.45299999998</v>
      </c>
    </row>
    <row r="270" spans="1:7" x14ac:dyDescent="0.3">
      <c r="A270" s="2">
        <v>41687</v>
      </c>
      <c r="B270">
        <v>8</v>
      </c>
      <c r="C270">
        <v>61.618999000000002</v>
      </c>
      <c r="D270">
        <v>18</v>
      </c>
      <c r="E270">
        <v>1109.1419820000001</v>
      </c>
      <c r="F270">
        <f>-Week_SIP[[#This Row],[Investment Amount]]</f>
        <v>-1109.1419820000001</v>
      </c>
      <c r="G270">
        <f>SUM($D$2:D270)*Week_SIP[[#This Row],[Buy Price]]</f>
        <v>365092.56907500001</v>
      </c>
    </row>
    <row r="271" spans="1:7" x14ac:dyDescent="0.3">
      <c r="A271" s="2">
        <v>41694</v>
      </c>
      <c r="B271">
        <v>9</v>
      </c>
      <c r="C271">
        <v>62.591999000000001</v>
      </c>
      <c r="D271">
        <v>18</v>
      </c>
      <c r="E271">
        <v>1126.655982</v>
      </c>
      <c r="F271">
        <f>-Week_SIP[[#This Row],[Investment Amount]]</f>
        <v>-1126.655982</v>
      </c>
      <c r="G271">
        <f>SUM($D$2:D271)*Week_SIP[[#This Row],[Buy Price]]</f>
        <v>371984.25005700003</v>
      </c>
    </row>
    <row r="272" spans="1:7" x14ac:dyDescent="0.3">
      <c r="A272" s="2">
        <v>41701</v>
      </c>
      <c r="B272">
        <v>10</v>
      </c>
      <c r="C272">
        <v>62.879002</v>
      </c>
      <c r="D272">
        <v>18</v>
      </c>
      <c r="E272">
        <v>1131.822036</v>
      </c>
      <c r="F272">
        <f>-Week_SIP[[#This Row],[Investment Amount]]</f>
        <v>-1131.822036</v>
      </c>
      <c r="G272">
        <f>SUM($D$2:D272)*Week_SIP[[#This Row],[Buy Price]]</f>
        <v>374821.73092200002</v>
      </c>
    </row>
    <row r="273" spans="1:7" x14ac:dyDescent="0.3">
      <c r="A273" s="2">
        <v>41708</v>
      </c>
      <c r="B273">
        <v>11</v>
      </c>
      <c r="C273">
        <v>65.737999000000002</v>
      </c>
      <c r="D273">
        <v>17</v>
      </c>
      <c r="E273">
        <v>1117.545983</v>
      </c>
      <c r="F273">
        <f>-Week_SIP[[#This Row],[Investment Amount]]</f>
        <v>-1117.545983</v>
      </c>
      <c r="G273">
        <f>SUM($D$2:D273)*Week_SIP[[#This Row],[Buy Price]]</f>
        <v>392981.75802200002</v>
      </c>
    </row>
    <row r="274" spans="1:7" x14ac:dyDescent="0.3">
      <c r="A274" s="2">
        <v>41716</v>
      </c>
      <c r="B274">
        <v>12</v>
      </c>
      <c r="C274">
        <v>65.157996999999995</v>
      </c>
      <c r="D274">
        <v>17</v>
      </c>
      <c r="E274">
        <v>1107.6859489999999</v>
      </c>
      <c r="F274">
        <f>-Week_SIP[[#This Row],[Investment Amount]]</f>
        <v>-1107.6859489999999</v>
      </c>
      <c r="G274">
        <f>SUM($D$2:D274)*Week_SIP[[#This Row],[Buy Price]]</f>
        <v>390622.19201499998</v>
      </c>
    </row>
    <row r="275" spans="1:7" x14ac:dyDescent="0.3">
      <c r="A275" s="2">
        <v>41722</v>
      </c>
      <c r="B275">
        <v>13</v>
      </c>
      <c r="C275">
        <v>65.851996999999997</v>
      </c>
      <c r="D275">
        <v>17</v>
      </c>
      <c r="E275">
        <v>1119.4839489999999</v>
      </c>
      <c r="F275">
        <f>-Week_SIP[[#This Row],[Investment Amount]]</f>
        <v>-1119.4839489999999</v>
      </c>
      <c r="G275">
        <f>SUM($D$2:D275)*Week_SIP[[#This Row],[Buy Price]]</f>
        <v>395902.20596399996</v>
      </c>
    </row>
    <row r="276" spans="1:7" x14ac:dyDescent="0.3">
      <c r="A276" s="2">
        <v>41729</v>
      </c>
      <c r="B276">
        <v>14</v>
      </c>
      <c r="C276">
        <v>67</v>
      </c>
      <c r="D276">
        <v>17</v>
      </c>
      <c r="E276">
        <v>1139</v>
      </c>
      <c r="F276">
        <f>-Week_SIP[[#This Row],[Investment Amount]]</f>
        <v>-1139</v>
      </c>
      <c r="G276">
        <f>SUM($D$2:D276)*Week_SIP[[#This Row],[Buy Price]]</f>
        <v>403943</v>
      </c>
    </row>
    <row r="277" spans="1:7" x14ac:dyDescent="0.3">
      <c r="A277" s="2">
        <v>41736</v>
      </c>
      <c r="B277">
        <v>15</v>
      </c>
      <c r="C277">
        <v>66.999001000000007</v>
      </c>
      <c r="D277">
        <v>17</v>
      </c>
      <c r="E277">
        <v>1138.983017</v>
      </c>
      <c r="F277">
        <f>-Week_SIP[[#This Row],[Investment Amount]]</f>
        <v>-1138.983017</v>
      </c>
      <c r="G277">
        <f>SUM($D$2:D277)*Week_SIP[[#This Row],[Buy Price]]</f>
        <v>405075.96004600002</v>
      </c>
    </row>
    <row r="278" spans="1:7" x14ac:dyDescent="0.3">
      <c r="A278" s="2">
        <v>41744</v>
      </c>
      <c r="B278">
        <v>16</v>
      </c>
      <c r="C278">
        <v>67.664000999999999</v>
      </c>
      <c r="D278">
        <v>17</v>
      </c>
      <c r="E278">
        <v>1150.2880170000001</v>
      </c>
      <c r="F278">
        <f>-Week_SIP[[#This Row],[Investment Amount]]</f>
        <v>-1150.2880170000001</v>
      </c>
      <c r="G278">
        <f>SUM($D$2:D278)*Week_SIP[[#This Row],[Buy Price]]</f>
        <v>410246.838063</v>
      </c>
    </row>
    <row r="279" spans="1:7" x14ac:dyDescent="0.3">
      <c r="A279" s="2">
        <v>41750</v>
      </c>
      <c r="B279">
        <v>17</v>
      </c>
      <c r="C279">
        <v>68.459000000000003</v>
      </c>
      <c r="D279">
        <v>16</v>
      </c>
      <c r="E279">
        <v>1095.3440000000001</v>
      </c>
      <c r="F279">
        <f>-Week_SIP[[#This Row],[Investment Amount]]</f>
        <v>-1095.3440000000001</v>
      </c>
      <c r="G279">
        <f>SUM($D$2:D279)*Week_SIP[[#This Row],[Buy Price]]</f>
        <v>416162.261</v>
      </c>
    </row>
    <row r="280" spans="1:7" x14ac:dyDescent="0.3">
      <c r="A280" s="2">
        <v>41757</v>
      </c>
      <c r="B280">
        <v>18</v>
      </c>
      <c r="C280">
        <v>67.906998000000002</v>
      </c>
      <c r="D280">
        <v>16</v>
      </c>
      <c r="E280">
        <v>1086.511968</v>
      </c>
      <c r="F280">
        <f>-Week_SIP[[#This Row],[Investment Amount]]</f>
        <v>-1086.511968</v>
      </c>
      <c r="G280">
        <f>SUM($D$2:D280)*Week_SIP[[#This Row],[Buy Price]]</f>
        <v>413893.15281</v>
      </c>
    </row>
    <row r="281" spans="1:7" x14ac:dyDescent="0.3">
      <c r="A281" s="2">
        <v>41764</v>
      </c>
      <c r="B281">
        <v>19</v>
      </c>
      <c r="C281">
        <v>67.269997000000004</v>
      </c>
      <c r="D281">
        <v>17</v>
      </c>
      <c r="E281">
        <v>1143.5899490000002</v>
      </c>
      <c r="F281">
        <f>-Week_SIP[[#This Row],[Investment Amount]]</f>
        <v>-1143.5899490000002</v>
      </c>
      <c r="G281">
        <f>SUM($D$2:D281)*Week_SIP[[#This Row],[Buy Price]]</f>
        <v>411154.22166400001</v>
      </c>
    </row>
    <row r="282" spans="1:7" x14ac:dyDescent="0.3">
      <c r="A282" s="2">
        <v>41771</v>
      </c>
      <c r="B282">
        <v>20</v>
      </c>
      <c r="C282">
        <v>70.370002999999997</v>
      </c>
      <c r="D282">
        <v>16</v>
      </c>
      <c r="E282">
        <v>1125.920048</v>
      </c>
      <c r="F282">
        <f>-Week_SIP[[#This Row],[Investment Amount]]</f>
        <v>-1125.920048</v>
      </c>
      <c r="G282">
        <f>SUM($D$2:D282)*Week_SIP[[#This Row],[Buy Price]]</f>
        <v>431227.37838399998</v>
      </c>
    </row>
    <row r="283" spans="1:7" x14ac:dyDescent="0.3">
      <c r="A283" s="2">
        <v>41778</v>
      </c>
      <c r="B283">
        <v>21</v>
      </c>
      <c r="C283">
        <v>72.927002000000002</v>
      </c>
      <c r="D283">
        <v>15</v>
      </c>
      <c r="E283">
        <v>1093.9050300000001</v>
      </c>
      <c r="F283">
        <f>-Week_SIP[[#This Row],[Investment Amount]]</f>
        <v>-1093.9050300000001</v>
      </c>
      <c r="G283">
        <f>SUM($D$2:D283)*Week_SIP[[#This Row],[Buy Price]]</f>
        <v>447990.573286</v>
      </c>
    </row>
    <row r="284" spans="1:7" x14ac:dyDescent="0.3">
      <c r="A284" s="2">
        <v>41785</v>
      </c>
      <c r="B284">
        <v>22</v>
      </c>
      <c r="C284">
        <v>73.890998999999994</v>
      </c>
      <c r="D284">
        <v>15</v>
      </c>
      <c r="E284">
        <v>1108.3649849999999</v>
      </c>
      <c r="F284">
        <f>-Week_SIP[[#This Row],[Investment Amount]]</f>
        <v>-1108.3649849999999</v>
      </c>
      <c r="G284">
        <f>SUM($D$2:D284)*Week_SIP[[#This Row],[Buy Price]]</f>
        <v>455020.77184199996</v>
      </c>
    </row>
    <row r="285" spans="1:7" x14ac:dyDescent="0.3">
      <c r="A285" s="2">
        <v>41792</v>
      </c>
      <c r="B285">
        <v>23</v>
      </c>
      <c r="C285">
        <v>73.740996999999993</v>
      </c>
      <c r="D285">
        <v>15</v>
      </c>
      <c r="E285">
        <v>1106.114955</v>
      </c>
      <c r="F285">
        <f>-Week_SIP[[#This Row],[Investment Amount]]</f>
        <v>-1106.114955</v>
      </c>
      <c r="G285">
        <f>SUM($D$2:D285)*Week_SIP[[#This Row],[Buy Price]]</f>
        <v>455203.17448099994</v>
      </c>
    </row>
    <row r="286" spans="1:7" x14ac:dyDescent="0.3">
      <c r="A286" s="2">
        <v>41799</v>
      </c>
      <c r="B286">
        <v>24</v>
      </c>
      <c r="C286">
        <v>77.108001999999999</v>
      </c>
      <c r="D286">
        <v>14</v>
      </c>
      <c r="E286">
        <v>1079.5120280000001</v>
      </c>
      <c r="F286">
        <f>-Week_SIP[[#This Row],[Investment Amount]]</f>
        <v>-1079.5120280000001</v>
      </c>
      <c r="G286">
        <f>SUM($D$2:D286)*Week_SIP[[#This Row],[Buy Price]]</f>
        <v>477067.20837399998</v>
      </c>
    </row>
    <row r="287" spans="1:7" x14ac:dyDescent="0.3">
      <c r="A287" s="2">
        <v>41806</v>
      </c>
      <c r="B287">
        <v>25</v>
      </c>
      <c r="C287">
        <v>76.091003000000001</v>
      </c>
      <c r="D287">
        <v>15</v>
      </c>
      <c r="E287">
        <v>1141.365045</v>
      </c>
      <c r="F287">
        <f>-Week_SIP[[#This Row],[Investment Amount]]</f>
        <v>-1141.365045</v>
      </c>
      <c r="G287">
        <f>SUM($D$2:D287)*Week_SIP[[#This Row],[Buy Price]]</f>
        <v>471916.40060599998</v>
      </c>
    </row>
    <row r="288" spans="1:7" x14ac:dyDescent="0.3">
      <c r="A288" s="2">
        <v>41813</v>
      </c>
      <c r="B288">
        <v>26</v>
      </c>
      <c r="C288">
        <v>75.390998999999994</v>
      </c>
      <c r="D288">
        <v>15</v>
      </c>
      <c r="E288">
        <v>1130.8649849999999</v>
      </c>
      <c r="F288">
        <f>-Week_SIP[[#This Row],[Investment Amount]]</f>
        <v>-1130.8649849999999</v>
      </c>
      <c r="G288">
        <f>SUM($D$2:D288)*Week_SIP[[#This Row],[Buy Price]]</f>
        <v>468705.84078299993</v>
      </c>
    </row>
    <row r="289" spans="1:7" x14ac:dyDescent="0.3">
      <c r="A289" s="2">
        <v>41820</v>
      </c>
      <c r="B289">
        <v>27</v>
      </c>
      <c r="C289">
        <v>76.467003000000005</v>
      </c>
      <c r="D289">
        <v>15</v>
      </c>
      <c r="E289">
        <v>1147.0050450000001</v>
      </c>
      <c r="F289">
        <f>-Week_SIP[[#This Row],[Investment Amount]]</f>
        <v>-1147.0050450000001</v>
      </c>
      <c r="G289">
        <f>SUM($D$2:D289)*Week_SIP[[#This Row],[Buy Price]]</f>
        <v>476542.36269600003</v>
      </c>
    </row>
    <row r="290" spans="1:7" x14ac:dyDescent="0.3">
      <c r="A290" s="2">
        <v>41827</v>
      </c>
      <c r="B290">
        <v>28</v>
      </c>
      <c r="C290">
        <v>78.277000000000001</v>
      </c>
      <c r="D290">
        <v>14</v>
      </c>
      <c r="E290">
        <v>1095.8779999999999</v>
      </c>
      <c r="F290">
        <f>-Week_SIP[[#This Row],[Investment Amount]]</f>
        <v>-1095.8779999999999</v>
      </c>
      <c r="G290">
        <f>SUM($D$2:D290)*Week_SIP[[#This Row],[Buy Price]]</f>
        <v>488918.14199999999</v>
      </c>
    </row>
    <row r="291" spans="1:7" x14ac:dyDescent="0.3">
      <c r="A291" s="2">
        <v>41834</v>
      </c>
      <c r="B291">
        <v>29</v>
      </c>
      <c r="C291">
        <v>75.038002000000006</v>
      </c>
      <c r="D291">
        <v>15</v>
      </c>
      <c r="E291">
        <v>1125.5700300000001</v>
      </c>
      <c r="F291">
        <f>-Week_SIP[[#This Row],[Investment Amount]]</f>
        <v>-1125.5700300000001</v>
      </c>
      <c r="G291">
        <f>SUM($D$2:D291)*Week_SIP[[#This Row],[Buy Price]]</f>
        <v>469812.93052200001</v>
      </c>
    </row>
    <row r="292" spans="1:7" x14ac:dyDescent="0.3">
      <c r="A292" s="2">
        <v>41841</v>
      </c>
      <c r="B292">
        <v>30</v>
      </c>
      <c r="C292">
        <v>77.468001999999998</v>
      </c>
      <c r="D292">
        <v>14</v>
      </c>
      <c r="E292">
        <v>1084.5520280000001</v>
      </c>
      <c r="F292">
        <f>-Week_SIP[[#This Row],[Investment Amount]]</f>
        <v>-1084.5520280000001</v>
      </c>
      <c r="G292">
        <f>SUM($D$2:D292)*Week_SIP[[#This Row],[Buy Price]]</f>
        <v>486111.71255</v>
      </c>
    </row>
    <row r="293" spans="1:7" x14ac:dyDescent="0.3">
      <c r="A293" s="2">
        <v>41848</v>
      </c>
      <c r="B293">
        <v>31</v>
      </c>
      <c r="C293">
        <v>78.222999999999999</v>
      </c>
      <c r="D293">
        <v>14</v>
      </c>
      <c r="E293">
        <v>1095.1220000000001</v>
      </c>
      <c r="F293">
        <f>-Week_SIP[[#This Row],[Investment Amount]]</f>
        <v>-1095.1220000000001</v>
      </c>
      <c r="G293">
        <f>SUM($D$2:D293)*Week_SIP[[#This Row],[Buy Price]]</f>
        <v>491944.44699999999</v>
      </c>
    </row>
    <row r="294" spans="1:7" x14ac:dyDescent="0.3">
      <c r="A294" s="2">
        <v>41855</v>
      </c>
      <c r="B294">
        <v>32</v>
      </c>
      <c r="C294">
        <v>77.694999999999993</v>
      </c>
      <c r="D294">
        <v>14</v>
      </c>
      <c r="E294">
        <v>1087.73</v>
      </c>
      <c r="F294">
        <f>-Week_SIP[[#This Row],[Investment Amount]]</f>
        <v>-1087.73</v>
      </c>
      <c r="G294">
        <f>SUM($D$2:D294)*Week_SIP[[#This Row],[Buy Price]]</f>
        <v>489711.58499999996</v>
      </c>
    </row>
    <row r="295" spans="1:7" x14ac:dyDescent="0.3">
      <c r="A295" s="2">
        <v>41862</v>
      </c>
      <c r="B295">
        <v>33</v>
      </c>
      <c r="C295">
        <v>77.125</v>
      </c>
      <c r="D295">
        <v>14</v>
      </c>
      <c r="E295">
        <v>1079.75</v>
      </c>
      <c r="F295">
        <f>-Week_SIP[[#This Row],[Investment Amount]]</f>
        <v>-1079.75</v>
      </c>
      <c r="G295">
        <f>SUM($D$2:D295)*Week_SIP[[#This Row],[Buy Price]]</f>
        <v>487198.625</v>
      </c>
    </row>
    <row r="296" spans="1:7" x14ac:dyDescent="0.3">
      <c r="A296" s="2">
        <v>41869</v>
      </c>
      <c r="B296">
        <v>34</v>
      </c>
      <c r="C296">
        <v>79.569000000000003</v>
      </c>
      <c r="D296">
        <v>14</v>
      </c>
      <c r="E296">
        <v>1113.9660000000001</v>
      </c>
      <c r="F296">
        <f>-Week_SIP[[#This Row],[Investment Amount]]</f>
        <v>-1113.9660000000001</v>
      </c>
      <c r="G296">
        <f>SUM($D$2:D296)*Week_SIP[[#This Row],[Buy Price]]</f>
        <v>503751.33900000004</v>
      </c>
    </row>
    <row r="297" spans="1:7" x14ac:dyDescent="0.3">
      <c r="A297" s="2">
        <v>41876</v>
      </c>
      <c r="B297">
        <v>35</v>
      </c>
      <c r="C297">
        <v>79.862999000000002</v>
      </c>
      <c r="D297">
        <v>14</v>
      </c>
      <c r="E297">
        <v>1118.0819860000001</v>
      </c>
      <c r="F297">
        <f>-Week_SIP[[#This Row],[Investment Amount]]</f>
        <v>-1118.0819860000001</v>
      </c>
      <c r="G297">
        <f>SUM($D$2:D297)*Week_SIP[[#This Row],[Buy Price]]</f>
        <v>506730.72865499998</v>
      </c>
    </row>
    <row r="298" spans="1:7" x14ac:dyDescent="0.3">
      <c r="A298" s="2">
        <v>41883</v>
      </c>
      <c r="B298">
        <v>36</v>
      </c>
      <c r="C298">
        <v>81.285004000000001</v>
      </c>
      <c r="D298">
        <v>14</v>
      </c>
      <c r="E298">
        <v>1137.9900560000001</v>
      </c>
      <c r="F298">
        <f>-Week_SIP[[#This Row],[Investment Amount]]</f>
        <v>-1137.9900560000001</v>
      </c>
      <c r="G298">
        <f>SUM($D$2:D298)*Week_SIP[[#This Row],[Buy Price]]</f>
        <v>516891.34043600003</v>
      </c>
    </row>
    <row r="299" spans="1:7" x14ac:dyDescent="0.3">
      <c r="A299" s="2">
        <v>41890</v>
      </c>
      <c r="B299">
        <v>37</v>
      </c>
      <c r="C299">
        <v>82.591003000000001</v>
      </c>
      <c r="D299">
        <v>13</v>
      </c>
      <c r="E299">
        <v>1073.683039</v>
      </c>
      <c r="F299">
        <f>-Week_SIP[[#This Row],[Investment Amount]]</f>
        <v>-1073.683039</v>
      </c>
      <c r="G299">
        <f>SUM($D$2:D299)*Week_SIP[[#This Row],[Buy Price]]</f>
        <v>526269.87111599999</v>
      </c>
    </row>
    <row r="300" spans="1:7" x14ac:dyDescent="0.3">
      <c r="A300" s="2">
        <v>41897</v>
      </c>
      <c r="B300">
        <v>38</v>
      </c>
      <c r="C300">
        <v>81.266998000000001</v>
      </c>
      <c r="D300">
        <v>14</v>
      </c>
      <c r="E300">
        <v>1137.7379719999999</v>
      </c>
      <c r="F300">
        <f>-Week_SIP[[#This Row],[Investment Amount]]</f>
        <v>-1137.7379719999999</v>
      </c>
      <c r="G300">
        <f>SUM($D$2:D300)*Week_SIP[[#This Row],[Buy Price]]</f>
        <v>518971.04922799999</v>
      </c>
    </row>
    <row r="301" spans="1:7" x14ac:dyDescent="0.3">
      <c r="A301" s="2">
        <v>41904</v>
      </c>
      <c r="B301">
        <v>39</v>
      </c>
      <c r="C301">
        <v>82.592003000000005</v>
      </c>
      <c r="D301">
        <v>13</v>
      </c>
      <c r="E301">
        <v>1073.6960390000002</v>
      </c>
      <c r="F301">
        <f>-Week_SIP[[#This Row],[Investment Amount]]</f>
        <v>-1073.6960390000002</v>
      </c>
      <c r="G301">
        <f>SUM($D$2:D301)*Week_SIP[[#This Row],[Buy Price]]</f>
        <v>528506.22719700006</v>
      </c>
    </row>
    <row r="302" spans="1:7" x14ac:dyDescent="0.3">
      <c r="A302" s="2">
        <v>41911</v>
      </c>
      <c r="B302">
        <v>40</v>
      </c>
      <c r="C302">
        <v>80.671997000000005</v>
      </c>
      <c r="D302">
        <v>14</v>
      </c>
      <c r="E302">
        <v>1129.407958</v>
      </c>
      <c r="F302">
        <f>-Week_SIP[[#This Row],[Investment Amount]]</f>
        <v>-1129.407958</v>
      </c>
      <c r="G302">
        <f>SUM($D$2:D302)*Week_SIP[[#This Row],[Buy Price]]</f>
        <v>517349.51676100004</v>
      </c>
    </row>
    <row r="303" spans="1:7" x14ac:dyDescent="0.3">
      <c r="A303" s="2">
        <v>41919</v>
      </c>
      <c r="B303">
        <v>41</v>
      </c>
      <c r="C303">
        <v>79.380996999999994</v>
      </c>
      <c r="D303">
        <v>14</v>
      </c>
      <c r="E303">
        <v>1111.3339579999999</v>
      </c>
      <c r="F303">
        <f>-Week_SIP[[#This Row],[Investment Amount]]</f>
        <v>-1111.3339579999999</v>
      </c>
      <c r="G303">
        <f>SUM($D$2:D303)*Week_SIP[[#This Row],[Buy Price]]</f>
        <v>510181.66771899996</v>
      </c>
    </row>
    <row r="304" spans="1:7" x14ac:dyDescent="0.3">
      <c r="A304" s="2">
        <v>41925</v>
      </c>
      <c r="B304">
        <v>42</v>
      </c>
      <c r="C304">
        <v>79.911002999999994</v>
      </c>
      <c r="D304">
        <v>14</v>
      </c>
      <c r="E304">
        <v>1118.754042</v>
      </c>
      <c r="F304">
        <f>-Week_SIP[[#This Row],[Investment Amount]]</f>
        <v>-1118.754042</v>
      </c>
      <c r="G304">
        <f>SUM($D$2:D304)*Week_SIP[[#This Row],[Buy Price]]</f>
        <v>514706.77032299998</v>
      </c>
    </row>
    <row r="305" spans="1:7" x14ac:dyDescent="0.3">
      <c r="A305" s="2">
        <v>41932</v>
      </c>
      <c r="B305">
        <v>43</v>
      </c>
      <c r="C305">
        <v>79.917998999999995</v>
      </c>
      <c r="D305">
        <v>14</v>
      </c>
      <c r="E305">
        <v>1118.8519859999999</v>
      </c>
      <c r="F305">
        <f>-Week_SIP[[#This Row],[Investment Amount]]</f>
        <v>-1118.8519859999999</v>
      </c>
      <c r="G305">
        <f>SUM($D$2:D305)*Week_SIP[[#This Row],[Buy Price]]</f>
        <v>515870.68354499998</v>
      </c>
    </row>
    <row r="306" spans="1:7" x14ac:dyDescent="0.3">
      <c r="A306" s="2">
        <v>41939</v>
      </c>
      <c r="B306">
        <v>44</v>
      </c>
      <c r="C306">
        <v>80.776000999999994</v>
      </c>
      <c r="D306">
        <v>14</v>
      </c>
      <c r="E306">
        <v>1130.864014</v>
      </c>
      <c r="F306">
        <f>-Week_SIP[[#This Row],[Investment Amount]]</f>
        <v>-1130.864014</v>
      </c>
      <c r="G306">
        <f>SUM($D$2:D306)*Week_SIP[[#This Row],[Buy Price]]</f>
        <v>522539.95046899997</v>
      </c>
    </row>
    <row r="307" spans="1:7" x14ac:dyDescent="0.3">
      <c r="A307" s="2">
        <v>41946</v>
      </c>
      <c r="B307">
        <v>45</v>
      </c>
      <c r="C307">
        <v>84.349997999999999</v>
      </c>
      <c r="D307">
        <v>13</v>
      </c>
      <c r="E307">
        <v>1096.549974</v>
      </c>
      <c r="F307">
        <f>-Week_SIP[[#This Row],[Investment Amount]]</f>
        <v>-1096.549974</v>
      </c>
      <c r="G307">
        <f>SUM($D$2:D307)*Week_SIP[[#This Row],[Buy Price]]</f>
        <v>546756.68703599996</v>
      </c>
    </row>
    <row r="308" spans="1:7" x14ac:dyDescent="0.3">
      <c r="A308" s="2">
        <v>41953</v>
      </c>
      <c r="B308">
        <v>46</v>
      </c>
      <c r="C308">
        <v>84.365996999999993</v>
      </c>
      <c r="D308">
        <v>13</v>
      </c>
      <c r="E308">
        <v>1096.7579609999998</v>
      </c>
      <c r="F308">
        <f>-Week_SIP[[#This Row],[Investment Amount]]</f>
        <v>-1096.7579609999998</v>
      </c>
      <c r="G308">
        <f>SUM($D$2:D308)*Week_SIP[[#This Row],[Buy Price]]</f>
        <v>547957.15051499999</v>
      </c>
    </row>
    <row r="309" spans="1:7" x14ac:dyDescent="0.3">
      <c r="A309" s="2">
        <v>41960</v>
      </c>
      <c r="B309">
        <v>47</v>
      </c>
      <c r="C309">
        <v>85.264999000000003</v>
      </c>
      <c r="D309">
        <v>13</v>
      </c>
      <c r="E309">
        <v>1108.4449870000001</v>
      </c>
      <c r="F309">
        <f>-Week_SIP[[#This Row],[Investment Amount]]</f>
        <v>-1108.4449870000001</v>
      </c>
      <c r="G309">
        <f>SUM($D$2:D309)*Week_SIP[[#This Row],[Buy Price]]</f>
        <v>554904.61349200003</v>
      </c>
    </row>
    <row r="310" spans="1:7" x14ac:dyDescent="0.3">
      <c r="A310" s="2">
        <v>41967</v>
      </c>
      <c r="B310">
        <v>48</v>
      </c>
      <c r="C310">
        <v>86.101996999999997</v>
      </c>
      <c r="D310">
        <v>13</v>
      </c>
      <c r="E310">
        <v>1119.325961</v>
      </c>
      <c r="F310">
        <f>-Week_SIP[[#This Row],[Investment Amount]]</f>
        <v>-1119.325961</v>
      </c>
      <c r="G310">
        <f>SUM($D$2:D310)*Week_SIP[[#This Row],[Buy Price]]</f>
        <v>561471.12243699993</v>
      </c>
    </row>
    <row r="311" spans="1:7" x14ac:dyDescent="0.3">
      <c r="A311" s="2">
        <v>41974</v>
      </c>
      <c r="B311">
        <v>49</v>
      </c>
      <c r="C311">
        <v>86.438004000000006</v>
      </c>
      <c r="D311">
        <v>13</v>
      </c>
      <c r="E311">
        <v>1123.6940520000001</v>
      </c>
      <c r="F311">
        <f>-Week_SIP[[#This Row],[Investment Amount]]</f>
        <v>-1123.6940520000001</v>
      </c>
      <c r="G311">
        <f>SUM($D$2:D311)*Week_SIP[[#This Row],[Buy Price]]</f>
        <v>564785.91813600005</v>
      </c>
    </row>
    <row r="312" spans="1:7" x14ac:dyDescent="0.3">
      <c r="A312" s="2">
        <v>41981</v>
      </c>
      <c r="B312">
        <v>50</v>
      </c>
      <c r="C312">
        <v>85.547996999999995</v>
      </c>
      <c r="D312">
        <v>13</v>
      </c>
      <c r="E312">
        <v>1112.123961</v>
      </c>
      <c r="F312">
        <f>-Week_SIP[[#This Row],[Investment Amount]]</f>
        <v>-1112.123961</v>
      </c>
      <c r="G312">
        <f>SUM($D$2:D312)*Week_SIP[[#This Row],[Buy Price]]</f>
        <v>560082.73635899997</v>
      </c>
    </row>
    <row r="313" spans="1:7" x14ac:dyDescent="0.3">
      <c r="A313" s="2">
        <v>41988</v>
      </c>
      <c r="B313">
        <v>51</v>
      </c>
      <c r="C313">
        <v>83.290001000000004</v>
      </c>
      <c r="D313">
        <v>13</v>
      </c>
      <c r="E313">
        <v>1082.7700130000001</v>
      </c>
      <c r="F313">
        <f>-Week_SIP[[#This Row],[Investment Amount]]</f>
        <v>-1082.7700130000001</v>
      </c>
      <c r="G313">
        <f>SUM($D$2:D313)*Week_SIP[[#This Row],[Buy Price]]</f>
        <v>546382.40656000003</v>
      </c>
    </row>
    <row r="314" spans="1:7" x14ac:dyDescent="0.3">
      <c r="A314" s="2">
        <v>41995</v>
      </c>
      <c r="B314">
        <v>52</v>
      </c>
      <c r="C314">
        <v>84.448997000000006</v>
      </c>
      <c r="D314">
        <v>13</v>
      </c>
      <c r="E314">
        <v>1097.836961</v>
      </c>
      <c r="F314">
        <f>-Week_SIP[[#This Row],[Investment Amount]]</f>
        <v>-1097.836961</v>
      </c>
      <c r="G314">
        <f>SUM($D$2:D314)*Week_SIP[[#This Row],[Buy Price]]</f>
        <v>555083.25728100003</v>
      </c>
    </row>
    <row r="315" spans="1:7" x14ac:dyDescent="0.3">
      <c r="A315" s="2">
        <v>42005</v>
      </c>
      <c r="B315">
        <v>1</v>
      </c>
      <c r="C315">
        <v>83.814003</v>
      </c>
      <c r="D315">
        <v>13</v>
      </c>
      <c r="E315">
        <v>1089.5820389999999</v>
      </c>
      <c r="F315">
        <f>-Week_SIP[[#This Row],[Investment Amount]]</f>
        <v>-1089.5820389999999</v>
      </c>
      <c r="G315">
        <f>SUM($D$2:D315)*Week_SIP[[#This Row],[Buy Price]]</f>
        <v>551999.023758</v>
      </c>
    </row>
    <row r="316" spans="1:7" x14ac:dyDescent="0.3">
      <c r="A316" s="2">
        <v>42009</v>
      </c>
      <c r="B316">
        <v>2</v>
      </c>
      <c r="C316">
        <v>84.492996000000005</v>
      </c>
      <c r="D316">
        <v>13</v>
      </c>
      <c r="E316">
        <v>1098.408948</v>
      </c>
      <c r="F316">
        <f>-Week_SIP[[#This Row],[Investment Amount]]</f>
        <v>-1098.408948</v>
      </c>
      <c r="G316">
        <f>SUM($D$2:D316)*Week_SIP[[#This Row],[Buy Price]]</f>
        <v>557569.28060400009</v>
      </c>
    </row>
    <row r="317" spans="1:7" x14ac:dyDescent="0.3">
      <c r="A317" s="2">
        <v>42016</v>
      </c>
      <c r="B317">
        <v>3</v>
      </c>
      <c r="C317">
        <v>84.117996000000005</v>
      </c>
      <c r="D317">
        <v>13</v>
      </c>
      <c r="E317">
        <v>1093.533948</v>
      </c>
      <c r="F317">
        <f>-Week_SIP[[#This Row],[Investment Amount]]</f>
        <v>-1093.533948</v>
      </c>
      <c r="G317">
        <f>SUM($D$2:D317)*Week_SIP[[#This Row],[Buy Price]]</f>
        <v>556188.18955200003</v>
      </c>
    </row>
    <row r="318" spans="1:7" x14ac:dyDescent="0.3">
      <c r="A318" s="2">
        <v>42023</v>
      </c>
      <c r="B318">
        <v>4</v>
      </c>
      <c r="C318">
        <v>86.217003000000005</v>
      </c>
      <c r="D318">
        <v>13</v>
      </c>
      <c r="E318">
        <v>1120.8210390000002</v>
      </c>
      <c r="F318">
        <f>-Week_SIP[[#This Row],[Investment Amount]]</f>
        <v>-1120.8210390000002</v>
      </c>
      <c r="G318">
        <f>SUM($D$2:D318)*Week_SIP[[#This Row],[Buy Price]]</f>
        <v>571187.644875</v>
      </c>
    </row>
    <row r="319" spans="1:7" x14ac:dyDescent="0.3">
      <c r="A319" s="2">
        <v>42031</v>
      </c>
      <c r="B319">
        <v>5</v>
      </c>
      <c r="C319">
        <v>89.861999999999995</v>
      </c>
      <c r="D319">
        <v>12</v>
      </c>
      <c r="E319">
        <v>1078.3440000000001</v>
      </c>
      <c r="F319">
        <f>-Week_SIP[[#This Row],[Investment Amount]]</f>
        <v>-1078.3440000000001</v>
      </c>
      <c r="G319">
        <f>SUM($D$2:D319)*Week_SIP[[#This Row],[Buy Price]]</f>
        <v>596414.09399999992</v>
      </c>
    </row>
    <row r="320" spans="1:7" x14ac:dyDescent="0.3">
      <c r="A320" s="2">
        <v>42037</v>
      </c>
      <c r="B320">
        <v>6</v>
      </c>
      <c r="C320">
        <v>89.184997999999993</v>
      </c>
      <c r="D320">
        <v>12</v>
      </c>
      <c r="E320">
        <v>1070.2199759999999</v>
      </c>
      <c r="F320">
        <f>-Week_SIP[[#This Row],[Investment Amount]]</f>
        <v>-1070.2199759999999</v>
      </c>
      <c r="G320">
        <f>SUM($D$2:D320)*Week_SIP[[#This Row],[Buy Price]]</f>
        <v>592991.05170199997</v>
      </c>
    </row>
    <row r="321" spans="1:7" x14ac:dyDescent="0.3">
      <c r="A321" s="2">
        <v>42044</v>
      </c>
      <c r="B321">
        <v>7</v>
      </c>
      <c r="C321">
        <v>86.558998000000003</v>
      </c>
      <c r="D321">
        <v>13</v>
      </c>
      <c r="E321">
        <v>1125.2669740000001</v>
      </c>
      <c r="F321">
        <f>-Week_SIP[[#This Row],[Investment Amount]]</f>
        <v>-1125.2669740000001</v>
      </c>
      <c r="G321">
        <f>SUM($D$2:D321)*Week_SIP[[#This Row],[Buy Price]]</f>
        <v>576656.04467600002</v>
      </c>
    </row>
    <row r="322" spans="1:7" x14ac:dyDescent="0.3">
      <c r="A322" s="2">
        <v>42051</v>
      </c>
      <c r="B322">
        <v>8</v>
      </c>
      <c r="C322">
        <v>89.486000000000004</v>
      </c>
      <c r="D322">
        <v>12</v>
      </c>
      <c r="E322">
        <v>1073.8320000000001</v>
      </c>
      <c r="F322">
        <f>-Week_SIP[[#This Row],[Investment Amount]]</f>
        <v>-1073.8320000000001</v>
      </c>
      <c r="G322">
        <f>SUM($D$2:D322)*Week_SIP[[#This Row],[Buy Price]]</f>
        <v>597229.56400000001</v>
      </c>
    </row>
    <row r="323" spans="1:7" x14ac:dyDescent="0.3">
      <c r="A323" s="2">
        <v>42058</v>
      </c>
      <c r="B323">
        <v>9</v>
      </c>
      <c r="C323">
        <v>87.664000999999999</v>
      </c>
      <c r="D323">
        <v>13</v>
      </c>
      <c r="E323">
        <v>1139.6320129999999</v>
      </c>
      <c r="F323">
        <f>-Week_SIP[[#This Row],[Investment Amount]]</f>
        <v>-1139.6320129999999</v>
      </c>
      <c r="G323">
        <f>SUM($D$2:D323)*Week_SIP[[#This Row],[Buy Price]]</f>
        <v>586209.17468699999</v>
      </c>
    </row>
    <row r="324" spans="1:7" x14ac:dyDescent="0.3">
      <c r="A324" s="2">
        <v>42065</v>
      </c>
      <c r="B324">
        <v>10</v>
      </c>
      <c r="C324">
        <v>89.413002000000006</v>
      </c>
      <c r="D324">
        <v>12</v>
      </c>
      <c r="E324">
        <v>1072.9560240000001</v>
      </c>
      <c r="F324">
        <f>-Week_SIP[[#This Row],[Investment Amount]]</f>
        <v>-1072.9560240000001</v>
      </c>
      <c r="G324">
        <f>SUM($D$2:D324)*Week_SIP[[#This Row],[Buy Price]]</f>
        <v>598977.70039800007</v>
      </c>
    </row>
    <row r="325" spans="1:7" x14ac:dyDescent="0.3">
      <c r="A325" s="2">
        <v>42072</v>
      </c>
      <c r="B325">
        <v>11</v>
      </c>
      <c r="C325">
        <v>87.792998999999995</v>
      </c>
      <c r="D325">
        <v>13</v>
      </c>
      <c r="E325">
        <v>1141.3089869999999</v>
      </c>
      <c r="F325">
        <f>-Week_SIP[[#This Row],[Investment Amount]]</f>
        <v>-1141.3089869999999</v>
      </c>
      <c r="G325">
        <f>SUM($D$2:D325)*Week_SIP[[#This Row],[Buy Price]]</f>
        <v>589266.60928799992</v>
      </c>
    </row>
    <row r="326" spans="1:7" x14ac:dyDescent="0.3">
      <c r="A326" s="2">
        <v>42079</v>
      </c>
      <c r="B326">
        <v>12</v>
      </c>
      <c r="C326">
        <v>86.802002000000002</v>
      </c>
      <c r="D326">
        <v>13</v>
      </c>
      <c r="E326">
        <v>1128.4260260000001</v>
      </c>
      <c r="F326">
        <f>-Week_SIP[[#This Row],[Investment Amount]]</f>
        <v>-1128.4260260000001</v>
      </c>
      <c r="G326">
        <f>SUM($D$2:D326)*Week_SIP[[#This Row],[Buy Price]]</f>
        <v>583743.46345000004</v>
      </c>
    </row>
    <row r="327" spans="1:7" x14ac:dyDescent="0.3">
      <c r="A327" s="2">
        <v>42086</v>
      </c>
      <c r="B327">
        <v>13</v>
      </c>
      <c r="C327">
        <v>85.957001000000005</v>
      </c>
      <c r="D327">
        <v>13</v>
      </c>
      <c r="E327">
        <v>1117.4410130000001</v>
      </c>
      <c r="F327">
        <f>-Week_SIP[[#This Row],[Investment Amount]]</f>
        <v>-1117.4410130000001</v>
      </c>
      <c r="G327">
        <f>SUM($D$2:D327)*Week_SIP[[#This Row],[Buy Price]]</f>
        <v>579178.27273800003</v>
      </c>
    </row>
    <row r="328" spans="1:7" x14ac:dyDescent="0.3">
      <c r="A328" s="2">
        <v>42093</v>
      </c>
      <c r="B328">
        <v>14</v>
      </c>
      <c r="C328">
        <v>85.047996999999995</v>
      </c>
      <c r="D328">
        <v>13</v>
      </c>
      <c r="E328">
        <v>1105.623961</v>
      </c>
      <c r="F328">
        <f>-Week_SIP[[#This Row],[Investment Amount]]</f>
        <v>-1105.623961</v>
      </c>
      <c r="G328">
        <f>SUM($D$2:D328)*Week_SIP[[#This Row],[Buy Price]]</f>
        <v>574159.02774699999</v>
      </c>
    </row>
    <row r="329" spans="1:7" x14ac:dyDescent="0.3">
      <c r="A329" s="2">
        <v>42100</v>
      </c>
      <c r="B329">
        <v>15</v>
      </c>
      <c r="C329">
        <v>86.772002999999998</v>
      </c>
      <c r="D329">
        <v>13</v>
      </c>
      <c r="E329">
        <v>1128.0360390000001</v>
      </c>
      <c r="F329">
        <f>-Week_SIP[[#This Row],[Investment Amount]]</f>
        <v>-1128.0360390000001</v>
      </c>
      <c r="G329">
        <f>SUM($D$2:D329)*Week_SIP[[#This Row],[Buy Price]]</f>
        <v>586925.82829199999</v>
      </c>
    </row>
    <row r="330" spans="1:7" x14ac:dyDescent="0.3">
      <c r="A330" s="2">
        <v>42107</v>
      </c>
      <c r="B330">
        <v>16</v>
      </c>
      <c r="C330">
        <v>88.378997999999996</v>
      </c>
      <c r="D330">
        <v>13</v>
      </c>
      <c r="E330">
        <v>1148.926974</v>
      </c>
      <c r="F330">
        <f>-Week_SIP[[#This Row],[Investment Amount]]</f>
        <v>-1148.926974</v>
      </c>
      <c r="G330">
        <f>SUM($D$2:D330)*Week_SIP[[#This Row],[Buy Price]]</f>
        <v>598944.46944599994</v>
      </c>
    </row>
    <row r="331" spans="1:7" x14ac:dyDescent="0.3">
      <c r="A331" s="2">
        <v>42114</v>
      </c>
      <c r="B331">
        <v>17</v>
      </c>
      <c r="C331">
        <v>84.858001999999999</v>
      </c>
      <c r="D331">
        <v>13</v>
      </c>
      <c r="E331">
        <v>1103.1540259999999</v>
      </c>
      <c r="F331">
        <f>-Week_SIP[[#This Row],[Investment Amount]]</f>
        <v>-1103.1540259999999</v>
      </c>
      <c r="G331">
        <f>SUM($D$2:D331)*Week_SIP[[#This Row],[Buy Price]]</f>
        <v>576185.83357999998</v>
      </c>
    </row>
    <row r="332" spans="1:7" x14ac:dyDescent="0.3">
      <c r="A332" s="2">
        <v>42121</v>
      </c>
      <c r="B332">
        <v>18</v>
      </c>
      <c r="C332">
        <v>82.426002999999994</v>
      </c>
      <c r="D332">
        <v>13</v>
      </c>
      <c r="E332">
        <v>1071.538039</v>
      </c>
      <c r="F332">
        <f>-Week_SIP[[#This Row],[Investment Amount]]</f>
        <v>-1071.538039</v>
      </c>
      <c r="G332">
        <f>SUM($D$2:D332)*Week_SIP[[#This Row],[Buy Price]]</f>
        <v>560744.09840899997</v>
      </c>
    </row>
    <row r="333" spans="1:7" x14ac:dyDescent="0.3">
      <c r="A333" s="2">
        <v>42128</v>
      </c>
      <c r="B333">
        <v>19</v>
      </c>
      <c r="C333">
        <v>83.530997999999997</v>
      </c>
      <c r="D333">
        <v>13</v>
      </c>
      <c r="E333">
        <v>1085.9029739999999</v>
      </c>
      <c r="F333">
        <f>-Week_SIP[[#This Row],[Investment Amount]]</f>
        <v>-1085.9029739999999</v>
      </c>
      <c r="G333">
        <f>SUM($D$2:D333)*Week_SIP[[#This Row],[Buy Price]]</f>
        <v>569347.28236800001</v>
      </c>
    </row>
    <row r="334" spans="1:7" x14ac:dyDescent="0.3">
      <c r="A334" s="2">
        <v>42135</v>
      </c>
      <c r="B334">
        <v>20</v>
      </c>
      <c r="C334">
        <v>83.406998000000002</v>
      </c>
      <c r="D334">
        <v>13</v>
      </c>
      <c r="E334">
        <v>1084.290974</v>
      </c>
      <c r="F334">
        <f>-Week_SIP[[#This Row],[Investment Amount]]</f>
        <v>-1084.290974</v>
      </c>
      <c r="G334">
        <f>SUM($D$2:D334)*Week_SIP[[#This Row],[Buy Price]]</f>
        <v>569586.38934200001</v>
      </c>
    </row>
    <row r="335" spans="1:7" x14ac:dyDescent="0.3">
      <c r="A335" s="2">
        <v>42142</v>
      </c>
      <c r="B335">
        <v>21</v>
      </c>
      <c r="C335">
        <v>84.068000999999995</v>
      </c>
      <c r="D335">
        <v>13</v>
      </c>
      <c r="E335">
        <v>1092.8840129999999</v>
      </c>
      <c r="F335">
        <f>-Week_SIP[[#This Row],[Investment Amount]]</f>
        <v>-1092.8840129999999</v>
      </c>
      <c r="G335">
        <f>SUM($D$2:D335)*Week_SIP[[#This Row],[Buy Price]]</f>
        <v>575193.262842</v>
      </c>
    </row>
    <row r="336" spans="1:7" x14ac:dyDescent="0.3">
      <c r="A336" s="2">
        <v>42149</v>
      </c>
      <c r="B336">
        <v>22</v>
      </c>
      <c r="C336">
        <v>84.013999999999996</v>
      </c>
      <c r="D336">
        <v>13</v>
      </c>
      <c r="E336">
        <v>1092.182</v>
      </c>
      <c r="F336">
        <f>-Week_SIP[[#This Row],[Investment Amount]]</f>
        <v>-1092.182</v>
      </c>
      <c r="G336">
        <f>SUM($D$2:D336)*Week_SIP[[#This Row],[Buy Price]]</f>
        <v>575915.97</v>
      </c>
    </row>
    <row r="337" spans="1:7" x14ac:dyDescent="0.3">
      <c r="A337" s="2">
        <v>42156</v>
      </c>
      <c r="B337">
        <v>23</v>
      </c>
      <c r="C337">
        <v>84.763000000000005</v>
      </c>
      <c r="D337">
        <v>13</v>
      </c>
      <c r="E337">
        <v>1101.9190000000001</v>
      </c>
      <c r="F337">
        <f>-Week_SIP[[#This Row],[Investment Amount]]</f>
        <v>-1101.9190000000001</v>
      </c>
      <c r="G337">
        <f>SUM($D$2:D337)*Week_SIP[[#This Row],[Buy Price]]</f>
        <v>582152.28399999999</v>
      </c>
    </row>
    <row r="338" spans="1:7" x14ac:dyDescent="0.3">
      <c r="A338" s="2">
        <v>42163</v>
      </c>
      <c r="B338">
        <v>24</v>
      </c>
      <c r="C338">
        <v>81.292998999999995</v>
      </c>
      <c r="D338">
        <v>14</v>
      </c>
      <c r="E338">
        <v>1138.1019859999999</v>
      </c>
      <c r="F338">
        <f>-Week_SIP[[#This Row],[Investment Amount]]</f>
        <v>-1138.1019859999999</v>
      </c>
      <c r="G338">
        <f>SUM($D$2:D338)*Week_SIP[[#This Row],[Buy Price]]</f>
        <v>559458.41911799996</v>
      </c>
    </row>
    <row r="339" spans="1:7" x14ac:dyDescent="0.3">
      <c r="A339" s="2">
        <v>42170</v>
      </c>
      <c r="B339">
        <v>25</v>
      </c>
      <c r="C339">
        <v>81.011002000000005</v>
      </c>
      <c r="D339">
        <v>14</v>
      </c>
      <c r="E339">
        <v>1134.1540280000002</v>
      </c>
      <c r="F339">
        <f>-Week_SIP[[#This Row],[Investment Amount]]</f>
        <v>-1134.1540280000002</v>
      </c>
      <c r="G339">
        <f>SUM($D$2:D339)*Week_SIP[[#This Row],[Buy Price]]</f>
        <v>558651.86979200004</v>
      </c>
    </row>
    <row r="340" spans="1:7" x14ac:dyDescent="0.3">
      <c r="A340" s="2">
        <v>42177</v>
      </c>
      <c r="B340">
        <v>26</v>
      </c>
      <c r="C340">
        <v>84.092003000000005</v>
      </c>
      <c r="D340">
        <v>13</v>
      </c>
      <c r="E340">
        <v>1093.1960390000002</v>
      </c>
      <c r="F340">
        <f>-Week_SIP[[#This Row],[Investment Amount]]</f>
        <v>-1093.1960390000002</v>
      </c>
      <c r="G340">
        <f>SUM($D$2:D340)*Week_SIP[[#This Row],[Buy Price]]</f>
        <v>580991.64872699999</v>
      </c>
    </row>
    <row r="341" spans="1:7" x14ac:dyDescent="0.3">
      <c r="A341" s="2">
        <v>42184</v>
      </c>
      <c r="B341">
        <v>27</v>
      </c>
      <c r="C341">
        <v>83.674003999999996</v>
      </c>
      <c r="D341">
        <v>13</v>
      </c>
      <c r="E341">
        <v>1087.762052</v>
      </c>
      <c r="F341">
        <f>-Week_SIP[[#This Row],[Investment Amount]]</f>
        <v>-1087.762052</v>
      </c>
      <c r="G341">
        <f>SUM($D$2:D341)*Week_SIP[[#This Row],[Buy Price]]</f>
        <v>579191.45568799996</v>
      </c>
    </row>
    <row r="342" spans="1:7" x14ac:dyDescent="0.3">
      <c r="A342" s="2">
        <v>42191</v>
      </c>
      <c r="B342">
        <v>28</v>
      </c>
      <c r="C342">
        <v>85.872001999999995</v>
      </c>
      <c r="D342">
        <v>13</v>
      </c>
      <c r="E342">
        <v>1116.3360259999999</v>
      </c>
      <c r="F342">
        <f>-Week_SIP[[#This Row],[Investment Amount]]</f>
        <v>-1116.3360259999999</v>
      </c>
      <c r="G342">
        <f>SUM($D$2:D342)*Week_SIP[[#This Row],[Buy Price]]</f>
        <v>595522.33386999997</v>
      </c>
    </row>
    <row r="343" spans="1:7" x14ac:dyDescent="0.3">
      <c r="A343" s="2">
        <v>42198</v>
      </c>
      <c r="B343">
        <v>29</v>
      </c>
      <c r="C343">
        <v>85.464995999999999</v>
      </c>
      <c r="D343">
        <v>13</v>
      </c>
      <c r="E343">
        <v>1111.044948</v>
      </c>
      <c r="F343">
        <f>-Week_SIP[[#This Row],[Investment Amount]]</f>
        <v>-1111.044948</v>
      </c>
      <c r="G343">
        <f>SUM($D$2:D343)*Week_SIP[[#This Row],[Buy Price]]</f>
        <v>593810.79220799997</v>
      </c>
    </row>
    <row r="344" spans="1:7" x14ac:dyDescent="0.3">
      <c r="A344" s="2">
        <v>42205</v>
      </c>
      <c r="B344">
        <v>30</v>
      </c>
      <c r="C344">
        <v>87.113997999999995</v>
      </c>
      <c r="D344">
        <v>13</v>
      </c>
      <c r="E344">
        <v>1132.481974</v>
      </c>
      <c r="F344">
        <f>-Week_SIP[[#This Row],[Investment Amount]]</f>
        <v>-1132.481974</v>
      </c>
      <c r="G344">
        <f>SUM($D$2:D344)*Week_SIP[[#This Row],[Buy Price]]</f>
        <v>606400.54007799993</v>
      </c>
    </row>
    <row r="345" spans="1:7" x14ac:dyDescent="0.3">
      <c r="A345" s="2">
        <v>42212</v>
      </c>
      <c r="B345">
        <v>31</v>
      </c>
      <c r="C345">
        <v>84.741996999999998</v>
      </c>
      <c r="D345">
        <v>13</v>
      </c>
      <c r="E345">
        <v>1101.6459609999999</v>
      </c>
      <c r="F345">
        <f>-Week_SIP[[#This Row],[Investment Amount]]</f>
        <v>-1101.6459609999999</v>
      </c>
      <c r="G345">
        <f>SUM($D$2:D345)*Week_SIP[[#This Row],[Buy Price]]</f>
        <v>590990.68707799993</v>
      </c>
    </row>
    <row r="346" spans="1:7" x14ac:dyDescent="0.3">
      <c r="A346" s="2">
        <v>42219</v>
      </c>
      <c r="B346">
        <v>32</v>
      </c>
      <c r="C346">
        <v>86.635002</v>
      </c>
      <c r="D346">
        <v>13</v>
      </c>
      <c r="E346">
        <v>1126.255026</v>
      </c>
      <c r="F346">
        <f>-Week_SIP[[#This Row],[Investment Amount]]</f>
        <v>-1126.255026</v>
      </c>
      <c r="G346">
        <f>SUM($D$2:D346)*Week_SIP[[#This Row],[Buy Price]]</f>
        <v>605318.758974</v>
      </c>
    </row>
    <row r="347" spans="1:7" x14ac:dyDescent="0.3">
      <c r="A347" s="2">
        <v>42226</v>
      </c>
      <c r="B347">
        <v>33</v>
      </c>
      <c r="C347">
        <v>86.244003000000006</v>
      </c>
      <c r="D347">
        <v>13</v>
      </c>
      <c r="E347">
        <v>1121.172039</v>
      </c>
      <c r="F347">
        <f>-Week_SIP[[#This Row],[Investment Amount]]</f>
        <v>-1121.172039</v>
      </c>
      <c r="G347">
        <f>SUM($D$2:D347)*Week_SIP[[#This Row],[Buy Price]]</f>
        <v>603708.02100000007</v>
      </c>
    </row>
    <row r="348" spans="1:7" x14ac:dyDescent="0.3">
      <c r="A348" s="2">
        <v>42233</v>
      </c>
      <c r="B348">
        <v>34</v>
      </c>
      <c r="C348">
        <v>85.503997999999996</v>
      </c>
      <c r="D348">
        <v>13</v>
      </c>
      <c r="E348">
        <v>1111.551974</v>
      </c>
      <c r="F348">
        <f>-Week_SIP[[#This Row],[Investment Amount]]</f>
        <v>-1111.551974</v>
      </c>
      <c r="G348">
        <f>SUM($D$2:D348)*Week_SIP[[#This Row],[Buy Price]]</f>
        <v>599639.53797399998</v>
      </c>
    </row>
    <row r="349" spans="1:7" x14ac:dyDescent="0.3">
      <c r="A349" s="2">
        <v>42240</v>
      </c>
      <c r="B349">
        <v>35</v>
      </c>
      <c r="C349">
        <v>79.339995999999999</v>
      </c>
      <c r="D349">
        <v>14</v>
      </c>
      <c r="E349">
        <v>1110.7599439999999</v>
      </c>
      <c r="F349">
        <f>-Week_SIP[[#This Row],[Investment Amount]]</f>
        <v>-1110.7599439999999</v>
      </c>
      <c r="G349">
        <f>SUM($D$2:D349)*Week_SIP[[#This Row],[Buy Price]]</f>
        <v>557522.15189199999</v>
      </c>
    </row>
    <row r="350" spans="1:7" x14ac:dyDescent="0.3">
      <c r="A350" s="2">
        <v>42247</v>
      </c>
      <c r="B350">
        <v>36</v>
      </c>
      <c r="C350">
        <v>80.859001000000006</v>
      </c>
      <c r="D350">
        <v>14</v>
      </c>
      <c r="E350">
        <v>1132.026014</v>
      </c>
      <c r="F350">
        <f>-Week_SIP[[#This Row],[Investment Amount]]</f>
        <v>-1132.026014</v>
      </c>
      <c r="G350">
        <f>SUM($D$2:D350)*Week_SIP[[#This Row],[Buy Price]]</f>
        <v>569328.22604099999</v>
      </c>
    </row>
    <row r="351" spans="1:7" x14ac:dyDescent="0.3">
      <c r="A351" s="2">
        <v>42254</v>
      </c>
      <c r="B351">
        <v>37</v>
      </c>
      <c r="C351">
        <v>76.668998999999999</v>
      </c>
      <c r="D351">
        <v>15</v>
      </c>
      <c r="E351">
        <v>1150.034985</v>
      </c>
      <c r="F351">
        <f>-Week_SIP[[#This Row],[Investment Amount]]</f>
        <v>-1150.034985</v>
      </c>
      <c r="G351">
        <f>SUM($D$2:D351)*Week_SIP[[#This Row],[Buy Price]]</f>
        <v>540976.45694399998</v>
      </c>
    </row>
    <row r="352" spans="1:7" x14ac:dyDescent="0.3">
      <c r="A352" s="2">
        <v>42261</v>
      </c>
      <c r="B352">
        <v>38</v>
      </c>
      <c r="C352">
        <v>79.543998999999999</v>
      </c>
      <c r="D352">
        <v>14</v>
      </c>
      <c r="E352">
        <v>1113.615986</v>
      </c>
      <c r="F352">
        <f>-Week_SIP[[#This Row],[Investment Amount]]</f>
        <v>-1113.615986</v>
      </c>
      <c r="G352">
        <f>SUM($D$2:D352)*Week_SIP[[#This Row],[Buy Price]]</f>
        <v>562376.07293000002</v>
      </c>
    </row>
    <row r="353" spans="1:7" x14ac:dyDescent="0.3">
      <c r="A353" s="2">
        <v>42268</v>
      </c>
      <c r="B353">
        <v>39</v>
      </c>
      <c r="C353">
        <v>80.513000000000005</v>
      </c>
      <c r="D353">
        <v>14</v>
      </c>
      <c r="E353">
        <v>1127.182</v>
      </c>
      <c r="F353">
        <f>-Week_SIP[[#This Row],[Investment Amount]]</f>
        <v>-1127.182</v>
      </c>
      <c r="G353">
        <f>SUM($D$2:D353)*Week_SIP[[#This Row],[Buy Price]]</f>
        <v>570354.09200000006</v>
      </c>
    </row>
    <row r="354" spans="1:7" x14ac:dyDescent="0.3">
      <c r="A354" s="2">
        <v>42275</v>
      </c>
      <c r="B354">
        <v>40</v>
      </c>
      <c r="C354">
        <v>78.805999999999997</v>
      </c>
      <c r="D354">
        <v>14</v>
      </c>
      <c r="E354">
        <v>1103.2839999999999</v>
      </c>
      <c r="F354">
        <f>-Week_SIP[[#This Row],[Investment Amount]]</f>
        <v>-1103.2839999999999</v>
      </c>
      <c r="G354">
        <f>SUM($D$2:D354)*Week_SIP[[#This Row],[Buy Price]]</f>
        <v>559364.98800000001</v>
      </c>
    </row>
    <row r="355" spans="1:7" x14ac:dyDescent="0.3">
      <c r="A355" s="2">
        <v>42282</v>
      </c>
      <c r="B355">
        <v>41</v>
      </c>
      <c r="C355">
        <v>81.873001000000002</v>
      </c>
      <c r="D355">
        <v>14</v>
      </c>
      <c r="E355">
        <v>1146.2220139999999</v>
      </c>
      <c r="F355">
        <f>-Week_SIP[[#This Row],[Investment Amount]]</f>
        <v>-1146.2220139999999</v>
      </c>
      <c r="G355">
        <f>SUM($D$2:D355)*Week_SIP[[#This Row],[Buy Price]]</f>
        <v>582280.78311199998</v>
      </c>
    </row>
    <row r="356" spans="1:7" x14ac:dyDescent="0.3">
      <c r="A356" s="2">
        <v>42289</v>
      </c>
      <c r="B356">
        <v>42</v>
      </c>
      <c r="C356">
        <v>82.140998999999994</v>
      </c>
      <c r="D356">
        <v>14</v>
      </c>
      <c r="E356">
        <v>1149.973986</v>
      </c>
      <c r="F356">
        <f>-Week_SIP[[#This Row],[Investment Amount]]</f>
        <v>-1149.973986</v>
      </c>
      <c r="G356">
        <f>SUM($D$2:D356)*Week_SIP[[#This Row],[Buy Price]]</f>
        <v>585336.75887399993</v>
      </c>
    </row>
    <row r="357" spans="1:7" x14ac:dyDescent="0.3">
      <c r="A357" s="2">
        <v>42296</v>
      </c>
      <c r="B357">
        <v>43</v>
      </c>
      <c r="C357">
        <v>83.494003000000006</v>
      </c>
      <c r="D357">
        <v>13</v>
      </c>
      <c r="E357">
        <v>1085.422039</v>
      </c>
      <c r="F357">
        <f>-Week_SIP[[#This Row],[Investment Amount]]</f>
        <v>-1085.422039</v>
      </c>
      <c r="G357">
        <f>SUM($D$2:D357)*Week_SIP[[#This Row],[Buy Price]]</f>
        <v>596063.68741700007</v>
      </c>
    </row>
    <row r="358" spans="1:7" x14ac:dyDescent="0.3">
      <c r="A358" s="2">
        <v>42303</v>
      </c>
      <c r="B358">
        <v>44</v>
      </c>
      <c r="C358">
        <v>83.419998000000007</v>
      </c>
      <c r="D358">
        <v>13</v>
      </c>
      <c r="E358">
        <v>1084.4599740000001</v>
      </c>
      <c r="F358">
        <f>-Week_SIP[[#This Row],[Investment Amount]]</f>
        <v>-1084.4599740000001</v>
      </c>
      <c r="G358">
        <f>SUM($D$2:D358)*Week_SIP[[#This Row],[Buy Price]]</f>
        <v>596619.82569600001</v>
      </c>
    </row>
    <row r="359" spans="1:7" x14ac:dyDescent="0.3">
      <c r="A359" s="2">
        <v>42310</v>
      </c>
      <c r="B359">
        <v>45</v>
      </c>
      <c r="C359">
        <v>81.653000000000006</v>
      </c>
      <c r="D359">
        <v>14</v>
      </c>
      <c r="E359">
        <v>1143.1420000000001</v>
      </c>
      <c r="F359">
        <f>-Week_SIP[[#This Row],[Investment Amount]]</f>
        <v>-1143.1420000000001</v>
      </c>
      <c r="G359">
        <f>SUM($D$2:D359)*Week_SIP[[#This Row],[Buy Price]]</f>
        <v>585125.39800000004</v>
      </c>
    </row>
    <row r="360" spans="1:7" x14ac:dyDescent="0.3">
      <c r="A360" s="2">
        <v>42317</v>
      </c>
      <c r="B360">
        <v>46</v>
      </c>
      <c r="C360">
        <v>80.311995999999994</v>
      </c>
      <c r="D360">
        <v>14</v>
      </c>
      <c r="E360">
        <v>1124.3679439999999</v>
      </c>
      <c r="F360">
        <f>-Week_SIP[[#This Row],[Investment Amount]]</f>
        <v>-1124.3679439999999</v>
      </c>
      <c r="G360">
        <f>SUM($D$2:D360)*Week_SIP[[#This Row],[Buy Price]]</f>
        <v>576640.13127999997</v>
      </c>
    </row>
    <row r="361" spans="1:7" x14ac:dyDescent="0.3">
      <c r="A361" s="2">
        <v>42324</v>
      </c>
      <c r="B361">
        <v>47</v>
      </c>
      <c r="C361">
        <v>79.220000999999996</v>
      </c>
      <c r="D361">
        <v>14</v>
      </c>
      <c r="E361">
        <v>1109.0800139999999</v>
      </c>
      <c r="F361">
        <f>-Week_SIP[[#This Row],[Investment Amount]]</f>
        <v>-1109.0800139999999</v>
      </c>
      <c r="G361">
        <f>SUM($D$2:D361)*Week_SIP[[#This Row],[Buy Price]]</f>
        <v>569908.687194</v>
      </c>
    </row>
    <row r="362" spans="1:7" x14ac:dyDescent="0.3">
      <c r="A362" s="2">
        <v>42331</v>
      </c>
      <c r="B362">
        <v>48</v>
      </c>
      <c r="C362">
        <v>79.596001000000001</v>
      </c>
      <c r="D362">
        <v>14</v>
      </c>
      <c r="E362">
        <v>1114.344014</v>
      </c>
      <c r="F362">
        <f>-Week_SIP[[#This Row],[Investment Amount]]</f>
        <v>-1114.344014</v>
      </c>
      <c r="G362">
        <f>SUM($D$2:D362)*Week_SIP[[#This Row],[Buy Price]]</f>
        <v>573727.97520800005</v>
      </c>
    </row>
    <row r="363" spans="1:7" x14ac:dyDescent="0.3">
      <c r="A363" s="2">
        <v>42338</v>
      </c>
      <c r="B363">
        <v>49</v>
      </c>
      <c r="C363">
        <v>80.331001000000001</v>
      </c>
      <c r="D363">
        <v>14</v>
      </c>
      <c r="E363">
        <v>1124.634014</v>
      </c>
      <c r="F363">
        <f>-Week_SIP[[#This Row],[Investment Amount]]</f>
        <v>-1124.634014</v>
      </c>
      <c r="G363">
        <f>SUM($D$2:D363)*Week_SIP[[#This Row],[Buy Price]]</f>
        <v>580150.489222</v>
      </c>
    </row>
    <row r="364" spans="1:7" x14ac:dyDescent="0.3">
      <c r="A364" s="2">
        <v>42345</v>
      </c>
      <c r="B364">
        <v>50</v>
      </c>
      <c r="C364">
        <v>78.75</v>
      </c>
      <c r="D364">
        <v>14</v>
      </c>
      <c r="E364">
        <v>1102.5</v>
      </c>
      <c r="F364">
        <f>-Week_SIP[[#This Row],[Investment Amount]]</f>
        <v>-1102.5</v>
      </c>
      <c r="G364">
        <f>SUM($D$2:D364)*Week_SIP[[#This Row],[Buy Price]]</f>
        <v>569835</v>
      </c>
    </row>
    <row r="365" spans="1:7" x14ac:dyDescent="0.3">
      <c r="A365" s="2">
        <v>42352</v>
      </c>
      <c r="B365">
        <v>51</v>
      </c>
      <c r="C365">
        <v>77.227997000000002</v>
      </c>
      <c r="D365">
        <v>14</v>
      </c>
      <c r="E365">
        <v>1081.1919580000001</v>
      </c>
      <c r="F365">
        <f>-Week_SIP[[#This Row],[Investment Amount]]</f>
        <v>-1081.1919580000001</v>
      </c>
      <c r="G365">
        <f>SUM($D$2:D365)*Week_SIP[[#This Row],[Buy Price]]</f>
        <v>559902.97825000004</v>
      </c>
    </row>
    <row r="366" spans="1:7" x14ac:dyDescent="0.3">
      <c r="A366" s="2">
        <v>42359</v>
      </c>
      <c r="B366">
        <v>52</v>
      </c>
      <c r="C366">
        <v>79.199996999999996</v>
      </c>
      <c r="D366">
        <v>14</v>
      </c>
      <c r="E366">
        <v>1108.7999580000001</v>
      </c>
      <c r="F366">
        <f>-Week_SIP[[#This Row],[Investment Amount]]</f>
        <v>-1108.7999580000001</v>
      </c>
      <c r="G366">
        <f>SUM($D$2:D366)*Week_SIP[[#This Row],[Buy Price]]</f>
        <v>575308.778208</v>
      </c>
    </row>
    <row r="367" spans="1:7" x14ac:dyDescent="0.3">
      <c r="A367" s="2">
        <v>42366</v>
      </c>
      <c r="B367">
        <v>53</v>
      </c>
      <c r="C367">
        <v>79.998001000000002</v>
      </c>
      <c r="D367">
        <v>14</v>
      </c>
      <c r="E367">
        <v>1119.9720139999999</v>
      </c>
      <c r="F367">
        <f>-Week_SIP[[#This Row],[Investment Amount]]</f>
        <v>-1119.9720139999999</v>
      </c>
      <c r="G367">
        <f>SUM($D$2:D367)*Week_SIP[[#This Row],[Buy Price]]</f>
        <v>582225.45127800002</v>
      </c>
    </row>
    <row r="368" spans="1:7" x14ac:dyDescent="0.3">
      <c r="A368" s="2">
        <v>42370</v>
      </c>
      <c r="B368">
        <v>53</v>
      </c>
      <c r="C368">
        <v>80.505996999999994</v>
      </c>
      <c r="D368">
        <v>14</v>
      </c>
      <c r="E368">
        <v>1127.0839579999999</v>
      </c>
      <c r="F368">
        <f>-Week_SIP[[#This Row],[Investment Amount]]</f>
        <v>-1127.0839579999999</v>
      </c>
      <c r="G368">
        <f>SUM($D$2:D368)*Week_SIP[[#This Row],[Buy Price]]</f>
        <v>587049.73012399999</v>
      </c>
    </row>
    <row r="369" spans="1:7" x14ac:dyDescent="0.3">
      <c r="A369" s="2">
        <v>42373</v>
      </c>
      <c r="B369">
        <v>1</v>
      </c>
      <c r="C369">
        <v>79.030997999999997</v>
      </c>
      <c r="D369">
        <v>14</v>
      </c>
      <c r="E369">
        <v>1106.433972</v>
      </c>
      <c r="F369">
        <f>-Week_SIP[[#This Row],[Investment Amount]]</f>
        <v>-1106.433972</v>
      </c>
      <c r="G369">
        <f>SUM($D$2:D369)*Week_SIP[[#This Row],[Buy Price]]</f>
        <v>577400.47138799995</v>
      </c>
    </row>
    <row r="370" spans="1:7" x14ac:dyDescent="0.3">
      <c r="A370" s="2">
        <v>42380</v>
      </c>
      <c r="B370">
        <v>2</v>
      </c>
      <c r="C370">
        <v>76.671997000000005</v>
      </c>
      <c r="D370">
        <v>15</v>
      </c>
      <c r="E370">
        <v>1150.0799550000002</v>
      </c>
      <c r="F370">
        <f>-Week_SIP[[#This Row],[Investment Amount]]</f>
        <v>-1150.0799550000002</v>
      </c>
      <c r="G370">
        <f>SUM($D$2:D370)*Week_SIP[[#This Row],[Buy Price]]</f>
        <v>561315.69003699999</v>
      </c>
    </row>
    <row r="371" spans="1:7" x14ac:dyDescent="0.3">
      <c r="A371" s="2">
        <v>42387</v>
      </c>
      <c r="B371">
        <v>3</v>
      </c>
      <c r="C371">
        <v>74.565002000000007</v>
      </c>
      <c r="D371">
        <v>15</v>
      </c>
      <c r="E371">
        <v>1118.4750300000001</v>
      </c>
      <c r="F371">
        <f>-Week_SIP[[#This Row],[Investment Amount]]</f>
        <v>-1118.4750300000001</v>
      </c>
      <c r="G371">
        <f>SUM($D$2:D371)*Week_SIP[[#This Row],[Buy Price]]</f>
        <v>547008.85467200004</v>
      </c>
    </row>
    <row r="372" spans="1:7" x14ac:dyDescent="0.3">
      <c r="A372" s="2">
        <v>42394</v>
      </c>
      <c r="B372">
        <v>4</v>
      </c>
      <c r="C372">
        <v>75.418998999999999</v>
      </c>
      <c r="D372">
        <v>15</v>
      </c>
      <c r="E372">
        <v>1131.284985</v>
      </c>
      <c r="F372">
        <f>-Week_SIP[[#This Row],[Investment Amount]]</f>
        <v>-1131.284985</v>
      </c>
      <c r="G372">
        <f>SUM($D$2:D372)*Week_SIP[[#This Row],[Buy Price]]</f>
        <v>554405.06164900004</v>
      </c>
    </row>
    <row r="373" spans="1:7" x14ac:dyDescent="0.3">
      <c r="A373" s="2">
        <v>42401</v>
      </c>
      <c r="B373">
        <v>5</v>
      </c>
      <c r="C373">
        <v>76.414000999999999</v>
      </c>
      <c r="D373">
        <v>15</v>
      </c>
      <c r="E373">
        <v>1146.2100149999999</v>
      </c>
      <c r="F373">
        <f>-Week_SIP[[#This Row],[Investment Amount]]</f>
        <v>-1146.2100149999999</v>
      </c>
      <c r="G373">
        <f>SUM($D$2:D373)*Week_SIP[[#This Row],[Buy Price]]</f>
        <v>562865.53136599995</v>
      </c>
    </row>
    <row r="374" spans="1:7" x14ac:dyDescent="0.3">
      <c r="A374" s="2">
        <v>42408</v>
      </c>
      <c r="B374">
        <v>6</v>
      </c>
      <c r="C374">
        <v>74.686995999999994</v>
      </c>
      <c r="D374">
        <v>15</v>
      </c>
      <c r="E374">
        <v>1120.30494</v>
      </c>
      <c r="F374">
        <f>-Week_SIP[[#This Row],[Investment Amount]]</f>
        <v>-1120.30494</v>
      </c>
      <c r="G374">
        <f>SUM($D$2:D374)*Week_SIP[[#This Row],[Buy Price]]</f>
        <v>551264.71747599996</v>
      </c>
    </row>
    <row r="375" spans="1:7" x14ac:dyDescent="0.3">
      <c r="A375" s="2">
        <v>42415</v>
      </c>
      <c r="B375">
        <v>7</v>
      </c>
      <c r="C375">
        <v>72.327003000000005</v>
      </c>
      <c r="D375">
        <v>15</v>
      </c>
      <c r="E375">
        <v>1084.905045</v>
      </c>
      <c r="F375">
        <f>-Week_SIP[[#This Row],[Investment Amount]]</f>
        <v>-1084.905045</v>
      </c>
      <c r="G375">
        <f>SUM($D$2:D375)*Week_SIP[[#This Row],[Buy Price]]</f>
        <v>534930.514188</v>
      </c>
    </row>
    <row r="376" spans="1:7" x14ac:dyDescent="0.3">
      <c r="A376" s="2">
        <v>42422</v>
      </c>
      <c r="B376">
        <v>8</v>
      </c>
      <c r="C376">
        <v>73.097999999999999</v>
      </c>
      <c r="D376">
        <v>15</v>
      </c>
      <c r="E376">
        <v>1096.47</v>
      </c>
      <c r="F376">
        <f>-Week_SIP[[#This Row],[Investment Amount]]</f>
        <v>-1096.47</v>
      </c>
      <c r="G376">
        <f>SUM($D$2:D376)*Week_SIP[[#This Row],[Buy Price]]</f>
        <v>541729.27800000005</v>
      </c>
    </row>
    <row r="377" spans="1:7" x14ac:dyDescent="0.3">
      <c r="A377" s="2">
        <v>42429</v>
      </c>
      <c r="B377">
        <v>9</v>
      </c>
      <c r="C377">
        <v>70.837997000000001</v>
      </c>
      <c r="D377">
        <v>16</v>
      </c>
      <c r="E377">
        <v>1133.407952</v>
      </c>
      <c r="F377">
        <f>-Week_SIP[[#This Row],[Investment Amount]]</f>
        <v>-1133.407952</v>
      </c>
      <c r="G377">
        <f>SUM($D$2:D377)*Week_SIP[[#This Row],[Buy Price]]</f>
        <v>526113.80371899996</v>
      </c>
    </row>
    <row r="378" spans="1:7" x14ac:dyDescent="0.3">
      <c r="A378" s="2">
        <v>42437</v>
      </c>
      <c r="B378">
        <v>10</v>
      </c>
      <c r="C378">
        <v>75.721001000000001</v>
      </c>
      <c r="D378">
        <v>15</v>
      </c>
      <c r="E378">
        <v>1135.8150150000001</v>
      </c>
      <c r="F378">
        <f>-Week_SIP[[#This Row],[Investment Amount]]</f>
        <v>-1135.8150150000001</v>
      </c>
      <c r="G378">
        <f>SUM($D$2:D378)*Week_SIP[[#This Row],[Buy Price]]</f>
        <v>563515.689442</v>
      </c>
    </row>
    <row r="379" spans="1:7" x14ac:dyDescent="0.3">
      <c r="A379" s="2">
        <v>42443</v>
      </c>
      <c r="B379">
        <v>11</v>
      </c>
      <c r="C379">
        <v>76.518996999999999</v>
      </c>
      <c r="D379">
        <v>15</v>
      </c>
      <c r="E379">
        <v>1147.7849550000001</v>
      </c>
      <c r="F379">
        <f>-Week_SIP[[#This Row],[Investment Amount]]</f>
        <v>-1147.7849550000001</v>
      </c>
      <c r="G379">
        <f>SUM($D$2:D379)*Week_SIP[[#This Row],[Buy Price]]</f>
        <v>570602.16062900005</v>
      </c>
    </row>
    <row r="380" spans="1:7" x14ac:dyDescent="0.3">
      <c r="A380" s="2">
        <v>42450</v>
      </c>
      <c r="B380">
        <v>12</v>
      </c>
      <c r="C380">
        <v>78.010002</v>
      </c>
      <c r="D380">
        <v>14</v>
      </c>
      <c r="E380">
        <v>1092.140028</v>
      </c>
      <c r="F380">
        <f>-Week_SIP[[#This Row],[Investment Amount]]</f>
        <v>-1092.140028</v>
      </c>
      <c r="G380">
        <f>SUM($D$2:D380)*Week_SIP[[#This Row],[Buy Price]]</f>
        <v>582812.724942</v>
      </c>
    </row>
    <row r="381" spans="1:7" x14ac:dyDescent="0.3">
      <c r="A381" s="2">
        <v>42457</v>
      </c>
      <c r="B381">
        <v>13</v>
      </c>
      <c r="C381">
        <v>77.982001999999994</v>
      </c>
      <c r="D381">
        <v>14</v>
      </c>
      <c r="E381">
        <v>1091.748028</v>
      </c>
      <c r="F381">
        <f>-Week_SIP[[#This Row],[Investment Amount]]</f>
        <v>-1091.748028</v>
      </c>
      <c r="G381">
        <f>SUM($D$2:D381)*Week_SIP[[#This Row],[Buy Price]]</f>
        <v>583695.28496999992</v>
      </c>
    </row>
    <row r="382" spans="1:7" x14ac:dyDescent="0.3">
      <c r="A382" s="2">
        <v>42464</v>
      </c>
      <c r="B382">
        <v>14</v>
      </c>
      <c r="C382">
        <v>78.623001000000002</v>
      </c>
      <c r="D382">
        <v>14</v>
      </c>
      <c r="E382">
        <v>1100.7220139999999</v>
      </c>
      <c r="F382">
        <f>-Week_SIP[[#This Row],[Investment Amount]]</f>
        <v>-1100.7220139999999</v>
      </c>
      <c r="G382">
        <f>SUM($D$2:D382)*Week_SIP[[#This Row],[Buy Price]]</f>
        <v>589593.88449900004</v>
      </c>
    </row>
    <row r="383" spans="1:7" x14ac:dyDescent="0.3">
      <c r="A383" s="2">
        <v>42471</v>
      </c>
      <c r="B383">
        <v>15</v>
      </c>
      <c r="C383">
        <v>77.841003000000001</v>
      </c>
      <c r="D383">
        <v>14</v>
      </c>
      <c r="E383">
        <v>1089.774042</v>
      </c>
      <c r="F383">
        <f>-Week_SIP[[#This Row],[Investment Amount]]</f>
        <v>-1089.774042</v>
      </c>
      <c r="G383">
        <f>SUM($D$2:D383)*Week_SIP[[#This Row],[Buy Price]]</f>
        <v>584819.45553899999</v>
      </c>
    </row>
    <row r="384" spans="1:7" x14ac:dyDescent="0.3">
      <c r="A384" s="2">
        <v>42478</v>
      </c>
      <c r="B384">
        <v>16</v>
      </c>
      <c r="C384">
        <v>80.037002999999999</v>
      </c>
      <c r="D384">
        <v>14</v>
      </c>
      <c r="E384">
        <v>1120.5180419999999</v>
      </c>
      <c r="F384">
        <f>-Week_SIP[[#This Row],[Investment Amount]]</f>
        <v>-1120.5180419999999</v>
      </c>
      <c r="G384">
        <f>SUM($D$2:D384)*Week_SIP[[#This Row],[Buy Price]]</f>
        <v>602438.52158099995</v>
      </c>
    </row>
    <row r="385" spans="1:7" x14ac:dyDescent="0.3">
      <c r="A385" s="2">
        <v>42485</v>
      </c>
      <c r="B385">
        <v>17</v>
      </c>
      <c r="C385">
        <v>79.494003000000006</v>
      </c>
      <c r="D385">
        <v>14</v>
      </c>
      <c r="E385">
        <v>1112.9160420000001</v>
      </c>
      <c r="F385">
        <f>-Week_SIP[[#This Row],[Investment Amount]]</f>
        <v>-1112.9160420000001</v>
      </c>
      <c r="G385">
        <f>SUM($D$2:D385)*Week_SIP[[#This Row],[Buy Price]]</f>
        <v>599464.27662300004</v>
      </c>
    </row>
    <row r="386" spans="1:7" x14ac:dyDescent="0.3">
      <c r="A386" s="2">
        <v>42492</v>
      </c>
      <c r="B386">
        <v>18</v>
      </c>
      <c r="C386">
        <v>79.124001000000007</v>
      </c>
      <c r="D386">
        <v>14</v>
      </c>
      <c r="E386">
        <v>1107.7360140000001</v>
      </c>
      <c r="F386">
        <f>-Week_SIP[[#This Row],[Investment Amount]]</f>
        <v>-1107.7360140000001</v>
      </c>
      <c r="G386">
        <f>SUM($D$2:D386)*Week_SIP[[#This Row],[Buy Price]]</f>
        <v>597781.82755500008</v>
      </c>
    </row>
    <row r="387" spans="1:7" x14ac:dyDescent="0.3">
      <c r="A387" s="2">
        <v>42499</v>
      </c>
      <c r="B387">
        <v>19</v>
      </c>
      <c r="C387">
        <v>79.672996999999995</v>
      </c>
      <c r="D387">
        <v>14</v>
      </c>
      <c r="E387">
        <v>1115.4219579999999</v>
      </c>
      <c r="F387">
        <f>-Week_SIP[[#This Row],[Investment Amount]]</f>
        <v>-1115.4219579999999</v>
      </c>
      <c r="G387">
        <f>SUM($D$2:D387)*Week_SIP[[#This Row],[Buy Price]]</f>
        <v>603044.91429300001</v>
      </c>
    </row>
    <row r="388" spans="1:7" x14ac:dyDescent="0.3">
      <c r="A388" s="2">
        <v>42506</v>
      </c>
      <c r="B388">
        <v>20</v>
      </c>
      <c r="C388">
        <v>79.804001</v>
      </c>
      <c r="D388">
        <v>14</v>
      </c>
      <c r="E388">
        <v>1117.2560140000001</v>
      </c>
      <c r="F388">
        <f>-Week_SIP[[#This Row],[Investment Amount]]</f>
        <v>-1117.2560140000001</v>
      </c>
      <c r="G388">
        <f>SUM($D$2:D388)*Week_SIP[[#This Row],[Buy Price]]</f>
        <v>605153.73958299996</v>
      </c>
    </row>
    <row r="389" spans="1:7" x14ac:dyDescent="0.3">
      <c r="A389" s="2">
        <v>42513</v>
      </c>
      <c r="B389">
        <v>21</v>
      </c>
      <c r="C389">
        <v>78.456001000000001</v>
      </c>
      <c r="D389">
        <v>14</v>
      </c>
      <c r="E389">
        <v>1098.384014</v>
      </c>
      <c r="F389">
        <f>-Week_SIP[[#This Row],[Investment Amount]]</f>
        <v>-1098.384014</v>
      </c>
      <c r="G389">
        <f>SUM($D$2:D389)*Week_SIP[[#This Row],[Buy Price]]</f>
        <v>596030.23959699995</v>
      </c>
    </row>
    <row r="390" spans="1:7" x14ac:dyDescent="0.3">
      <c r="A390" s="2">
        <v>42520</v>
      </c>
      <c r="B390">
        <v>22</v>
      </c>
      <c r="C390">
        <v>82.758003000000002</v>
      </c>
      <c r="D390">
        <v>13</v>
      </c>
      <c r="E390">
        <v>1075.8540390000001</v>
      </c>
      <c r="F390">
        <f>-Week_SIP[[#This Row],[Investment Amount]]</f>
        <v>-1075.8540390000001</v>
      </c>
      <c r="G390">
        <f>SUM($D$2:D390)*Week_SIP[[#This Row],[Buy Price]]</f>
        <v>629788.40283000004</v>
      </c>
    </row>
    <row r="391" spans="1:7" x14ac:dyDescent="0.3">
      <c r="A391" s="2">
        <v>42527</v>
      </c>
      <c r="B391">
        <v>23</v>
      </c>
      <c r="C391">
        <v>83.101996999999997</v>
      </c>
      <c r="D391">
        <v>13</v>
      </c>
      <c r="E391">
        <v>1080.325961</v>
      </c>
      <c r="F391">
        <f>-Week_SIP[[#This Row],[Investment Amount]]</f>
        <v>-1080.325961</v>
      </c>
      <c r="G391">
        <f>SUM($D$2:D391)*Week_SIP[[#This Row],[Buy Price]]</f>
        <v>633486.52313099999</v>
      </c>
    </row>
    <row r="392" spans="1:7" x14ac:dyDescent="0.3">
      <c r="A392" s="2">
        <v>42534</v>
      </c>
      <c r="B392">
        <v>24</v>
      </c>
      <c r="C392">
        <v>82.601996999999997</v>
      </c>
      <c r="D392">
        <v>13</v>
      </c>
      <c r="E392">
        <v>1073.825961</v>
      </c>
      <c r="F392">
        <f>-Week_SIP[[#This Row],[Investment Amount]]</f>
        <v>-1073.825961</v>
      </c>
      <c r="G392">
        <f>SUM($D$2:D392)*Week_SIP[[#This Row],[Buy Price]]</f>
        <v>630748.84909199993</v>
      </c>
    </row>
    <row r="393" spans="1:7" x14ac:dyDescent="0.3">
      <c r="A393" s="2">
        <v>42541</v>
      </c>
      <c r="B393">
        <v>25</v>
      </c>
      <c r="C393">
        <v>83.630996999999994</v>
      </c>
      <c r="D393">
        <v>13</v>
      </c>
      <c r="E393">
        <v>1087.202961</v>
      </c>
      <c r="F393">
        <f>-Week_SIP[[#This Row],[Investment Amount]]</f>
        <v>-1087.202961</v>
      </c>
      <c r="G393">
        <f>SUM($D$2:D393)*Week_SIP[[#This Row],[Buy Price]]</f>
        <v>639693.49605299998</v>
      </c>
    </row>
    <row r="394" spans="1:7" x14ac:dyDescent="0.3">
      <c r="A394" s="2">
        <v>42548</v>
      </c>
      <c r="B394">
        <v>26</v>
      </c>
      <c r="C394">
        <v>82.448997000000006</v>
      </c>
      <c r="D394">
        <v>13</v>
      </c>
      <c r="E394">
        <v>1071.836961</v>
      </c>
      <c r="F394">
        <f>-Week_SIP[[#This Row],[Investment Amount]]</f>
        <v>-1071.836961</v>
      </c>
      <c r="G394">
        <f>SUM($D$2:D394)*Week_SIP[[#This Row],[Buy Price]]</f>
        <v>631724.21501400007</v>
      </c>
    </row>
    <row r="395" spans="1:7" x14ac:dyDescent="0.3">
      <c r="A395" s="2">
        <v>42555</v>
      </c>
      <c r="B395">
        <v>27</v>
      </c>
      <c r="C395">
        <v>85.088997000000006</v>
      </c>
      <c r="D395">
        <v>13</v>
      </c>
      <c r="E395">
        <v>1106.1569610000001</v>
      </c>
      <c r="F395">
        <f>-Week_SIP[[#This Row],[Investment Amount]]</f>
        <v>-1106.1569610000001</v>
      </c>
      <c r="G395">
        <f>SUM($D$2:D395)*Week_SIP[[#This Row],[Buy Price]]</f>
        <v>653058.05197500007</v>
      </c>
    </row>
    <row r="396" spans="1:7" x14ac:dyDescent="0.3">
      <c r="A396" s="2">
        <v>42562</v>
      </c>
      <c r="B396">
        <v>28</v>
      </c>
      <c r="C396">
        <v>86.018996999999999</v>
      </c>
      <c r="D396">
        <v>13</v>
      </c>
      <c r="E396">
        <v>1118.2469610000001</v>
      </c>
      <c r="F396">
        <f>-Week_SIP[[#This Row],[Investment Amount]]</f>
        <v>-1118.2469610000001</v>
      </c>
      <c r="G396">
        <f>SUM($D$2:D396)*Week_SIP[[#This Row],[Buy Price]]</f>
        <v>661314.04893599998</v>
      </c>
    </row>
    <row r="397" spans="1:7" x14ac:dyDescent="0.3">
      <c r="A397" s="2">
        <v>42569</v>
      </c>
      <c r="B397">
        <v>29</v>
      </c>
      <c r="C397">
        <v>86.503997999999996</v>
      </c>
      <c r="D397">
        <v>13</v>
      </c>
      <c r="E397">
        <v>1124.551974</v>
      </c>
      <c r="F397">
        <f>-Week_SIP[[#This Row],[Investment Amount]]</f>
        <v>-1124.551974</v>
      </c>
      <c r="G397">
        <f>SUM($D$2:D397)*Week_SIP[[#This Row],[Buy Price]]</f>
        <v>666167.28859799996</v>
      </c>
    </row>
    <row r="398" spans="1:7" x14ac:dyDescent="0.3">
      <c r="A398" s="2">
        <v>42576</v>
      </c>
      <c r="B398">
        <v>30</v>
      </c>
      <c r="C398">
        <v>87.956001000000001</v>
      </c>
      <c r="D398">
        <v>13</v>
      </c>
      <c r="E398">
        <v>1143.428013</v>
      </c>
      <c r="F398">
        <f>-Week_SIP[[#This Row],[Investment Amount]]</f>
        <v>-1143.428013</v>
      </c>
      <c r="G398">
        <f>SUM($D$2:D398)*Week_SIP[[#This Row],[Buy Price]]</f>
        <v>678492.59171399998</v>
      </c>
    </row>
    <row r="399" spans="1:7" x14ac:dyDescent="0.3">
      <c r="A399" s="2">
        <v>42583</v>
      </c>
      <c r="B399">
        <v>31</v>
      </c>
      <c r="C399">
        <v>87.969002000000003</v>
      </c>
      <c r="D399">
        <v>13</v>
      </c>
      <c r="E399">
        <v>1143.5970260000001</v>
      </c>
      <c r="F399">
        <f>-Week_SIP[[#This Row],[Investment Amount]]</f>
        <v>-1143.5970260000001</v>
      </c>
      <c r="G399">
        <f>SUM($D$2:D399)*Week_SIP[[#This Row],[Buy Price]]</f>
        <v>679736.47845399997</v>
      </c>
    </row>
    <row r="400" spans="1:7" x14ac:dyDescent="0.3">
      <c r="A400" s="2">
        <v>42590</v>
      </c>
      <c r="B400">
        <v>32</v>
      </c>
      <c r="C400">
        <v>88.667000000000002</v>
      </c>
      <c r="D400">
        <v>13</v>
      </c>
      <c r="E400">
        <v>1152.671</v>
      </c>
      <c r="F400">
        <f>-Week_SIP[[#This Row],[Investment Amount]]</f>
        <v>-1152.671</v>
      </c>
      <c r="G400">
        <f>SUM($D$2:D400)*Week_SIP[[#This Row],[Buy Price]]</f>
        <v>686282.58</v>
      </c>
    </row>
    <row r="401" spans="1:7" x14ac:dyDescent="0.3">
      <c r="A401" s="2">
        <v>42598</v>
      </c>
      <c r="B401">
        <v>33</v>
      </c>
      <c r="C401">
        <v>88.031998000000002</v>
      </c>
      <c r="D401">
        <v>13</v>
      </c>
      <c r="E401">
        <v>1144.415974</v>
      </c>
      <c r="F401">
        <f>-Week_SIP[[#This Row],[Investment Amount]]</f>
        <v>-1144.415974</v>
      </c>
      <c r="G401">
        <f>SUM($D$2:D401)*Week_SIP[[#This Row],[Buy Price]]</f>
        <v>682512.08049399999</v>
      </c>
    </row>
    <row r="402" spans="1:7" x14ac:dyDescent="0.3">
      <c r="A402" s="2">
        <v>42604</v>
      </c>
      <c r="B402">
        <v>34</v>
      </c>
      <c r="C402">
        <v>87.813004000000006</v>
      </c>
      <c r="D402">
        <v>13</v>
      </c>
      <c r="E402">
        <v>1141.5690520000001</v>
      </c>
      <c r="F402">
        <f>-Week_SIP[[#This Row],[Investment Amount]]</f>
        <v>-1141.5690520000001</v>
      </c>
      <c r="G402">
        <f>SUM($D$2:D402)*Week_SIP[[#This Row],[Buy Price]]</f>
        <v>681955.78906400001</v>
      </c>
    </row>
    <row r="403" spans="1:7" x14ac:dyDescent="0.3">
      <c r="A403" s="2">
        <v>42611</v>
      </c>
      <c r="B403">
        <v>35</v>
      </c>
      <c r="C403">
        <v>87.639999000000003</v>
      </c>
      <c r="D403">
        <v>13</v>
      </c>
      <c r="E403">
        <v>1139.3199870000001</v>
      </c>
      <c r="F403">
        <f>-Week_SIP[[#This Row],[Investment Amount]]</f>
        <v>-1139.3199870000001</v>
      </c>
      <c r="G403">
        <f>SUM($D$2:D403)*Week_SIP[[#This Row],[Buy Price]]</f>
        <v>681751.55222100008</v>
      </c>
    </row>
    <row r="404" spans="1:7" x14ac:dyDescent="0.3">
      <c r="A404" s="2">
        <v>42619</v>
      </c>
      <c r="B404">
        <v>36</v>
      </c>
      <c r="C404">
        <v>90.980002999999996</v>
      </c>
      <c r="D404">
        <v>12</v>
      </c>
      <c r="E404">
        <v>1091.7600359999999</v>
      </c>
      <c r="F404">
        <f>-Week_SIP[[#This Row],[Investment Amount]]</f>
        <v>-1091.7600359999999</v>
      </c>
      <c r="G404">
        <f>SUM($D$2:D404)*Week_SIP[[#This Row],[Buy Price]]</f>
        <v>708825.20337300003</v>
      </c>
    </row>
    <row r="405" spans="1:7" x14ac:dyDescent="0.3">
      <c r="A405" s="2">
        <v>42625</v>
      </c>
      <c r="B405">
        <v>37</v>
      </c>
      <c r="C405">
        <v>89.109001000000006</v>
      </c>
      <c r="D405">
        <v>12</v>
      </c>
      <c r="E405">
        <v>1069.308012</v>
      </c>
      <c r="F405">
        <f>-Week_SIP[[#This Row],[Investment Amount]]</f>
        <v>-1069.308012</v>
      </c>
      <c r="G405">
        <f>SUM($D$2:D405)*Week_SIP[[#This Row],[Buy Price]]</f>
        <v>695317.53480300005</v>
      </c>
    </row>
    <row r="406" spans="1:7" x14ac:dyDescent="0.3">
      <c r="A406" s="2">
        <v>42632</v>
      </c>
      <c r="B406">
        <v>38</v>
      </c>
      <c r="C406">
        <v>89.758003000000002</v>
      </c>
      <c r="D406">
        <v>12</v>
      </c>
      <c r="E406">
        <v>1077.0960359999999</v>
      </c>
      <c r="F406">
        <f>-Week_SIP[[#This Row],[Investment Amount]]</f>
        <v>-1077.0960359999999</v>
      </c>
      <c r="G406">
        <f>SUM($D$2:D406)*Week_SIP[[#This Row],[Buy Price]]</f>
        <v>701458.79344499996</v>
      </c>
    </row>
    <row r="407" spans="1:7" x14ac:dyDescent="0.3">
      <c r="A407" s="2">
        <v>42639</v>
      </c>
      <c r="B407">
        <v>39</v>
      </c>
      <c r="C407">
        <v>89.221001000000001</v>
      </c>
      <c r="D407">
        <v>12</v>
      </c>
      <c r="E407">
        <v>1070.652012</v>
      </c>
      <c r="F407">
        <f>-Week_SIP[[#This Row],[Investment Amount]]</f>
        <v>-1070.652012</v>
      </c>
      <c r="G407">
        <f>SUM($D$2:D407)*Week_SIP[[#This Row],[Buy Price]]</f>
        <v>698332.77482699999</v>
      </c>
    </row>
    <row r="408" spans="1:7" x14ac:dyDescent="0.3">
      <c r="A408" s="2">
        <v>42646</v>
      </c>
      <c r="B408">
        <v>40</v>
      </c>
      <c r="C408">
        <v>89.176002999999994</v>
      </c>
      <c r="D408">
        <v>12</v>
      </c>
      <c r="E408">
        <v>1070.112036</v>
      </c>
      <c r="F408">
        <f>-Week_SIP[[#This Row],[Investment Amount]]</f>
        <v>-1070.112036</v>
      </c>
      <c r="G408">
        <f>SUM($D$2:D408)*Week_SIP[[#This Row],[Buy Price]]</f>
        <v>699050.68751700001</v>
      </c>
    </row>
    <row r="409" spans="1:7" x14ac:dyDescent="0.3">
      <c r="A409" s="2">
        <v>42653</v>
      </c>
      <c r="B409">
        <v>41</v>
      </c>
      <c r="C409">
        <v>88.957001000000005</v>
      </c>
      <c r="D409">
        <v>12</v>
      </c>
      <c r="E409">
        <v>1067.4840120000001</v>
      </c>
      <c r="F409">
        <f>-Week_SIP[[#This Row],[Investment Amount]]</f>
        <v>-1067.4840120000001</v>
      </c>
      <c r="G409">
        <f>SUM($D$2:D409)*Week_SIP[[#This Row],[Buy Price]]</f>
        <v>698401.41485100007</v>
      </c>
    </row>
    <row r="410" spans="1:7" x14ac:dyDescent="0.3">
      <c r="A410" s="2">
        <v>42660</v>
      </c>
      <c r="B410">
        <v>42</v>
      </c>
      <c r="C410">
        <v>86.913002000000006</v>
      </c>
      <c r="D410">
        <v>13</v>
      </c>
      <c r="E410">
        <v>1129.8690260000001</v>
      </c>
      <c r="F410">
        <f>-Week_SIP[[#This Row],[Investment Amount]]</f>
        <v>-1129.8690260000001</v>
      </c>
      <c r="G410">
        <f>SUM($D$2:D410)*Week_SIP[[#This Row],[Buy Price]]</f>
        <v>683483.84772800002</v>
      </c>
    </row>
    <row r="411" spans="1:7" x14ac:dyDescent="0.3">
      <c r="A411" s="2">
        <v>42667</v>
      </c>
      <c r="B411">
        <v>43</v>
      </c>
      <c r="C411">
        <v>88.773003000000003</v>
      </c>
      <c r="D411">
        <v>12</v>
      </c>
      <c r="E411">
        <v>1065.276036</v>
      </c>
      <c r="F411">
        <f>-Week_SIP[[#This Row],[Investment Amount]]</f>
        <v>-1065.276036</v>
      </c>
      <c r="G411">
        <f>SUM($D$2:D411)*Week_SIP[[#This Row],[Buy Price]]</f>
        <v>699176.17162799998</v>
      </c>
    </row>
    <row r="412" spans="1:7" x14ac:dyDescent="0.3">
      <c r="A412" s="2">
        <v>42675</v>
      </c>
      <c r="B412">
        <v>44</v>
      </c>
      <c r="C412">
        <v>88.183998000000003</v>
      </c>
      <c r="D412">
        <v>13</v>
      </c>
      <c r="E412">
        <v>1146.3919740000001</v>
      </c>
      <c r="F412">
        <f>-Week_SIP[[#This Row],[Investment Amount]]</f>
        <v>-1146.3919740000001</v>
      </c>
      <c r="G412">
        <f>SUM($D$2:D412)*Week_SIP[[#This Row],[Buy Price]]</f>
        <v>695683.560222</v>
      </c>
    </row>
    <row r="413" spans="1:7" x14ac:dyDescent="0.3">
      <c r="A413" s="2">
        <v>42681</v>
      </c>
      <c r="B413">
        <v>45</v>
      </c>
      <c r="C413">
        <v>87.247001999999995</v>
      </c>
      <c r="D413">
        <v>13</v>
      </c>
      <c r="E413">
        <v>1134.2110259999999</v>
      </c>
      <c r="F413">
        <f>-Week_SIP[[#This Row],[Investment Amount]]</f>
        <v>-1134.2110259999999</v>
      </c>
      <c r="G413">
        <f>SUM($D$2:D413)*Week_SIP[[#This Row],[Buy Price]]</f>
        <v>689425.80980399996</v>
      </c>
    </row>
    <row r="414" spans="1:7" x14ac:dyDescent="0.3">
      <c r="A414" s="2">
        <v>42689</v>
      </c>
      <c r="B414">
        <v>46</v>
      </c>
      <c r="C414">
        <v>83.087997000000001</v>
      </c>
      <c r="D414">
        <v>13</v>
      </c>
      <c r="E414">
        <v>1080.143961</v>
      </c>
      <c r="F414">
        <f>-Week_SIP[[#This Row],[Investment Amount]]</f>
        <v>-1080.143961</v>
      </c>
      <c r="G414">
        <f>SUM($D$2:D414)*Week_SIP[[#This Row],[Buy Price]]</f>
        <v>657641.49625500001</v>
      </c>
    </row>
    <row r="415" spans="1:7" x14ac:dyDescent="0.3">
      <c r="A415" s="2">
        <v>42695</v>
      </c>
      <c r="B415">
        <v>47</v>
      </c>
      <c r="C415">
        <v>81.308998000000003</v>
      </c>
      <c r="D415">
        <v>14</v>
      </c>
      <c r="E415">
        <v>1138.3259720000001</v>
      </c>
      <c r="F415">
        <f>-Week_SIP[[#This Row],[Investment Amount]]</f>
        <v>-1138.3259720000001</v>
      </c>
      <c r="G415">
        <f>SUM($D$2:D415)*Week_SIP[[#This Row],[Buy Price]]</f>
        <v>644699.04514200008</v>
      </c>
    </row>
    <row r="416" spans="1:7" x14ac:dyDescent="0.3">
      <c r="A416" s="2">
        <v>42702</v>
      </c>
      <c r="B416">
        <v>48</v>
      </c>
      <c r="C416">
        <v>83.245002999999997</v>
      </c>
      <c r="D416">
        <v>13</v>
      </c>
      <c r="E416">
        <v>1082.185039</v>
      </c>
      <c r="F416">
        <f>-Week_SIP[[#This Row],[Investment Amount]]</f>
        <v>-1082.185039</v>
      </c>
      <c r="G416">
        <f>SUM($D$2:D416)*Week_SIP[[#This Row],[Buy Price]]</f>
        <v>661131.81382599997</v>
      </c>
    </row>
    <row r="417" spans="1:7" x14ac:dyDescent="0.3">
      <c r="A417" s="2">
        <v>42709</v>
      </c>
      <c r="B417">
        <v>49</v>
      </c>
      <c r="C417">
        <v>83.181999000000005</v>
      </c>
      <c r="D417">
        <v>13</v>
      </c>
      <c r="E417">
        <v>1081.3659870000001</v>
      </c>
      <c r="F417">
        <f>-Week_SIP[[#This Row],[Investment Amount]]</f>
        <v>-1081.3659870000001</v>
      </c>
      <c r="G417">
        <f>SUM($D$2:D417)*Week_SIP[[#This Row],[Buy Price]]</f>
        <v>661712.80204500002</v>
      </c>
    </row>
    <row r="418" spans="1:7" x14ac:dyDescent="0.3">
      <c r="A418" s="2">
        <v>42716</v>
      </c>
      <c r="B418">
        <v>50</v>
      </c>
      <c r="C418">
        <v>83.348999000000006</v>
      </c>
      <c r="D418">
        <v>13</v>
      </c>
      <c r="E418">
        <v>1083.5369870000002</v>
      </c>
      <c r="F418">
        <f>-Week_SIP[[#This Row],[Investment Amount]]</f>
        <v>-1083.5369870000002</v>
      </c>
      <c r="G418">
        <f>SUM($D$2:D418)*Week_SIP[[#This Row],[Buy Price]]</f>
        <v>664124.82403200003</v>
      </c>
    </row>
    <row r="419" spans="1:7" x14ac:dyDescent="0.3">
      <c r="A419" s="2">
        <v>42723</v>
      </c>
      <c r="B419">
        <v>51</v>
      </c>
      <c r="C419">
        <v>82.890998999999994</v>
      </c>
      <c r="D419">
        <v>13</v>
      </c>
      <c r="E419">
        <v>1077.582987</v>
      </c>
      <c r="F419">
        <f>-Week_SIP[[#This Row],[Investment Amount]]</f>
        <v>-1077.582987</v>
      </c>
      <c r="G419">
        <f>SUM($D$2:D419)*Week_SIP[[#This Row],[Buy Price]]</f>
        <v>661553.06301899999</v>
      </c>
    </row>
    <row r="420" spans="1:7" x14ac:dyDescent="0.3">
      <c r="A420" s="2">
        <v>42730</v>
      </c>
      <c r="B420">
        <v>52</v>
      </c>
      <c r="C420">
        <v>80.781998000000002</v>
      </c>
      <c r="D420">
        <v>14</v>
      </c>
      <c r="E420">
        <v>1130.9479719999999</v>
      </c>
      <c r="F420">
        <f>-Week_SIP[[#This Row],[Investment Amount]]</f>
        <v>-1130.9479719999999</v>
      </c>
      <c r="G420">
        <f>SUM($D$2:D420)*Week_SIP[[#This Row],[Buy Price]]</f>
        <v>645852.07400999998</v>
      </c>
    </row>
    <row r="421" spans="1:7" x14ac:dyDescent="0.3">
      <c r="A421" s="2">
        <v>42737</v>
      </c>
      <c r="B421">
        <v>1</v>
      </c>
      <c r="C421">
        <v>83.511002000000005</v>
      </c>
      <c r="D421">
        <v>13</v>
      </c>
      <c r="E421">
        <v>1085.643026</v>
      </c>
      <c r="F421">
        <f>-Week_SIP[[#This Row],[Investment Amount]]</f>
        <v>-1085.643026</v>
      </c>
      <c r="G421">
        <f>SUM($D$2:D421)*Week_SIP[[#This Row],[Buy Price]]</f>
        <v>668756.10401600006</v>
      </c>
    </row>
    <row r="422" spans="1:7" x14ac:dyDescent="0.3">
      <c r="A422" s="2">
        <v>42744</v>
      </c>
      <c r="B422">
        <v>2</v>
      </c>
      <c r="C422">
        <v>84.128997999999996</v>
      </c>
      <c r="D422">
        <v>13</v>
      </c>
      <c r="E422">
        <v>1093.676974</v>
      </c>
      <c r="F422">
        <f>-Week_SIP[[#This Row],[Investment Amount]]</f>
        <v>-1093.676974</v>
      </c>
      <c r="G422">
        <f>SUM($D$2:D422)*Week_SIP[[#This Row],[Buy Price]]</f>
        <v>674798.692958</v>
      </c>
    </row>
    <row r="423" spans="1:7" x14ac:dyDescent="0.3">
      <c r="A423" s="2">
        <v>42751</v>
      </c>
      <c r="B423">
        <v>3</v>
      </c>
      <c r="C423">
        <v>85.766998000000001</v>
      </c>
      <c r="D423">
        <v>13</v>
      </c>
      <c r="E423">
        <v>1114.9709740000001</v>
      </c>
      <c r="F423">
        <f>-Week_SIP[[#This Row],[Investment Amount]]</f>
        <v>-1114.9709740000001</v>
      </c>
      <c r="G423">
        <f>SUM($D$2:D423)*Week_SIP[[#This Row],[Buy Price]]</f>
        <v>689052.06193199998</v>
      </c>
    </row>
    <row r="424" spans="1:7" x14ac:dyDescent="0.3">
      <c r="A424" s="2">
        <v>42758</v>
      </c>
      <c r="B424">
        <v>4</v>
      </c>
      <c r="C424">
        <v>85.457001000000005</v>
      </c>
      <c r="D424">
        <v>13</v>
      </c>
      <c r="E424">
        <v>1110.9410130000001</v>
      </c>
      <c r="F424">
        <f>-Week_SIP[[#This Row],[Investment Amount]]</f>
        <v>-1110.9410130000001</v>
      </c>
      <c r="G424">
        <f>SUM($D$2:D424)*Week_SIP[[#This Row],[Buy Price]]</f>
        <v>687672.48704700009</v>
      </c>
    </row>
    <row r="425" spans="1:7" x14ac:dyDescent="0.3">
      <c r="A425" s="2">
        <v>42765</v>
      </c>
      <c r="B425">
        <v>5</v>
      </c>
      <c r="C425">
        <v>87.940002000000007</v>
      </c>
      <c r="D425">
        <v>13</v>
      </c>
      <c r="E425">
        <v>1143.2200260000002</v>
      </c>
      <c r="F425">
        <f>-Week_SIP[[#This Row],[Investment Amount]]</f>
        <v>-1143.2200260000002</v>
      </c>
      <c r="G425">
        <f>SUM($D$2:D425)*Week_SIP[[#This Row],[Buy Price]]</f>
        <v>708796.41612000007</v>
      </c>
    </row>
    <row r="426" spans="1:7" x14ac:dyDescent="0.3">
      <c r="A426" s="2">
        <v>42772</v>
      </c>
      <c r="B426">
        <v>6</v>
      </c>
      <c r="C426">
        <v>89.658996999999999</v>
      </c>
      <c r="D426">
        <v>12</v>
      </c>
      <c r="E426">
        <v>1075.907964</v>
      </c>
      <c r="F426">
        <f>-Week_SIP[[#This Row],[Investment Amount]]</f>
        <v>-1075.907964</v>
      </c>
      <c r="G426">
        <f>SUM($D$2:D426)*Week_SIP[[#This Row],[Buy Price]]</f>
        <v>723727.42378399998</v>
      </c>
    </row>
    <row r="427" spans="1:7" x14ac:dyDescent="0.3">
      <c r="A427" s="2">
        <v>42779</v>
      </c>
      <c r="B427">
        <v>7</v>
      </c>
      <c r="C427">
        <v>89.699996999999996</v>
      </c>
      <c r="D427">
        <v>12</v>
      </c>
      <c r="E427">
        <v>1076.399964</v>
      </c>
      <c r="F427">
        <f>-Week_SIP[[#This Row],[Investment Amount]]</f>
        <v>-1076.399964</v>
      </c>
      <c r="G427">
        <f>SUM($D$2:D427)*Week_SIP[[#This Row],[Buy Price]]</f>
        <v>725134.77574800001</v>
      </c>
    </row>
    <row r="428" spans="1:7" x14ac:dyDescent="0.3">
      <c r="A428" s="2">
        <v>42786</v>
      </c>
      <c r="B428">
        <v>8</v>
      </c>
      <c r="C428">
        <v>90.499001000000007</v>
      </c>
      <c r="D428">
        <v>12</v>
      </c>
      <c r="E428">
        <v>1085.988012</v>
      </c>
      <c r="F428">
        <f>-Week_SIP[[#This Row],[Investment Amount]]</f>
        <v>-1085.988012</v>
      </c>
      <c r="G428">
        <f>SUM($D$2:D428)*Week_SIP[[#This Row],[Buy Price]]</f>
        <v>732679.91209600004</v>
      </c>
    </row>
    <row r="429" spans="1:7" x14ac:dyDescent="0.3">
      <c r="A429" s="2">
        <v>42793</v>
      </c>
      <c r="B429">
        <v>9</v>
      </c>
      <c r="C429">
        <v>90.749001000000007</v>
      </c>
      <c r="D429">
        <v>12</v>
      </c>
      <c r="E429">
        <v>1088.988012</v>
      </c>
      <c r="F429">
        <f>-Week_SIP[[#This Row],[Investment Amount]]</f>
        <v>-1088.988012</v>
      </c>
      <c r="G429">
        <f>SUM($D$2:D429)*Week_SIP[[#This Row],[Buy Price]]</f>
        <v>735792.90010800003</v>
      </c>
    </row>
    <row r="430" spans="1:7" x14ac:dyDescent="0.3">
      <c r="A430" s="2">
        <v>42800</v>
      </c>
      <c r="B430">
        <v>10</v>
      </c>
      <c r="C430">
        <v>91.555999999999997</v>
      </c>
      <c r="D430">
        <v>12</v>
      </c>
      <c r="E430">
        <v>1098.672</v>
      </c>
      <c r="F430">
        <f>-Week_SIP[[#This Row],[Investment Amount]]</f>
        <v>-1098.672</v>
      </c>
      <c r="G430">
        <f>SUM($D$2:D430)*Week_SIP[[#This Row],[Buy Price]]</f>
        <v>743434.72</v>
      </c>
    </row>
    <row r="431" spans="1:7" x14ac:dyDescent="0.3">
      <c r="A431" s="2">
        <v>42808</v>
      </c>
      <c r="B431">
        <v>11</v>
      </c>
      <c r="C431">
        <v>92.736999999999995</v>
      </c>
      <c r="D431">
        <v>12</v>
      </c>
      <c r="E431">
        <v>1112.8440000000001</v>
      </c>
      <c r="F431">
        <f>-Week_SIP[[#This Row],[Investment Amount]]</f>
        <v>-1112.8440000000001</v>
      </c>
      <c r="G431">
        <f>SUM($D$2:D431)*Week_SIP[[#This Row],[Buy Price]]</f>
        <v>754137.28399999999</v>
      </c>
    </row>
    <row r="432" spans="1:7" x14ac:dyDescent="0.3">
      <c r="A432" s="2">
        <v>42814</v>
      </c>
      <c r="B432">
        <v>12</v>
      </c>
      <c r="C432">
        <v>93.261002000000005</v>
      </c>
      <c r="D432">
        <v>12</v>
      </c>
      <c r="E432">
        <v>1119.132024</v>
      </c>
      <c r="F432">
        <f>-Week_SIP[[#This Row],[Investment Amount]]</f>
        <v>-1119.132024</v>
      </c>
      <c r="G432">
        <f>SUM($D$2:D432)*Week_SIP[[#This Row],[Buy Price]]</f>
        <v>759517.60028800007</v>
      </c>
    </row>
    <row r="433" spans="1:7" x14ac:dyDescent="0.3">
      <c r="A433" s="2">
        <v>42821</v>
      </c>
      <c r="B433">
        <v>13</v>
      </c>
      <c r="C433">
        <v>92.599997999999999</v>
      </c>
      <c r="D433">
        <v>12</v>
      </c>
      <c r="E433">
        <v>1111.1999759999999</v>
      </c>
      <c r="F433">
        <f>-Week_SIP[[#This Row],[Investment Amount]]</f>
        <v>-1111.1999759999999</v>
      </c>
      <c r="G433">
        <f>SUM($D$2:D433)*Week_SIP[[#This Row],[Buy Price]]</f>
        <v>755245.58368799998</v>
      </c>
    </row>
    <row r="434" spans="1:7" x14ac:dyDescent="0.3">
      <c r="A434" s="2">
        <v>42828</v>
      </c>
      <c r="B434">
        <v>14</v>
      </c>
      <c r="C434">
        <v>94.412002999999999</v>
      </c>
      <c r="D434">
        <v>12</v>
      </c>
      <c r="E434">
        <v>1132.9440359999999</v>
      </c>
      <c r="F434">
        <f>-Week_SIP[[#This Row],[Investment Amount]]</f>
        <v>-1132.9440359999999</v>
      </c>
      <c r="G434">
        <f>SUM($D$2:D434)*Week_SIP[[#This Row],[Buy Price]]</f>
        <v>771157.24050399999</v>
      </c>
    </row>
    <row r="435" spans="1:7" x14ac:dyDescent="0.3">
      <c r="A435" s="2">
        <v>42835</v>
      </c>
      <c r="B435">
        <v>15</v>
      </c>
      <c r="C435">
        <v>93.918998999999999</v>
      </c>
      <c r="D435">
        <v>12</v>
      </c>
      <c r="E435">
        <v>1127.0279880000001</v>
      </c>
      <c r="F435">
        <f>-Week_SIP[[#This Row],[Investment Amount]]</f>
        <v>-1127.0279880000001</v>
      </c>
      <c r="G435">
        <f>SUM($D$2:D435)*Week_SIP[[#This Row],[Buy Price]]</f>
        <v>768257.41182000004</v>
      </c>
    </row>
    <row r="436" spans="1:7" x14ac:dyDescent="0.3">
      <c r="A436" s="2">
        <v>42842</v>
      </c>
      <c r="B436">
        <v>16</v>
      </c>
      <c r="C436">
        <v>93.454002000000003</v>
      </c>
      <c r="D436">
        <v>12</v>
      </c>
      <c r="E436">
        <v>1121.448024</v>
      </c>
      <c r="F436">
        <f>-Week_SIP[[#This Row],[Investment Amount]]</f>
        <v>-1121.448024</v>
      </c>
      <c r="G436">
        <f>SUM($D$2:D436)*Week_SIP[[#This Row],[Buy Price]]</f>
        <v>765575.18438400002</v>
      </c>
    </row>
    <row r="437" spans="1:7" x14ac:dyDescent="0.3">
      <c r="A437" s="2">
        <v>42849</v>
      </c>
      <c r="B437">
        <v>17</v>
      </c>
      <c r="C437">
        <v>94.148003000000003</v>
      </c>
      <c r="D437">
        <v>12</v>
      </c>
      <c r="E437">
        <v>1129.776036</v>
      </c>
      <c r="F437">
        <f>-Week_SIP[[#This Row],[Investment Amount]]</f>
        <v>-1129.776036</v>
      </c>
      <c r="G437">
        <f>SUM($D$2:D437)*Week_SIP[[#This Row],[Buy Price]]</f>
        <v>772390.21661200002</v>
      </c>
    </row>
    <row r="438" spans="1:7" x14ac:dyDescent="0.3">
      <c r="A438" s="2">
        <v>42857</v>
      </c>
      <c r="B438">
        <v>18</v>
      </c>
      <c r="C438">
        <v>95.032996999999995</v>
      </c>
      <c r="D438">
        <v>12</v>
      </c>
      <c r="E438">
        <v>1140.3959639999998</v>
      </c>
      <c r="F438">
        <f>-Week_SIP[[#This Row],[Investment Amount]]</f>
        <v>-1140.3959639999998</v>
      </c>
      <c r="G438">
        <f>SUM($D$2:D438)*Week_SIP[[#This Row],[Buy Price]]</f>
        <v>780791.10335200001</v>
      </c>
    </row>
    <row r="439" spans="1:7" x14ac:dyDescent="0.3">
      <c r="A439" s="2">
        <v>42863</v>
      </c>
      <c r="B439">
        <v>19</v>
      </c>
      <c r="C439">
        <v>95.027000000000001</v>
      </c>
      <c r="D439">
        <v>12</v>
      </c>
      <c r="E439">
        <v>1140.3240000000001</v>
      </c>
      <c r="F439">
        <f>-Week_SIP[[#This Row],[Investment Amount]]</f>
        <v>-1140.3240000000001</v>
      </c>
      <c r="G439">
        <f>SUM($D$2:D439)*Week_SIP[[#This Row],[Buy Price]]</f>
        <v>781882.15599999996</v>
      </c>
    </row>
    <row r="440" spans="1:7" x14ac:dyDescent="0.3">
      <c r="A440" s="2">
        <v>42870</v>
      </c>
      <c r="B440">
        <v>20</v>
      </c>
      <c r="C440">
        <v>96.305000000000007</v>
      </c>
      <c r="D440">
        <v>11</v>
      </c>
      <c r="E440">
        <v>1059.355</v>
      </c>
      <c r="F440">
        <f>-Week_SIP[[#This Row],[Investment Amount]]</f>
        <v>-1059.355</v>
      </c>
      <c r="G440">
        <f>SUM($D$2:D440)*Week_SIP[[#This Row],[Buy Price]]</f>
        <v>793456.89500000002</v>
      </c>
    </row>
    <row r="441" spans="1:7" x14ac:dyDescent="0.3">
      <c r="A441" s="2">
        <v>42877</v>
      </c>
      <c r="B441">
        <v>21</v>
      </c>
      <c r="C441">
        <v>96.363997999999995</v>
      </c>
      <c r="D441">
        <v>11</v>
      </c>
      <c r="E441">
        <v>1060.003978</v>
      </c>
      <c r="F441">
        <f>-Week_SIP[[#This Row],[Investment Amount]]</f>
        <v>-1060.003978</v>
      </c>
      <c r="G441">
        <f>SUM($D$2:D441)*Week_SIP[[#This Row],[Buy Price]]</f>
        <v>795002.98349999997</v>
      </c>
    </row>
    <row r="442" spans="1:7" x14ac:dyDescent="0.3">
      <c r="A442" s="2">
        <v>42884</v>
      </c>
      <c r="B442">
        <v>22</v>
      </c>
      <c r="C442">
        <v>98.028998999999999</v>
      </c>
      <c r="D442">
        <v>11</v>
      </c>
      <c r="E442">
        <v>1078.3189889999999</v>
      </c>
      <c r="F442">
        <f>-Week_SIP[[#This Row],[Investment Amount]]</f>
        <v>-1078.3189889999999</v>
      </c>
      <c r="G442">
        <f>SUM($D$2:D442)*Week_SIP[[#This Row],[Buy Price]]</f>
        <v>809817.56073899998</v>
      </c>
    </row>
    <row r="443" spans="1:7" x14ac:dyDescent="0.3">
      <c r="A443" s="2">
        <v>42891</v>
      </c>
      <c r="B443">
        <v>23</v>
      </c>
      <c r="C443">
        <v>98.944000000000003</v>
      </c>
      <c r="D443">
        <v>11</v>
      </c>
      <c r="E443">
        <v>1088.384</v>
      </c>
      <c r="F443">
        <f>-Week_SIP[[#This Row],[Investment Amount]]</f>
        <v>-1088.384</v>
      </c>
      <c r="G443">
        <f>SUM($D$2:D443)*Week_SIP[[#This Row],[Buy Price]]</f>
        <v>818464.76800000004</v>
      </c>
    </row>
    <row r="444" spans="1:7" x14ac:dyDescent="0.3">
      <c r="A444" s="2">
        <v>42898</v>
      </c>
      <c r="B444">
        <v>24</v>
      </c>
      <c r="C444">
        <v>98.324996999999996</v>
      </c>
      <c r="D444">
        <v>11</v>
      </c>
      <c r="E444">
        <v>1081.574967</v>
      </c>
      <c r="F444">
        <f>-Week_SIP[[#This Row],[Investment Amount]]</f>
        <v>-1081.574967</v>
      </c>
      <c r="G444">
        <f>SUM($D$2:D444)*Week_SIP[[#This Row],[Buy Price]]</f>
        <v>814425.95015099994</v>
      </c>
    </row>
    <row r="445" spans="1:7" x14ac:dyDescent="0.3">
      <c r="A445" s="2">
        <v>42905</v>
      </c>
      <c r="B445">
        <v>25</v>
      </c>
      <c r="C445">
        <v>98.825996000000004</v>
      </c>
      <c r="D445">
        <v>11</v>
      </c>
      <c r="E445">
        <v>1087.0859560000001</v>
      </c>
      <c r="F445">
        <f>-Week_SIP[[#This Row],[Investment Amount]]</f>
        <v>-1087.0859560000001</v>
      </c>
      <c r="G445">
        <f>SUM($D$2:D445)*Week_SIP[[#This Row],[Buy Price]]</f>
        <v>819662.81082400004</v>
      </c>
    </row>
    <row r="446" spans="1:7" x14ac:dyDescent="0.3">
      <c r="A446" s="2">
        <v>42913</v>
      </c>
      <c r="B446">
        <v>26</v>
      </c>
      <c r="C446">
        <v>97.346999999999994</v>
      </c>
      <c r="D446">
        <v>11</v>
      </c>
      <c r="E446">
        <v>1070.817</v>
      </c>
      <c r="F446">
        <f>-Week_SIP[[#This Row],[Investment Amount]]</f>
        <v>-1070.817</v>
      </c>
      <c r="G446">
        <f>SUM($D$2:D446)*Week_SIP[[#This Row],[Buy Price]]</f>
        <v>808466.83499999996</v>
      </c>
    </row>
    <row r="447" spans="1:7" x14ac:dyDescent="0.3">
      <c r="A447" s="2">
        <v>42919</v>
      </c>
      <c r="B447">
        <v>27</v>
      </c>
      <c r="C447">
        <v>98.420997999999997</v>
      </c>
      <c r="D447">
        <v>11</v>
      </c>
      <c r="E447">
        <v>1082.6309779999999</v>
      </c>
      <c r="F447">
        <f>-Week_SIP[[#This Row],[Investment Amount]]</f>
        <v>-1082.6309779999999</v>
      </c>
      <c r="G447">
        <f>SUM($D$2:D447)*Week_SIP[[#This Row],[Buy Price]]</f>
        <v>818469.01936799998</v>
      </c>
    </row>
    <row r="448" spans="1:7" x14ac:dyDescent="0.3">
      <c r="A448" s="2">
        <v>42926</v>
      </c>
      <c r="B448">
        <v>28</v>
      </c>
      <c r="C448">
        <v>100.01799800000001</v>
      </c>
      <c r="D448">
        <v>11</v>
      </c>
      <c r="E448">
        <v>1100.1979780000001</v>
      </c>
      <c r="F448">
        <f>-Week_SIP[[#This Row],[Investment Amount]]</f>
        <v>-1100.1979780000001</v>
      </c>
      <c r="G448">
        <f>SUM($D$2:D448)*Week_SIP[[#This Row],[Buy Price]]</f>
        <v>832849.86934600002</v>
      </c>
    </row>
    <row r="449" spans="1:7" x14ac:dyDescent="0.3">
      <c r="A449" s="2">
        <v>42933</v>
      </c>
      <c r="B449">
        <v>29</v>
      </c>
      <c r="C449">
        <v>101.68800400000001</v>
      </c>
      <c r="D449">
        <v>11</v>
      </c>
      <c r="E449">
        <v>1118.5680440000001</v>
      </c>
      <c r="F449">
        <f>-Week_SIP[[#This Row],[Investment Amount]]</f>
        <v>-1118.5680440000001</v>
      </c>
      <c r="G449">
        <f>SUM($D$2:D449)*Week_SIP[[#This Row],[Buy Price]]</f>
        <v>847874.57735200005</v>
      </c>
    </row>
    <row r="450" spans="1:7" x14ac:dyDescent="0.3">
      <c r="A450" s="2">
        <v>42940</v>
      </c>
      <c r="B450">
        <v>30</v>
      </c>
      <c r="C450">
        <v>102.386002</v>
      </c>
      <c r="D450">
        <v>11</v>
      </c>
      <c r="E450">
        <v>1126.246022</v>
      </c>
      <c r="F450">
        <f>-Week_SIP[[#This Row],[Investment Amount]]</f>
        <v>-1126.246022</v>
      </c>
      <c r="G450">
        <f>SUM($D$2:D450)*Week_SIP[[#This Row],[Buy Price]]</f>
        <v>854820.73069800006</v>
      </c>
    </row>
    <row r="451" spans="1:7" x14ac:dyDescent="0.3">
      <c r="A451" s="2">
        <v>42947</v>
      </c>
      <c r="B451">
        <v>31</v>
      </c>
      <c r="C451">
        <v>103.427002</v>
      </c>
      <c r="D451">
        <v>11</v>
      </c>
      <c r="E451">
        <v>1137.6970220000001</v>
      </c>
      <c r="F451">
        <f>-Week_SIP[[#This Row],[Investment Amount]]</f>
        <v>-1137.6970220000001</v>
      </c>
      <c r="G451">
        <f>SUM($D$2:D451)*Week_SIP[[#This Row],[Buy Price]]</f>
        <v>864649.73672000004</v>
      </c>
    </row>
    <row r="452" spans="1:7" x14ac:dyDescent="0.3">
      <c r="A452" s="2">
        <v>42954</v>
      </c>
      <c r="B452">
        <v>32</v>
      </c>
      <c r="C452">
        <v>103.5</v>
      </c>
      <c r="D452">
        <v>11</v>
      </c>
      <c r="E452">
        <v>1138.5</v>
      </c>
      <c r="F452">
        <f>-Week_SIP[[#This Row],[Investment Amount]]</f>
        <v>-1138.5</v>
      </c>
      <c r="G452">
        <f>SUM($D$2:D452)*Week_SIP[[#This Row],[Buy Price]]</f>
        <v>866398.5</v>
      </c>
    </row>
    <row r="453" spans="1:7" x14ac:dyDescent="0.3">
      <c r="A453" s="2">
        <v>42961</v>
      </c>
      <c r="B453">
        <v>33</v>
      </c>
      <c r="C453">
        <v>100.93499799999999</v>
      </c>
      <c r="D453">
        <v>11</v>
      </c>
      <c r="E453">
        <v>1110.2849779999999</v>
      </c>
      <c r="F453">
        <f>-Week_SIP[[#This Row],[Investment Amount]]</f>
        <v>-1110.2849779999999</v>
      </c>
      <c r="G453">
        <f>SUM($D$2:D453)*Week_SIP[[#This Row],[Buy Price]]</f>
        <v>846037.15323599998</v>
      </c>
    </row>
    <row r="454" spans="1:7" x14ac:dyDescent="0.3">
      <c r="A454" s="2">
        <v>42968</v>
      </c>
      <c r="B454">
        <v>34</v>
      </c>
      <c r="C454">
        <v>100.59699999999999</v>
      </c>
      <c r="D454">
        <v>11</v>
      </c>
      <c r="E454">
        <v>1106.567</v>
      </c>
      <c r="F454">
        <f>-Week_SIP[[#This Row],[Investment Amount]]</f>
        <v>-1106.567</v>
      </c>
      <c r="G454">
        <f>SUM($D$2:D454)*Week_SIP[[#This Row],[Buy Price]]</f>
        <v>844310.62099999993</v>
      </c>
    </row>
    <row r="455" spans="1:7" x14ac:dyDescent="0.3">
      <c r="A455" s="2">
        <v>42975</v>
      </c>
      <c r="B455">
        <v>35</v>
      </c>
      <c r="C455">
        <v>102.27800000000001</v>
      </c>
      <c r="D455">
        <v>11</v>
      </c>
      <c r="E455">
        <v>1125.058</v>
      </c>
      <c r="F455">
        <f>-Week_SIP[[#This Row],[Investment Amount]]</f>
        <v>-1125.058</v>
      </c>
      <c r="G455">
        <f>SUM($D$2:D455)*Week_SIP[[#This Row],[Buy Price]]</f>
        <v>859544.31200000003</v>
      </c>
    </row>
    <row r="456" spans="1:7" x14ac:dyDescent="0.3">
      <c r="A456" s="2">
        <v>42982</v>
      </c>
      <c r="B456">
        <v>36</v>
      </c>
      <c r="C456">
        <v>102.068001</v>
      </c>
      <c r="D456">
        <v>11</v>
      </c>
      <c r="E456">
        <v>1122.7480109999999</v>
      </c>
      <c r="F456">
        <f>-Week_SIP[[#This Row],[Investment Amount]]</f>
        <v>-1122.7480109999999</v>
      </c>
      <c r="G456">
        <f>SUM($D$2:D456)*Week_SIP[[#This Row],[Buy Price]]</f>
        <v>858902.2284149999</v>
      </c>
    </row>
    <row r="457" spans="1:7" x14ac:dyDescent="0.3">
      <c r="A457" s="2">
        <v>42989</v>
      </c>
      <c r="B457">
        <v>37</v>
      </c>
      <c r="C457">
        <v>103.052002</v>
      </c>
      <c r="D457">
        <v>11</v>
      </c>
      <c r="E457">
        <v>1133.5720220000001</v>
      </c>
      <c r="F457">
        <f>-Week_SIP[[#This Row],[Investment Amount]]</f>
        <v>-1133.5720220000001</v>
      </c>
      <c r="G457">
        <f>SUM($D$2:D457)*Week_SIP[[#This Row],[Buy Price]]</f>
        <v>868316.16885200003</v>
      </c>
    </row>
    <row r="458" spans="1:7" x14ac:dyDescent="0.3">
      <c r="A458" s="2">
        <v>42996</v>
      </c>
      <c r="B458">
        <v>38</v>
      </c>
      <c r="C458">
        <v>104.51300000000001</v>
      </c>
      <c r="D458">
        <v>11</v>
      </c>
      <c r="E458">
        <v>1149.643</v>
      </c>
      <c r="F458">
        <f>-Week_SIP[[#This Row],[Investment Amount]]</f>
        <v>-1149.643</v>
      </c>
      <c r="G458">
        <f>SUM($D$2:D458)*Week_SIP[[#This Row],[Buy Price]]</f>
        <v>881776.1810000001</v>
      </c>
    </row>
    <row r="459" spans="1:7" x14ac:dyDescent="0.3">
      <c r="A459" s="2">
        <v>43003</v>
      </c>
      <c r="B459">
        <v>39</v>
      </c>
      <c r="C459">
        <v>101.69499999999999</v>
      </c>
      <c r="D459">
        <v>11</v>
      </c>
      <c r="E459">
        <v>1118.645</v>
      </c>
      <c r="F459">
        <f>-Week_SIP[[#This Row],[Investment Amount]]</f>
        <v>-1118.645</v>
      </c>
      <c r="G459">
        <f>SUM($D$2:D459)*Week_SIP[[#This Row],[Buy Price]]</f>
        <v>859119.36</v>
      </c>
    </row>
    <row r="460" spans="1:7" x14ac:dyDescent="0.3">
      <c r="A460" s="2">
        <v>43011</v>
      </c>
      <c r="B460">
        <v>40</v>
      </c>
      <c r="C460">
        <v>101.50299800000001</v>
      </c>
      <c r="D460">
        <v>11</v>
      </c>
      <c r="E460">
        <v>1116.532978</v>
      </c>
      <c r="F460">
        <f>-Week_SIP[[#This Row],[Investment Amount]]</f>
        <v>-1116.532978</v>
      </c>
      <c r="G460">
        <f>SUM($D$2:D460)*Week_SIP[[#This Row],[Buy Price]]</f>
        <v>858613.86008200003</v>
      </c>
    </row>
    <row r="461" spans="1:7" x14ac:dyDescent="0.3">
      <c r="A461" s="2">
        <v>43017</v>
      </c>
      <c r="B461">
        <v>41</v>
      </c>
      <c r="C461">
        <v>103.084</v>
      </c>
      <c r="D461">
        <v>11</v>
      </c>
      <c r="E461">
        <v>1133.924</v>
      </c>
      <c r="F461">
        <f>-Week_SIP[[#This Row],[Investment Amount]]</f>
        <v>-1133.924</v>
      </c>
      <c r="G461">
        <f>SUM($D$2:D461)*Week_SIP[[#This Row],[Buy Price]]</f>
        <v>873121.48</v>
      </c>
    </row>
    <row r="462" spans="1:7" x14ac:dyDescent="0.3">
      <c r="A462" s="2">
        <v>43024</v>
      </c>
      <c r="B462">
        <v>42</v>
      </c>
      <c r="C462">
        <v>105.596001</v>
      </c>
      <c r="D462">
        <v>10</v>
      </c>
      <c r="E462">
        <v>1055.96001</v>
      </c>
      <c r="F462">
        <f>-Week_SIP[[#This Row],[Investment Amount]]</f>
        <v>-1055.96001</v>
      </c>
      <c r="G462">
        <f>SUM($D$2:D462)*Week_SIP[[#This Row],[Buy Price]]</f>
        <v>895454.08848000003</v>
      </c>
    </row>
    <row r="463" spans="1:7" x14ac:dyDescent="0.3">
      <c r="A463" s="2">
        <v>43031</v>
      </c>
      <c r="B463">
        <v>43</v>
      </c>
      <c r="C463">
        <v>105.164001</v>
      </c>
      <c r="D463">
        <v>10</v>
      </c>
      <c r="E463">
        <v>1051.6400100000001</v>
      </c>
      <c r="F463">
        <f>-Week_SIP[[#This Row],[Investment Amount]]</f>
        <v>-1051.6400100000001</v>
      </c>
      <c r="G463">
        <f>SUM($D$2:D463)*Week_SIP[[#This Row],[Buy Price]]</f>
        <v>892842.36849000002</v>
      </c>
    </row>
    <row r="464" spans="1:7" x14ac:dyDescent="0.3">
      <c r="A464" s="2">
        <v>43038</v>
      </c>
      <c r="B464">
        <v>44</v>
      </c>
      <c r="C464">
        <v>106.94899700000001</v>
      </c>
      <c r="D464">
        <v>10</v>
      </c>
      <c r="E464">
        <v>1069.4899700000001</v>
      </c>
      <c r="F464">
        <f>-Week_SIP[[#This Row],[Investment Amount]]</f>
        <v>-1069.4899700000001</v>
      </c>
      <c r="G464">
        <f>SUM($D$2:D464)*Week_SIP[[#This Row],[Buy Price]]</f>
        <v>909066.47450000001</v>
      </c>
    </row>
    <row r="465" spans="1:7" x14ac:dyDescent="0.3">
      <c r="A465" s="2">
        <v>43045</v>
      </c>
      <c r="B465">
        <v>45</v>
      </c>
      <c r="C465">
        <v>107.668999</v>
      </c>
      <c r="D465">
        <v>10</v>
      </c>
      <c r="E465">
        <v>1076.6899900000001</v>
      </c>
      <c r="F465">
        <f>-Week_SIP[[#This Row],[Investment Amount]]</f>
        <v>-1076.6899900000001</v>
      </c>
      <c r="G465">
        <f>SUM($D$2:D465)*Week_SIP[[#This Row],[Buy Price]]</f>
        <v>916263.18148999999</v>
      </c>
    </row>
    <row r="466" spans="1:7" x14ac:dyDescent="0.3">
      <c r="A466" s="2">
        <v>43052</v>
      </c>
      <c r="B466">
        <v>46</v>
      </c>
      <c r="C466">
        <v>105.608002</v>
      </c>
      <c r="D466">
        <v>10</v>
      </c>
      <c r="E466">
        <v>1056.0800199999999</v>
      </c>
      <c r="F466">
        <f>-Week_SIP[[#This Row],[Investment Amount]]</f>
        <v>-1056.0800199999999</v>
      </c>
      <c r="G466">
        <f>SUM($D$2:D466)*Week_SIP[[#This Row],[Buy Price]]</f>
        <v>899780.17703999998</v>
      </c>
    </row>
    <row r="467" spans="1:7" x14ac:dyDescent="0.3">
      <c r="A467" s="2">
        <v>43059</v>
      </c>
      <c r="B467">
        <v>47</v>
      </c>
      <c r="C467">
        <v>106.182999</v>
      </c>
      <c r="D467">
        <v>10</v>
      </c>
      <c r="E467">
        <v>1061.82999</v>
      </c>
      <c r="F467">
        <f>-Week_SIP[[#This Row],[Investment Amount]]</f>
        <v>-1061.82999</v>
      </c>
      <c r="G467">
        <f>SUM($D$2:D467)*Week_SIP[[#This Row],[Buy Price]]</f>
        <v>905740.98147</v>
      </c>
    </row>
    <row r="468" spans="1:7" x14ac:dyDescent="0.3">
      <c r="A468" s="2">
        <v>43066</v>
      </c>
      <c r="B468">
        <v>48</v>
      </c>
      <c r="C468">
        <v>106.985001</v>
      </c>
      <c r="D468">
        <v>10</v>
      </c>
      <c r="E468">
        <v>1069.8500099999999</v>
      </c>
      <c r="F468">
        <f>-Week_SIP[[#This Row],[Investment Amount]]</f>
        <v>-1069.8500099999999</v>
      </c>
      <c r="G468">
        <f>SUM($D$2:D468)*Week_SIP[[#This Row],[Buy Price]]</f>
        <v>913651.90853999997</v>
      </c>
    </row>
    <row r="469" spans="1:7" x14ac:dyDescent="0.3">
      <c r="A469" s="2">
        <v>43073</v>
      </c>
      <c r="B469">
        <v>49</v>
      </c>
      <c r="C469">
        <v>104.69499999999999</v>
      </c>
      <c r="D469">
        <v>11</v>
      </c>
      <c r="E469">
        <v>1151.645</v>
      </c>
      <c r="F469">
        <f>-Week_SIP[[#This Row],[Investment Amount]]</f>
        <v>-1151.645</v>
      </c>
      <c r="G469">
        <f>SUM($D$2:D469)*Week_SIP[[#This Row],[Buy Price]]</f>
        <v>895246.94499999995</v>
      </c>
    </row>
    <row r="470" spans="1:7" x14ac:dyDescent="0.3">
      <c r="A470" s="2">
        <v>43080</v>
      </c>
      <c r="B470">
        <v>50</v>
      </c>
      <c r="C470">
        <v>106.29299899999999</v>
      </c>
      <c r="D470">
        <v>10</v>
      </c>
      <c r="E470">
        <v>1062.9299899999999</v>
      </c>
      <c r="F470">
        <f>-Week_SIP[[#This Row],[Investment Amount]]</f>
        <v>-1062.9299899999999</v>
      </c>
      <c r="G470">
        <f>SUM($D$2:D470)*Week_SIP[[#This Row],[Buy Price]]</f>
        <v>909974.36443899991</v>
      </c>
    </row>
    <row r="471" spans="1:7" x14ac:dyDescent="0.3">
      <c r="A471" s="2">
        <v>43087</v>
      </c>
      <c r="B471">
        <v>51</v>
      </c>
      <c r="C471">
        <v>106.92600299999999</v>
      </c>
      <c r="D471">
        <v>10</v>
      </c>
      <c r="E471">
        <v>1069.2600299999999</v>
      </c>
      <c r="F471">
        <f>-Week_SIP[[#This Row],[Investment Amount]]</f>
        <v>-1069.2600299999999</v>
      </c>
      <c r="G471">
        <f>SUM($D$2:D471)*Week_SIP[[#This Row],[Buy Price]]</f>
        <v>916462.77171299991</v>
      </c>
    </row>
    <row r="472" spans="1:7" x14ac:dyDescent="0.3">
      <c r="A472" s="2">
        <v>43095</v>
      </c>
      <c r="B472">
        <v>52</v>
      </c>
      <c r="C472">
        <v>108.280998</v>
      </c>
      <c r="D472">
        <v>10</v>
      </c>
      <c r="E472">
        <v>1082.80998</v>
      </c>
      <c r="F472">
        <f>-Week_SIP[[#This Row],[Investment Amount]]</f>
        <v>-1082.80998</v>
      </c>
      <c r="G472">
        <f>SUM($D$2:D472)*Week_SIP[[#This Row],[Buy Price]]</f>
        <v>929159.24383799999</v>
      </c>
    </row>
    <row r="473" spans="1:7" x14ac:dyDescent="0.3">
      <c r="A473" s="2">
        <v>43101</v>
      </c>
      <c r="B473">
        <v>1</v>
      </c>
      <c r="C473">
        <v>107.814003</v>
      </c>
      <c r="D473">
        <v>10</v>
      </c>
      <c r="E473">
        <v>1078.14003</v>
      </c>
      <c r="F473">
        <f>-Week_SIP[[#This Row],[Investment Amount]]</f>
        <v>-1078.14003</v>
      </c>
      <c r="G473">
        <f>SUM($D$2:D473)*Week_SIP[[#This Row],[Buy Price]]</f>
        <v>926230.09977299999</v>
      </c>
    </row>
    <row r="474" spans="1:7" x14ac:dyDescent="0.3">
      <c r="A474" s="2">
        <v>43108</v>
      </c>
      <c r="B474">
        <v>2</v>
      </c>
      <c r="C474">
        <v>109.246002</v>
      </c>
      <c r="D474">
        <v>10</v>
      </c>
      <c r="E474">
        <v>1092.46002</v>
      </c>
      <c r="F474">
        <f>-Week_SIP[[#This Row],[Investment Amount]]</f>
        <v>-1092.46002</v>
      </c>
      <c r="G474">
        <f>SUM($D$2:D474)*Week_SIP[[#This Row],[Buy Price]]</f>
        <v>939624.86320200004</v>
      </c>
    </row>
    <row r="475" spans="1:7" x14ac:dyDescent="0.3">
      <c r="A475" s="2">
        <v>43115</v>
      </c>
      <c r="B475">
        <v>3</v>
      </c>
      <c r="C475">
        <v>110.902</v>
      </c>
      <c r="D475">
        <v>10</v>
      </c>
      <c r="E475">
        <v>1109.02</v>
      </c>
      <c r="F475">
        <f>-Week_SIP[[#This Row],[Investment Amount]]</f>
        <v>-1109.02</v>
      </c>
      <c r="G475">
        <f>SUM($D$2:D475)*Week_SIP[[#This Row],[Buy Price]]</f>
        <v>954977.12199999997</v>
      </c>
    </row>
    <row r="476" spans="1:7" x14ac:dyDescent="0.3">
      <c r="A476" s="2">
        <v>43122</v>
      </c>
      <c r="B476">
        <v>4</v>
      </c>
      <c r="C476">
        <v>112.878998</v>
      </c>
      <c r="D476">
        <v>10</v>
      </c>
      <c r="E476">
        <v>1128.78998</v>
      </c>
      <c r="F476">
        <f>-Week_SIP[[#This Row],[Investment Amount]]</f>
        <v>-1128.78998</v>
      </c>
      <c r="G476">
        <f>SUM($D$2:D476)*Week_SIP[[#This Row],[Buy Price]]</f>
        <v>973129.84175799997</v>
      </c>
    </row>
    <row r="477" spans="1:7" x14ac:dyDescent="0.3">
      <c r="A477" s="2">
        <v>43129</v>
      </c>
      <c r="B477">
        <v>5</v>
      </c>
      <c r="C477">
        <v>114.626999</v>
      </c>
      <c r="D477">
        <v>10</v>
      </c>
      <c r="E477">
        <v>1146.26999</v>
      </c>
      <c r="F477">
        <f>-Week_SIP[[#This Row],[Investment Amount]]</f>
        <v>-1146.26999</v>
      </c>
      <c r="G477">
        <f>SUM($D$2:D477)*Week_SIP[[#This Row],[Buy Price]]</f>
        <v>989345.62836899993</v>
      </c>
    </row>
    <row r="478" spans="1:7" x14ac:dyDescent="0.3">
      <c r="A478" s="2">
        <v>43136</v>
      </c>
      <c r="B478">
        <v>6</v>
      </c>
      <c r="C478">
        <v>110.293999</v>
      </c>
      <c r="D478">
        <v>10</v>
      </c>
      <c r="E478">
        <v>1102.9399900000001</v>
      </c>
      <c r="F478">
        <f>-Week_SIP[[#This Row],[Investment Amount]]</f>
        <v>-1102.9399900000001</v>
      </c>
      <c r="G478">
        <f>SUM($D$2:D478)*Week_SIP[[#This Row],[Buy Price]]</f>
        <v>953050.445359</v>
      </c>
    </row>
    <row r="479" spans="1:7" x14ac:dyDescent="0.3">
      <c r="A479" s="2">
        <v>43143</v>
      </c>
      <c r="B479">
        <v>7</v>
      </c>
      <c r="C479">
        <v>109.135002</v>
      </c>
      <c r="D479">
        <v>10</v>
      </c>
      <c r="E479">
        <v>1091.3500200000001</v>
      </c>
      <c r="F479">
        <f>-Week_SIP[[#This Row],[Investment Amount]]</f>
        <v>-1091.3500200000001</v>
      </c>
      <c r="G479">
        <f>SUM($D$2:D479)*Week_SIP[[#This Row],[Buy Price]]</f>
        <v>944126.90230199997</v>
      </c>
    </row>
    <row r="480" spans="1:7" x14ac:dyDescent="0.3">
      <c r="A480" s="2">
        <v>43150</v>
      </c>
      <c r="B480">
        <v>8</v>
      </c>
      <c r="C480">
        <v>107.410004</v>
      </c>
      <c r="D480">
        <v>10</v>
      </c>
      <c r="E480">
        <v>1074.10004</v>
      </c>
      <c r="F480">
        <f>-Week_SIP[[#This Row],[Investment Amount]]</f>
        <v>-1074.10004</v>
      </c>
      <c r="G480">
        <f>SUM($D$2:D480)*Week_SIP[[#This Row],[Buy Price]]</f>
        <v>930278.04464400001</v>
      </c>
    </row>
    <row r="481" spans="1:7" x14ac:dyDescent="0.3">
      <c r="A481" s="2">
        <v>43157</v>
      </c>
      <c r="B481">
        <v>9</v>
      </c>
      <c r="C481">
        <v>109.356003</v>
      </c>
      <c r="D481">
        <v>10</v>
      </c>
      <c r="E481">
        <v>1093.5600300000001</v>
      </c>
      <c r="F481">
        <f>-Week_SIP[[#This Row],[Investment Amount]]</f>
        <v>-1093.5600300000001</v>
      </c>
      <c r="G481">
        <f>SUM($D$2:D481)*Week_SIP[[#This Row],[Buy Price]]</f>
        <v>948225.90201299998</v>
      </c>
    </row>
    <row r="482" spans="1:7" x14ac:dyDescent="0.3">
      <c r="A482" s="2">
        <v>43164</v>
      </c>
      <c r="B482">
        <v>10</v>
      </c>
      <c r="C482">
        <v>107.174004</v>
      </c>
      <c r="D482">
        <v>10</v>
      </c>
      <c r="E482">
        <v>1071.7400399999999</v>
      </c>
      <c r="F482">
        <f>-Week_SIP[[#This Row],[Investment Amount]]</f>
        <v>-1071.7400399999999</v>
      </c>
      <c r="G482">
        <f>SUM($D$2:D482)*Week_SIP[[#This Row],[Buy Price]]</f>
        <v>930377.52872399997</v>
      </c>
    </row>
    <row r="483" spans="1:7" x14ac:dyDescent="0.3">
      <c r="A483" s="2">
        <v>43171</v>
      </c>
      <c r="B483">
        <v>11</v>
      </c>
      <c r="C483">
        <v>107.988998</v>
      </c>
      <c r="D483">
        <v>10</v>
      </c>
      <c r="E483">
        <v>1079.8899799999999</v>
      </c>
      <c r="F483">
        <f>-Week_SIP[[#This Row],[Investment Amount]]</f>
        <v>-1079.8899799999999</v>
      </c>
      <c r="G483">
        <f>SUM($D$2:D483)*Week_SIP[[#This Row],[Buy Price]]</f>
        <v>938532.38161799998</v>
      </c>
    </row>
    <row r="484" spans="1:7" x14ac:dyDescent="0.3">
      <c r="A484" s="2">
        <v>43178</v>
      </c>
      <c r="B484">
        <v>12</v>
      </c>
      <c r="C484">
        <v>104.769997</v>
      </c>
      <c r="D484">
        <v>11</v>
      </c>
      <c r="E484">
        <v>1152.469967</v>
      </c>
      <c r="F484">
        <f>-Week_SIP[[#This Row],[Investment Amount]]</f>
        <v>-1152.469967</v>
      </c>
      <c r="G484">
        <f>SUM($D$2:D484)*Week_SIP[[#This Row],[Buy Price]]</f>
        <v>911708.51389399997</v>
      </c>
    </row>
    <row r="485" spans="1:7" x14ac:dyDescent="0.3">
      <c r="A485" s="2">
        <v>43185</v>
      </c>
      <c r="B485">
        <v>13</v>
      </c>
      <c r="C485">
        <v>104.70500199999999</v>
      </c>
      <c r="D485">
        <v>11</v>
      </c>
      <c r="E485">
        <v>1151.7550219999998</v>
      </c>
      <c r="F485">
        <f>-Week_SIP[[#This Row],[Investment Amount]]</f>
        <v>-1151.7550219999998</v>
      </c>
      <c r="G485">
        <f>SUM($D$2:D485)*Week_SIP[[#This Row],[Buy Price]]</f>
        <v>912294.6824259999</v>
      </c>
    </row>
    <row r="486" spans="1:7" x14ac:dyDescent="0.3">
      <c r="A486" s="2">
        <v>43192</v>
      </c>
      <c r="B486">
        <v>14</v>
      </c>
      <c r="C486">
        <v>105.81199599999999</v>
      </c>
      <c r="D486">
        <v>10</v>
      </c>
      <c r="E486">
        <v>1058.11996</v>
      </c>
      <c r="F486">
        <f>-Week_SIP[[#This Row],[Investment Amount]]</f>
        <v>-1058.11996</v>
      </c>
      <c r="G486">
        <f>SUM($D$2:D486)*Week_SIP[[#This Row],[Buy Price]]</f>
        <v>922998.04110799998</v>
      </c>
    </row>
    <row r="487" spans="1:7" x14ac:dyDescent="0.3">
      <c r="A487" s="2">
        <v>43199</v>
      </c>
      <c r="B487">
        <v>15</v>
      </c>
      <c r="C487">
        <v>107.358002</v>
      </c>
      <c r="D487">
        <v>10</v>
      </c>
      <c r="E487">
        <v>1073.5800199999999</v>
      </c>
      <c r="F487">
        <f>-Week_SIP[[#This Row],[Investment Amount]]</f>
        <v>-1073.5800199999999</v>
      </c>
      <c r="G487">
        <f>SUM($D$2:D487)*Week_SIP[[#This Row],[Buy Price]]</f>
        <v>937557.43146600004</v>
      </c>
    </row>
    <row r="488" spans="1:7" x14ac:dyDescent="0.3">
      <c r="A488" s="2">
        <v>43206</v>
      </c>
      <c r="B488">
        <v>16</v>
      </c>
      <c r="C488">
        <v>108.93699599999999</v>
      </c>
      <c r="D488">
        <v>10</v>
      </c>
      <c r="E488">
        <v>1089.36996</v>
      </c>
      <c r="F488">
        <f>-Week_SIP[[#This Row],[Investment Amount]]</f>
        <v>-1089.36996</v>
      </c>
      <c r="G488">
        <f>SUM($D$2:D488)*Week_SIP[[#This Row],[Buy Price]]</f>
        <v>952436.15602799994</v>
      </c>
    </row>
    <row r="489" spans="1:7" x14ac:dyDescent="0.3">
      <c r="A489" s="2">
        <v>43213</v>
      </c>
      <c r="B489">
        <v>17</v>
      </c>
      <c r="C489">
        <v>109.47199999999999</v>
      </c>
      <c r="D489">
        <v>10</v>
      </c>
      <c r="E489">
        <v>1094.72</v>
      </c>
      <c r="F489">
        <f>-Week_SIP[[#This Row],[Investment Amount]]</f>
        <v>-1094.72</v>
      </c>
      <c r="G489">
        <f>SUM($D$2:D489)*Week_SIP[[#This Row],[Buy Price]]</f>
        <v>958208.41599999997</v>
      </c>
    </row>
    <row r="490" spans="1:7" x14ac:dyDescent="0.3">
      <c r="A490" s="2">
        <v>43220</v>
      </c>
      <c r="B490">
        <v>18</v>
      </c>
      <c r="C490">
        <v>111.16799899999999</v>
      </c>
      <c r="D490">
        <v>10</v>
      </c>
      <c r="E490">
        <v>1111.6799899999999</v>
      </c>
      <c r="F490">
        <f>-Week_SIP[[#This Row],[Investment Amount]]</f>
        <v>-1111.6799899999999</v>
      </c>
      <c r="G490">
        <f>SUM($D$2:D490)*Week_SIP[[#This Row],[Buy Price]]</f>
        <v>974165.17523699999</v>
      </c>
    </row>
    <row r="491" spans="1:7" x14ac:dyDescent="0.3">
      <c r="A491" s="2">
        <v>43227</v>
      </c>
      <c r="B491">
        <v>19</v>
      </c>
      <c r="C491">
        <v>110.72199999999999</v>
      </c>
      <c r="D491">
        <v>10</v>
      </c>
      <c r="E491">
        <v>1107.22</v>
      </c>
      <c r="F491">
        <f>-Week_SIP[[#This Row],[Investment Amount]]</f>
        <v>-1107.22</v>
      </c>
      <c r="G491">
        <f>SUM($D$2:D491)*Week_SIP[[#This Row],[Buy Price]]</f>
        <v>971364.10599999991</v>
      </c>
    </row>
    <row r="492" spans="1:7" x14ac:dyDescent="0.3">
      <c r="A492" s="2">
        <v>43234</v>
      </c>
      <c r="B492">
        <v>20</v>
      </c>
      <c r="C492">
        <v>111.689003</v>
      </c>
      <c r="D492">
        <v>10</v>
      </c>
      <c r="E492">
        <v>1116.89003</v>
      </c>
      <c r="F492">
        <f>-Week_SIP[[#This Row],[Investment Amount]]</f>
        <v>-1116.89003</v>
      </c>
      <c r="G492">
        <f>SUM($D$2:D492)*Week_SIP[[#This Row],[Buy Price]]</f>
        <v>980964.51334900002</v>
      </c>
    </row>
    <row r="493" spans="1:7" x14ac:dyDescent="0.3">
      <c r="A493" s="2">
        <v>43241</v>
      </c>
      <c r="B493">
        <v>21</v>
      </c>
      <c r="C493">
        <v>109.049004</v>
      </c>
      <c r="D493">
        <v>10</v>
      </c>
      <c r="E493">
        <v>1090.4900399999999</v>
      </c>
      <c r="F493">
        <f>-Week_SIP[[#This Row],[Investment Amount]]</f>
        <v>-1090.4900399999999</v>
      </c>
      <c r="G493">
        <f>SUM($D$2:D493)*Week_SIP[[#This Row],[Buy Price]]</f>
        <v>958867.89217200002</v>
      </c>
    </row>
    <row r="494" spans="1:7" x14ac:dyDescent="0.3">
      <c r="A494" s="2">
        <v>43248</v>
      </c>
      <c r="B494">
        <v>22</v>
      </c>
      <c r="C494">
        <v>111.05100299999999</v>
      </c>
      <c r="D494">
        <v>10</v>
      </c>
      <c r="E494">
        <v>1110.5100299999999</v>
      </c>
      <c r="F494">
        <f>-Week_SIP[[#This Row],[Investment Amount]]</f>
        <v>-1110.5100299999999</v>
      </c>
      <c r="G494">
        <f>SUM($D$2:D494)*Week_SIP[[#This Row],[Buy Price]]</f>
        <v>977581.9794089999</v>
      </c>
    </row>
    <row r="495" spans="1:7" x14ac:dyDescent="0.3">
      <c r="A495" s="2">
        <v>43255</v>
      </c>
      <c r="B495">
        <v>23</v>
      </c>
      <c r="C495">
        <v>110.11599699999999</v>
      </c>
      <c r="D495">
        <v>10</v>
      </c>
      <c r="E495">
        <v>1101.1599699999999</v>
      </c>
      <c r="F495">
        <f>-Week_SIP[[#This Row],[Investment Amount]]</f>
        <v>-1101.1599699999999</v>
      </c>
      <c r="G495">
        <f>SUM($D$2:D495)*Week_SIP[[#This Row],[Buy Price]]</f>
        <v>970452.28156099992</v>
      </c>
    </row>
    <row r="496" spans="1:7" x14ac:dyDescent="0.3">
      <c r="A496" s="2">
        <v>43262</v>
      </c>
      <c r="B496">
        <v>24</v>
      </c>
      <c r="C496">
        <v>112.251999</v>
      </c>
      <c r="D496">
        <v>10</v>
      </c>
      <c r="E496">
        <v>1122.51999</v>
      </c>
      <c r="F496">
        <f>-Week_SIP[[#This Row],[Investment Amount]]</f>
        <v>-1122.51999</v>
      </c>
      <c r="G496">
        <f>SUM($D$2:D496)*Week_SIP[[#This Row],[Buy Price]]</f>
        <v>990399.38717699994</v>
      </c>
    </row>
    <row r="497" spans="1:7" x14ac:dyDescent="0.3">
      <c r="A497" s="2">
        <v>43269</v>
      </c>
      <c r="B497">
        <v>25</v>
      </c>
      <c r="C497">
        <v>112.399002</v>
      </c>
      <c r="D497">
        <v>10</v>
      </c>
      <c r="E497">
        <v>1123.99002</v>
      </c>
      <c r="F497">
        <f>-Week_SIP[[#This Row],[Investment Amount]]</f>
        <v>-1123.99002</v>
      </c>
      <c r="G497">
        <f>SUM($D$2:D497)*Week_SIP[[#This Row],[Buy Price]]</f>
        <v>992820.38466599991</v>
      </c>
    </row>
    <row r="498" spans="1:7" x14ac:dyDescent="0.3">
      <c r="A498" s="2">
        <v>43276</v>
      </c>
      <c r="B498">
        <v>26</v>
      </c>
      <c r="C498">
        <v>111.834999</v>
      </c>
      <c r="D498">
        <v>10</v>
      </c>
      <c r="E498">
        <v>1118.3499899999999</v>
      </c>
      <c r="F498">
        <f>-Week_SIP[[#This Row],[Investment Amount]]</f>
        <v>-1118.3499899999999</v>
      </c>
      <c r="G498">
        <f>SUM($D$2:D498)*Week_SIP[[#This Row],[Buy Price]]</f>
        <v>988956.89615699998</v>
      </c>
    </row>
    <row r="499" spans="1:7" x14ac:dyDescent="0.3">
      <c r="A499" s="2">
        <v>43283</v>
      </c>
      <c r="B499">
        <v>27</v>
      </c>
      <c r="C499">
        <v>110.99700199999999</v>
      </c>
      <c r="D499">
        <v>10</v>
      </c>
      <c r="E499">
        <v>1109.97002</v>
      </c>
      <c r="F499">
        <f>-Week_SIP[[#This Row],[Investment Amount]]</f>
        <v>-1109.97002</v>
      </c>
      <c r="G499">
        <f>SUM($D$2:D499)*Week_SIP[[#This Row],[Buy Price]]</f>
        <v>982656.458706</v>
      </c>
    </row>
    <row r="500" spans="1:7" x14ac:dyDescent="0.3">
      <c r="A500" s="2">
        <v>43290</v>
      </c>
      <c r="B500">
        <v>28</v>
      </c>
      <c r="C500">
        <v>112.853996</v>
      </c>
      <c r="D500">
        <v>10</v>
      </c>
      <c r="E500">
        <v>1128.5399600000001</v>
      </c>
      <c r="F500">
        <f>-Week_SIP[[#This Row],[Investment Amount]]</f>
        <v>-1128.5399600000001</v>
      </c>
      <c r="G500">
        <f>SUM($D$2:D500)*Week_SIP[[#This Row],[Buy Price]]</f>
        <v>1000224.966548</v>
      </c>
    </row>
    <row r="501" spans="1:7" x14ac:dyDescent="0.3">
      <c r="A501" s="2">
        <v>43297</v>
      </c>
      <c r="B501">
        <v>29</v>
      </c>
      <c r="C501">
        <v>113.983002</v>
      </c>
      <c r="D501">
        <v>10</v>
      </c>
      <c r="E501">
        <v>1139.8300199999999</v>
      </c>
      <c r="F501">
        <f>-Week_SIP[[#This Row],[Investment Amount]]</f>
        <v>-1139.8300199999999</v>
      </c>
      <c r="G501">
        <f>SUM($D$2:D501)*Week_SIP[[#This Row],[Buy Price]]</f>
        <v>1011371.176746</v>
      </c>
    </row>
    <row r="502" spans="1:7" x14ac:dyDescent="0.3">
      <c r="A502" s="2">
        <v>43304</v>
      </c>
      <c r="B502">
        <v>30</v>
      </c>
      <c r="C502">
        <v>115.339996</v>
      </c>
      <c r="D502">
        <v>10</v>
      </c>
      <c r="E502">
        <v>1153.39996</v>
      </c>
      <c r="F502">
        <f>-Week_SIP[[#This Row],[Investment Amount]]</f>
        <v>-1153.39996</v>
      </c>
      <c r="G502">
        <f>SUM($D$2:D502)*Week_SIP[[#This Row],[Buy Price]]</f>
        <v>1024565.184468</v>
      </c>
    </row>
    <row r="503" spans="1:7" x14ac:dyDescent="0.3">
      <c r="A503" s="2">
        <v>43311</v>
      </c>
      <c r="B503">
        <v>31</v>
      </c>
      <c r="C503">
        <v>117.741997</v>
      </c>
      <c r="D503">
        <v>9</v>
      </c>
      <c r="E503">
        <v>1059.6779730000001</v>
      </c>
      <c r="F503">
        <f>-Week_SIP[[#This Row],[Investment Amount]]</f>
        <v>-1059.6779730000001</v>
      </c>
      <c r="G503">
        <f>SUM($D$2:D503)*Week_SIP[[#This Row],[Buy Price]]</f>
        <v>1046961.837324</v>
      </c>
    </row>
    <row r="504" spans="1:7" x14ac:dyDescent="0.3">
      <c r="A504" s="2">
        <v>43318</v>
      </c>
      <c r="B504">
        <v>32</v>
      </c>
      <c r="C504">
        <v>118.735001</v>
      </c>
      <c r="D504">
        <v>9</v>
      </c>
      <c r="E504">
        <v>1068.6150089999999</v>
      </c>
      <c r="F504">
        <f>-Week_SIP[[#This Row],[Investment Amount]]</f>
        <v>-1068.6150089999999</v>
      </c>
      <c r="G504">
        <f>SUM($D$2:D504)*Week_SIP[[#This Row],[Buy Price]]</f>
        <v>1056860.2439009999</v>
      </c>
    </row>
    <row r="505" spans="1:7" x14ac:dyDescent="0.3">
      <c r="A505" s="2">
        <v>43325</v>
      </c>
      <c r="B505">
        <v>33</v>
      </c>
      <c r="C505">
        <v>118.224998</v>
      </c>
      <c r="D505">
        <v>9</v>
      </c>
      <c r="E505">
        <v>1064.0249819999999</v>
      </c>
      <c r="F505">
        <f>-Week_SIP[[#This Row],[Investment Amount]]</f>
        <v>-1064.0249819999999</v>
      </c>
      <c r="G505">
        <f>SUM($D$2:D505)*Week_SIP[[#This Row],[Buy Price]]</f>
        <v>1053384.73218</v>
      </c>
    </row>
    <row r="506" spans="1:7" x14ac:dyDescent="0.3">
      <c r="A506" s="2">
        <v>43332</v>
      </c>
      <c r="B506">
        <v>34</v>
      </c>
      <c r="C506">
        <v>120.273003</v>
      </c>
      <c r="D506">
        <v>9</v>
      </c>
      <c r="E506">
        <v>1082.4570269999999</v>
      </c>
      <c r="F506">
        <f>-Week_SIP[[#This Row],[Investment Amount]]</f>
        <v>-1082.4570269999999</v>
      </c>
      <c r="G506">
        <f>SUM($D$2:D506)*Week_SIP[[#This Row],[Buy Price]]</f>
        <v>1072714.9137570001</v>
      </c>
    </row>
    <row r="507" spans="1:7" x14ac:dyDescent="0.3">
      <c r="A507" s="2">
        <v>43339</v>
      </c>
      <c r="B507">
        <v>35</v>
      </c>
      <c r="C507">
        <v>121.79299899999999</v>
      </c>
      <c r="D507">
        <v>9</v>
      </c>
      <c r="E507">
        <v>1096.1369909999999</v>
      </c>
      <c r="F507">
        <f>-Week_SIP[[#This Row],[Investment Amount]]</f>
        <v>-1096.1369909999999</v>
      </c>
      <c r="G507">
        <f>SUM($D$2:D507)*Week_SIP[[#This Row],[Buy Price]]</f>
        <v>1087367.8950719999</v>
      </c>
    </row>
    <row r="508" spans="1:7" x14ac:dyDescent="0.3">
      <c r="A508" s="2">
        <v>43346</v>
      </c>
      <c r="B508">
        <v>36</v>
      </c>
      <c r="C508">
        <v>120.764999</v>
      </c>
      <c r="D508">
        <v>9</v>
      </c>
      <c r="E508">
        <v>1086.8849910000001</v>
      </c>
      <c r="F508">
        <f>-Week_SIP[[#This Row],[Investment Amount]]</f>
        <v>-1086.8849910000001</v>
      </c>
      <c r="G508">
        <f>SUM($D$2:D508)*Week_SIP[[#This Row],[Buy Price]]</f>
        <v>1079276.7960630001</v>
      </c>
    </row>
    <row r="509" spans="1:7" x14ac:dyDescent="0.3">
      <c r="A509" s="2">
        <v>43353</v>
      </c>
      <c r="B509">
        <v>37</v>
      </c>
      <c r="C509">
        <v>119.649002</v>
      </c>
      <c r="D509">
        <v>9</v>
      </c>
      <c r="E509">
        <v>1076.8410180000001</v>
      </c>
      <c r="F509">
        <f>-Week_SIP[[#This Row],[Investment Amount]]</f>
        <v>-1076.8410180000001</v>
      </c>
      <c r="G509">
        <f>SUM($D$2:D509)*Week_SIP[[#This Row],[Buy Price]]</f>
        <v>1070379.9718919999</v>
      </c>
    </row>
    <row r="510" spans="1:7" x14ac:dyDescent="0.3">
      <c r="A510" s="2">
        <v>43360</v>
      </c>
      <c r="B510">
        <v>38</v>
      </c>
      <c r="C510">
        <v>118.960999</v>
      </c>
      <c r="D510">
        <v>9</v>
      </c>
      <c r="E510">
        <v>1070.648991</v>
      </c>
      <c r="F510">
        <f>-Week_SIP[[#This Row],[Investment Amount]]</f>
        <v>-1070.648991</v>
      </c>
      <c r="G510">
        <f>SUM($D$2:D510)*Week_SIP[[#This Row],[Buy Price]]</f>
        <v>1065295.7460449999</v>
      </c>
    </row>
    <row r="511" spans="1:7" x14ac:dyDescent="0.3">
      <c r="A511" s="2">
        <v>43367</v>
      </c>
      <c r="B511">
        <v>39</v>
      </c>
      <c r="C511">
        <v>114.796997</v>
      </c>
      <c r="D511">
        <v>10</v>
      </c>
      <c r="E511">
        <v>1147.9699700000001</v>
      </c>
      <c r="F511">
        <f>-Week_SIP[[#This Row],[Investment Amount]]</f>
        <v>-1147.9699700000001</v>
      </c>
      <c r="G511">
        <f>SUM($D$2:D511)*Week_SIP[[#This Row],[Buy Price]]</f>
        <v>1029155.0781050001</v>
      </c>
    </row>
    <row r="512" spans="1:7" x14ac:dyDescent="0.3">
      <c r="A512" s="2">
        <v>43374</v>
      </c>
      <c r="B512">
        <v>40</v>
      </c>
      <c r="C512">
        <v>114.95500199999999</v>
      </c>
      <c r="D512">
        <v>10</v>
      </c>
      <c r="E512">
        <v>1149.5500199999999</v>
      </c>
      <c r="F512">
        <f>-Week_SIP[[#This Row],[Investment Amount]]</f>
        <v>-1149.5500199999999</v>
      </c>
      <c r="G512">
        <f>SUM($D$2:D512)*Week_SIP[[#This Row],[Buy Price]]</f>
        <v>1031721.1429499999</v>
      </c>
    </row>
    <row r="513" spans="1:7" x14ac:dyDescent="0.3">
      <c r="A513" s="2">
        <v>43381</v>
      </c>
      <c r="B513">
        <v>41</v>
      </c>
      <c r="C513">
        <v>108.050003</v>
      </c>
      <c r="D513">
        <v>10</v>
      </c>
      <c r="E513">
        <v>1080.5000300000002</v>
      </c>
      <c r="F513">
        <f>-Week_SIP[[#This Row],[Investment Amount]]</f>
        <v>-1080.5000300000002</v>
      </c>
      <c r="G513">
        <f>SUM($D$2:D513)*Week_SIP[[#This Row],[Buy Price]]</f>
        <v>970829.27695500001</v>
      </c>
    </row>
    <row r="514" spans="1:7" x14ac:dyDescent="0.3">
      <c r="A514" s="2">
        <v>43388</v>
      </c>
      <c r="B514">
        <v>42</v>
      </c>
      <c r="C514">
        <v>109.985001</v>
      </c>
      <c r="D514">
        <v>10</v>
      </c>
      <c r="E514">
        <v>1099.8500099999999</v>
      </c>
      <c r="F514">
        <f>-Week_SIP[[#This Row],[Investment Amount]]</f>
        <v>-1099.8500099999999</v>
      </c>
      <c r="G514">
        <f>SUM($D$2:D514)*Week_SIP[[#This Row],[Buy Price]]</f>
        <v>989315.08399499999</v>
      </c>
    </row>
    <row r="515" spans="1:7" x14ac:dyDescent="0.3">
      <c r="A515" s="2">
        <v>43395</v>
      </c>
      <c r="B515">
        <v>43</v>
      </c>
      <c r="C515">
        <v>107.150002</v>
      </c>
      <c r="D515">
        <v>10</v>
      </c>
      <c r="E515">
        <v>1071.5000199999999</v>
      </c>
      <c r="F515">
        <f>-Week_SIP[[#This Row],[Investment Amount]]</f>
        <v>-1071.5000199999999</v>
      </c>
      <c r="G515">
        <f>SUM($D$2:D515)*Week_SIP[[#This Row],[Buy Price]]</f>
        <v>964885.76801</v>
      </c>
    </row>
    <row r="516" spans="1:7" x14ac:dyDescent="0.3">
      <c r="A516" s="2">
        <v>43402</v>
      </c>
      <c r="B516">
        <v>44</v>
      </c>
      <c r="C516">
        <v>107.167</v>
      </c>
      <c r="D516">
        <v>10</v>
      </c>
      <c r="E516">
        <v>1071.67</v>
      </c>
      <c r="F516">
        <f>-Week_SIP[[#This Row],[Investment Amount]]</f>
        <v>-1071.67</v>
      </c>
      <c r="G516">
        <f>SUM($D$2:D516)*Week_SIP[[#This Row],[Buy Price]]</f>
        <v>966110.505</v>
      </c>
    </row>
    <row r="517" spans="1:7" x14ac:dyDescent="0.3">
      <c r="A517" s="2">
        <v>43409</v>
      </c>
      <c r="B517">
        <v>45</v>
      </c>
      <c r="C517">
        <v>110.148003</v>
      </c>
      <c r="D517">
        <v>10</v>
      </c>
      <c r="E517">
        <v>1101.4800299999999</v>
      </c>
      <c r="F517">
        <f>-Week_SIP[[#This Row],[Investment Amount]]</f>
        <v>-1101.4800299999999</v>
      </c>
      <c r="G517">
        <f>SUM($D$2:D517)*Week_SIP[[#This Row],[Buy Price]]</f>
        <v>994085.72707500006</v>
      </c>
    </row>
    <row r="518" spans="1:7" x14ac:dyDescent="0.3">
      <c r="A518" s="2">
        <v>43416</v>
      </c>
      <c r="B518">
        <v>46</v>
      </c>
      <c r="C518">
        <v>109.764</v>
      </c>
      <c r="D518">
        <v>10</v>
      </c>
      <c r="E518">
        <v>1097.6399999999999</v>
      </c>
      <c r="F518">
        <f>-Week_SIP[[#This Row],[Investment Amount]]</f>
        <v>-1097.6399999999999</v>
      </c>
      <c r="G518">
        <f>SUM($D$2:D518)*Week_SIP[[#This Row],[Buy Price]]</f>
        <v>991717.74</v>
      </c>
    </row>
    <row r="519" spans="1:7" x14ac:dyDescent="0.3">
      <c r="A519" s="2">
        <v>43423</v>
      </c>
      <c r="B519">
        <v>47</v>
      </c>
      <c r="C519">
        <v>112.239998</v>
      </c>
      <c r="D519">
        <v>10</v>
      </c>
      <c r="E519">
        <v>1122.3999799999999</v>
      </c>
      <c r="F519">
        <f>-Week_SIP[[#This Row],[Investment Amount]]</f>
        <v>-1122.3999799999999</v>
      </c>
      <c r="G519">
        <f>SUM($D$2:D519)*Week_SIP[[#This Row],[Buy Price]]</f>
        <v>1015210.78191</v>
      </c>
    </row>
    <row r="520" spans="1:7" x14ac:dyDescent="0.3">
      <c r="A520" s="2">
        <v>43430</v>
      </c>
      <c r="B520">
        <v>48</v>
      </c>
      <c r="C520">
        <v>111.32399700000001</v>
      </c>
      <c r="D520">
        <v>10</v>
      </c>
      <c r="E520">
        <v>1113.2399700000001</v>
      </c>
      <c r="F520">
        <f>-Week_SIP[[#This Row],[Investment Amount]]</f>
        <v>-1113.2399700000001</v>
      </c>
      <c r="G520">
        <f>SUM($D$2:D520)*Week_SIP[[#This Row],[Buy Price]]</f>
        <v>1008038.7928350001</v>
      </c>
    </row>
    <row r="521" spans="1:7" x14ac:dyDescent="0.3">
      <c r="A521" s="2">
        <v>43437</v>
      </c>
      <c r="B521">
        <v>49</v>
      </c>
      <c r="C521">
        <v>113.799004</v>
      </c>
      <c r="D521">
        <v>10</v>
      </c>
      <c r="E521">
        <v>1137.9900399999999</v>
      </c>
      <c r="F521">
        <f>-Week_SIP[[#This Row],[Investment Amount]]</f>
        <v>-1137.9900399999999</v>
      </c>
      <c r="G521">
        <f>SUM($D$2:D521)*Week_SIP[[#This Row],[Buy Price]]</f>
        <v>1031587.97126</v>
      </c>
    </row>
    <row r="522" spans="1:7" x14ac:dyDescent="0.3">
      <c r="A522" s="2">
        <v>43444</v>
      </c>
      <c r="B522">
        <v>50</v>
      </c>
      <c r="C522">
        <v>109.883003</v>
      </c>
      <c r="D522">
        <v>10</v>
      </c>
      <c r="E522">
        <v>1098.8300300000001</v>
      </c>
      <c r="F522">
        <f>-Week_SIP[[#This Row],[Investment Amount]]</f>
        <v>-1098.8300300000001</v>
      </c>
      <c r="G522">
        <f>SUM($D$2:D522)*Week_SIP[[#This Row],[Buy Price]]</f>
        <v>997188.25222500006</v>
      </c>
    </row>
    <row r="523" spans="1:7" x14ac:dyDescent="0.3">
      <c r="A523" s="2">
        <v>43451</v>
      </c>
      <c r="B523">
        <v>51</v>
      </c>
      <c r="C523">
        <v>113.639</v>
      </c>
      <c r="D523">
        <v>10</v>
      </c>
      <c r="E523">
        <v>1136.3899999999999</v>
      </c>
      <c r="F523">
        <f>-Week_SIP[[#This Row],[Investment Amount]]</f>
        <v>-1136.3899999999999</v>
      </c>
      <c r="G523">
        <f>SUM($D$2:D523)*Week_SIP[[#This Row],[Buy Price]]</f>
        <v>1032410.3149999999</v>
      </c>
    </row>
    <row r="524" spans="1:7" x14ac:dyDescent="0.3">
      <c r="A524" s="2">
        <v>43458</v>
      </c>
      <c r="B524">
        <v>52</v>
      </c>
      <c r="C524">
        <v>111.83699799999999</v>
      </c>
      <c r="D524">
        <v>10</v>
      </c>
      <c r="E524">
        <v>1118.3699799999999</v>
      </c>
      <c r="F524">
        <f>-Week_SIP[[#This Row],[Investment Amount]]</f>
        <v>-1118.3699799999999</v>
      </c>
      <c r="G524">
        <f>SUM($D$2:D524)*Week_SIP[[#This Row],[Buy Price]]</f>
        <v>1017157.4968099999</v>
      </c>
    </row>
    <row r="525" spans="1:7" x14ac:dyDescent="0.3">
      <c r="A525" s="2">
        <v>43466</v>
      </c>
      <c r="B525">
        <v>1</v>
      </c>
      <c r="C525">
        <v>113.98400100000001</v>
      </c>
      <c r="D525">
        <v>10</v>
      </c>
      <c r="E525">
        <v>1139.8400100000001</v>
      </c>
      <c r="F525">
        <f>-Week_SIP[[#This Row],[Investment Amount]]</f>
        <v>-1139.8400100000001</v>
      </c>
      <c r="G525">
        <f>SUM($D$2:D525)*Week_SIP[[#This Row],[Buy Price]]</f>
        <v>1037824.329105</v>
      </c>
    </row>
    <row r="526" spans="1:7" x14ac:dyDescent="0.3">
      <c r="A526" s="2">
        <v>43472</v>
      </c>
      <c r="B526">
        <v>2</v>
      </c>
      <c r="C526">
        <v>112.56199599999999</v>
      </c>
      <c r="D526">
        <v>10</v>
      </c>
      <c r="E526">
        <v>1125.61996</v>
      </c>
      <c r="F526">
        <f>-Week_SIP[[#This Row],[Investment Amount]]</f>
        <v>-1125.61996</v>
      </c>
      <c r="G526">
        <f>SUM($D$2:D526)*Week_SIP[[#This Row],[Buy Price]]</f>
        <v>1026002.5935399999</v>
      </c>
    </row>
    <row r="527" spans="1:7" x14ac:dyDescent="0.3">
      <c r="A527" s="2">
        <v>43479</v>
      </c>
      <c r="B527">
        <v>3</v>
      </c>
      <c r="C527">
        <v>112.167</v>
      </c>
      <c r="D527">
        <v>10</v>
      </c>
      <c r="E527">
        <v>1121.67</v>
      </c>
      <c r="F527">
        <f>-Week_SIP[[#This Row],[Investment Amount]]</f>
        <v>-1121.67</v>
      </c>
      <c r="G527">
        <f>SUM($D$2:D527)*Week_SIP[[#This Row],[Buy Price]]</f>
        <v>1023523.875</v>
      </c>
    </row>
    <row r="528" spans="1:7" x14ac:dyDescent="0.3">
      <c r="A528" s="2">
        <v>43486</v>
      </c>
      <c r="B528">
        <v>4</v>
      </c>
      <c r="C528">
        <v>114.477997</v>
      </c>
      <c r="D528">
        <v>10</v>
      </c>
      <c r="E528">
        <v>1144.77997</v>
      </c>
      <c r="F528">
        <f>-Week_SIP[[#This Row],[Investment Amount]]</f>
        <v>-1144.77997</v>
      </c>
      <c r="G528">
        <f>SUM($D$2:D528)*Week_SIP[[#This Row],[Buy Price]]</f>
        <v>1045756.502595</v>
      </c>
    </row>
    <row r="529" spans="1:7" x14ac:dyDescent="0.3">
      <c r="A529" s="2">
        <v>43493</v>
      </c>
      <c r="B529">
        <v>5</v>
      </c>
      <c r="C529">
        <v>111.780998</v>
      </c>
      <c r="D529">
        <v>10</v>
      </c>
      <c r="E529">
        <v>1117.80998</v>
      </c>
      <c r="F529">
        <f>-Week_SIP[[#This Row],[Investment Amount]]</f>
        <v>-1117.80998</v>
      </c>
      <c r="G529">
        <f>SUM($D$2:D529)*Week_SIP[[#This Row],[Buy Price]]</f>
        <v>1022237.22671</v>
      </c>
    </row>
    <row r="530" spans="1:7" x14ac:dyDescent="0.3">
      <c r="A530" s="2">
        <v>43500</v>
      </c>
      <c r="B530">
        <v>6</v>
      </c>
      <c r="C530">
        <v>114.30100299999999</v>
      </c>
      <c r="D530">
        <v>10</v>
      </c>
      <c r="E530">
        <v>1143.0100299999999</v>
      </c>
      <c r="F530">
        <f>-Week_SIP[[#This Row],[Investment Amount]]</f>
        <v>-1143.0100299999999</v>
      </c>
      <c r="G530">
        <f>SUM($D$2:D530)*Week_SIP[[#This Row],[Buy Price]]</f>
        <v>1046425.682465</v>
      </c>
    </row>
    <row r="531" spans="1:7" x14ac:dyDescent="0.3">
      <c r="A531" s="2">
        <v>43507</v>
      </c>
      <c r="B531">
        <v>7</v>
      </c>
      <c r="C531">
        <v>114.214996</v>
      </c>
      <c r="D531">
        <v>10</v>
      </c>
      <c r="E531">
        <v>1142.14996</v>
      </c>
      <c r="F531">
        <f>-Week_SIP[[#This Row],[Investment Amount]]</f>
        <v>-1142.14996</v>
      </c>
      <c r="G531">
        <f>SUM($D$2:D531)*Week_SIP[[#This Row],[Buy Price]]</f>
        <v>1046780.43834</v>
      </c>
    </row>
    <row r="532" spans="1:7" x14ac:dyDescent="0.3">
      <c r="A532" s="2">
        <v>43514</v>
      </c>
      <c r="B532">
        <v>8</v>
      </c>
      <c r="C532">
        <v>111.668999</v>
      </c>
      <c r="D532">
        <v>10</v>
      </c>
      <c r="E532">
        <v>1116.6899900000001</v>
      </c>
      <c r="F532">
        <f>-Week_SIP[[#This Row],[Investment Amount]]</f>
        <v>-1116.6899900000001</v>
      </c>
      <c r="G532">
        <f>SUM($D$2:D532)*Week_SIP[[#This Row],[Buy Price]]</f>
        <v>1024563.0658249999</v>
      </c>
    </row>
    <row r="533" spans="1:7" x14ac:dyDescent="0.3">
      <c r="A533" s="2">
        <v>43521</v>
      </c>
      <c r="B533">
        <v>9</v>
      </c>
      <c r="C533">
        <v>113.653999</v>
      </c>
      <c r="D533">
        <v>10</v>
      </c>
      <c r="E533">
        <v>1136.53999</v>
      </c>
      <c r="F533">
        <f>-Week_SIP[[#This Row],[Investment Amount]]</f>
        <v>-1136.53999</v>
      </c>
      <c r="G533">
        <f>SUM($D$2:D533)*Week_SIP[[#This Row],[Buy Price]]</f>
        <v>1043911.980815</v>
      </c>
    </row>
    <row r="534" spans="1:7" x14ac:dyDescent="0.3">
      <c r="A534" s="2">
        <v>43529</v>
      </c>
      <c r="B534">
        <v>10</v>
      </c>
      <c r="C534">
        <v>114.889</v>
      </c>
      <c r="D534">
        <v>10</v>
      </c>
      <c r="E534">
        <v>1148.8899999999999</v>
      </c>
      <c r="F534">
        <f>-Week_SIP[[#This Row],[Investment Amount]]</f>
        <v>-1148.8899999999999</v>
      </c>
      <c r="G534">
        <f>SUM($D$2:D534)*Week_SIP[[#This Row],[Buy Price]]</f>
        <v>1056404.355</v>
      </c>
    </row>
    <row r="535" spans="1:7" x14ac:dyDescent="0.3">
      <c r="A535" s="2">
        <v>43535</v>
      </c>
      <c r="B535">
        <v>11</v>
      </c>
      <c r="C535">
        <v>117.225998</v>
      </c>
      <c r="D535">
        <v>9</v>
      </c>
      <c r="E535">
        <v>1055.0339819999999</v>
      </c>
      <c r="F535">
        <f>-Week_SIP[[#This Row],[Investment Amount]]</f>
        <v>-1055.0339819999999</v>
      </c>
      <c r="G535">
        <f>SUM($D$2:D535)*Week_SIP[[#This Row],[Buy Price]]</f>
        <v>1078948.085592</v>
      </c>
    </row>
    <row r="536" spans="1:7" x14ac:dyDescent="0.3">
      <c r="A536" s="2">
        <v>43542</v>
      </c>
      <c r="B536">
        <v>12</v>
      </c>
      <c r="C536">
        <v>119.987999</v>
      </c>
      <c r="D536">
        <v>9</v>
      </c>
      <c r="E536">
        <v>1079.891991</v>
      </c>
      <c r="F536">
        <f>-Week_SIP[[#This Row],[Investment Amount]]</f>
        <v>-1079.891991</v>
      </c>
      <c r="G536">
        <f>SUM($D$2:D536)*Week_SIP[[#This Row],[Buy Price]]</f>
        <v>1105449.4347870001</v>
      </c>
    </row>
    <row r="537" spans="1:7" x14ac:dyDescent="0.3">
      <c r="A537" s="2">
        <v>43549</v>
      </c>
      <c r="B537">
        <v>13</v>
      </c>
      <c r="C537">
        <v>118.80999799999999</v>
      </c>
      <c r="D537">
        <v>9</v>
      </c>
      <c r="E537">
        <v>1069.289982</v>
      </c>
      <c r="F537">
        <f>-Week_SIP[[#This Row],[Investment Amount]]</f>
        <v>-1069.289982</v>
      </c>
      <c r="G537">
        <f>SUM($D$2:D537)*Week_SIP[[#This Row],[Buy Price]]</f>
        <v>1095665.801556</v>
      </c>
    </row>
    <row r="538" spans="1:7" x14ac:dyDescent="0.3">
      <c r="A538" s="2">
        <v>43556</v>
      </c>
      <c r="B538">
        <v>14</v>
      </c>
      <c r="C538">
        <v>122.08000199999999</v>
      </c>
      <c r="D538">
        <v>9</v>
      </c>
      <c r="E538">
        <v>1098.720018</v>
      </c>
      <c r="F538">
        <f>-Week_SIP[[#This Row],[Investment Amount]]</f>
        <v>-1098.720018</v>
      </c>
      <c r="G538">
        <f>SUM($D$2:D538)*Week_SIP[[#This Row],[Buy Price]]</f>
        <v>1126920.4984619999</v>
      </c>
    </row>
    <row r="539" spans="1:7" x14ac:dyDescent="0.3">
      <c r="A539" s="2">
        <v>43563</v>
      </c>
      <c r="B539">
        <v>15</v>
      </c>
      <c r="C539">
        <v>121.953003</v>
      </c>
      <c r="D539">
        <v>9</v>
      </c>
      <c r="E539">
        <v>1097.577027</v>
      </c>
      <c r="F539">
        <f>-Week_SIP[[#This Row],[Investment Amount]]</f>
        <v>-1097.577027</v>
      </c>
      <c r="G539">
        <f>SUM($D$2:D539)*Week_SIP[[#This Row],[Buy Price]]</f>
        <v>1126845.7477199999</v>
      </c>
    </row>
    <row r="540" spans="1:7" x14ac:dyDescent="0.3">
      <c r="A540" s="2">
        <v>43570</v>
      </c>
      <c r="B540">
        <v>16</v>
      </c>
      <c r="C540">
        <v>122.878998</v>
      </c>
      <c r="D540">
        <v>9</v>
      </c>
      <c r="E540">
        <v>1105.9109819999999</v>
      </c>
      <c r="F540">
        <f>-Week_SIP[[#This Row],[Investment Amount]]</f>
        <v>-1105.9109819999999</v>
      </c>
      <c r="G540">
        <f>SUM($D$2:D540)*Week_SIP[[#This Row],[Buy Price]]</f>
        <v>1136507.8525020001</v>
      </c>
    </row>
    <row r="541" spans="1:7" x14ac:dyDescent="0.3">
      <c r="A541" s="2">
        <v>43577</v>
      </c>
      <c r="B541">
        <v>17</v>
      </c>
      <c r="C541">
        <v>121.86799600000001</v>
      </c>
      <c r="D541">
        <v>9</v>
      </c>
      <c r="E541">
        <v>1096.811964</v>
      </c>
      <c r="F541">
        <f>-Week_SIP[[#This Row],[Investment Amount]]</f>
        <v>-1096.811964</v>
      </c>
      <c r="G541">
        <f>SUM($D$2:D541)*Week_SIP[[#This Row],[Buy Price]]</f>
        <v>1128253.9069680001</v>
      </c>
    </row>
    <row r="542" spans="1:7" x14ac:dyDescent="0.3">
      <c r="A542" s="2">
        <v>43585</v>
      </c>
      <c r="B542">
        <v>18</v>
      </c>
      <c r="C542">
        <v>123.406998</v>
      </c>
      <c r="D542">
        <v>9</v>
      </c>
      <c r="E542">
        <v>1110.6629820000001</v>
      </c>
      <c r="F542">
        <f>-Week_SIP[[#This Row],[Investment Amount]]</f>
        <v>-1110.6629820000001</v>
      </c>
      <c r="G542">
        <f>SUM($D$2:D542)*Week_SIP[[#This Row],[Buy Price]]</f>
        <v>1143612.650466</v>
      </c>
    </row>
    <row r="543" spans="1:7" x14ac:dyDescent="0.3">
      <c r="A543" s="2">
        <v>43591</v>
      </c>
      <c r="B543">
        <v>19</v>
      </c>
      <c r="C543">
        <v>121.831001</v>
      </c>
      <c r="D543">
        <v>9</v>
      </c>
      <c r="E543">
        <v>1096.4790089999999</v>
      </c>
      <c r="F543">
        <f>-Week_SIP[[#This Row],[Investment Amount]]</f>
        <v>-1096.4790089999999</v>
      </c>
      <c r="G543">
        <f>SUM($D$2:D543)*Week_SIP[[#This Row],[Buy Price]]</f>
        <v>1130104.365276</v>
      </c>
    </row>
    <row r="544" spans="1:7" x14ac:dyDescent="0.3">
      <c r="A544" s="2">
        <v>43598</v>
      </c>
      <c r="B544">
        <v>20</v>
      </c>
      <c r="C544">
        <v>117.220001</v>
      </c>
      <c r="D544">
        <v>9</v>
      </c>
      <c r="E544">
        <v>1054.9800089999999</v>
      </c>
      <c r="F544">
        <f>-Week_SIP[[#This Row],[Investment Amount]]</f>
        <v>-1054.9800089999999</v>
      </c>
      <c r="G544">
        <f>SUM($D$2:D544)*Week_SIP[[#This Row],[Buy Price]]</f>
        <v>1088387.7092849999</v>
      </c>
    </row>
    <row r="545" spans="1:7" x14ac:dyDescent="0.3">
      <c r="A545" s="2">
        <v>43605</v>
      </c>
      <c r="B545">
        <v>21</v>
      </c>
      <c r="C545">
        <v>123.93</v>
      </c>
      <c r="D545">
        <v>9</v>
      </c>
      <c r="E545">
        <v>1115.3700000000001</v>
      </c>
      <c r="F545">
        <f>-Week_SIP[[#This Row],[Investment Amount]]</f>
        <v>-1115.3700000000001</v>
      </c>
      <c r="G545">
        <f>SUM($D$2:D545)*Week_SIP[[#This Row],[Buy Price]]</f>
        <v>1151805.4200000002</v>
      </c>
    </row>
    <row r="546" spans="1:7" x14ac:dyDescent="0.3">
      <c r="A546" s="2">
        <v>43612</v>
      </c>
      <c r="B546">
        <v>22</v>
      </c>
      <c r="C546">
        <v>125.03299699999999</v>
      </c>
      <c r="D546">
        <v>9</v>
      </c>
      <c r="E546">
        <v>1125.296973</v>
      </c>
      <c r="F546">
        <f>-Week_SIP[[#This Row],[Investment Amount]]</f>
        <v>-1125.296973</v>
      </c>
      <c r="G546">
        <f>SUM($D$2:D546)*Week_SIP[[#This Row],[Buy Price]]</f>
        <v>1163181.9710909999</v>
      </c>
    </row>
    <row r="547" spans="1:7" x14ac:dyDescent="0.3">
      <c r="A547" s="2">
        <v>43619</v>
      </c>
      <c r="B547">
        <v>23</v>
      </c>
      <c r="C547">
        <v>126.797997</v>
      </c>
      <c r="D547">
        <v>9</v>
      </c>
      <c r="E547">
        <v>1141.181973</v>
      </c>
      <c r="F547">
        <f>-Week_SIP[[#This Row],[Investment Amount]]</f>
        <v>-1141.181973</v>
      </c>
      <c r="G547">
        <f>SUM($D$2:D547)*Week_SIP[[#This Row],[Buy Price]]</f>
        <v>1180742.9480639999</v>
      </c>
    </row>
    <row r="548" spans="1:7" x14ac:dyDescent="0.3">
      <c r="A548" s="2">
        <v>43626</v>
      </c>
      <c r="B548">
        <v>24</v>
      </c>
      <c r="C548">
        <v>125.674004</v>
      </c>
      <c r="D548">
        <v>9</v>
      </c>
      <c r="E548">
        <v>1131.0660359999999</v>
      </c>
      <c r="F548">
        <f>-Week_SIP[[#This Row],[Investment Amount]]</f>
        <v>-1131.0660359999999</v>
      </c>
      <c r="G548">
        <f>SUM($D$2:D548)*Week_SIP[[#This Row],[Buy Price]]</f>
        <v>1171407.3912839999</v>
      </c>
    </row>
    <row r="549" spans="1:7" x14ac:dyDescent="0.3">
      <c r="A549" s="2">
        <v>43633</v>
      </c>
      <c r="B549">
        <v>25</v>
      </c>
      <c r="C549">
        <v>123.083</v>
      </c>
      <c r="D549">
        <v>9</v>
      </c>
      <c r="E549">
        <v>1107.7470000000001</v>
      </c>
      <c r="F549">
        <f>-Week_SIP[[#This Row],[Investment Amount]]</f>
        <v>-1107.7470000000001</v>
      </c>
      <c r="G549">
        <f>SUM($D$2:D549)*Week_SIP[[#This Row],[Buy Price]]</f>
        <v>1148364.3899999999</v>
      </c>
    </row>
    <row r="550" spans="1:7" x14ac:dyDescent="0.3">
      <c r="A550" s="2">
        <v>43640</v>
      </c>
      <c r="B550">
        <v>26</v>
      </c>
      <c r="C550">
        <v>123.405998</v>
      </c>
      <c r="D550">
        <v>9</v>
      </c>
      <c r="E550">
        <v>1110.653982</v>
      </c>
      <c r="F550">
        <f>-Week_SIP[[#This Row],[Investment Amount]]</f>
        <v>-1110.653982</v>
      </c>
      <c r="G550">
        <f>SUM($D$2:D550)*Week_SIP[[#This Row],[Buy Price]]</f>
        <v>1152488.6153219999</v>
      </c>
    </row>
    <row r="551" spans="1:7" x14ac:dyDescent="0.3">
      <c r="A551" s="2">
        <v>43647</v>
      </c>
      <c r="B551">
        <v>27</v>
      </c>
      <c r="C551">
        <v>124.933998</v>
      </c>
      <c r="D551">
        <v>9</v>
      </c>
      <c r="E551">
        <v>1124.405982</v>
      </c>
      <c r="F551">
        <f>-Week_SIP[[#This Row],[Investment Amount]]</f>
        <v>-1124.405982</v>
      </c>
      <c r="G551">
        <f>SUM($D$2:D551)*Week_SIP[[#This Row],[Buy Price]]</f>
        <v>1167883.013304</v>
      </c>
    </row>
    <row r="552" spans="1:7" x14ac:dyDescent="0.3">
      <c r="A552" s="2">
        <v>43654</v>
      </c>
      <c r="B552">
        <v>28</v>
      </c>
      <c r="C552">
        <v>121.944</v>
      </c>
      <c r="D552">
        <v>9</v>
      </c>
      <c r="E552">
        <v>1097.4960000000001</v>
      </c>
      <c r="F552">
        <f>-Week_SIP[[#This Row],[Investment Amount]]</f>
        <v>-1097.4960000000001</v>
      </c>
      <c r="G552">
        <f>SUM($D$2:D552)*Week_SIP[[#This Row],[Buy Price]]</f>
        <v>1141030.0079999999</v>
      </c>
    </row>
    <row r="553" spans="1:7" x14ac:dyDescent="0.3">
      <c r="A553" s="2">
        <v>43661</v>
      </c>
      <c r="B553">
        <v>29</v>
      </c>
      <c r="C553">
        <v>122.216003</v>
      </c>
      <c r="D553">
        <v>9</v>
      </c>
      <c r="E553">
        <v>1099.944027</v>
      </c>
      <c r="F553">
        <f>-Week_SIP[[#This Row],[Investment Amount]]</f>
        <v>-1099.944027</v>
      </c>
      <c r="G553">
        <f>SUM($D$2:D553)*Week_SIP[[#This Row],[Buy Price]]</f>
        <v>1144675.0840980001</v>
      </c>
    </row>
    <row r="554" spans="1:7" x14ac:dyDescent="0.3">
      <c r="A554" s="2">
        <v>43668</v>
      </c>
      <c r="B554">
        <v>30</v>
      </c>
      <c r="C554">
        <v>119.894997</v>
      </c>
      <c r="D554">
        <v>9</v>
      </c>
      <c r="E554">
        <v>1079.054973</v>
      </c>
      <c r="F554">
        <f>-Week_SIP[[#This Row],[Investment Amount]]</f>
        <v>-1079.054973</v>
      </c>
      <c r="G554">
        <f>SUM($D$2:D554)*Week_SIP[[#This Row],[Buy Price]]</f>
        <v>1124015.596875</v>
      </c>
    </row>
    <row r="555" spans="1:7" x14ac:dyDescent="0.3">
      <c r="A555" s="2">
        <v>43675</v>
      </c>
      <c r="B555">
        <v>31</v>
      </c>
      <c r="C555">
        <v>118.360001</v>
      </c>
      <c r="D555">
        <v>9</v>
      </c>
      <c r="E555">
        <v>1065.2400089999999</v>
      </c>
      <c r="F555">
        <f>-Week_SIP[[#This Row],[Investment Amount]]</f>
        <v>-1065.2400089999999</v>
      </c>
      <c r="G555">
        <f>SUM($D$2:D555)*Week_SIP[[#This Row],[Buy Price]]</f>
        <v>1110690.249384</v>
      </c>
    </row>
    <row r="556" spans="1:7" x14ac:dyDescent="0.3">
      <c r="A556" s="2">
        <v>43682</v>
      </c>
      <c r="B556">
        <v>32</v>
      </c>
      <c r="C556">
        <v>115.150002</v>
      </c>
      <c r="D556">
        <v>10</v>
      </c>
      <c r="E556">
        <v>1151.5000199999999</v>
      </c>
      <c r="F556">
        <f>-Week_SIP[[#This Row],[Investment Amount]]</f>
        <v>-1151.5000199999999</v>
      </c>
      <c r="G556">
        <f>SUM($D$2:D556)*Week_SIP[[#This Row],[Buy Price]]</f>
        <v>1081719.118788</v>
      </c>
    </row>
    <row r="557" spans="1:7" x14ac:dyDescent="0.3">
      <c r="A557" s="2">
        <v>43690</v>
      </c>
      <c r="B557">
        <v>33</v>
      </c>
      <c r="C557">
        <v>115.76300000000001</v>
      </c>
      <c r="D557">
        <v>9</v>
      </c>
      <c r="E557">
        <v>1041.867</v>
      </c>
      <c r="F557">
        <f>-Week_SIP[[#This Row],[Investment Amount]]</f>
        <v>-1041.867</v>
      </c>
      <c r="G557">
        <f>SUM($D$2:D557)*Week_SIP[[#This Row],[Buy Price]]</f>
        <v>1088519.4890000001</v>
      </c>
    </row>
    <row r="558" spans="1:7" x14ac:dyDescent="0.3">
      <c r="A558" s="2">
        <v>43696</v>
      </c>
      <c r="B558">
        <v>34</v>
      </c>
      <c r="C558">
        <v>117.126999</v>
      </c>
      <c r="D558">
        <v>9</v>
      </c>
      <c r="E558">
        <v>1054.1429909999999</v>
      </c>
      <c r="F558">
        <f>-Week_SIP[[#This Row],[Investment Amount]]</f>
        <v>-1054.1429909999999</v>
      </c>
      <c r="G558">
        <f>SUM($D$2:D558)*Week_SIP[[#This Row],[Buy Price]]</f>
        <v>1102399.3145880001</v>
      </c>
    </row>
    <row r="559" spans="1:7" x14ac:dyDescent="0.3">
      <c r="A559" s="2">
        <v>43703</v>
      </c>
      <c r="B559">
        <v>35</v>
      </c>
      <c r="C559">
        <v>117.08699799999999</v>
      </c>
      <c r="D559">
        <v>9</v>
      </c>
      <c r="E559">
        <v>1053.7829819999999</v>
      </c>
      <c r="F559">
        <f>-Week_SIP[[#This Row],[Investment Amount]]</f>
        <v>-1053.7829819999999</v>
      </c>
      <c r="G559">
        <f>SUM($D$2:D559)*Week_SIP[[#This Row],[Buy Price]]</f>
        <v>1103076.608158</v>
      </c>
    </row>
    <row r="560" spans="1:7" x14ac:dyDescent="0.3">
      <c r="A560" s="2">
        <v>43711</v>
      </c>
      <c r="B560">
        <v>36</v>
      </c>
      <c r="C560">
        <v>114.516998</v>
      </c>
      <c r="D560">
        <v>10</v>
      </c>
      <c r="E560">
        <v>1145.1699800000001</v>
      </c>
      <c r="F560">
        <f>-Week_SIP[[#This Row],[Investment Amount]]</f>
        <v>-1145.1699800000001</v>
      </c>
      <c r="G560">
        <f>SUM($D$2:D560)*Week_SIP[[#This Row],[Buy Price]]</f>
        <v>1080009.8081380001</v>
      </c>
    </row>
    <row r="561" spans="1:7" x14ac:dyDescent="0.3">
      <c r="A561" s="2">
        <v>43717</v>
      </c>
      <c r="B561">
        <v>37</v>
      </c>
      <c r="C561">
        <v>116.433998</v>
      </c>
      <c r="D561">
        <v>9</v>
      </c>
      <c r="E561">
        <v>1047.905982</v>
      </c>
      <c r="F561">
        <f>-Week_SIP[[#This Row],[Investment Amount]]</f>
        <v>-1047.905982</v>
      </c>
      <c r="G561">
        <f>SUM($D$2:D561)*Week_SIP[[#This Row],[Buy Price]]</f>
        <v>1099136.9411200001</v>
      </c>
    </row>
    <row r="562" spans="1:7" x14ac:dyDescent="0.3">
      <c r="A562" s="2">
        <v>43724</v>
      </c>
      <c r="B562">
        <v>38</v>
      </c>
      <c r="C562">
        <v>116.40300000000001</v>
      </c>
      <c r="D562">
        <v>9</v>
      </c>
      <c r="E562">
        <v>1047.627</v>
      </c>
      <c r="F562">
        <f>-Week_SIP[[#This Row],[Investment Amount]]</f>
        <v>-1047.627</v>
      </c>
      <c r="G562">
        <f>SUM($D$2:D562)*Week_SIP[[#This Row],[Buy Price]]</f>
        <v>1099891.9470000002</v>
      </c>
    </row>
    <row r="563" spans="1:7" x14ac:dyDescent="0.3">
      <c r="A563" s="2">
        <v>43731</v>
      </c>
      <c r="B563">
        <v>39</v>
      </c>
      <c r="C563">
        <v>123.001999</v>
      </c>
      <c r="D563">
        <v>9</v>
      </c>
      <c r="E563">
        <v>1107.0179909999999</v>
      </c>
      <c r="F563">
        <f>-Week_SIP[[#This Row],[Investment Amount]]</f>
        <v>-1107.0179909999999</v>
      </c>
      <c r="G563">
        <f>SUM($D$2:D563)*Week_SIP[[#This Row],[Buy Price]]</f>
        <v>1163352.9065419999</v>
      </c>
    </row>
    <row r="564" spans="1:7" x14ac:dyDescent="0.3">
      <c r="A564" s="2">
        <v>43738</v>
      </c>
      <c r="B564">
        <v>40</v>
      </c>
      <c r="C564">
        <v>121.567001</v>
      </c>
      <c r="D564">
        <v>9</v>
      </c>
      <c r="E564">
        <v>1094.1030089999999</v>
      </c>
      <c r="F564">
        <f>-Week_SIP[[#This Row],[Investment Amount]]</f>
        <v>-1094.1030089999999</v>
      </c>
      <c r="G564">
        <f>SUM($D$2:D564)*Week_SIP[[#This Row],[Buy Price]]</f>
        <v>1150874.798467</v>
      </c>
    </row>
    <row r="565" spans="1:7" x14ac:dyDescent="0.3">
      <c r="A565" s="2">
        <v>43745</v>
      </c>
      <c r="B565">
        <v>41</v>
      </c>
      <c r="C565">
        <v>117.569</v>
      </c>
      <c r="D565">
        <v>9</v>
      </c>
      <c r="E565">
        <v>1058.1210000000001</v>
      </c>
      <c r="F565">
        <f>-Week_SIP[[#This Row],[Investment Amount]]</f>
        <v>-1058.1210000000001</v>
      </c>
      <c r="G565">
        <f>SUM($D$2:D565)*Week_SIP[[#This Row],[Buy Price]]</f>
        <v>1114083.844</v>
      </c>
    </row>
    <row r="566" spans="1:7" x14ac:dyDescent="0.3">
      <c r="A566" s="2">
        <v>43752</v>
      </c>
      <c r="B566">
        <v>42</v>
      </c>
      <c r="C566">
        <v>119.89299800000001</v>
      </c>
      <c r="D566">
        <v>9</v>
      </c>
      <c r="E566">
        <v>1079.0369820000001</v>
      </c>
      <c r="F566">
        <f>-Week_SIP[[#This Row],[Investment Amount]]</f>
        <v>-1079.0369820000001</v>
      </c>
      <c r="G566">
        <f>SUM($D$2:D566)*Week_SIP[[#This Row],[Buy Price]]</f>
        <v>1137185.0860300001</v>
      </c>
    </row>
    <row r="567" spans="1:7" x14ac:dyDescent="0.3">
      <c r="A567" s="2">
        <v>43760</v>
      </c>
      <c r="B567">
        <v>43</v>
      </c>
      <c r="C567">
        <v>122.962997</v>
      </c>
      <c r="D567">
        <v>9</v>
      </c>
      <c r="E567">
        <v>1106.6669730000001</v>
      </c>
      <c r="F567">
        <f>-Week_SIP[[#This Row],[Investment Amount]]</f>
        <v>-1106.6669730000001</v>
      </c>
      <c r="G567">
        <f>SUM($D$2:D567)*Week_SIP[[#This Row],[Buy Price]]</f>
        <v>1167410.693518</v>
      </c>
    </row>
    <row r="568" spans="1:7" x14ac:dyDescent="0.3">
      <c r="A568" s="2">
        <v>43767</v>
      </c>
      <c r="B568">
        <v>44</v>
      </c>
      <c r="C568">
        <v>124.67800099999999</v>
      </c>
      <c r="D568">
        <v>9</v>
      </c>
      <c r="E568">
        <v>1122.102009</v>
      </c>
      <c r="F568">
        <f>-Week_SIP[[#This Row],[Investment Amount]]</f>
        <v>-1122.102009</v>
      </c>
      <c r="G568">
        <f>SUM($D$2:D568)*Week_SIP[[#This Row],[Buy Price]]</f>
        <v>1184815.0435029999</v>
      </c>
    </row>
    <row r="569" spans="1:7" x14ac:dyDescent="0.3">
      <c r="A569" s="2">
        <v>43773</v>
      </c>
      <c r="B569">
        <v>45</v>
      </c>
      <c r="C569">
        <v>126.344002</v>
      </c>
      <c r="D569">
        <v>9</v>
      </c>
      <c r="E569">
        <v>1137.096018</v>
      </c>
      <c r="F569">
        <f>-Week_SIP[[#This Row],[Investment Amount]]</f>
        <v>-1137.096018</v>
      </c>
      <c r="G569">
        <f>SUM($D$2:D569)*Week_SIP[[#This Row],[Buy Price]]</f>
        <v>1201784.1470240001</v>
      </c>
    </row>
    <row r="570" spans="1:7" x14ac:dyDescent="0.3">
      <c r="A570" s="2">
        <v>43780</v>
      </c>
      <c r="B570">
        <v>46</v>
      </c>
      <c r="C570">
        <v>126.49099699999999</v>
      </c>
      <c r="D570">
        <v>9</v>
      </c>
      <c r="E570">
        <v>1138.4189729999998</v>
      </c>
      <c r="F570">
        <f>-Week_SIP[[#This Row],[Investment Amount]]</f>
        <v>-1138.4189729999998</v>
      </c>
      <c r="G570">
        <f>SUM($D$2:D570)*Week_SIP[[#This Row],[Buy Price]]</f>
        <v>1204320.782437</v>
      </c>
    </row>
    <row r="571" spans="1:7" x14ac:dyDescent="0.3">
      <c r="A571" s="2">
        <v>43787</v>
      </c>
      <c r="B571">
        <v>47</v>
      </c>
      <c r="C571">
        <v>125.730003</v>
      </c>
      <c r="D571">
        <v>9</v>
      </c>
      <c r="E571">
        <v>1131.570027</v>
      </c>
      <c r="F571">
        <f>-Week_SIP[[#This Row],[Investment Amount]]</f>
        <v>-1131.570027</v>
      </c>
      <c r="G571">
        <f>SUM($D$2:D571)*Week_SIP[[#This Row],[Buy Price]]</f>
        <v>1198206.9285899999</v>
      </c>
    </row>
    <row r="572" spans="1:7" x14ac:dyDescent="0.3">
      <c r="A572" s="2">
        <v>43794</v>
      </c>
      <c r="B572">
        <v>48</v>
      </c>
      <c r="C572">
        <v>127.73699999999999</v>
      </c>
      <c r="D572">
        <v>9</v>
      </c>
      <c r="E572">
        <v>1149.633</v>
      </c>
      <c r="F572">
        <f>-Week_SIP[[#This Row],[Investment Amount]]</f>
        <v>-1149.633</v>
      </c>
      <c r="G572">
        <f>SUM($D$2:D572)*Week_SIP[[#This Row],[Buy Price]]</f>
        <v>1218483.243</v>
      </c>
    </row>
    <row r="573" spans="1:7" x14ac:dyDescent="0.3">
      <c r="A573" s="2">
        <v>43801</v>
      </c>
      <c r="B573">
        <v>49</v>
      </c>
      <c r="C573">
        <v>127.63400300000001</v>
      </c>
      <c r="D573">
        <v>9</v>
      </c>
      <c r="E573">
        <v>1148.7060270000002</v>
      </c>
      <c r="F573">
        <f>-Week_SIP[[#This Row],[Investment Amount]]</f>
        <v>-1148.7060270000002</v>
      </c>
      <c r="G573">
        <f>SUM($D$2:D573)*Week_SIP[[#This Row],[Buy Price]]</f>
        <v>1218649.460644</v>
      </c>
    </row>
    <row r="574" spans="1:7" x14ac:dyDescent="0.3">
      <c r="A574" s="2">
        <v>43808</v>
      </c>
      <c r="B574">
        <v>50</v>
      </c>
      <c r="C574">
        <v>126.325996</v>
      </c>
      <c r="D574">
        <v>9</v>
      </c>
      <c r="E574">
        <v>1136.9339640000001</v>
      </c>
      <c r="F574">
        <f>-Week_SIP[[#This Row],[Investment Amount]]</f>
        <v>-1136.9339640000001</v>
      </c>
      <c r="G574">
        <f>SUM($D$2:D574)*Week_SIP[[#This Row],[Buy Price]]</f>
        <v>1207297.5437720001</v>
      </c>
    </row>
    <row r="575" spans="1:7" x14ac:dyDescent="0.3">
      <c r="A575" s="2">
        <v>43815</v>
      </c>
      <c r="B575">
        <v>51</v>
      </c>
      <c r="C575">
        <v>127.530998</v>
      </c>
      <c r="D575">
        <v>9</v>
      </c>
      <c r="E575">
        <v>1147.778982</v>
      </c>
      <c r="F575">
        <f>-Week_SIP[[#This Row],[Investment Amount]]</f>
        <v>-1147.778982</v>
      </c>
      <c r="G575">
        <f>SUM($D$2:D575)*Week_SIP[[#This Row],[Buy Price]]</f>
        <v>1219961.5268679999</v>
      </c>
    </row>
    <row r="576" spans="1:7" x14ac:dyDescent="0.3">
      <c r="A576" s="2">
        <v>43822</v>
      </c>
      <c r="B576">
        <v>52</v>
      </c>
      <c r="C576">
        <v>129.929993</v>
      </c>
      <c r="D576">
        <v>8</v>
      </c>
      <c r="E576">
        <v>1039.439944</v>
      </c>
      <c r="F576">
        <f>-Week_SIP[[#This Row],[Investment Amount]]</f>
        <v>-1039.439944</v>
      </c>
      <c r="G576">
        <f>SUM($D$2:D576)*Week_SIP[[#This Row],[Buy Price]]</f>
        <v>1243949.7529819999</v>
      </c>
    </row>
    <row r="577" spans="1:7" x14ac:dyDescent="0.3">
      <c r="A577" s="2">
        <v>43831</v>
      </c>
      <c r="B577">
        <v>1</v>
      </c>
      <c r="C577">
        <v>129.41999799999999</v>
      </c>
      <c r="D577">
        <v>8</v>
      </c>
      <c r="E577">
        <v>1035.3599839999999</v>
      </c>
      <c r="F577">
        <f>-Week_SIP[[#This Row],[Investment Amount]]</f>
        <v>-1035.3599839999999</v>
      </c>
      <c r="G577">
        <f>SUM($D$2:D577)*Week_SIP[[#This Row],[Buy Price]]</f>
        <v>1240102.420836</v>
      </c>
    </row>
    <row r="578" spans="1:7" x14ac:dyDescent="0.3">
      <c r="A578" s="2">
        <v>43836</v>
      </c>
      <c r="B578">
        <v>2</v>
      </c>
      <c r="C578">
        <v>127.370003</v>
      </c>
      <c r="D578">
        <v>9</v>
      </c>
      <c r="E578">
        <v>1146.330027</v>
      </c>
      <c r="F578">
        <f>-Week_SIP[[#This Row],[Investment Amount]]</f>
        <v>-1146.330027</v>
      </c>
      <c r="G578">
        <f>SUM($D$2:D578)*Week_SIP[[#This Row],[Buy Price]]</f>
        <v>1221605.6987729999</v>
      </c>
    </row>
    <row r="579" spans="1:7" x14ac:dyDescent="0.3">
      <c r="A579" s="2">
        <v>43843</v>
      </c>
      <c r="B579">
        <v>3</v>
      </c>
      <c r="C579">
        <v>130.41000399999999</v>
      </c>
      <c r="D579">
        <v>8</v>
      </c>
      <c r="E579">
        <v>1043.2800319999999</v>
      </c>
      <c r="F579">
        <f>-Week_SIP[[#This Row],[Investment Amount]]</f>
        <v>-1043.2800319999999</v>
      </c>
      <c r="G579">
        <f>SUM($D$2:D579)*Week_SIP[[#This Row],[Buy Price]]</f>
        <v>1251805.6283959998</v>
      </c>
    </row>
    <row r="580" spans="1:7" x14ac:dyDescent="0.3">
      <c r="A580" s="2">
        <v>43850</v>
      </c>
      <c r="B580">
        <v>4</v>
      </c>
      <c r="C580">
        <v>129.779999</v>
      </c>
      <c r="D580">
        <v>8</v>
      </c>
      <c r="E580">
        <v>1038.239992</v>
      </c>
      <c r="F580">
        <f>-Week_SIP[[#This Row],[Investment Amount]]</f>
        <v>-1038.239992</v>
      </c>
      <c r="G580">
        <f>SUM($D$2:D580)*Week_SIP[[#This Row],[Buy Price]]</f>
        <v>1246796.4503929999</v>
      </c>
    </row>
    <row r="581" spans="1:7" x14ac:dyDescent="0.3">
      <c r="A581" s="2">
        <v>43857</v>
      </c>
      <c r="B581">
        <v>5</v>
      </c>
      <c r="C581">
        <v>128.729996</v>
      </c>
      <c r="D581">
        <v>8</v>
      </c>
      <c r="E581">
        <v>1029.839968</v>
      </c>
      <c r="F581">
        <f>-Week_SIP[[#This Row],[Investment Amount]]</f>
        <v>-1029.839968</v>
      </c>
      <c r="G581">
        <f>SUM($D$2:D581)*Week_SIP[[#This Row],[Buy Price]]</f>
        <v>1237738.91154</v>
      </c>
    </row>
    <row r="582" spans="1:7" x14ac:dyDescent="0.3">
      <c r="A582" s="2">
        <v>43864</v>
      </c>
      <c r="B582">
        <v>6</v>
      </c>
      <c r="C582">
        <v>124.41999800000001</v>
      </c>
      <c r="D582">
        <v>9</v>
      </c>
      <c r="E582">
        <v>1119.779982</v>
      </c>
      <c r="F582">
        <f>-Week_SIP[[#This Row],[Investment Amount]]</f>
        <v>-1119.779982</v>
      </c>
      <c r="G582">
        <f>SUM($D$2:D582)*Week_SIP[[#This Row],[Buy Price]]</f>
        <v>1197418.060752</v>
      </c>
    </row>
    <row r="583" spans="1:7" x14ac:dyDescent="0.3">
      <c r="A583" s="2">
        <v>43871</v>
      </c>
      <c r="B583">
        <v>7</v>
      </c>
      <c r="C583">
        <v>127.910004</v>
      </c>
      <c r="D583">
        <v>9</v>
      </c>
      <c r="E583">
        <v>1151.190036</v>
      </c>
      <c r="F583">
        <f>-Week_SIP[[#This Row],[Investment Amount]]</f>
        <v>-1151.190036</v>
      </c>
      <c r="G583">
        <f>SUM($D$2:D583)*Week_SIP[[#This Row],[Buy Price]]</f>
        <v>1232157.0685320001</v>
      </c>
    </row>
    <row r="584" spans="1:7" x14ac:dyDescent="0.3">
      <c r="A584" s="2">
        <v>43878</v>
      </c>
      <c r="B584">
        <v>8</v>
      </c>
      <c r="C584">
        <v>127.839996</v>
      </c>
      <c r="D584">
        <v>9</v>
      </c>
      <c r="E584">
        <v>1150.559964</v>
      </c>
      <c r="F584">
        <f>-Week_SIP[[#This Row],[Investment Amount]]</f>
        <v>-1150.559964</v>
      </c>
      <c r="G584">
        <f>SUM($D$2:D584)*Week_SIP[[#This Row],[Buy Price]]</f>
        <v>1232633.241432</v>
      </c>
    </row>
    <row r="585" spans="1:7" x14ac:dyDescent="0.3">
      <c r="A585" s="2">
        <v>43885</v>
      </c>
      <c r="B585">
        <v>9</v>
      </c>
      <c r="C585">
        <v>125.730003</v>
      </c>
      <c r="D585">
        <v>9</v>
      </c>
      <c r="E585">
        <v>1131.570027</v>
      </c>
      <c r="F585">
        <f>-Week_SIP[[#This Row],[Investment Amount]]</f>
        <v>-1131.570027</v>
      </c>
      <c r="G585">
        <f>SUM($D$2:D585)*Week_SIP[[#This Row],[Buy Price]]</f>
        <v>1213420.258953</v>
      </c>
    </row>
    <row r="586" spans="1:7" x14ac:dyDescent="0.3">
      <c r="A586" s="2">
        <v>43892</v>
      </c>
      <c r="B586">
        <v>10</v>
      </c>
      <c r="C586">
        <v>118.389999</v>
      </c>
      <c r="D586">
        <v>9</v>
      </c>
      <c r="E586">
        <v>1065.5099910000001</v>
      </c>
      <c r="F586">
        <f>-Week_SIP[[#This Row],[Investment Amount]]</f>
        <v>-1065.5099910000001</v>
      </c>
      <c r="G586">
        <f>SUM($D$2:D586)*Week_SIP[[#This Row],[Buy Price]]</f>
        <v>1143647.3903399999</v>
      </c>
    </row>
    <row r="587" spans="1:7" x14ac:dyDescent="0.3">
      <c r="A587" s="2">
        <v>43899</v>
      </c>
      <c r="B587">
        <v>11</v>
      </c>
      <c r="C587">
        <v>111.620003</v>
      </c>
      <c r="D587">
        <v>10</v>
      </c>
      <c r="E587">
        <v>1116.20003</v>
      </c>
      <c r="F587">
        <f>-Week_SIP[[#This Row],[Investment Amount]]</f>
        <v>-1116.20003</v>
      </c>
      <c r="G587">
        <f>SUM($D$2:D587)*Week_SIP[[#This Row],[Buy Price]]</f>
        <v>1079365.4290100001</v>
      </c>
    </row>
    <row r="588" spans="1:7" x14ac:dyDescent="0.3">
      <c r="A588" s="2">
        <v>43906</v>
      </c>
      <c r="B588">
        <v>12</v>
      </c>
      <c r="C588">
        <v>102.370003</v>
      </c>
      <c r="D588">
        <v>11</v>
      </c>
      <c r="E588">
        <v>1126.070033</v>
      </c>
      <c r="F588">
        <f>-Week_SIP[[#This Row],[Investment Amount]]</f>
        <v>-1126.070033</v>
      </c>
      <c r="G588">
        <f>SUM($D$2:D588)*Week_SIP[[#This Row],[Buy Price]]</f>
        <v>991043.99904299993</v>
      </c>
    </row>
    <row r="589" spans="1:7" x14ac:dyDescent="0.3">
      <c r="A589" s="2">
        <v>43913</v>
      </c>
      <c r="B589">
        <v>13</v>
      </c>
      <c r="C589">
        <v>83.519997000000004</v>
      </c>
      <c r="D589">
        <v>13</v>
      </c>
      <c r="E589">
        <v>1085.759961</v>
      </c>
      <c r="F589">
        <f>-Week_SIP[[#This Row],[Investment Amount]]</f>
        <v>-1085.759961</v>
      </c>
      <c r="G589">
        <f>SUM($D$2:D589)*Week_SIP[[#This Row],[Buy Price]]</f>
        <v>809642.85091799998</v>
      </c>
    </row>
    <row r="590" spans="1:7" x14ac:dyDescent="0.3">
      <c r="A590" s="2">
        <v>43920</v>
      </c>
      <c r="B590">
        <v>14</v>
      </c>
      <c r="C590">
        <v>89.169998000000007</v>
      </c>
      <c r="D590">
        <v>12</v>
      </c>
      <c r="E590">
        <v>1070.039976</v>
      </c>
      <c r="F590">
        <f>-Week_SIP[[#This Row],[Investment Amount]]</f>
        <v>-1070.039976</v>
      </c>
      <c r="G590">
        <f>SUM($D$2:D590)*Week_SIP[[#This Row],[Buy Price]]</f>
        <v>865484.00058800005</v>
      </c>
    </row>
    <row r="591" spans="1:7" x14ac:dyDescent="0.3">
      <c r="A591" s="2">
        <v>43928</v>
      </c>
      <c r="B591">
        <v>15</v>
      </c>
      <c r="C591">
        <v>92.410004000000001</v>
      </c>
      <c r="D591">
        <v>12</v>
      </c>
      <c r="E591">
        <v>1108.920048</v>
      </c>
      <c r="F591">
        <f>-Week_SIP[[#This Row],[Investment Amount]]</f>
        <v>-1108.920048</v>
      </c>
      <c r="G591">
        <f>SUM($D$2:D591)*Week_SIP[[#This Row],[Buy Price]]</f>
        <v>898040.41887199995</v>
      </c>
    </row>
    <row r="592" spans="1:7" x14ac:dyDescent="0.3">
      <c r="A592" s="2">
        <v>43934</v>
      </c>
      <c r="B592">
        <v>16</v>
      </c>
      <c r="C592">
        <v>95.620002999999997</v>
      </c>
      <c r="D592">
        <v>12</v>
      </c>
      <c r="E592">
        <v>1147.440036</v>
      </c>
      <c r="F592">
        <f>-Week_SIP[[#This Row],[Investment Amount]]</f>
        <v>-1147.440036</v>
      </c>
      <c r="G592">
        <f>SUM($D$2:D592)*Week_SIP[[#This Row],[Buy Price]]</f>
        <v>930382.62919000001</v>
      </c>
    </row>
    <row r="593" spans="1:7" x14ac:dyDescent="0.3">
      <c r="A593" s="2">
        <v>43941</v>
      </c>
      <c r="B593">
        <v>17</v>
      </c>
      <c r="C593">
        <v>97.989998</v>
      </c>
      <c r="D593">
        <v>11</v>
      </c>
      <c r="E593">
        <v>1077.8899779999999</v>
      </c>
      <c r="F593">
        <f>-Week_SIP[[#This Row],[Investment Amount]]</f>
        <v>-1077.8899779999999</v>
      </c>
      <c r="G593">
        <f>SUM($D$2:D593)*Week_SIP[[#This Row],[Buy Price]]</f>
        <v>954520.57051800005</v>
      </c>
    </row>
    <row r="594" spans="1:7" x14ac:dyDescent="0.3">
      <c r="A594" s="2">
        <v>43948</v>
      </c>
      <c r="B594">
        <v>18</v>
      </c>
      <c r="C594">
        <v>98.43</v>
      </c>
      <c r="D594">
        <v>11</v>
      </c>
      <c r="E594">
        <v>1082.73</v>
      </c>
      <c r="F594">
        <f>-Week_SIP[[#This Row],[Investment Amount]]</f>
        <v>-1082.73</v>
      </c>
      <c r="G594">
        <f>SUM($D$2:D594)*Week_SIP[[#This Row],[Buy Price]]</f>
        <v>959889.3600000001</v>
      </c>
    </row>
    <row r="595" spans="1:7" x14ac:dyDescent="0.3">
      <c r="A595" s="2">
        <v>43955</v>
      </c>
      <c r="B595">
        <v>19</v>
      </c>
      <c r="C595">
        <v>98.800003000000004</v>
      </c>
      <c r="D595">
        <v>11</v>
      </c>
      <c r="E595">
        <v>1086.800033</v>
      </c>
      <c r="F595">
        <f>-Week_SIP[[#This Row],[Investment Amount]]</f>
        <v>-1086.800033</v>
      </c>
      <c r="G595">
        <f>SUM($D$2:D595)*Week_SIP[[#This Row],[Buy Price]]</f>
        <v>964584.42928899999</v>
      </c>
    </row>
    <row r="596" spans="1:7" x14ac:dyDescent="0.3">
      <c r="A596" s="2">
        <v>43962</v>
      </c>
      <c r="B596">
        <v>20</v>
      </c>
      <c r="C596">
        <v>98.209998999999996</v>
      </c>
      <c r="D596">
        <v>11</v>
      </c>
      <c r="E596">
        <v>1080.3099889999999</v>
      </c>
      <c r="F596">
        <f>-Week_SIP[[#This Row],[Investment Amount]]</f>
        <v>-1080.3099889999999</v>
      </c>
      <c r="G596">
        <f>SUM($D$2:D596)*Week_SIP[[#This Row],[Buy Price]]</f>
        <v>959904.530226</v>
      </c>
    </row>
    <row r="597" spans="1:7" x14ac:dyDescent="0.3">
      <c r="A597" s="2">
        <v>43969</v>
      </c>
      <c r="B597">
        <v>21</v>
      </c>
      <c r="C597">
        <v>93.93</v>
      </c>
      <c r="D597">
        <v>12</v>
      </c>
      <c r="E597">
        <v>1127.1600000000001</v>
      </c>
      <c r="F597">
        <f>-Week_SIP[[#This Row],[Investment Amount]]</f>
        <v>-1127.1600000000001</v>
      </c>
      <c r="G597">
        <f>SUM($D$2:D597)*Week_SIP[[#This Row],[Buy Price]]</f>
        <v>919198.9800000001</v>
      </c>
    </row>
    <row r="598" spans="1:7" x14ac:dyDescent="0.3">
      <c r="A598" s="2">
        <v>43977</v>
      </c>
      <c r="B598">
        <v>22</v>
      </c>
      <c r="C598">
        <v>96.209998999999996</v>
      </c>
      <c r="D598">
        <v>11</v>
      </c>
      <c r="E598">
        <v>1058.3099889999999</v>
      </c>
      <c r="F598">
        <f>-Week_SIP[[#This Row],[Investment Amount]]</f>
        <v>-1058.3099889999999</v>
      </c>
      <c r="G598">
        <f>SUM($D$2:D598)*Week_SIP[[#This Row],[Buy Price]]</f>
        <v>942569.36020300002</v>
      </c>
    </row>
    <row r="599" spans="1:7" x14ac:dyDescent="0.3">
      <c r="A599" s="2">
        <v>43983</v>
      </c>
      <c r="B599">
        <v>23</v>
      </c>
      <c r="C599">
        <v>104.41999800000001</v>
      </c>
      <c r="D599">
        <v>11</v>
      </c>
      <c r="E599">
        <v>1148.6199780000002</v>
      </c>
      <c r="F599">
        <f>-Week_SIP[[#This Row],[Investment Amount]]</f>
        <v>-1148.6199780000002</v>
      </c>
      <c r="G599">
        <f>SUM($D$2:D599)*Week_SIP[[#This Row],[Buy Price]]</f>
        <v>1024151.3403840001</v>
      </c>
    </row>
    <row r="600" spans="1:7" x14ac:dyDescent="0.3">
      <c r="A600" s="2">
        <v>43990</v>
      </c>
      <c r="B600">
        <v>24</v>
      </c>
      <c r="C600">
        <v>108.099998</v>
      </c>
      <c r="D600">
        <v>10</v>
      </c>
      <c r="E600">
        <v>1080.9999800000001</v>
      </c>
      <c r="F600">
        <f>-Week_SIP[[#This Row],[Investment Amount]]</f>
        <v>-1080.9999800000001</v>
      </c>
      <c r="G600">
        <f>SUM($D$2:D600)*Week_SIP[[#This Row],[Buy Price]]</f>
        <v>1061325.780364</v>
      </c>
    </row>
    <row r="601" spans="1:7" x14ac:dyDescent="0.3">
      <c r="A601" s="2">
        <v>43997</v>
      </c>
      <c r="B601">
        <v>25</v>
      </c>
      <c r="C601">
        <v>104.510002</v>
      </c>
      <c r="D601">
        <v>11</v>
      </c>
      <c r="E601">
        <v>1149.6100220000001</v>
      </c>
      <c r="F601">
        <f>-Week_SIP[[#This Row],[Investment Amount]]</f>
        <v>-1149.6100220000001</v>
      </c>
      <c r="G601">
        <f>SUM($D$2:D601)*Week_SIP[[#This Row],[Buy Price]]</f>
        <v>1027228.809658</v>
      </c>
    </row>
    <row r="602" spans="1:7" x14ac:dyDescent="0.3">
      <c r="A602" s="2">
        <v>44004</v>
      </c>
      <c r="B602">
        <v>26</v>
      </c>
      <c r="C602">
        <v>109.55999799999999</v>
      </c>
      <c r="D602">
        <v>10</v>
      </c>
      <c r="E602">
        <v>1095.59998</v>
      </c>
      <c r="F602">
        <f>-Week_SIP[[#This Row],[Investment Amount]]</f>
        <v>-1095.59998</v>
      </c>
      <c r="G602">
        <f>SUM($D$2:D602)*Week_SIP[[#This Row],[Buy Price]]</f>
        <v>1077960.820322</v>
      </c>
    </row>
    <row r="603" spans="1:7" x14ac:dyDescent="0.3">
      <c r="A603" s="2">
        <v>44011</v>
      </c>
      <c r="B603">
        <v>27</v>
      </c>
      <c r="C603">
        <v>109.739998</v>
      </c>
      <c r="D603">
        <v>10</v>
      </c>
      <c r="E603">
        <v>1097.3999799999999</v>
      </c>
      <c r="F603">
        <f>-Week_SIP[[#This Row],[Investment Amount]]</f>
        <v>-1097.3999799999999</v>
      </c>
      <c r="G603">
        <f>SUM($D$2:D603)*Week_SIP[[#This Row],[Buy Price]]</f>
        <v>1080829.240302</v>
      </c>
    </row>
    <row r="604" spans="1:7" x14ac:dyDescent="0.3">
      <c r="A604" s="2">
        <v>44018</v>
      </c>
      <c r="B604">
        <v>28</v>
      </c>
      <c r="C604">
        <v>114.279999</v>
      </c>
      <c r="D604">
        <v>10</v>
      </c>
      <c r="E604">
        <v>1142.79999</v>
      </c>
      <c r="F604">
        <f>-Week_SIP[[#This Row],[Investment Amount]]</f>
        <v>-1142.79999</v>
      </c>
      <c r="G604">
        <f>SUM($D$2:D604)*Week_SIP[[#This Row],[Buy Price]]</f>
        <v>1126686.5101410002</v>
      </c>
    </row>
    <row r="605" spans="1:7" x14ac:dyDescent="0.3">
      <c r="A605" s="2">
        <v>44025</v>
      </c>
      <c r="B605">
        <v>29</v>
      </c>
      <c r="C605">
        <v>114.860001</v>
      </c>
      <c r="D605">
        <v>10</v>
      </c>
      <c r="E605">
        <v>1148.6000099999999</v>
      </c>
      <c r="F605">
        <f>-Week_SIP[[#This Row],[Investment Amount]]</f>
        <v>-1148.6000099999999</v>
      </c>
      <c r="G605">
        <f>SUM($D$2:D605)*Week_SIP[[#This Row],[Buy Price]]</f>
        <v>1133553.349869</v>
      </c>
    </row>
    <row r="606" spans="1:7" x14ac:dyDescent="0.3">
      <c r="A606" s="2">
        <v>44032</v>
      </c>
      <c r="B606">
        <v>30</v>
      </c>
      <c r="C606">
        <v>117.05999799999999</v>
      </c>
      <c r="D606">
        <v>9</v>
      </c>
      <c r="E606">
        <v>1053.539982</v>
      </c>
      <c r="F606">
        <f>-Week_SIP[[#This Row],[Investment Amount]]</f>
        <v>-1053.539982</v>
      </c>
      <c r="G606">
        <f>SUM($D$2:D606)*Week_SIP[[#This Row],[Buy Price]]</f>
        <v>1156318.6602439999</v>
      </c>
    </row>
    <row r="607" spans="1:7" x14ac:dyDescent="0.3">
      <c r="A607" s="2">
        <v>44039</v>
      </c>
      <c r="B607">
        <v>31</v>
      </c>
      <c r="C607">
        <v>118.389999</v>
      </c>
      <c r="D607">
        <v>9</v>
      </c>
      <c r="E607">
        <v>1065.5099910000001</v>
      </c>
      <c r="F607">
        <f>-Week_SIP[[#This Row],[Investment Amount]]</f>
        <v>-1065.5099910000001</v>
      </c>
      <c r="G607">
        <f>SUM($D$2:D607)*Week_SIP[[#This Row],[Buy Price]]</f>
        <v>1170521.9201130001</v>
      </c>
    </row>
    <row r="608" spans="1:7" x14ac:dyDescent="0.3">
      <c r="A608" s="2">
        <v>44046</v>
      </c>
      <c r="B608">
        <v>32</v>
      </c>
      <c r="C608">
        <v>116.16999800000001</v>
      </c>
      <c r="D608">
        <v>9</v>
      </c>
      <c r="E608">
        <v>1045.529982</v>
      </c>
      <c r="F608">
        <f>-Week_SIP[[#This Row],[Investment Amount]]</f>
        <v>-1045.529982</v>
      </c>
      <c r="G608">
        <f>SUM($D$2:D608)*Week_SIP[[#This Row],[Buy Price]]</f>
        <v>1149618.300208</v>
      </c>
    </row>
    <row r="609" spans="1:7" x14ac:dyDescent="0.3">
      <c r="A609" s="2">
        <v>44053</v>
      </c>
      <c r="B609">
        <v>33</v>
      </c>
      <c r="C609">
        <v>119.970001</v>
      </c>
      <c r="D609">
        <v>9</v>
      </c>
      <c r="E609">
        <v>1079.7300089999999</v>
      </c>
      <c r="F609">
        <f>-Week_SIP[[#This Row],[Investment Amount]]</f>
        <v>-1079.7300089999999</v>
      </c>
      <c r="G609">
        <f>SUM($D$2:D609)*Week_SIP[[#This Row],[Buy Price]]</f>
        <v>1188302.8599050001</v>
      </c>
    </row>
    <row r="610" spans="1:7" x14ac:dyDescent="0.3">
      <c r="A610" s="2">
        <v>44060</v>
      </c>
      <c r="B610">
        <v>34</v>
      </c>
      <c r="C610">
        <v>119.879997</v>
      </c>
      <c r="D610">
        <v>9</v>
      </c>
      <c r="E610">
        <v>1078.919973</v>
      </c>
      <c r="F610">
        <f>-Week_SIP[[#This Row],[Investment Amount]]</f>
        <v>-1078.919973</v>
      </c>
      <c r="G610">
        <f>SUM($D$2:D610)*Week_SIP[[#This Row],[Buy Price]]</f>
        <v>1188490.2902580001</v>
      </c>
    </row>
    <row r="611" spans="1:7" x14ac:dyDescent="0.3">
      <c r="A611" s="2">
        <v>44067</v>
      </c>
      <c r="B611">
        <v>35</v>
      </c>
      <c r="C611">
        <v>122</v>
      </c>
      <c r="D611">
        <v>9</v>
      </c>
      <c r="E611">
        <v>1098</v>
      </c>
      <c r="F611">
        <f>-Week_SIP[[#This Row],[Investment Amount]]</f>
        <v>-1098</v>
      </c>
      <c r="G611">
        <f>SUM($D$2:D611)*Week_SIP[[#This Row],[Buy Price]]</f>
        <v>1210606</v>
      </c>
    </row>
    <row r="612" spans="1:7" x14ac:dyDescent="0.3">
      <c r="A612" s="2">
        <v>44074</v>
      </c>
      <c r="B612">
        <v>36</v>
      </c>
      <c r="C612">
        <v>121.029999</v>
      </c>
      <c r="D612">
        <v>9</v>
      </c>
      <c r="E612">
        <v>1089.2699910000001</v>
      </c>
      <c r="F612">
        <f>-Week_SIP[[#This Row],[Investment Amount]]</f>
        <v>-1089.2699910000001</v>
      </c>
      <c r="G612">
        <f>SUM($D$2:D612)*Week_SIP[[#This Row],[Buy Price]]</f>
        <v>1202069.950068</v>
      </c>
    </row>
    <row r="613" spans="1:7" x14ac:dyDescent="0.3">
      <c r="A613" s="2">
        <v>44081</v>
      </c>
      <c r="B613">
        <v>37</v>
      </c>
      <c r="C613">
        <v>121.269997</v>
      </c>
      <c r="D613">
        <v>9</v>
      </c>
      <c r="E613">
        <v>1091.429973</v>
      </c>
      <c r="F613">
        <f>-Week_SIP[[#This Row],[Investment Amount]]</f>
        <v>-1091.429973</v>
      </c>
      <c r="G613">
        <f>SUM($D$2:D613)*Week_SIP[[#This Row],[Buy Price]]</f>
        <v>1205545.040177</v>
      </c>
    </row>
    <row r="614" spans="1:7" x14ac:dyDescent="0.3">
      <c r="A614" s="2">
        <v>44088</v>
      </c>
      <c r="B614">
        <v>38</v>
      </c>
      <c r="C614">
        <v>122.129997</v>
      </c>
      <c r="D614">
        <v>9</v>
      </c>
      <c r="E614">
        <v>1099.169973</v>
      </c>
      <c r="F614">
        <f>-Week_SIP[[#This Row],[Investment Amount]]</f>
        <v>-1099.169973</v>
      </c>
      <c r="G614">
        <f>SUM($D$2:D614)*Week_SIP[[#This Row],[Buy Price]]</f>
        <v>1215193.47015</v>
      </c>
    </row>
    <row r="615" spans="1:7" x14ac:dyDescent="0.3">
      <c r="A615" s="2">
        <v>44095</v>
      </c>
      <c r="B615">
        <v>39</v>
      </c>
      <c r="C615">
        <v>119.91999800000001</v>
      </c>
      <c r="D615">
        <v>9</v>
      </c>
      <c r="E615">
        <v>1079.279982</v>
      </c>
      <c r="F615">
        <f>-Week_SIP[[#This Row],[Investment Amount]]</f>
        <v>-1079.279982</v>
      </c>
      <c r="G615">
        <f>SUM($D$2:D615)*Week_SIP[[#This Row],[Buy Price]]</f>
        <v>1194283.2600820002</v>
      </c>
    </row>
    <row r="616" spans="1:7" x14ac:dyDescent="0.3">
      <c r="A616" s="2">
        <v>44102</v>
      </c>
      <c r="B616">
        <v>40</v>
      </c>
      <c r="C616">
        <v>119.75</v>
      </c>
      <c r="D616">
        <v>9</v>
      </c>
      <c r="E616">
        <v>1077.75</v>
      </c>
      <c r="F616">
        <f>-Week_SIP[[#This Row],[Investment Amount]]</f>
        <v>-1077.75</v>
      </c>
      <c r="G616">
        <f>SUM($D$2:D616)*Week_SIP[[#This Row],[Buy Price]]</f>
        <v>1193668</v>
      </c>
    </row>
    <row r="617" spans="1:7" x14ac:dyDescent="0.3">
      <c r="A617" s="2">
        <v>44109</v>
      </c>
      <c r="B617">
        <v>41</v>
      </c>
      <c r="C617">
        <v>122.379997</v>
      </c>
      <c r="D617">
        <v>9</v>
      </c>
      <c r="E617">
        <v>1101.419973</v>
      </c>
      <c r="F617">
        <f>-Week_SIP[[#This Row],[Investment Amount]]</f>
        <v>-1101.419973</v>
      </c>
      <c r="G617">
        <f>SUM($D$2:D617)*Week_SIP[[#This Row],[Buy Price]]</f>
        <v>1220985.230069</v>
      </c>
    </row>
    <row r="618" spans="1:7" x14ac:dyDescent="0.3">
      <c r="A618" s="2">
        <v>44116</v>
      </c>
      <c r="B618">
        <v>42</v>
      </c>
      <c r="C618">
        <v>126.959999</v>
      </c>
      <c r="D618">
        <v>9</v>
      </c>
      <c r="E618">
        <v>1142.639991</v>
      </c>
      <c r="F618">
        <f>-Week_SIP[[#This Row],[Investment Amount]]</f>
        <v>-1142.639991</v>
      </c>
      <c r="G618">
        <f>SUM($D$2:D618)*Week_SIP[[#This Row],[Buy Price]]</f>
        <v>1267822.5500139999</v>
      </c>
    </row>
    <row r="619" spans="1:7" x14ac:dyDescent="0.3">
      <c r="A619" s="2">
        <v>44123</v>
      </c>
      <c r="B619">
        <v>43</v>
      </c>
      <c r="C619">
        <v>126.80999799999999</v>
      </c>
      <c r="D619">
        <v>9</v>
      </c>
      <c r="E619">
        <v>1141.289982</v>
      </c>
      <c r="F619">
        <f>-Week_SIP[[#This Row],[Investment Amount]]</f>
        <v>-1141.289982</v>
      </c>
      <c r="G619">
        <f>SUM($D$2:D619)*Week_SIP[[#This Row],[Buy Price]]</f>
        <v>1267465.93001</v>
      </c>
    </row>
    <row r="620" spans="1:7" x14ac:dyDescent="0.3">
      <c r="A620" s="2">
        <v>44130</v>
      </c>
      <c r="B620">
        <v>44</v>
      </c>
      <c r="C620">
        <v>125.80999799999999</v>
      </c>
      <c r="D620">
        <v>9</v>
      </c>
      <c r="E620">
        <v>1132.289982</v>
      </c>
      <c r="F620">
        <f>-Week_SIP[[#This Row],[Investment Amount]]</f>
        <v>-1132.289982</v>
      </c>
      <c r="G620">
        <f>SUM($D$2:D620)*Week_SIP[[#This Row],[Buy Price]]</f>
        <v>1258603.2199919999</v>
      </c>
    </row>
    <row r="621" spans="1:7" x14ac:dyDescent="0.3">
      <c r="A621" s="2">
        <v>44137</v>
      </c>
      <c r="B621">
        <v>45</v>
      </c>
      <c r="C621">
        <v>124.370003</v>
      </c>
      <c r="D621">
        <v>9</v>
      </c>
      <c r="E621">
        <v>1119.330027</v>
      </c>
      <c r="F621">
        <f>-Week_SIP[[#This Row],[Investment Amount]]</f>
        <v>-1119.330027</v>
      </c>
      <c r="G621">
        <f>SUM($D$2:D621)*Week_SIP[[#This Row],[Buy Price]]</f>
        <v>1245316.8400389999</v>
      </c>
    </row>
    <row r="622" spans="1:7" x14ac:dyDescent="0.3">
      <c r="A622" s="2">
        <v>44144</v>
      </c>
      <c r="B622">
        <v>46</v>
      </c>
      <c r="C622">
        <v>132.729996</v>
      </c>
      <c r="D622">
        <v>8</v>
      </c>
      <c r="E622">
        <v>1061.839968</v>
      </c>
      <c r="F622">
        <f>-Week_SIP[[#This Row],[Investment Amount]]</f>
        <v>-1061.839968</v>
      </c>
      <c r="G622">
        <f>SUM($D$2:D622)*Week_SIP[[#This Row],[Buy Price]]</f>
        <v>1330087.2899160001</v>
      </c>
    </row>
    <row r="623" spans="1:7" x14ac:dyDescent="0.3">
      <c r="A623" s="2">
        <v>44152</v>
      </c>
      <c r="B623">
        <v>47</v>
      </c>
      <c r="C623">
        <v>137.38999899999999</v>
      </c>
      <c r="D623">
        <v>8</v>
      </c>
      <c r="E623">
        <v>1099.1199919999999</v>
      </c>
      <c r="F623">
        <f>-Week_SIP[[#This Row],[Investment Amount]]</f>
        <v>-1099.1199919999999</v>
      </c>
      <c r="G623">
        <f>SUM($D$2:D623)*Week_SIP[[#This Row],[Buy Price]]</f>
        <v>1377884.2999709998</v>
      </c>
    </row>
    <row r="624" spans="1:7" x14ac:dyDescent="0.3">
      <c r="A624" s="2">
        <v>44158</v>
      </c>
      <c r="B624">
        <v>48</v>
      </c>
      <c r="C624">
        <v>137.759995</v>
      </c>
      <c r="D624">
        <v>8</v>
      </c>
      <c r="E624">
        <v>1102.07996</v>
      </c>
      <c r="F624">
        <f>-Week_SIP[[#This Row],[Investment Amount]]</f>
        <v>-1102.07996</v>
      </c>
      <c r="G624">
        <f>SUM($D$2:D624)*Week_SIP[[#This Row],[Buy Price]]</f>
        <v>1382697.0698150001</v>
      </c>
    </row>
    <row r="625" spans="1:7" x14ac:dyDescent="0.3">
      <c r="A625" s="2">
        <v>44166</v>
      </c>
      <c r="B625">
        <v>49</v>
      </c>
      <c r="C625">
        <v>139.78999300000001</v>
      </c>
      <c r="D625">
        <v>8</v>
      </c>
      <c r="E625">
        <v>1118.3199440000001</v>
      </c>
      <c r="F625">
        <f>-Week_SIP[[#This Row],[Investment Amount]]</f>
        <v>-1118.3199440000001</v>
      </c>
      <c r="G625">
        <f>SUM($D$2:D625)*Week_SIP[[#This Row],[Buy Price]]</f>
        <v>1404190.4796850001</v>
      </c>
    </row>
    <row r="626" spans="1:7" x14ac:dyDescent="0.3">
      <c r="A626" s="2">
        <v>44172</v>
      </c>
      <c r="B626">
        <v>50</v>
      </c>
      <c r="C626">
        <v>142.28999300000001</v>
      </c>
      <c r="D626">
        <v>8</v>
      </c>
      <c r="E626">
        <v>1138.3199440000001</v>
      </c>
      <c r="F626">
        <f>-Week_SIP[[#This Row],[Investment Amount]]</f>
        <v>-1138.3199440000001</v>
      </c>
      <c r="G626">
        <f>SUM($D$2:D626)*Week_SIP[[#This Row],[Buy Price]]</f>
        <v>1430441.299629</v>
      </c>
    </row>
    <row r="627" spans="1:7" x14ac:dyDescent="0.3">
      <c r="A627" s="2">
        <v>44179</v>
      </c>
      <c r="B627">
        <v>51</v>
      </c>
      <c r="C627">
        <v>144.320007</v>
      </c>
      <c r="D627">
        <v>7</v>
      </c>
      <c r="E627">
        <v>1010.240049</v>
      </c>
      <c r="F627">
        <f>-Week_SIP[[#This Row],[Investment Amount]]</f>
        <v>-1010.240049</v>
      </c>
      <c r="G627">
        <f>SUM($D$2:D627)*Week_SIP[[#This Row],[Buy Price]]</f>
        <v>1451859.27042</v>
      </c>
    </row>
    <row r="628" spans="1:7" x14ac:dyDescent="0.3">
      <c r="A628" s="2">
        <v>44186</v>
      </c>
      <c r="B628">
        <v>52</v>
      </c>
      <c r="C628">
        <v>142.5</v>
      </c>
      <c r="D628">
        <v>8</v>
      </c>
      <c r="E628">
        <v>1140</v>
      </c>
      <c r="F628">
        <f>-Week_SIP[[#This Row],[Investment Amount]]</f>
        <v>-1140</v>
      </c>
      <c r="G628">
        <f>SUM($D$2:D628)*Week_SIP[[#This Row],[Buy Price]]</f>
        <v>1434690</v>
      </c>
    </row>
    <row r="629" spans="1:7" x14ac:dyDescent="0.3">
      <c r="A629" s="2">
        <v>44193</v>
      </c>
      <c r="B629">
        <v>53</v>
      </c>
      <c r="C629">
        <v>147.779999</v>
      </c>
      <c r="D629">
        <v>7</v>
      </c>
      <c r="E629">
        <v>1034.4599929999999</v>
      </c>
      <c r="F629">
        <f>-Week_SIP[[#This Row],[Investment Amount]]</f>
        <v>-1034.4599929999999</v>
      </c>
      <c r="G629">
        <f>SUM($D$2:D629)*Week_SIP[[#This Row],[Buy Price]]</f>
        <v>1488883.4899250001</v>
      </c>
    </row>
    <row r="630" spans="1:7" x14ac:dyDescent="0.3">
      <c r="A630" s="2">
        <v>44197</v>
      </c>
      <c r="B630">
        <v>53</v>
      </c>
      <c r="C630">
        <v>149.570007</v>
      </c>
      <c r="D630">
        <v>7</v>
      </c>
      <c r="E630">
        <v>1046.990049</v>
      </c>
      <c r="F630">
        <f>-Week_SIP[[#This Row],[Investment Amount]]</f>
        <v>-1046.990049</v>
      </c>
      <c r="G630">
        <f>SUM($D$2:D630)*Week_SIP[[#This Row],[Buy Price]]</f>
        <v>1507964.810574</v>
      </c>
    </row>
    <row r="631" spans="1:7" x14ac:dyDescent="0.3">
      <c r="A631" s="2">
        <v>44200</v>
      </c>
      <c r="B631">
        <v>1</v>
      </c>
      <c r="C631">
        <v>150.71000699999999</v>
      </c>
      <c r="D631">
        <v>7</v>
      </c>
      <c r="E631">
        <v>1054.970049</v>
      </c>
      <c r="F631">
        <f>-Week_SIP[[#This Row],[Investment Amount]]</f>
        <v>-1054.970049</v>
      </c>
      <c r="G631">
        <f>SUM($D$2:D631)*Week_SIP[[#This Row],[Buy Price]]</f>
        <v>1520513.2606229999</v>
      </c>
    </row>
    <row r="632" spans="1:7" x14ac:dyDescent="0.3">
      <c r="A632" s="2">
        <v>44207</v>
      </c>
      <c r="B632">
        <v>2</v>
      </c>
      <c r="C632">
        <v>154.38000500000001</v>
      </c>
      <c r="D632">
        <v>7</v>
      </c>
      <c r="E632">
        <v>1080.6600350000001</v>
      </c>
      <c r="F632">
        <f>-Week_SIP[[#This Row],[Investment Amount]]</f>
        <v>-1080.6600350000001</v>
      </c>
      <c r="G632">
        <f>SUM($D$2:D632)*Week_SIP[[#This Row],[Buy Price]]</f>
        <v>1558620.5304800002</v>
      </c>
    </row>
    <row r="633" spans="1:7" x14ac:dyDescent="0.3">
      <c r="A633" s="2">
        <v>44214</v>
      </c>
      <c r="B633">
        <v>3</v>
      </c>
      <c r="C633">
        <v>152.55999800000001</v>
      </c>
      <c r="D633">
        <v>7</v>
      </c>
      <c r="E633">
        <v>1067.9199860000001</v>
      </c>
      <c r="F633">
        <f>-Week_SIP[[#This Row],[Investment Amount]]</f>
        <v>-1067.9199860000001</v>
      </c>
      <c r="G633">
        <f>SUM($D$2:D633)*Week_SIP[[#This Row],[Buy Price]]</f>
        <v>1541313.659794</v>
      </c>
    </row>
    <row r="634" spans="1:7" x14ac:dyDescent="0.3">
      <c r="A634" s="2">
        <v>44221</v>
      </c>
      <c r="B634">
        <v>4</v>
      </c>
      <c r="C634">
        <v>152.46000699999999</v>
      </c>
      <c r="D634">
        <v>7</v>
      </c>
      <c r="E634">
        <v>1067.220049</v>
      </c>
      <c r="F634">
        <f>-Week_SIP[[#This Row],[Investment Amount]]</f>
        <v>-1067.220049</v>
      </c>
      <c r="G634">
        <f>SUM($D$2:D634)*Week_SIP[[#This Row],[Buy Price]]</f>
        <v>1541370.67077</v>
      </c>
    </row>
    <row r="635" spans="1:7" x14ac:dyDescent="0.3">
      <c r="A635" s="2">
        <v>44228</v>
      </c>
      <c r="B635">
        <v>5</v>
      </c>
      <c r="C635">
        <v>152.520004</v>
      </c>
      <c r="D635">
        <v>7</v>
      </c>
      <c r="E635">
        <v>1067.640028</v>
      </c>
      <c r="F635">
        <f>-Week_SIP[[#This Row],[Investment Amount]]</f>
        <v>-1067.640028</v>
      </c>
      <c r="G635">
        <f>SUM($D$2:D635)*Week_SIP[[#This Row],[Buy Price]]</f>
        <v>1543044.880468</v>
      </c>
    </row>
    <row r="636" spans="1:7" x14ac:dyDescent="0.3">
      <c r="A636" s="2">
        <v>44235</v>
      </c>
      <c r="B636">
        <v>6</v>
      </c>
      <c r="C636">
        <v>161.029999</v>
      </c>
      <c r="D636">
        <v>7</v>
      </c>
      <c r="E636">
        <v>1127.2099929999999</v>
      </c>
      <c r="F636">
        <f>-Week_SIP[[#This Row],[Investment Amount]]</f>
        <v>-1127.2099929999999</v>
      </c>
      <c r="G636">
        <f>SUM($D$2:D636)*Week_SIP[[#This Row],[Buy Price]]</f>
        <v>1630267.7098759999</v>
      </c>
    </row>
    <row r="637" spans="1:7" x14ac:dyDescent="0.3">
      <c r="A637" s="2">
        <v>44242</v>
      </c>
      <c r="B637">
        <v>7</v>
      </c>
      <c r="C637">
        <v>163.929993</v>
      </c>
      <c r="D637">
        <v>7</v>
      </c>
      <c r="E637">
        <v>1147.509951</v>
      </c>
      <c r="F637">
        <f>-Week_SIP[[#This Row],[Investment Amount]]</f>
        <v>-1147.509951</v>
      </c>
      <c r="G637">
        <f>SUM($D$2:D637)*Week_SIP[[#This Row],[Buy Price]]</f>
        <v>1660774.759083</v>
      </c>
    </row>
    <row r="638" spans="1:7" x14ac:dyDescent="0.3">
      <c r="A638" s="2">
        <v>44249</v>
      </c>
      <c r="B638">
        <v>8</v>
      </c>
      <c r="C638">
        <v>157.179993</v>
      </c>
      <c r="D638">
        <v>7</v>
      </c>
      <c r="E638">
        <v>1100.259951</v>
      </c>
      <c r="F638">
        <f>-Week_SIP[[#This Row],[Investment Amount]]</f>
        <v>-1100.259951</v>
      </c>
      <c r="G638">
        <f>SUM($D$2:D638)*Week_SIP[[#This Row],[Buy Price]]</f>
        <v>1593490.7690339999</v>
      </c>
    </row>
    <row r="639" spans="1:7" x14ac:dyDescent="0.3">
      <c r="A639" s="2">
        <v>44256</v>
      </c>
      <c r="B639">
        <v>9</v>
      </c>
      <c r="C639">
        <v>158.009995</v>
      </c>
      <c r="D639">
        <v>7</v>
      </c>
      <c r="E639">
        <v>1106.0699650000001</v>
      </c>
      <c r="F639">
        <f>-Week_SIP[[#This Row],[Investment Amount]]</f>
        <v>-1106.0699650000001</v>
      </c>
      <c r="G639">
        <f>SUM($D$2:D639)*Week_SIP[[#This Row],[Buy Price]]</f>
        <v>1603011.399275</v>
      </c>
    </row>
    <row r="640" spans="1:7" x14ac:dyDescent="0.3">
      <c r="A640" s="2">
        <v>44263</v>
      </c>
      <c r="B640">
        <v>10</v>
      </c>
      <c r="C640">
        <v>160.03999300000001</v>
      </c>
      <c r="D640">
        <v>7</v>
      </c>
      <c r="E640">
        <v>1120.279951</v>
      </c>
      <c r="F640">
        <f>-Week_SIP[[#This Row],[Investment Amount]]</f>
        <v>-1120.279951</v>
      </c>
      <c r="G640">
        <f>SUM($D$2:D640)*Week_SIP[[#This Row],[Buy Price]]</f>
        <v>1624726.0089360001</v>
      </c>
    </row>
    <row r="641" spans="1:7" x14ac:dyDescent="0.3">
      <c r="A641" s="2">
        <v>44270</v>
      </c>
      <c r="B641">
        <v>11</v>
      </c>
      <c r="C641">
        <v>159.96000699999999</v>
      </c>
      <c r="D641">
        <v>7</v>
      </c>
      <c r="E641">
        <v>1119.720049</v>
      </c>
      <c r="F641">
        <f>-Week_SIP[[#This Row],[Investment Amount]]</f>
        <v>-1119.720049</v>
      </c>
      <c r="G641">
        <f>SUM($D$2:D641)*Week_SIP[[#This Row],[Buy Price]]</f>
        <v>1625033.7111129998</v>
      </c>
    </row>
    <row r="642" spans="1:7" x14ac:dyDescent="0.3">
      <c r="A642" s="2">
        <v>44277</v>
      </c>
      <c r="B642">
        <v>12</v>
      </c>
      <c r="C642">
        <v>157.33000200000001</v>
      </c>
      <c r="D642">
        <v>7</v>
      </c>
      <c r="E642">
        <v>1101.3100140000001</v>
      </c>
      <c r="F642">
        <f>-Week_SIP[[#This Row],[Investment Amount]]</f>
        <v>-1101.3100140000001</v>
      </c>
      <c r="G642">
        <f>SUM($D$2:D642)*Week_SIP[[#This Row],[Buy Price]]</f>
        <v>1599416.800332</v>
      </c>
    </row>
    <row r="643" spans="1:7" x14ac:dyDescent="0.3">
      <c r="A643" s="2">
        <v>44285</v>
      </c>
      <c r="B643">
        <v>13</v>
      </c>
      <c r="C643">
        <v>158.41999799999999</v>
      </c>
      <c r="D643">
        <v>7</v>
      </c>
      <c r="E643">
        <v>1108.9399859999999</v>
      </c>
      <c r="F643">
        <f>-Week_SIP[[#This Row],[Investment Amount]]</f>
        <v>-1108.9399859999999</v>
      </c>
      <c r="G643">
        <f>SUM($D$2:D643)*Week_SIP[[#This Row],[Buy Price]]</f>
        <v>1611606.6396539998</v>
      </c>
    </row>
    <row r="644" spans="1:7" x14ac:dyDescent="0.3">
      <c r="A644" s="2">
        <v>44291</v>
      </c>
      <c r="B644">
        <v>14</v>
      </c>
      <c r="C644">
        <v>156.96000699999999</v>
      </c>
      <c r="D644">
        <v>7</v>
      </c>
      <c r="E644">
        <v>1098.720049</v>
      </c>
      <c r="F644">
        <f>-Week_SIP[[#This Row],[Investment Amount]]</f>
        <v>-1098.720049</v>
      </c>
      <c r="G644">
        <f>SUM($D$2:D644)*Week_SIP[[#This Row],[Buy Price]]</f>
        <v>1597852.8712599999</v>
      </c>
    </row>
    <row r="645" spans="1:7" x14ac:dyDescent="0.3">
      <c r="A645" s="2">
        <v>44298</v>
      </c>
      <c r="B645">
        <v>15</v>
      </c>
      <c r="C645">
        <v>154.08000200000001</v>
      </c>
      <c r="D645">
        <v>7</v>
      </c>
      <c r="E645">
        <v>1078.5600140000001</v>
      </c>
      <c r="F645">
        <f>-Week_SIP[[#This Row],[Investment Amount]]</f>
        <v>-1078.5600140000001</v>
      </c>
      <c r="G645">
        <f>SUM($D$2:D645)*Week_SIP[[#This Row],[Buy Price]]</f>
        <v>1569612.980374</v>
      </c>
    </row>
    <row r="646" spans="1:7" x14ac:dyDescent="0.3">
      <c r="A646" s="2">
        <v>44305</v>
      </c>
      <c r="B646">
        <v>16</v>
      </c>
      <c r="C646">
        <v>154.08999600000001</v>
      </c>
      <c r="D646">
        <v>7</v>
      </c>
      <c r="E646">
        <v>1078.6299720000002</v>
      </c>
      <c r="F646">
        <f>-Week_SIP[[#This Row],[Investment Amount]]</f>
        <v>-1078.6299720000002</v>
      </c>
      <c r="G646">
        <f>SUM($D$2:D646)*Week_SIP[[#This Row],[Buy Price]]</f>
        <v>1570793.4192240001</v>
      </c>
    </row>
    <row r="647" spans="1:7" x14ac:dyDescent="0.3">
      <c r="A647" s="2">
        <v>44312</v>
      </c>
      <c r="B647">
        <v>17</v>
      </c>
      <c r="C647">
        <v>155.16999799999999</v>
      </c>
      <c r="D647">
        <v>7</v>
      </c>
      <c r="E647">
        <v>1086.1899859999999</v>
      </c>
      <c r="F647">
        <f>-Week_SIP[[#This Row],[Investment Amount]]</f>
        <v>-1086.1899859999999</v>
      </c>
      <c r="G647">
        <f>SUM($D$2:D647)*Week_SIP[[#This Row],[Buy Price]]</f>
        <v>1582889.1495979999</v>
      </c>
    </row>
    <row r="648" spans="1:7" x14ac:dyDescent="0.3">
      <c r="A648" s="2">
        <v>44319</v>
      </c>
      <c r="B648">
        <v>18</v>
      </c>
      <c r="C648">
        <v>156.970001</v>
      </c>
      <c r="D648">
        <v>7</v>
      </c>
      <c r="E648">
        <v>1098.7900070000001</v>
      </c>
      <c r="F648">
        <f>-Week_SIP[[#This Row],[Investment Amount]]</f>
        <v>-1098.7900070000001</v>
      </c>
      <c r="G648">
        <f>SUM($D$2:D648)*Week_SIP[[#This Row],[Buy Price]]</f>
        <v>1602349.770208</v>
      </c>
    </row>
    <row r="649" spans="1:7" x14ac:dyDescent="0.3">
      <c r="A649" s="2">
        <v>44326</v>
      </c>
      <c r="B649">
        <v>19</v>
      </c>
      <c r="C649">
        <v>159.69000199999999</v>
      </c>
      <c r="D649">
        <v>7</v>
      </c>
      <c r="E649">
        <v>1117.8300139999999</v>
      </c>
      <c r="F649">
        <f>-Week_SIP[[#This Row],[Investment Amount]]</f>
        <v>-1117.8300139999999</v>
      </c>
      <c r="G649">
        <f>SUM($D$2:D649)*Week_SIP[[#This Row],[Buy Price]]</f>
        <v>1631233.3704299999</v>
      </c>
    </row>
    <row r="650" spans="1:7" x14ac:dyDescent="0.3">
      <c r="A650" s="2">
        <v>44333</v>
      </c>
      <c r="B650">
        <v>20</v>
      </c>
      <c r="C650">
        <v>159.520004</v>
      </c>
      <c r="D650">
        <v>7</v>
      </c>
      <c r="E650">
        <v>1116.640028</v>
      </c>
      <c r="F650">
        <f>-Week_SIP[[#This Row],[Investment Amount]]</f>
        <v>-1116.640028</v>
      </c>
      <c r="G650">
        <f>SUM($D$2:D650)*Week_SIP[[#This Row],[Buy Price]]</f>
        <v>1630613.480888</v>
      </c>
    </row>
    <row r="651" spans="1:7" x14ac:dyDescent="0.3">
      <c r="A651" s="2">
        <v>44340</v>
      </c>
      <c r="B651">
        <v>21</v>
      </c>
      <c r="C651">
        <v>162.429993</v>
      </c>
      <c r="D651">
        <v>7</v>
      </c>
      <c r="E651">
        <v>1137.009951</v>
      </c>
      <c r="F651">
        <f>-Week_SIP[[#This Row],[Investment Amount]]</f>
        <v>-1137.009951</v>
      </c>
      <c r="G651">
        <f>SUM($D$2:D651)*Week_SIP[[#This Row],[Buy Price]]</f>
        <v>1661496.398397</v>
      </c>
    </row>
    <row r="652" spans="1:7" x14ac:dyDescent="0.3">
      <c r="A652" s="2">
        <v>44347</v>
      </c>
      <c r="B652">
        <v>22</v>
      </c>
      <c r="C652">
        <v>166.78999300000001</v>
      </c>
      <c r="D652">
        <v>6</v>
      </c>
      <c r="E652">
        <v>1000.7399580000001</v>
      </c>
      <c r="F652">
        <f>-Week_SIP[[#This Row],[Investment Amount]]</f>
        <v>-1000.7399580000001</v>
      </c>
      <c r="G652">
        <f>SUM($D$2:D652)*Week_SIP[[#This Row],[Buy Price]]</f>
        <v>1707095.5783550001</v>
      </c>
    </row>
    <row r="653" spans="1:7" x14ac:dyDescent="0.3">
      <c r="A653" s="2">
        <v>44354</v>
      </c>
      <c r="B653">
        <v>23</v>
      </c>
      <c r="C653">
        <v>168.63000500000001</v>
      </c>
      <c r="D653">
        <v>6</v>
      </c>
      <c r="E653">
        <v>1011.7800300000001</v>
      </c>
      <c r="F653">
        <f>-Week_SIP[[#This Row],[Investment Amount]]</f>
        <v>-1011.7800300000001</v>
      </c>
      <c r="G653">
        <f>SUM($D$2:D653)*Week_SIP[[#This Row],[Buy Price]]</f>
        <v>1726939.8812050002</v>
      </c>
    </row>
    <row r="654" spans="1:7" x14ac:dyDescent="0.3">
      <c r="A654" s="2">
        <v>44361</v>
      </c>
      <c r="B654">
        <v>24</v>
      </c>
      <c r="C654">
        <v>169.55999800000001</v>
      </c>
      <c r="D654">
        <v>6</v>
      </c>
      <c r="E654">
        <v>1017.359988</v>
      </c>
      <c r="F654">
        <f>-Week_SIP[[#This Row],[Investment Amount]]</f>
        <v>-1017.359988</v>
      </c>
      <c r="G654">
        <f>SUM($D$2:D654)*Week_SIP[[#This Row],[Buy Price]]</f>
        <v>1737481.299506</v>
      </c>
    </row>
    <row r="655" spans="1:7" x14ac:dyDescent="0.3">
      <c r="A655" s="2">
        <v>44368</v>
      </c>
      <c r="B655">
        <v>25</v>
      </c>
      <c r="C655">
        <v>169.070007</v>
      </c>
      <c r="D655">
        <v>6</v>
      </c>
      <c r="E655">
        <v>1014.420042</v>
      </c>
      <c r="F655">
        <f>-Week_SIP[[#This Row],[Investment Amount]]</f>
        <v>-1014.420042</v>
      </c>
      <c r="G655">
        <f>SUM($D$2:D655)*Week_SIP[[#This Row],[Buy Price]]</f>
        <v>1733474.781771</v>
      </c>
    </row>
    <row r="656" spans="1:7" x14ac:dyDescent="0.3">
      <c r="A656" s="2">
        <v>44375</v>
      </c>
      <c r="B656">
        <v>26</v>
      </c>
      <c r="C656">
        <v>169.85000600000001</v>
      </c>
      <c r="D656">
        <v>6</v>
      </c>
      <c r="E656">
        <v>1019.100036</v>
      </c>
      <c r="F656">
        <f>-Week_SIP[[#This Row],[Investment Amount]]</f>
        <v>-1019.100036</v>
      </c>
      <c r="G656">
        <f>SUM($D$2:D656)*Week_SIP[[#This Row],[Buy Price]]</f>
        <v>1742491.2115540002</v>
      </c>
    </row>
    <row r="657" spans="1:7" x14ac:dyDescent="0.3">
      <c r="A657" s="2">
        <v>44382</v>
      </c>
      <c r="B657">
        <v>27</v>
      </c>
      <c r="C657">
        <v>170.13000500000001</v>
      </c>
      <c r="D657">
        <v>6</v>
      </c>
      <c r="E657">
        <v>1020.7800300000001</v>
      </c>
      <c r="F657">
        <f>-Week_SIP[[#This Row],[Investment Amount]]</f>
        <v>-1020.7800300000001</v>
      </c>
      <c r="G657">
        <f>SUM($D$2:D657)*Week_SIP[[#This Row],[Buy Price]]</f>
        <v>1746384.5013250001</v>
      </c>
    </row>
    <row r="658" spans="1:7" x14ac:dyDescent="0.3">
      <c r="A658" s="2">
        <v>44389</v>
      </c>
      <c r="B658">
        <v>28</v>
      </c>
      <c r="C658">
        <v>169.03999300000001</v>
      </c>
      <c r="D658">
        <v>6</v>
      </c>
      <c r="E658">
        <v>1014.2399580000001</v>
      </c>
      <c r="F658">
        <f>-Week_SIP[[#This Row],[Investment Amount]]</f>
        <v>-1014.2399580000001</v>
      </c>
      <c r="G658">
        <f>SUM($D$2:D658)*Week_SIP[[#This Row],[Buy Price]]</f>
        <v>1736209.768103</v>
      </c>
    </row>
    <row r="659" spans="1:7" x14ac:dyDescent="0.3">
      <c r="A659" s="2">
        <v>44396</v>
      </c>
      <c r="B659">
        <v>29</v>
      </c>
      <c r="C659">
        <v>169.770004</v>
      </c>
      <c r="D659">
        <v>6</v>
      </c>
      <c r="E659">
        <v>1018.6200240000001</v>
      </c>
      <c r="F659">
        <f>-Week_SIP[[#This Row],[Investment Amount]]</f>
        <v>-1018.6200240000001</v>
      </c>
      <c r="G659">
        <f>SUM($D$2:D659)*Week_SIP[[#This Row],[Buy Price]]</f>
        <v>1744726.3311079999</v>
      </c>
    </row>
    <row r="660" spans="1:7" x14ac:dyDescent="0.3">
      <c r="A660" s="2">
        <v>44403</v>
      </c>
      <c r="B660">
        <v>30</v>
      </c>
      <c r="C660">
        <v>170.279999</v>
      </c>
      <c r="D660">
        <v>6</v>
      </c>
      <c r="E660">
        <v>1021.6799940000001</v>
      </c>
      <c r="F660">
        <f>-Week_SIP[[#This Row],[Investment Amount]]</f>
        <v>-1021.6799940000001</v>
      </c>
      <c r="G660">
        <f>SUM($D$2:D660)*Week_SIP[[#This Row],[Buy Price]]</f>
        <v>1750989.2297169999</v>
      </c>
    </row>
    <row r="661" spans="1:7" x14ac:dyDescent="0.3">
      <c r="A661" s="2">
        <v>44410</v>
      </c>
      <c r="B661">
        <v>31</v>
      </c>
      <c r="C661">
        <v>171</v>
      </c>
      <c r="D661">
        <v>6</v>
      </c>
      <c r="E661">
        <v>1026</v>
      </c>
      <c r="F661">
        <f>-Week_SIP[[#This Row],[Investment Amount]]</f>
        <v>-1026</v>
      </c>
      <c r="G661">
        <f>SUM($D$2:D661)*Week_SIP[[#This Row],[Buy Price]]</f>
        <v>1759419</v>
      </c>
    </row>
    <row r="662" spans="1:7" x14ac:dyDescent="0.3">
      <c r="A662" s="2">
        <v>44417</v>
      </c>
      <c r="B662">
        <v>32</v>
      </c>
      <c r="C662">
        <v>175.41000399999999</v>
      </c>
      <c r="D662">
        <v>6</v>
      </c>
      <c r="E662">
        <v>1052.460024</v>
      </c>
      <c r="F662">
        <f>-Week_SIP[[#This Row],[Investment Amount]]</f>
        <v>-1052.460024</v>
      </c>
      <c r="G662">
        <f>SUM($D$2:D662)*Week_SIP[[#This Row],[Buy Price]]</f>
        <v>1805845.9911799999</v>
      </c>
    </row>
    <row r="663" spans="1:7" x14ac:dyDescent="0.3">
      <c r="A663" s="2">
        <v>44424</v>
      </c>
      <c r="B663">
        <v>33</v>
      </c>
      <c r="C663">
        <v>178.60000600000001</v>
      </c>
      <c r="D663">
        <v>6</v>
      </c>
      <c r="E663">
        <v>1071.600036</v>
      </c>
      <c r="F663">
        <f>-Week_SIP[[#This Row],[Investment Amount]]</f>
        <v>-1071.600036</v>
      </c>
      <c r="G663">
        <f>SUM($D$2:D663)*Week_SIP[[#This Row],[Buy Price]]</f>
        <v>1839758.6618060002</v>
      </c>
    </row>
    <row r="664" spans="1:7" x14ac:dyDescent="0.3">
      <c r="A664" s="2">
        <v>44431</v>
      </c>
      <c r="B664">
        <v>34</v>
      </c>
      <c r="C664">
        <v>178.10000600000001</v>
      </c>
      <c r="D664">
        <v>6</v>
      </c>
      <c r="E664">
        <v>1068.600036</v>
      </c>
      <c r="F664">
        <f>-Week_SIP[[#This Row],[Investment Amount]]</f>
        <v>-1068.600036</v>
      </c>
      <c r="G664">
        <f>SUM($D$2:D664)*Week_SIP[[#This Row],[Buy Price]]</f>
        <v>1835676.7618420001</v>
      </c>
    </row>
    <row r="665" spans="1:7" x14ac:dyDescent="0.3">
      <c r="A665" s="2">
        <v>44438</v>
      </c>
      <c r="B665">
        <v>35</v>
      </c>
      <c r="C665">
        <v>182.570007</v>
      </c>
      <c r="D665">
        <v>6</v>
      </c>
      <c r="E665">
        <v>1095.420042</v>
      </c>
      <c r="F665">
        <f>-Week_SIP[[#This Row],[Investment Amount]]</f>
        <v>-1095.420042</v>
      </c>
      <c r="G665">
        <f>SUM($D$2:D665)*Week_SIP[[#This Row],[Buy Price]]</f>
        <v>1882844.4821910001</v>
      </c>
    </row>
    <row r="666" spans="1:7" x14ac:dyDescent="0.3">
      <c r="A666" s="2">
        <v>44445</v>
      </c>
      <c r="B666">
        <v>36</v>
      </c>
      <c r="C666">
        <v>187.550003</v>
      </c>
      <c r="D666">
        <v>6</v>
      </c>
      <c r="E666">
        <v>1125.3000179999999</v>
      </c>
      <c r="F666">
        <f>-Week_SIP[[#This Row],[Investment Amount]]</f>
        <v>-1125.3000179999999</v>
      </c>
      <c r="G666">
        <f>SUM($D$2:D666)*Week_SIP[[#This Row],[Buy Price]]</f>
        <v>1935328.4809570001</v>
      </c>
    </row>
    <row r="667" spans="1:7" x14ac:dyDescent="0.3">
      <c r="A667" s="2">
        <v>44452</v>
      </c>
      <c r="B667">
        <v>37</v>
      </c>
      <c r="C667">
        <v>187.11000100000001</v>
      </c>
      <c r="D667">
        <v>6</v>
      </c>
      <c r="E667">
        <v>1122.6600060000001</v>
      </c>
      <c r="F667">
        <f>-Week_SIP[[#This Row],[Investment Amount]]</f>
        <v>-1122.6600060000001</v>
      </c>
      <c r="G667">
        <f>SUM($D$2:D667)*Week_SIP[[#This Row],[Buy Price]]</f>
        <v>1931910.7603250002</v>
      </c>
    </row>
    <row r="668" spans="1:7" x14ac:dyDescent="0.3">
      <c r="A668" s="2">
        <v>44459</v>
      </c>
      <c r="B668">
        <v>38</v>
      </c>
      <c r="C668">
        <v>187.86000100000001</v>
      </c>
      <c r="D668">
        <v>6</v>
      </c>
      <c r="E668">
        <v>1127.1600060000001</v>
      </c>
      <c r="F668">
        <f>-Week_SIP[[#This Row],[Investment Amount]]</f>
        <v>-1127.1600060000001</v>
      </c>
      <c r="G668">
        <f>SUM($D$2:D668)*Week_SIP[[#This Row],[Buy Price]]</f>
        <v>1940781.6703310001</v>
      </c>
    </row>
    <row r="669" spans="1:7" x14ac:dyDescent="0.3">
      <c r="A669" s="2">
        <v>44466</v>
      </c>
      <c r="B669">
        <v>39</v>
      </c>
      <c r="C669">
        <v>192.78999300000001</v>
      </c>
      <c r="D669">
        <v>5</v>
      </c>
      <c r="E669">
        <v>963.94996500000002</v>
      </c>
      <c r="F669">
        <f>-Week_SIP[[#This Row],[Investment Amount]]</f>
        <v>-963.94996500000002</v>
      </c>
      <c r="G669">
        <f>SUM($D$2:D669)*Week_SIP[[#This Row],[Buy Price]]</f>
        <v>1992677.3676480001</v>
      </c>
    </row>
    <row r="670" spans="1:7" x14ac:dyDescent="0.3">
      <c r="A670" s="2">
        <v>44473</v>
      </c>
      <c r="B670">
        <v>40</v>
      </c>
      <c r="C670">
        <v>191.029999</v>
      </c>
      <c r="D670">
        <v>6</v>
      </c>
      <c r="E670">
        <v>1146.1799940000001</v>
      </c>
      <c r="F670">
        <f>-Week_SIP[[#This Row],[Investment Amount]]</f>
        <v>-1146.1799940000001</v>
      </c>
      <c r="G670">
        <f>SUM($D$2:D670)*Week_SIP[[#This Row],[Buy Price]]</f>
        <v>1975632.249658</v>
      </c>
    </row>
    <row r="671" spans="1:7" x14ac:dyDescent="0.3">
      <c r="A671" s="2">
        <v>44480</v>
      </c>
      <c r="B671">
        <v>41</v>
      </c>
      <c r="C671">
        <v>193.08999600000001</v>
      </c>
      <c r="D671">
        <v>5</v>
      </c>
      <c r="E671">
        <v>965.4499800000001</v>
      </c>
      <c r="F671">
        <f>-Week_SIP[[#This Row],[Investment Amount]]</f>
        <v>-965.4499800000001</v>
      </c>
      <c r="G671">
        <f>SUM($D$2:D671)*Week_SIP[[#This Row],[Buy Price]]</f>
        <v>1997902.1886120001</v>
      </c>
    </row>
    <row r="672" spans="1:7" x14ac:dyDescent="0.3">
      <c r="A672" s="2">
        <v>44487</v>
      </c>
      <c r="B672">
        <v>42</v>
      </c>
      <c r="C672">
        <v>198.91000399999999</v>
      </c>
      <c r="D672">
        <v>5</v>
      </c>
      <c r="E672">
        <v>994.5500199999999</v>
      </c>
      <c r="F672">
        <f>-Week_SIP[[#This Row],[Investment Amount]]</f>
        <v>-994.5500199999999</v>
      </c>
      <c r="G672">
        <f>SUM($D$2:D672)*Week_SIP[[#This Row],[Buy Price]]</f>
        <v>2059116.3614079999</v>
      </c>
    </row>
    <row r="673" spans="1:7" x14ac:dyDescent="0.3">
      <c r="A673" s="2">
        <v>44494</v>
      </c>
      <c r="B673">
        <v>43</v>
      </c>
      <c r="C673">
        <v>195.71000699999999</v>
      </c>
      <c r="D673">
        <v>5</v>
      </c>
      <c r="E673">
        <v>978.55003499999998</v>
      </c>
      <c r="F673">
        <f>-Week_SIP[[#This Row],[Investment Amount]]</f>
        <v>-978.55003499999998</v>
      </c>
      <c r="G673">
        <f>SUM($D$2:D673)*Week_SIP[[#This Row],[Buy Price]]</f>
        <v>2026968.542499</v>
      </c>
    </row>
    <row r="674" spans="1:7" x14ac:dyDescent="0.3">
      <c r="A674" s="2">
        <v>44501</v>
      </c>
      <c r="B674">
        <v>44</v>
      </c>
      <c r="C674">
        <v>193.83999600000001</v>
      </c>
      <c r="D674">
        <v>5</v>
      </c>
      <c r="E674">
        <v>969.1999800000001</v>
      </c>
      <c r="F674">
        <f>-Week_SIP[[#This Row],[Investment Amount]]</f>
        <v>-969.1999800000001</v>
      </c>
      <c r="G674">
        <f>SUM($D$2:D674)*Week_SIP[[#This Row],[Buy Price]]</f>
        <v>2008570.0385520002</v>
      </c>
    </row>
    <row r="675" spans="1:7" x14ac:dyDescent="0.3">
      <c r="A675" s="2">
        <v>44508</v>
      </c>
      <c r="B675">
        <v>45</v>
      </c>
      <c r="C675">
        <v>195.36999499999999</v>
      </c>
      <c r="D675">
        <v>5</v>
      </c>
      <c r="E675">
        <v>976.84997499999997</v>
      </c>
      <c r="F675">
        <f>-Week_SIP[[#This Row],[Investment Amount]]</f>
        <v>-976.84997499999997</v>
      </c>
      <c r="G675">
        <f>SUM($D$2:D675)*Week_SIP[[#This Row],[Buy Price]]</f>
        <v>2025400.738165</v>
      </c>
    </row>
    <row r="676" spans="1:7" x14ac:dyDescent="0.3">
      <c r="A676" s="2">
        <v>44515</v>
      </c>
      <c r="B676">
        <v>46</v>
      </c>
      <c r="C676">
        <v>195.520004</v>
      </c>
      <c r="D676">
        <v>5</v>
      </c>
      <c r="E676">
        <v>977.60001999999997</v>
      </c>
      <c r="F676">
        <f>-Week_SIP[[#This Row],[Investment Amount]]</f>
        <v>-977.60001999999997</v>
      </c>
      <c r="G676">
        <f>SUM($D$2:D676)*Week_SIP[[#This Row],[Buy Price]]</f>
        <v>2027933.4814879999</v>
      </c>
    </row>
    <row r="677" spans="1:7" x14ac:dyDescent="0.3">
      <c r="A677" s="2">
        <v>44522</v>
      </c>
      <c r="B677">
        <v>47</v>
      </c>
      <c r="C677">
        <v>188.529999</v>
      </c>
      <c r="D677">
        <v>6</v>
      </c>
      <c r="E677">
        <v>1131.1799940000001</v>
      </c>
      <c r="F677">
        <f>-Week_SIP[[#This Row],[Investment Amount]]</f>
        <v>-1131.1799940000001</v>
      </c>
      <c r="G677">
        <f>SUM($D$2:D677)*Week_SIP[[#This Row],[Buy Price]]</f>
        <v>1956564.329622</v>
      </c>
    </row>
    <row r="678" spans="1:7" x14ac:dyDescent="0.3">
      <c r="A678" s="2">
        <v>44529</v>
      </c>
      <c r="B678">
        <v>48</v>
      </c>
      <c r="C678">
        <v>184.550003</v>
      </c>
      <c r="D678">
        <v>6</v>
      </c>
      <c r="E678">
        <v>1107.3000179999999</v>
      </c>
      <c r="F678">
        <f>-Week_SIP[[#This Row],[Investment Amount]]</f>
        <v>-1107.3000179999999</v>
      </c>
      <c r="G678">
        <f>SUM($D$2:D678)*Week_SIP[[#This Row],[Buy Price]]</f>
        <v>1916367.2311520001</v>
      </c>
    </row>
    <row r="679" spans="1:7" x14ac:dyDescent="0.3">
      <c r="A679" s="2">
        <v>44536</v>
      </c>
      <c r="B679">
        <v>49</v>
      </c>
      <c r="C679">
        <v>183.009995</v>
      </c>
      <c r="D679">
        <v>6</v>
      </c>
      <c r="E679">
        <v>1098.05997</v>
      </c>
      <c r="F679">
        <f>-Week_SIP[[#This Row],[Investment Amount]]</f>
        <v>-1098.05997</v>
      </c>
      <c r="G679">
        <f>SUM($D$2:D679)*Week_SIP[[#This Row],[Buy Price]]</f>
        <v>1901473.8480500001</v>
      </c>
    </row>
    <row r="680" spans="1:7" x14ac:dyDescent="0.3">
      <c r="A680" s="2">
        <v>44543</v>
      </c>
      <c r="B680">
        <v>50</v>
      </c>
      <c r="C680">
        <v>187.89999399999999</v>
      </c>
      <c r="D680">
        <v>6</v>
      </c>
      <c r="E680">
        <v>1127.399964</v>
      </c>
      <c r="F680">
        <f>-Week_SIP[[#This Row],[Investment Amount]]</f>
        <v>-1127.399964</v>
      </c>
      <c r="G680">
        <f>SUM($D$2:D680)*Week_SIP[[#This Row],[Buy Price]]</f>
        <v>1953408.3376239999</v>
      </c>
    </row>
    <row r="681" spans="1:7" x14ac:dyDescent="0.3">
      <c r="A681" s="2">
        <v>44550</v>
      </c>
      <c r="B681">
        <v>51</v>
      </c>
      <c r="C681">
        <v>179.929993</v>
      </c>
      <c r="D681">
        <v>6</v>
      </c>
      <c r="E681">
        <v>1079.579958</v>
      </c>
      <c r="F681">
        <f>-Week_SIP[[#This Row],[Investment Amount]]</f>
        <v>-1079.579958</v>
      </c>
      <c r="G681">
        <f>SUM($D$2:D681)*Week_SIP[[#This Row],[Buy Price]]</f>
        <v>1871631.787186</v>
      </c>
    </row>
    <row r="682" spans="1:7" x14ac:dyDescent="0.3">
      <c r="A682" s="2">
        <v>44557</v>
      </c>
      <c r="B682">
        <v>52</v>
      </c>
      <c r="C682">
        <v>184.550003</v>
      </c>
      <c r="D682">
        <v>6</v>
      </c>
      <c r="E682">
        <v>1107.3000179999999</v>
      </c>
      <c r="F682">
        <f>-Week_SIP[[#This Row],[Investment Amount]]</f>
        <v>-1107.3000179999999</v>
      </c>
      <c r="G682">
        <f>SUM($D$2:D682)*Week_SIP[[#This Row],[Buy Price]]</f>
        <v>1920796.4312239999</v>
      </c>
    </row>
    <row r="683" spans="1:7" x14ac:dyDescent="0.3">
      <c r="A683" s="2">
        <v>44564</v>
      </c>
      <c r="B683">
        <v>1</v>
      </c>
      <c r="C683">
        <v>190.720001</v>
      </c>
      <c r="D683">
        <v>6</v>
      </c>
      <c r="E683">
        <v>1144.3200059999999</v>
      </c>
      <c r="F683">
        <f>-Week_SIP[[#This Row],[Investment Amount]]</f>
        <v>-1144.3200059999999</v>
      </c>
      <c r="G683">
        <f>SUM($D$2:D683)*Week_SIP[[#This Row],[Buy Price]]</f>
        <v>1986158.090414</v>
      </c>
    </row>
    <row r="684" spans="1:7" x14ac:dyDescent="0.3">
      <c r="A684" s="2">
        <v>44571</v>
      </c>
      <c r="B684">
        <v>2</v>
      </c>
      <c r="C684">
        <v>194.35000600000001</v>
      </c>
      <c r="D684">
        <v>5</v>
      </c>
      <c r="E684">
        <v>971.75003000000004</v>
      </c>
      <c r="F684">
        <f>-Week_SIP[[#This Row],[Investment Amount]]</f>
        <v>-971.75003000000004</v>
      </c>
      <c r="G684">
        <f>SUM($D$2:D684)*Week_SIP[[#This Row],[Buy Price]]</f>
        <v>2024932.712514</v>
      </c>
    </row>
    <row r="685" spans="1:7" x14ac:dyDescent="0.3">
      <c r="A685" s="2">
        <v>44578</v>
      </c>
      <c r="B685">
        <v>3</v>
      </c>
      <c r="C685">
        <v>198.029999</v>
      </c>
      <c r="D685">
        <v>5</v>
      </c>
      <c r="E685">
        <v>990.14999499999999</v>
      </c>
      <c r="F685">
        <f>-Week_SIP[[#This Row],[Investment Amount]]</f>
        <v>-990.14999499999999</v>
      </c>
      <c r="G685">
        <f>SUM($D$2:D685)*Week_SIP[[#This Row],[Buy Price]]</f>
        <v>2064264.709576</v>
      </c>
    </row>
    <row r="686" spans="1:7" x14ac:dyDescent="0.3">
      <c r="A686" s="2">
        <v>44585</v>
      </c>
      <c r="B686">
        <v>4</v>
      </c>
      <c r="C686">
        <v>185.78999300000001</v>
      </c>
      <c r="D686">
        <v>6</v>
      </c>
      <c r="E686">
        <v>1114.7399580000001</v>
      </c>
      <c r="F686">
        <f>-Week_SIP[[#This Row],[Investment Amount]]</f>
        <v>-1114.7399580000001</v>
      </c>
      <c r="G686">
        <f>SUM($D$2:D686)*Week_SIP[[#This Row],[Buy Price]]</f>
        <v>1937789.62699</v>
      </c>
    </row>
    <row r="687" spans="1:7" x14ac:dyDescent="0.3">
      <c r="A687" s="2">
        <f>A686</f>
        <v>44585</v>
      </c>
      <c r="C687">
        <f>C686</f>
        <v>185.78999300000001</v>
      </c>
      <c r="D687">
        <f>SUM(Week_SIP[Qty])</f>
        <v>10430</v>
      </c>
      <c r="F687">
        <f>D687*C687</f>
        <v>1937789.62699</v>
      </c>
    </row>
  </sheetData>
  <mergeCells count="1">
    <mergeCell ref="I2:J2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7BB92-B0F9-4EC8-A466-E56EF2188119}">
  <dimension ref="A1:J3223"/>
  <sheetViews>
    <sheetView tabSelected="1" workbookViewId="0">
      <selection activeCell="G16" sqref="G16"/>
    </sheetView>
  </sheetViews>
  <sheetFormatPr defaultRowHeight="14" x14ac:dyDescent="0.3"/>
  <cols>
    <col min="1" max="1" width="8.23046875" bestFit="1" customWidth="1"/>
    <col min="2" max="2" width="5.765625" bestFit="1" customWidth="1"/>
    <col min="3" max="3" width="10.84375" bestFit="1" customWidth="1"/>
    <col min="4" max="4" width="5.61328125" bestFit="1" customWidth="1"/>
    <col min="5" max="5" width="18.15234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9</v>
      </c>
      <c r="G1" t="s">
        <v>13</v>
      </c>
    </row>
    <row r="2" spans="1:10" x14ac:dyDescent="0.3">
      <c r="A2" s="2">
        <v>39815</v>
      </c>
      <c r="B2" s="1">
        <v>4</v>
      </c>
      <c r="C2" s="1">
        <v>30.556000000000001</v>
      </c>
      <c r="D2" s="1">
        <v>8</v>
      </c>
      <c r="E2" s="1">
        <v>244.44800000000001</v>
      </c>
      <c r="F2">
        <f>-Day_SIP[[#This Row],[Investment Amount]]</f>
        <v>-244.44800000000001</v>
      </c>
      <c r="G2">
        <f>SUM($D$2:D2)*Day_SIP[[#This Row],[Buy Price]]</f>
        <v>244.44800000000001</v>
      </c>
      <c r="I2" s="4" t="s">
        <v>5</v>
      </c>
      <c r="J2" s="4"/>
    </row>
    <row r="3" spans="1:10" x14ac:dyDescent="0.3">
      <c r="A3" s="2">
        <v>39818</v>
      </c>
      <c r="B3" s="1">
        <v>0</v>
      </c>
      <c r="C3" s="1">
        <v>31.174999</v>
      </c>
      <c r="D3" s="1">
        <v>7</v>
      </c>
      <c r="E3" s="1">
        <v>218.22499299999998</v>
      </c>
      <c r="F3">
        <f>-Day_SIP[[#This Row],[Investment Amount]]</f>
        <v>-218.22499299999998</v>
      </c>
      <c r="G3">
        <f>SUM($D$2:D3)*Day_SIP[[#This Row],[Buy Price]]</f>
        <v>467.62498499999998</v>
      </c>
      <c r="I3" t="s">
        <v>0</v>
      </c>
      <c r="J3" s="2">
        <f>MAX(Day_SIP[Date])</f>
        <v>44589</v>
      </c>
    </row>
    <row r="4" spans="1:10" x14ac:dyDescent="0.3">
      <c r="A4" s="2">
        <v>39819</v>
      </c>
      <c r="B4" s="1">
        <v>1</v>
      </c>
      <c r="C4" s="1">
        <v>31.124001</v>
      </c>
      <c r="D4" s="1">
        <v>7</v>
      </c>
      <c r="E4" s="1">
        <v>217.86800700000001</v>
      </c>
      <c r="F4">
        <f>-Day_SIP[[#This Row],[Investment Amount]]</f>
        <v>-217.86800700000001</v>
      </c>
      <c r="G4">
        <f>SUM($D$2:D4)*Day_SIP[[#This Row],[Buy Price]]</f>
        <v>684.72802200000001</v>
      </c>
      <c r="I4" t="s">
        <v>6</v>
      </c>
      <c r="J4">
        <f>SUM(Day_SIP[Qty])</f>
        <v>9127</v>
      </c>
    </row>
    <row r="5" spans="1:10" x14ac:dyDescent="0.3">
      <c r="A5" s="2">
        <v>39820</v>
      </c>
      <c r="B5" s="1">
        <v>2</v>
      </c>
      <c r="C5" s="1">
        <v>29.264999</v>
      </c>
      <c r="D5" s="1">
        <v>8</v>
      </c>
      <c r="E5" s="1">
        <v>234.119992</v>
      </c>
      <c r="F5">
        <f>-Day_SIP[[#This Row],[Investment Amount]]</f>
        <v>-234.119992</v>
      </c>
      <c r="G5">
        <f>SUM($D$2:D5)*Day_SIP[[#This Row],[Buy Price]]</f>
        <v>877.94997000000001</v>
      </c>
      <c r="I5" t="s">
        <v>7</v>
      </c>
      <c r="J5">
        <f>VLOOKUP(J3,Day_SIP[],3,0)</f>
        <v>185.10000600000001</v>
      </c>
    </row>
    <row r="6" spans="1:10" x14ac:dyDescent="0.3">
      <c r="A6" s="2">
        <v>39822</v>
      </c>
      <c r="B6" s="1">
        <v>4</v>
      </c>
      <c r="C6" s="1">
        <v>28.855</v>
      </c>
      <c r="D6" s="1">
        <v>8</v>
      </c>
      <c r="E6" s="1">
        <v>230.84</v>
      </c>
      <c r="F6">
        <f>-Day_SIP[[#This Row],[Investment Amount]]</f>
        <v>-230.84</v>
      </c>
      <c r="G6">
        <f>SUM($D$2:D6)*Day_SIP[[#This Row],[Buy Price]]</f>
        <v>1096.49</v>
      </c>
      <c r="I6" t="s">
        <v>12</v>
      </c>
      <c r="J6">
        <f>SUM(Day_SIP[Investment Amount])</f>
        <v>653004.9553810003</v>
      </c>
    </row>
    <row r="7" spans="1:10" x14ac:dyDescent="0.3">
      <c r="A7" s="2">
        <v>39825</v>
      </c>
      <c r="B7" s="1">
        <v>0</v>
      </c>
      <c r="C7" s="1">
        <v>27.725999999999999</v>
      </c>
      <c r="D7" s="1">
        <v>8</v>
      </c>
      <c r="E7" s="1">
        <v>221.80799999999999</v>
      </c>
      <c r="F7">
        <f>-Day_SIP[[#This Row],[Investment Amount]]</f>
        <v>-221.80799999999999</v>
      </c>
      <c r="G7">
        <f>SUM($D$2:D7)*Day_SIP[[#This Row],[Buy Price]]</f>
        <v>1275.396</v>
      </c>
      <c r="I7" t="s">
        <v>10</v>
      </c>
      <c r="J7">
        <f>J5*J4</f>
        <v>1689407.7547620002</v>
      </c>
    </row>
    <row r="8" spans="1:10" x14ac:dyDescent="0.3">
      <c r="A8" s="2">
        <v>39826</v>
      </c>
      <c r="B8" s="1">
        <v>1</v>
      </c>
      <c r="C8" s="1">
        <v>27.636998999999999</v>
      </c>
      <c r="D8" s="1">
        <v>8</v>
      </c>
      <c r="E8" s="1">
        <v>221.095992</v>
      </c>
      <c r="F8">
        <f>-Day_SIP[[#This Row],[Investment Amount]]</f>
        <v>-221.095992</v>
      </c>
      <c r="G8">
        <f>SUM($D$2:D8)*Day_SIP[[#This Row],[Buy Price]]</f>
        <v>1492.397946</v>
      </c>
      <c r="I8" t="s">
        <v>8</v>
      </c>
      <c r="J8" s="3">
        <f>XIRR(F2:F3223,A2:A3223)</f>
        <v>0.13292617201805115</v>
      </c>
    </row>
    <row r="9" spans="1:10" x14ac:dyDescent="0.3">
      <c r="A9" s="2">
        <v>39827</v>
      </c>
      <c r="B9" s="1">
        <v>2</v>
      </c>
      <c r="C9" s="1">
        <v>28.492000999999998</v>
      </c>
      <c r="D9" s="1">
        <v>8</v>
      </c>
      <c r="E9" s="1">
        <v>227.93600799999999</v>
      </c>
      <c r="F9">
        <f>-Day_SIP[[#This Row],[Investment Amount]]</f>
        <v>-227.93600799999999</v>
      </c>
      <c r="G9">
        <f>SUM($D$2:D9)*Day_SIP[[#This Row],[Buy Price]]</f>
        <v>1766.504062</v>
      </c>
    </row>
    <row r="10" spans="1:10" x14ac:dyDescent="0.3">
      <c r="A10" s="2">
        <v>39828</v>
      </c>
      <c r="B10" s="1">
        <v>3</v>
      </c>
      <c r="C10" s="1">
        <v>27.65</v>
      </c>
      <c r="D10" s="1">
        <v>8</v>
      </c>
      <c r="E10" s="1">
        <v>221.2</v>
      </c>
      <c r="F10">
        <f>-Day_SIP[[#This Row],[Investment Amount]]</f>
        <v>-221.2</v>
      </c>
      <c r="G10">
        <f>SUM($D$2:D10)*Day_SIP[[#This Row],[Buy Price]]</f>
        <v>1935.5</v>
      </c>
    </row>
    <row r="11" spans="1:10" x14ac:dyDescent="0.3">
      <c r="A11" s="2">
        <v>39829</v>
      </c>
      <c r="B11" s="1">
        <v>4</v>
      </c>
      <c r="C11" s="1">
        <v>28.510999999999999</v>
      </c>
      <c r="D11" s="1">
        <v>8</v>
      </c>
      <c r="E11" s="1">
        <v>228.08799999999999</v>
      </c>
      <c r="F11">
        <f>-Day_SIP[[#This Row],[Investment Amount]]</f>
        <v>-228.08799999999999</v>
      </c>
      <c r="G11">
        <f>SUM($D$2:D11)*Day_SIP[[#This Row],[Buy Price]]</f>
        <v>2223.8579999999997</v>
      </c>
    </row>
    <row r="12" spans="1:10" x14ac:dyDescent="0.3">
      <c r="A12" s="2">
        <v>39832</v>
      </c>
      <c r="B12" s="1">
        <v>0</v>
      </c>
      <c r="C12" s="1">
        <v>28.445999</v>
      </c>
      <c r="D12" s="1">
        <v>8</v>
      </c>
      <c r="E12" s="1">
        <v>227.567992</v>
      </c>
      <c r="F12">
        <f>-Day_SIP[[#This Row],[Investment Amount]]</f>
        <v>-227.567992</v>
      </c>
      <c r="G12">
        <f>SUM($D$2:D12)*Day_SIP[[#This Row],[Buy Price]]</f>
        <v>2446.3559140000002</v>
      </c>
    </row>
    <row r="13" spans="1:10" x14ac:dyDescent="0.3">
      <c r="A13" s="2">
        <v>39833</v>
      </c>
      <c r="B13" s="1">
        <v>1</v>
      </c>
      <c r="C13" s="1">
        <v>28.313998999999999</v>
      </c>
      <c r="D13" s="1">
        <v>8</v>
      </c>
      <c r="E13" s="1">
        <v>226.51199199999999</v>
      </c>
      <c r="F13">
        <f>-Day_SIP[[#This Row],[Investment Amount]]</f>
        <v>-226.51199199999999</v>
      </c>
      <c r="G13">
        <f>SUM($D$2:D13)*Day_SIP[[#This Row],[Buy Price]]</f>
        <v>2661.5159060000001</v>
      </c>
    </row>
    <row r="14" spans="1:10" x14ac:dyDescent="0.3">
      <c r="A14" s="2">
        <v>39834</v>
      </c>
      <c r="B14" s="1">
        <v>2</v>
      </c>
      <c r="C14" s="1">
        <v>27.535999</v>
      </c>
      <c r="D14" s="1">
        <v>9</v>
      </c>
      <c r="E14" s="1">
        <v>247.82399100000001</v>
      </c>
      <c r="F14">
        <f>-Day_SIP[[#This Row],[Investment Amount]]</f>
        <v>-247.82399100000001</v>
      </c>
      <c r="G14">
        <f>SUM($D$2:D14)*Day_SIP[[#This Row],[Buy Price]]</f>
        <v>2836.2078970000002</v>
      </c>
    </row>
    <row r="15" spans="1:10" x14ac:dyDescent="0.3">
      <c r="A15" s="2">
        <v>39835</v>
      </c>
      <c r="B15" s="1">
        <v>3</v>
      </c>
      <c r="C15" s="1">
        <v>27.35</v>
      </c>
      <c r="D15" s="1">
        <v>9</v>
      </c>
      <c r="E15" s="1">
        <v>246.15</v>
      </c>
      <c r="F15">
        <f>-Day_SIP[[#This Row],[Investment Amount]]</f>
        <v>-246.15</v>
      </c>
      <c r="G15">
        <f>SUM($D$2:D15)*Day_SIP[[#This Row],[Buy Price]]</f>
        <v>3063.2000000000003</v>
      </c>
    </row>
    <row r="16" spans="1:10" x14ac:dyDescent="0.3">
      <c r="A16" s="2">
        <v>39836</v>
      </c>
      <c r="B16" s="1">
        <v>4</v>
      </c>
      <c r="C16" s="1">
        <v>27.210999999999999</v>
      </c>
      <c r="D16" s="1">
        <v>9</v>
      </c>
      <c r="E16" s="1">
        <v>244.899</v>
      </c>
      <c r="F16">
        <f>-Day_SIP[[#This Row],[Investment Amount]]</f>
        <v>-244.899</v>
      </c>
      <c r="G16">
        <f>SUM($D$2:D16)*Day_SIP[[#This Row],[Buy Price]]</f>
        <v>3292.5309999999999</v>
      </c>
    </row>
    <row r="17" spans="1:7" x14ac:dyDescent="0.3">
      <c r="A17" s="2">
        <v>39840</v>
      </c>
      <c r="B17" s="1">
        <v>1</v>
      </c>
      <c r="C17" s="1">
        <v>27.721001000000001</v>
      </c>
      <c r="D17" s="1">
        <v>8</v>
      </c>
      <c r="E17" s="1">
        <v>221.76800800000001</v>
      </c>
      <c r="F17">
        <f>-Day_SIP[[#This Row],[Investment Amount]]</f>
        <v>-221.76800800000001</v>
      </c>
      <c r="G17">
        <f>SUM($D$2:D17)*Day_SIP[[#This Row],[Buy Price]]</f>
        <v>3576.009129</v>
      </c>
    </row>
    <row r="18" spans="1:7" x14ac:dyDescent="0.3">
      <c r="A18" s="2">
        <v>39841</v>
      </c>
      <c r="B18" s="1">
        <v>2</v>
      </c>
      <c r="C18" s="1">
        <v>28.495999999999999</v>
      </c>
      <c r="D18" s="1">
        <v>8</v>
      </c>
      <c r="E18" s="1">
        <v>227.96799999999999</v>
      </c>
      <c r="F18">
        <f>-Day_SIP[[#This Row],[Investment Amount]]</f>
        <v>-227.96799999999999</v>
      </c>
      <c r="G18">
        <f>SUM($D$2:D18)*Day_SIP[[#This Row],[Buy Price]]</f>
        <v>3903.9519999999998</v>
      </c>
    </row>
    <row r="19" spans="1:7" x14ac:dyDescent="0.3">
      <c r="A19" s="2">
        <v>39842</v>
      </c>
      <c r="B19" s="1">
        <v>3</v>
      </c>
      <c r="C19" s="1">
        <v>28.257000000000001</v>
      </c>
      <c r="D19" s="1">
        <v>8</v>
      </c>
      <c r="E19" s="1">
        <v>226.05600000000001</v>
      </c>
      <c r="F19">
        <f>-Day_SIP[[#This Row],[Investment Amount]]</f>
        <v>-226.05600000000001</v>
      </c>
      <c r="G19">
        <f>SUM($D$2:D19)*Day_SIP[[#This Row],[Buy Price]]</f>
        <v>4097.2650000000003</v>
      </c>
    </row>
    <row r="20" spans="1:7" x14ac:dyDescent="0.3">
      <c r="A20" s="2">
        <v>39843</v>
      </c>
      <c r="B20" s="1">
        <v>4</v>
      </c>
      <c r="C20" s="1">
        <v>28.969000000000001</v>
      </c>
      <c r="D20" s="1">
        <v>8</v>
      </c>
      <c r="E20" s="1">
        <v>231.75200000000001</v>
      </c>
      <c r="F20">
        <f>-Day_SIP[[#This Row],[Investment Amount]]</f>
        <v>-231.75200000000001</v>
      </c>
      <c r="G20">
        <f>SUM($D$2:D20)*Day_SIP[[#This Row],[Buy Price]]</f>
        <v>4432.2570000000005</v>
      </c>
    </row>
    <row r="21" spans="1:7" x14ac:dyDescent="0.3">
      <c r="A21" s="2">
        <v>39846</v>
      </c>
      <c r="B21" s="1">
        <v>0</v>
      </c>
      <c r="C21" s="1">
        <v>28.17</v>
      </c>
      <c r="D21" s="1">
        <v>8</v>
      </c>
      <c r="E21" s="1">
        <v>225.36</v>
      </c>
      <c r="F21">
        <f>-Day_SIP[[#This Row],[Investment Amount]]</f>
        <v>-225.36</v>
      </c>
      <c r="G21">
        <f>SUM($D$2:D21)*Day_SIP[[#This Row],[Buy Price]]</f>
        <v>4535.37</v>
      </c>
    </row>
    <row r="22" spans="1:7" x14ac:dyDescent="0.3">
      <c r="A22" s="2">
        <v>39847</v>
      </c>
      <c r="B22" s="1">
        <v>1</v>
      </c>
      <c r="C22" s="1">
        <v>28.291</v>
      </c>
      <c r="D22" s="1">
        <v>8</v>
      </c>
      <c r="E22" s="1">
        <v>226.328</v>
      </c>
      <c r="F22">
        <f>-Day_SIP[[#This Row],[Investment Amount]]</f>
        <v>-226.328</v>
      </c>
      <c r="G22">
        <f>SUM($D$2:D22)*Day_SIP[[#This Row],[Buy Price]]</f>
        <v>4781.1790000000001</v>
      </c>
    </row>
    <row r="23" spans="1:7" x14ac:dyDescent="0.3">
      <c r="A23" s="2">
        <v>39848</v>
      </c>
      <c r="B23" s="1">
        <v>2</v>
      </c>
      <c r="C23" s="1">
        <v>28.103000999999999</v>
      </c>
      <c r="D23" s="1">
        <v>8</v>
      </c>
      <c r="E23" s="1">
        <v>224.82400799999999</v>
      </c>
      <c r="F23">
        <f>-Day_SIP[[#This Row],[Investment Amount]]</f>
        <v>-224.82400799999999</v>
      </c>
      <c r="G23">
        <f>SUM($D$2:D23)*Day_SIP[[#This Row],[Buy Price]]</f>
        <v>4974.2311769999997</v>
      </c>
    </row>
    <row r="24" spans="1:7" x14ac:dyDescent="0.3">
      <c r="A24" s="2">
        <v>39849</v>
      </c>
      <c r="B24" s="1">
        <v>3</v>
      </c>
      <c r="C24" s="1">
        <v>28.02</v>
      </c>
      <c r="D24" s="1">
        <v>8</v>
      </c>
      <c r="E24" s="1">
        <v>224.16</v>
      </c>
      <c r="F24">
        <f>-Day_SIP[[#This Row],[Investment Amount]]</f>
        <v>-224.16</v>
      </c>
      <c r="G24">
        <f>SUM($D$2:D24)*Day_SIP[[#This Row],[Buy Price]]</f>
        <v>5183.7</v>
      </c>
    </row>
    <row r="25" spans="1:7" x14ac:dyDescent="0.3">
      <c r="A25" s="2">
        <v>39850</v>
      </c>
      <c r="B25" s="1">
        <v>4</v>
      </c>
      <c r="C25" s="1">
        <v>28.618998999999999</v>
      </c>
      <c r="D25" s="1">
        <v>8</v>
      </c>
      <c r="E25" s="1">
        <v>228.95199199999999</v>
      </c>
      <c r="F25">
        <f>-Day_SIP[[#This Row],[Investment Amount]]</f>
        <v>-228.95199199999999</v>
      </c>
      <c r="G25">
        <f>SUM($D$2:D25)*Day_SIP[[#This Row],[Buy Price]]</f>
        <v>5523.4668069999998</v>
      </c>
    </row>
    <row r="26" spans="1:7" x14ac:dyDescent="0.3">
      <c r="A26" s="2">
        <v>39853</v>
      </c>
      <c r="B26" s="1">
        <v>0</v>
      </c>
      <c r="C26" s="1">
        <v>29.327998999999998</v>
      </c>
      <c r="D26" s="1">
        <v>8</v>
      </c>
      <c r="E26" s="1">
        <v>234.62399199999999</v>
      </c>
      <c r="F26">
        <f>-Day_SIP[[#This Row],[Investment Amount]]</f>
        <v>-234.62399199999999</v>
      </c>
      <c r="G26">
        <f>SUM($D$2:D26)*Day_SIP[[#This Row],[Buy Price]]</f>
        <v>5894.9277990000001</v>
      </c>
    </row>
    <row r="27" spans="1:7" x14ac:dyDescent="0.3">
      <c r="A27" s="2">
        <v>39854</v>
      </c>
      <c r="B27" s="1">
        <v>1</v>
      </c>
      <c r="C27" s="1">
        <v>29.556000000000001</v>
      </c>
      <c r="D27" s="1">
        <v>8</v>
      </c>
      <c r="E27" s="1">
        <v>236.44800000000001</v>
      </c>
      <c r="F27">
        <f>-Day_SIP[[#This Row],[Investment Amount]]</f>
        <v>-236.44800000000001</v>
      </c>
      <c r="G27">
        <f>SUM($D$2:D27)*Day_SIP[[#This Row],[Buy Price]]</f>
        <v>6177.2040000000006</v>
      </c>
    </row>
    <row r="28" spans="1:7" x14ac:dyDescent="0.3">
      <c r="A28" s="2">
        <v>39855</v>
      </c>
      <c r="B28" s="1">
        <v>2</v>
      </c>
      <c r="C28" s="1">
        <v>29.450001</v>
      </c>
      <c r="D28" s="1">
        <v>8</v>
      </c>
      <c r="E28" s="1">
        <v>235.600008</v>
      </c>
      <c r="F28">
        <f>-Day_SIP[[#This Row],[Investment Amount]]</f>
        <v>-235.600008</v>
      </c>
      <c r="G28">
        <f>SUM($D$2:D28)*Day_SIP[[#This Row],[Buy Price]]</f>
        <v>6390.6502170000003</v>
      </c>
    </row>
    <row r="29" spans="1:7" x14ac:dyDescent="0.3">
      <c r="A29" s="2">
        <v>39856</v>
      </c>
      <c r="B29" s="1">
        <v>3</v>
      </c>
      <c r="C29" s="1">
        <v>29.141999999999999</v>
      </c>
      <c r="D29" s="1">
        <v>8</v>
      </c>
      <c r="E29" s="1">
        <v>233.136</v>
      </c>
      <c r="F29">
        <f>-Day_SIP[[#This Row],[Investment Amount]]</f>
        <v>-233.136</v>
      </c>
      <c r="G29">
        <f>SUM($D$2:D29)*Day_SIP[[#This Row],[Buy Price]]</f>
        <v>6556.95</v>
      </c>
    </row>
    <row r="30" spans="1:7" x14ac:dyDescent="0.3">
      <c r="A30" s="2">
        <v>39857</v>
      </c>
      <c r="B30" s="1">
        <v>4</v>
      </c>
      <c r="C30" s="1">
        <v>29.815000999999999</v>
      </c>
      <c r="D30" s="1">
        <v>8</v>
      </c>
      <c r="E30" s="1">
        <v>238.52000799999999</v>
      </c>
      <c r="F30">
        <f>-Day_SIP[[#This Row],[Investment Amount]]</f>
        <v>-238.52000799999999</v>
      </c>
      <c r="G30">
        <f>SUM($D$2:D30)*Day_SIP[[#This Row],[Buy Price]]</f>
        <v>6946.8952329999993</v>
      </c>
    </row>
    <row r="31" spans="1:7" x14ac:dyDescent="0.3">
      <c r="A31" s="2">
        <v>39860</v>
      </c>
      <c r="B31" s="1">
        <v>0</v>
      </c>
      <c r="C31" s="1">
        <v>28.542000000000002</v>
      </c>
      <c r="D31" s="1">
        <v>8</v>
      </c>
      <c r="E31" s="1">
        <v>228.33600000000001</v>
      </c>
      <c r="F31">
        <f>-Day_SIP[[#This Row],[Investment Amount]]</f>
        <v>-228.33600000000001</v>
      </c>
      <c r="G31">
        <f>SUM($D$2:D31)*Day_SIP[[#This Row],[Buy Price]]</f>
        <v>6878.6220000000003</v>
      </c>
    </row>
    <row r="32" spans="1:7" x14ac:dyDescent="0.3">
      <c r="A32" s="2">
        <v>39861</v>
      </c>
      <c r="B32" s="1">
        <v>1</v>
      </c>
      <c r="C32" s="1">
        <v>27.908000999999999</v>
      </c>
      <c r="D32" s="1">
        <v>8</v>
      </c>
      <c r="E32" s="1">
        <v>223.26400799999999</v>
      </c>
      <c r="F32">
        <f>-Day_SIP[[#This Row],[Investment Amount]]</f>
        <v>-223.26400799999999</v>
      </c>
      <c r="G32">
        <f>SUM($D$2:D32)*Day_SIP[[#This Row],[Buy Price]]</f>
        <v>6949.0922489999994</v>
      </c>
    </row>
    <row r="33" spans="1:7" x14ac:dyDescent="0.3">
      <c r="A33" s="2">
        <v>39862</v>
      </c>
      <c r="B33" s="1">
        <v>2</v>
      </c>
      <c r="C33" s="1">
        <v>28.149000000000001</v>
      </c>
      <c r="D33" s="1">
        <v>8</v>
      </c>
      <c r="E33" s="1">
        <v>225.19200000000001</v>
      </c>
      <c r="F33">
        <f>-Day_SIP[[#This Row],[Investment Amount]]</f>
        <v>-225.19200000000001</v>
      </c>
      <c r="G33">
        <f>SUM($D$2:D33)*Day_SIP[[#This Row],[Buy Price]]</f>
        <v>7234.2930000000006</v>
      </c>
    </row>
    <row r="34" spans="1:7" x14ac:dyDescent="0.3">
      <c r="A34" s="2">
        <v>39863</v>
      </c>
      <c r="B34" s="1">
        <v>3</v>
      </c>
      <c r="C34" s="1">
        <v>28.298999999999999</v>
      </c>
      <c r="D34" s="1">
        <v>8</v>
      </c>
      <c r="E34" s="1">
        <v>226.392</v>
      </c>
      <c r="F34">
        <f>-Day_SIP[[#This Row],[Investment Amount]]</f>
        <v>-226.392</v>
      </c>
      <c r="G34">
        <f>SUM($D$2:D34)*Day_SIP[[#This Row],[Buy Price]]</f>
        <v>7499.2349999999997</v>
      </c>
    </row>
    <row r="35" spans="1:7" x14ac:dyDescent="0.3">
      <c r="A35" s="2">
        <v>39864</v>
      </c>
      <c r="B35" s="1">
        <v>4</v>
      </c>
      <c r="C35" s="1">
        <v>27.488001000000001</v>
      </c>
      <c r="D35" s="1">
        <v>9</v>
      </c>
      <c r="E35" s="1">
        <v>247.392009</v>
      </c>
      <c r="F35">
        <f>-Day_SIP[[#This Row],[Investment Amount]]</f>
        <v>-247.392009</v>
      </c>
      <c r="G35">
        <f>SUM($D$2:D35)*Day_SIP[[#This Row],[Buy Price]]</f>
        <v>7531.7122740000004</v>
      </c>
    </row>
    <row r="36" spans="1:7" x14ac:dyDescent="0.3">
      <c r="A36" s="2">
        <v>39868</v>
      </c>
      <c r="B36" s="1">
        <v>1</v>
      </c>
      <c r="C36" s="1">
        <v>27.523001000000001</v>
      </c>
      <c r="D36" s="1">
        <v>9</v>
      </c>
      <c r="E36" s="1">
        <v>247.707009</v>
      </c>
      <c r="F36">
        <f>-Day_SIP[[#This Row],[Investment Amount]]</f>
        <v>-247.707009</v>
      </c>
      <c r="G36">
        <f>SUM($D$2:D36)*Day_SIP[[#This Row],[Buy Price]]</f>
        <v>7789.0092830000003</v>
      </c>
    </row>
    <row r="37" spans="1:7" x14ac:dyDescent="0.3">
      <c r="A37" s="2">
        <v>39869</v>
      </c>
      <c r="B37" s="1">
        <v>2</v>
      </c>
      <c r="C37" s="1">
        <v>27.948</v>
      </c>
      <c r="D37" s="1">
        <v>8</v>
      </c>
      <c r="E37" s="1">
        <v>223.584</v>
      </c>
      <c r="F37">
        <f>-Day_SIP[[#This Row],[Investment Amount]]</f>
        <v>-223.584</v>
      </c>
      <c r="G37">
        <f>SUM($D$2:D37)*Day_SIP[[#This Row],[Buy Price]]</f>
        <v>8132.8680000000004</v>
      </c>
    </row>
    <row r="38" spans="1:7" x14ac:dyDescent="0.3">
      <c r="A38" s="2">
        <v>39870</v>
      </c>
      <c r="B38" s="1">
        <v>3</v>
      </c>
      <c r="C38" s="1">
        <v>28.018999000000001</v>
      </c>
      <c r="D38" s="1">
        <v>8</v>
      </c>
      <c r="E38" s="1">
        <v>224.15199200000001</v>
      </c>
      <c r="F38">
        <f>-Day_SIP[[#This Row],[Investment Amount]]</f>
        <v>-224.15199200000001</v>
      </c>
      <c r="G38">
        <f>SUM($D$2:D38)*Day_SIP[[#This Row],[Buy Price]]</f>
        <v>8377.6807010000011</v>
      </c>
    </row>
    <row r="39" spans="1:7" x14ac:dyDescent="0.3">
      <c r="A39" s="2">
        <v>39871</v>
      </c>
      <c r="B39" s="1">
        <v>4</v>
      </c>
      <c r="C39" s="1">
        <v>28.016000999999999</v>
      </c>
      <c r="D39" s="1">
        <v>8</v>
      </c>
      <c r="E39" s="1">
        <v>224.12800799999999</v>
      </c>
      <c r="F39">
        <f>-Day_SIP[[#This Row],[Investment Amount]]</f>
        <v>-224.12800799999999</v>
      </c>
      <c r="G39">
        <f>SUM($D$2:D39)*Day_SIP[[#This Row],[Buy Price]]</f>
        <v>8600.9123070000005</v>
      </c>
    </row>
    <row r="40" spans="1:7" x14ac:dyDescent="0.3">
      <c r="A40" s="2">
        <v>39874</v>
      </c>
      <c r="B40" s="1">
        <v>0</v>
      </c>
      <c r="C40" s="1">
        <v>27.045999999999999</v>
      </c>
      <c r="D40" s="1">
        <v>9</v>
      </c>
      <c r="E40" s="1">
        <v>243.41399999999999</v>
      </c>
      <c r="F40">
        <f>-Day_SIP[[#This Row],[Investment Amount]]</f>
        <v>-243.41399999999999</v>
      </c>
      <c r="G40">
        <f>SUM($D$2:D40)*Day_SIP[[#This Row],[Buy Price]]</f>
        <v>8546.5360000000001</v>
      </c>
    </row>
    <row r="41" spans="1:7" x14ac:dyDescent="0.3">
      <c r="A41" s="2">
        <v>39875</v>
      </c>
      <c r="B41">
        <v>1</v>
      </c>
      <c r="C41">
        <v>26.756001000000001</v>
      </c>
      <c r="D41">
        <v>9</v>
      </c>
      <c r="E41">
        <v>240.80400900000001</v>
      </c>
      <c r="F41">
        <f>-Day_SIP[[#This Row],[Investment Amount]]</f>
        <v>-240.80400900000001</v>
      </c>
      <c r="G41">
        <f>SUM($D$2:D41)*Day_SIP[[#This Row],[Buy Price]]</f>
        <v>8695.7003249999998</v>
      </c>
    </row>
    <row r="42" spans="1:7" x14ac:dyDescent="0.3">
      <c r="A42" s="2">
        <v>39876</v>
      </c>
      <c r="B42">
        <v>2</v>
      </c>
      <c r="C42">
        <v>26.936001000000001</v>
      </c>
      <c r="D42">
        <v>9</v>
      </c>
      <c r="E42">
        <v>242.42400900000001</v>
      </c>
      <c r="F42">
        <f>-Day_SIP[[#This Row],[Investment Amount]]</f>
        <v>-242.42400900000001</v>
      </c>
      <c r="G42">
        <f>SUM($D$2:D42)*Day_SIP[[#This Row],[Buy Price]]</f>
        <v>8996.6243340000001</v>
      </c>
    </row>
    <row r="43" spans="1:7" x14ac:dyDescent="0.3">
      <c r="A43" s="2">
        <v>39877</v>
      </c>
      <c r="B43">
        <v>3</v>
      </c>
      <c r="C43">
        <v>25.981000999999999</v>
      </c>
      <c r="D43">
        <v>9</v>
      </c>
      <c r="E43">
        <v>233.82900899999999</v>
      </c>
      <c r="F43">
        <f>-Day_SIP[[#This Row],[Investment Amount]]</f>
        <v>-233.82900899999999</v>
      </c>
      <c r="G43">
        <f>SUM($D$2:D43)*Day_SIP[[#This Row],[Buy Price]]</f>
        <v>8911.4833429999999</v>
      </c>
    </row>
    <row r="44" spans="1:7" x14ac:dyDescent="0.3">
      <c r="A44" s="2">
        <v>39878</v>
      </c>
      <c r="B44">
        <v>4</v>
      </c>
      <c r="C44">
        <v>26.634001000000001</v>
      </c>
      <c r="D44">
        <v>9</v>
      </c>
      <c r="E44">
        <v>239.70600900000002</v>
      </c>
      <c r="F44">
        <f>-Day_SIP[[#This Row],[Investment Amount]]</f>
        <v>-239.70600900000002</v>
      </c>
      <c r="G44">
        <f>SUM($D$2:D44)*Day_SIP[[#This Row],[Buy Price]]</f>
        <v>9375.1683520000006</v>
      </c>
    </row>
    <row r="45" spans="1:7" x14ac:dyDescent="0.3">
      <c r="A45" s="2">
        <v>39881</v>
      </c>
      <c r="B45">
        <v>0</v>
      </c>
      <c r="C45">
        <v>26.24</v>
      </c>
      <c r="D45">
        <v>9</v>
      </c>
      <c r="E45">
        <v>236.16</v>
      </c>
      <c r="F45">
        <f>-Day_SIP[[#This Row],[Investment Amount]]</f>
        <v>-236.16</v>
      </c>
      <c r="G45">
        <f>SUM($D$2:D45)*Day_SIP[[#This Row],[Buy Price]]</f>
        <v>9472.64</v>
      </c>
    </row>
    <row r="46" spans="1:7" x14ac:dyDescent="0.3">
      <c r="A46" s="2">
        <v>39884</v>
      </c>
      <c r="B46">
        <v>3</v>
      </c>
      <c r="C46">
        <v>26.643999000000001</v>
      </c>
      <c r="D46">
        <v>9</v>
      </c>
      <c r="E46">
        <v>239.79599100000001</v>
      </c>
      <c r="F46">
        <f>-Day_SIP[[#This Row],[Investment Amount]]</f>
        <v>-239.79599100000001</v>
      </c>
      <c r="G46">
        <f>SUM($D$2:D46)*Day_SIP[[#This Row],[Buy Price]]</f>
        <v>9858.2796300000009</v>
      </c>
    </row>
    <row r="47" spans="1:7" x14ac:dyDescent="0.3">
      <c r="A47" s="2">
        <v>39885</v>
      </c>
      <c r="B47">
        <v>4</v>
      </c>
      <c r="C47">
        <v>27.431000000000001</v>
      </c>
      <c r="D47">
        <v>9</v>
      </c>
      <c r="E47">
        <v>246.87900000000002</v>
      </c>
      <c r="F47">
        <f>-Day_SIP[[#This Row],[Investment Amount]]</f>
        <v>-246.87900000000002</v>
      </c>
      <c r="G47">
        <f>SUM($D$2:D47)*Day_SIP[[#This Row],[Buy Price]]</f>
        <v>10396.349</v>
      </c>
    </row>
    <row r="48" spans="1:7" x14ac:dyDescent="0.3">
      <c r="A48" s="2">
        <v>39888</v>
      </c>
      <c r="B48">
        <v>0</v>
      </c>
      <c r="C48">
        <v>28.018000000000001</v>
      </c>
      <c r="D48">
        <v>8</v>
      </c>
      <c r="E48">
        <v>224.14400000000001</v>
      </c>
      <c r="F48">
        <f>-Day_SIP[[#This Row],[Investment Amount]]</f>
        <v>-224.14400000000001</v>
      </c>
      <c r="G48">
        <f>SUM($D$2:D48)*Day_SIP[[#This Row],[Buy Price]]</f>
        <v>10842.966</v>
      </c>
    </row>
    <row r="49" spans="1:7" x14ac:dyDescent="0.3">
      <c r="A49" s="2">
        <v>39889</v>
      </c>
      <c r="B49">
        <v>1</v>
      </c>
      <c r="C49">
        <v>27.77</v>
      </c>
      <c r="D49">
        <v>8</v>
      </c>
      <c r="E49">
        <v>222.16</v>
      </c>
      <c r="F49">
        <f>-Day_SIP[[#This Row],[Investment Amount]]</f>
        <v>-222.16</v>
      </c>
      <c r="G49">
        <f>SUM($D$2:D49)*Day_SIP[[#This Row],[Buy Price]]</f>
        <v>10969.15</v>
      </c>
    </row>
    <row r="50" spans="1:7" x14ac:dyDescent="0.3">
      <c r="A50" s="2">
        <v>39890</v>
      </c>
      <c r="B50">
        <v>2</v>
      </c>
      <c r="C50">
        <v>28.084</v>
      </c>
      <c r="D50">
        <v>8</v>
      </c>
      <c r="E50">
        <v>224.672</v>
      </c>
      <c r="F50">
        <f>-Day_SIP[[#This Row],[Investment Amount]]</f>
        <v>-224.672</v>
      </c>
      <c r="G50">
        <f>SUM($D$2:D50)*Day_SIP[[#This Row],[Buy Price]]</f>
        <v>11317.851999999999</v>
      </c>
    </row>
    <row r="51" spans="1:7" x14ac:dyDescent="0.3">
      <c r="A51" s="2">
        <v>39891</v>
      </c>
      <c r="B51">
        <v>3</v>
      </c>
      <c r="C51">
        <v>28.172001000000002</v>
      </c>
      <c r="D51">
        <v>8</v>
      </c>
      <c r="E51">
        <v>225.37600800000001</v>
      </c>
      <c r="F51">
        <f>-Day_SIP[[#This Row],[Investment Amount]]</f>
        <v>-225.37600800000001</v>
      </c>
      <c r="G51">
        <f>SUM($D$2:D51)*Day_SIP[[#This Row],[Buy Price]]</f>
        <v>11578.692411</v>
      </c>
    </row>
    <row r="52" spans="1:7" x14ac:dyDescent="0.3">
      <c r="A52" s="2">
        <v>39892</v>
      </c>
      <c r="B52">
        <v>4</v>
      </c>
      <c r="C52">
        <v>28.202998999999998</v>
      </c>
      <c r="D52">
        <v>8</v>
      </c>
      <c r="E52">
        <v>225.62399199999999</v>
      </c>
      <c r="F52">
        <f>-Day_SIP[[#This Row],[Investment Amount]]</f>
        <v>-225.62399199999999</v>
      </c>
      <c r="G52">
        <f>SUM($D$2:D52)*Day_SIP[[#This Row],[Buy Price]]</f>
        <v>11817.056580999999</v>
      </c>
    </row>
    <row r="53" spans="1:7" x14ac:dyDescent="0.3">
      <c r="A53" s="2">
        <v>39895</v>
      </c>
      <c r="B53">
        <v>0</v>
      </c>
      <c r="C53">
        <v>29.472999999999999</v>
      </c>
      <c r="D53">
        <v>8</v>
      </c>
      <c r="E53">
        <v>235.78399999999999</v>
      </c>
      <c r="F53">
        <f>-Day_SIP[[#This Row],[Investment Amount]]</f>
        <v>-235.78399999999999</v>
      </c>
      <c r="G53">
        <f>SUM($D$2:D53)*Day_SIP[[#This Row],[Buy Price]]</f>
        <v>12584.971</v>
      </c>
    </row>
    <row r="54" spans="1:7" x14ac:dyDescent="0.3">
      <c r="A54" s="2">
        <v>39896</v>
      </c>
      <c r="B54">
        <v>1</v>
      </c>
      <c r="C54">
        <v>29.535</v>
      </c>
      <c r="D54">
        <v>8</v>
      </c>
      <c r="E54">
        <v>236.28</v>
      </c>
      <c r="F54">
        <f>-Day_SIP[[#This Row],[Investment Amount]]</f>
        <v>-236.28</v>
      </c>
      <c r="G54">
        <f>SUM($D$2:D54)*Day_SIP[[#This Row],[Buy Price]]</f>
        <v>12847.725</v>
      </c>
    </row>
    <row r="55" spans="1:7" x14ac:dyDescent="0.3">
      <c r="A55" s="2">
        <v>39897</v>
      </c>
      <c r="B55">
        <v>2</v>
      </c>
      <c r="C55">
        <v>29.957001000000002</v>
      </c>
      <c r="D55">
        <v>8</v>
      </c>
      <c r="E55">
        <v>239.65600800000001</v>
      </c>
      <c r="F55">
        <f>-Day_SIP[[#This Row],[Investment Amount]]</f>
        <v>-239.65600800000001</v>
      </c>
      <c r="G55">
        <f>SUM($D$2:D55)*Day_SIP[[#This Row],[Buy Price]]</f>
        <v>13270.951443</v>
      </c>
    </row>
    <row r="56" spans="1:7" x14ac:dyDescent="0.3">
      <c r="A56" s="2">
        <v>39898</v>
      </c>
      <c r="B56">
        <v>3</v>
      </c>
      <c r="C56">
        <v>30.972999999999999</v>
      </c>
      <c r="D56">
        <v>8</v>
      </c>
      <c r="E56">
        <v>247.78399999999999</v>
      </c>
      <c r="F56">
        <f>-Day_SIP[[#This Row],[Investment Amount]]</f>
        <v>-247.78399999999999</v>
      </c>
      <c r="G56">
        <f>SUM($D$2:D56)*Day_SIP[[#This Row],[Buy Price]]</f>
        <v>13968.823</v>
      </c>
    </row>
    <row r="57" spans="1:7" x14ac:dyDescent="0.3">
      <c r="A57" s="2">
        <v>39899</v>
      </c>
      <c r="B57">
        <v>4</v>
      </c>
      <c r="C57">
        <v>31.221001000000001</v>
      </c>
      <c r="D57">
        <v>7</v>
      </c>
      <c r="E57">
        <v>218.54700700000001</v>
      </c>
      <c r="F57">
        <f>-Day_SIP[[#This Row],[Investment Amount]]</f>
        <v>-218.54700700000001</v>
      </c>
      <c r="G57">
        <f>SUM($D$2:D57)*Day_SIP[[#This Row],[Buy Price]]</f>
        <v>14299.218458000001</v>
      </c>
    </row>
    <row r="58" spans="1:7" x14ac:dyDescent="0.3">
      <c r="A58" s="2">
        <v>39902</v>
      </c>
      <c r="B58">
        <v>0</v>
      </c>
      <c r="C58">
        <v>29.834</v>
      </c>
      <c r="D58">
        <v>8</v>
      </c>
      <c r="E58">
        <v>238.672</v>
      </c>
      <c r="F58">
        <f>-Day_SIP[[#This Row],[Investment Amount]]</f>
        <v>-238.672</v>
      </c>
      <c r="G58">
        <f>SUM($D$2:D58)*Day_SIP[[#This Row],[Buy Price]]</f>
        <v>13902.644</v>
      </c>
    </row>
    <row r="59" spans="1:7" x14ac:dyDescent="0.3">
      <c r="A59" s="2">
        <v>39903</v>
      </c>
      <c r="B59">
        <v>1</v>
      </c>
      <c r="C59">
        <v>30.306000000000001</v>
      </c>
      <c r="D59">
        <v>8</v>
      </c>
      <c r="E59">
        <v>242.44800000000001</v>
      </c>
      <c r="F59">
        <f>-Day_SIP[[#This Row],[Investment Amount]]</f>
        <v>-242.44800000000001</v>
      </c>
      <c r="G59">
        <f>SUM($D$2:D59)*Day_SIP[[#This Row],[Buy Price]]</f>
        <v>14365.044</v>
      </c>
    </row>
    <row r="60" spans="1:7" x14ac:dyDescent="0.3">
      <c r="A60" s="2">
        <v>39904</v>
      </c>
      <c r="B60">
        <v>2</v>
      </c>
      <c r="C60">
        <v>30.870999999999999</v>
      </c>
      <c r="D60">
        <v>8</v>
      </c>
      <c r="E60">
        <v>246.96799999999999</v>
      </c>
      <c r="F60">
        <f>-Day_SIP[[#This Row],[Investment Amount]]</f>
        <v>-246.96799999999999</v>
      </c>
      <c r="G60">
        <f>SUM($D$2:D60)*Day_SIP[[#This Row],[Buy Price]]</f>
        <v>14879.822</v>
      </c>
    </row>
    <row r="61" spans="1:7" x14ac:dyDescent="0.3">
      <c r="A61" s="2">
        <v>39905</v>
      </c>
      <c r="B61">
        <v>3</v>
      </c>
      <c r="C61">
        <v>32.228000999999999</v>
      </c>
      <c r="D61">
        <v>7</v>
      </c>
      <c r="E61">
        <v>225.59600699999999</v>
      </c>
      <c r="F61">
        <f>-Day_SIP[[#This Row],[Investment Amount]]</f>
        <v>-225.59600699999999</v>
      </c>
      <c r="G61">
        <f>SUM($D$2:D61)*Day_SIP[[#This Row],[Buy Price]]</f>
        <v>15759.492489</v>
      </c>
    </row>
    <row r="62" spans="1:7" x14ac:dyDescent="0.3">
      <c r="A62" s="2">
        <v>39909</v>
      </c>
      <c r="B62">
        <v>0</v>
      </c>
      <c r="C62">
        <v>32.701999999999998</v>
      </c>
      <c r="D62">
        <v>7</v>
      </c>
      <c r="E62">
        <v>228.91399999999999</v>
      </c>
      <c r="F62">
        <f>-Day_SIP[[#This Row],[Investment Amount]]</f>
        <v>-228.91399999999999</v>
      </c>
      <c r="G62">
        <f>SUM($D$2:D62)*Day_SIP[[#This Row],[Buy Price]]</f>
        <v>16220.191999999999</v>
      </c>
    </row>
    <row r="63" spans="1:7" x14ac:dyDescent="0.3">
      <c r="A63" s="2">
        <v>39911</v>
      </c>
      <c r="B63">
        <v>2</v>
      </c>
      <c r="C63">
        <v>33.540999999999997</v>
      </c>
      <c r="D63">
        <v>7</v>
      </c>
      <c r="E63">
        <v>234.78699999999998</v>
      </c>
      <c r="F63">
        <f>-Day_SIP[[#This Row],[Investment Amount]]</f>
        <v>-234.78699999999998</v>
      </c>
      <c r="G63">
        <f>SUM($D$2:D63)*Day_SIP[[#This Row],[Buy Price]]</f>
        <v>16871.123</v>
      </c>
    </row>
    <row r="64" spans="1:7" x14ac:dyDescent="0.3">
      <c r="A64" s="2">
        <v>39912</v>
      </c>
      <c r="B64">
        <v>3</v>
      </c>
      <c r="C64">
        <v>33.529998999999997</v>
      </c>
      <c r="D64">
        <v>7</v>
      </c>
      <c r="E64">
        <v>234.70999299999997</v>
      </c>
      <c r="F64">
        <f>-Day_SIP[[#This Row],[Investment Amount]]</f>
        <v>-234.70999299999997</v>
      </c>
      <c r="G64">
        <f>SUM($D$2:D64)*Day_SIP[[#This Row],[Buy Price]]</f>
        <v>17100.299489999998</v>
      </c>
    </row>
    <row r="65" spans="1:7" x14ac:dyDescent="0.3">
      <c r="A65" s="2">
        <v>39916</v>
      </c>
      <c r="B65">
        <v>0</v>
      </c>
      <c r="C65">
        <v>33.868000000000002</v>
      </c>
      <c r="D65">
        <v>7</v>
      </c>
      <c r="E65">
        <v>237.07600000000002</v>
      </c>
      <c r="F65">
        <f>-Day_SIP[[#This Row],[Investment Amount]]</f>
        <v>-237.07600000000002</v>
      </c>
      <c r="G65">
        <f>SUM($D$2:D65)*Day_SIP[[#This Row],[Buy Price]]</f>
        <v>17509.756000000001</v>
      </c>
    </row>
    <row r="66" spans="1:7" x14ac:dyDescent="0.3">
      <c r="A66" s="2">
        <v>39918</v>
      </c>
      <c r="B66">
        <v>2</v>
      </c>
      <c r="C66">
        <v>35.014999000000003</v>
      </c>
      <c r="D66">
        <v>7</v>
      </c>
      <c r="E66">
        <v>245.10499300000004</v>
      </c>
      <c r="F66">
        <f>-Day_SIP[[#This Row],[Investment Amount]]</f>
        <v>-245.10499300000004</v>
      </c>
      <c r="G66">
        <f>SUM($D$2:D66)*Day_SIP[[#This Row],[Buy Price]]</f>
        <v>18347.859476000001</v>
      </c>
    </row>
    <row r="67" spans="1:7" x14ac:dyDescent="0.3">
      <c r="A67" s="2">
        <v>39919</v>
      </c>
      <c r="B67">
        <v>3</v>
      </c>
      <c r="C67">
        <v>33.771999000000001</v>
      </c>
      <c r="D67">
        <v>7</v>
      </c>
      <c r="E67">
        <v>236.40399300000001</v>
      </c>
      <c r="F67">
        <f>-Day_SIP[[#This Row],[Investment Amount]]</f>
        <v>-236.40399300000001</v>
      </c>
      <c r="G67">
        <f>SUM($D$2:D67)*Day_SIP[[#This Row],[Buy Price]]</f>
        <v>17932.931468999999</v>
      </c>
    </row>
    <row r="68" spans="1:7" x14ac:dyDescent="0.3">
      <c r="A68" s="2">
        <v>39920</v>
      </c>
      <c r="B68">
        <v>4</v>
      </c>
      <c r="C68">
        <v>33.964001000000003</v>
      </c>
      <c r="D68">
        <v>7</v>
      </c>
      <c r="E68">
        <v>237.74800700000003</v>
      </c>
      <c r="F68">
        <f>-Day_SIP[[#This Row],[Investment Amount]]</f>
        <v>-237.74800700000003</v>
      </c>
      <c r="G68">
        <f>SUM($D$2:D68)*Day_SIP[[#This Row],[Buy Price]]</f>
        <v>18272.632538000002</v>
      </c>
    </row>
    <row r="69" spans="1:7" x14ac:dyDescent="0.3">
      <c r="A69" s="2">
        <v>39923</v>
      </c>
      <c r="B69">
        <v>0</v>
      </c>
      <c r="C69">
        <v>33.817000999999998</v>
      </c>
      <c r="D69">
        <v>7</v>
      </c>
      <c r="E69">
        <v>236.71900699999998</v>
      </c>
      <c r="F69">
        <f>-Day_SIP[[#This Row],[Investment Amount]]</f>
        <v>-236.71900699999998</v>
      </c>
      <c r="G69">
        <f>SUM($D$2:D69)*Day_SIP[[#This Row],[Buy Price]]</f>
        <v>18430.265544999998</v>
      </c>
    </row>
    <row r="70" spans="1:7" x14ac:dyDescent="0.3">
      <c r="A70" s="2">
        <v>39924</v>
      </c>
      <c r="B70">
        <v>1</v>
      </c>
      <c r="C70">
        <v>33.832000999999998</v>
      </c>
      <c r="D70">
        <v>7</v>
      </c>
      <c r="E70">
        <v>236.82400699999999</v>
      </c>
      <c r="F70">
        <f>-Day_SIP[[#This Row],[Investment Amount]]</f>
        <v>-236.82400699999999</v>
      </c>
      <c r="G70">
        <f>SUM($D$2:D70)*Day_SIP[[#This Row],[Buy Price]]</f>
        <v>18675.264552000001</v>
      </c>
    </row>
    <row r="71" spans="1:7" x14ac:dyDescent="0.3">
      <c r="A71" s="2">
        <v>39925</v>
      </c>
      <c r="B71">
        <v>2</v>
      </c>
      <c r="C71">
        <v>33.358001999999999</v>
      </c>
      <c r="D71">
        <v>7</v>
      </c>
      <c r="E71">
        <v>233.50601399999999</v>
      </c>
      <c r="F71">
        <f>-Day_SIP[[#This Row],[Investment Amount]]</f>
        <v>-233.50601399999999</v>
      </c>
      <c r="G71">
        <f>SUM($D$2:D71)*Day_SIP[[#This Row],[Buy Price]]</f>
        <v>18647.123118</v>
      </c>
    </row>
    <row r="72" spans="1:7" x14ac:dyDescent="0.3">
      <c r="A72" s="2">
        <v>39926</v>
      </c>
      <c r="B72">
        <v>3</v>
      </c>
      <c r="C72">
        <v>34.495998</v>
      </c>
      <c r="D72">
        <v>7</v>
      </c>
      <c r="E72">
        <v>241.47198600000002</v>
      </c>
      <c r="F72">
        <f>-Day_SIP[[#This Row],[Investment Amount]]</f>
        <v>-241.47198600000002</v>
      </c>
      <c r="G72">
        <f>SUM($D$2:D72)*Day_SIP[[#This Row],[Buy Price]]</f>
        <v>19524.734868</v>
      </c>
    </row>
    <row r="73" spans="1:7" x14ac:dyDescent="0.3">
      <c r="A73" s="2">
        <v>39927</v>
      </c>
      <c r="B73">
        <v>4</v>
      </c>
      <c r="C73">
        <v>35.067000999999998</v>
      </c>
      <c r="D73">
        <v>7</v>
      </c>
      <c r="E73">
        <v>245.46900699999998</v>
      </c>
      <c r="F73">
        <f>-Day_SIP[[#This Row],[Investment Amount]]</f>
        <v>-245.46900699999998</v>
      </c>
      <c r="G73">
        <f>SUM($D$2:D73)*Day_SIP[[#This Row],[Buy Price]]</f>
        <v>20093.391572999997</v>
      </c>
    </row>
    <row r="74" spans="1:7" x14ac:dyDescent="0.3">
      <c r="A74" s="2">
        <v>39930</v>
      </c>
      <c r="B74">
        <v>0</v>
      </c>
      <c r="C74">
        <v>34.890999000000001</v>
      </c>
      <c r="D74">
        <v>7</v>
      </c>
      <c r="E74">
        <v>244.23699300000001</v>
      </c>
      <c r="F74">
        <f>-Day_SIP[[#This Row],[Investment Amount]]</f>
        <v>-244.23699300000001</v>
      </c>
      <c r="G74">
        <f>SUM($D$2:D74)*Day_SIP[[#This Row],[Buy Price]]</f>
        <v>20236.779419999999</v>
      </c>
    </row>
    <row r="75" spans="1:7" x14ac:dyDescent="0.3">
      <c r="A75" s="2">
        <v>39931</v>
      </c>
      <c r="B75">
        <v>1</v>
      </c>
      <c r="C75">
        <v>33.737000000000002</v>
      </c>
      <c r="D75">
        <v>7</v>
      </c>
      <c r="E75">
        <v>236.15900000000002</v>
      </c>
      <c r="F75">
        <f>-Day_SIP[[#This Row],[Investment Amount]]</f>
        <v>-236.15900000000002</v>
      </c>
      <c r="G75">
        <f>SUM($D$2:D75)*Day_SIP[[#This Row],[Buy Price]]</f>
        <v>19803.619000000002</v>
      </c>
    </row>
    <row r="76" spans="1:7" x14ac:dyDescent="0.3">
      <c r="A76" s="2">
        <v>39932</v>
      </c>
      <c r="B76">
        <v>2</v>
      </c>
      <c r="C76">
        <v>34.849997999999999</v>
      </c>
      <c r="D76">
        <v>7</v>
      </c>
      <c r="E76">
        <v>243.949986</v>
      </c>
      <c r="F76">
        <f>-Day_SIP[[#This Row],[Investment Amount]]</f>
        <v>-243.949986</v>
      </c>
      <c r="G76">
        <f>SUM($D$2:D76)*Day_SIP[[#This Row],[Buy Price]]</f>
        <v>20700.898811999999</v>
      </c>
    </row>
    <row r="77" spans="1:7" x14ac:dyDescent="0.3">
      <c r="A77" s="2">
        <v>39937</v>
      </c>
      <c r="B77">
        <v>0</v>
      </c>
      <c r="C77">
        <v>36.597999999999999</v>
      </c>
      <c r="D77">
        <v>6</v>
      </c>
      <c r="E77">
        <v>219.58799999999999</v>
      </c>
      <c r="F77">
        <f>-Day_SIP[[#This Row],[Investment Amount]]</f>
        <v>-219.58799999999999</v>
      </c>
      <c r="G77">
        <f>SUM($D$2:D77)*Day_SIP[[#This Row],[Buy Price]]</f>
        <v>21958.799999999999</v>
      </c>
    </row>
    <row r="78" spans="1:7" x14ac:dyDescent="0.3">
      <c r="A78" s="2">
        <v>39938</v>
      </c>
      <c r="B78">
        <v>1</v>
      </c>
      <c r="C78">
        <v>37.283999999999999</v>
      </c>
      <c r="D78">
        <v>6</v>
      </c>
      <c r="E78">
        <v>223.70400000000001</v>
      </c>
      <c r="F78">
        <f>-Day_SIP[[#This Row],[Investment Amount]]</f>
        <v>-223.70400000000001</v>
      </c>
      <c r="G78">
        <f>SUM($D$2:D78)*Day_SIP[[#This Row],[Buy Price]]</f>
        <v>22594.103999999999</v>
      </c>
    </row>
    <row r="79" spans="1:7" x14ac:dyDescent="0.3">
      <c r="A79" s="2">
        <v>39939</v>
      </c>
      <c r="B79">
        <v>2</v>
      </c>
      <c r="C79">
        <v>36.761001999999998</v>
      </c>
      <c r="D79">
        <v>6</v>
      </c>
      <c r="E79">
        <v>220.566012</v>
      </c>
      <c r="F79">
        <f>-Day_SIP[[#This Row],[Investment Amount]]</f>
        <v>-220.566012</v>
      </c>
      <c r="G79">
        <f>SUM($D$2:D79)*Day_SIP[[#This Row],[Buy Price]]</f>
        <v>22497.733224</v>
      </c>
    </row>
    <row r="80" spans="1:7" x14ac:dyDescent="0.3">
      <c r="A80" s="2">
        <v>39940</v>
      </c>
      <c r="B80">
        <v>3</v>
      </c>
      <c r="C80">
        <v>36.917999000000002</v>
      </c>
      <c r="D80">
        <v>6</v>
      </c>
      <c r="E80">
        <v>221.507994</v>
      </c>
      <c r="F80">
        <f>-Day_SIP[[#This Row],[Investment Amount]]</f>
        <v>-221.507994</v>
      </c>
      <c r="G80">
        <f>SUM($D$2:D80)*Day_SIP[[#This Row],[Buy Price]]</f>
        <v>22815.323382000002</v>
      </c>
    </row>
    <row r="81" spans="1:7" x14ac:dyDescent="0.3">
      <c r="A81" s="2">
        <v>39941</v>
      </c>
      <c r="B81">
        <v>4</v>
      </c>
      <c r="C81">
        <v>36.264999000000003</v>
      </c>
      <c r="D81">
        <v>6</v>
      </c>
      <c r="E81">
        <v>217.58999400000002</v>
      </c>
      <c r="F81">
        <f>-Day_SIP[[#This Row],[Investment Amount]]</f>
        <v>-217.58999400000002</v>
      </c>
      <c r="G81">
        <f>SUM($D$2:D81)*Day_SIP[[#This Row],[Buy Price]]</f>
        <v>22629.359376</v>
      </c>
    </row>
    <row r="82" spans="1:7" x14ac:dyDescent="0.3">
      <c r="A82" s="2">
        <v>39944</v>
      </c>
      <c r="B82">
        <v>0</v>
      </c>
      <c r="C82">
        <v>35.729999999999997</v>
      </c>
      <c r="D82">
        <v>6</v>
      </c>
      <c r="E82">
        <v>214.38</v>
      </c>
      <c r="F82">
        <f>-Day_SIP[[#This Row],[Investment Amount]]</f>
        <v>-214.38</v>
      </c>
      <c r="G82">
        <f>SUM($D$2:D82)*Day_SIP[[#This Row],[Buy Price]]</f>
        <v>22509.899999999998</v>
      </c>
    </row>
    <row r="83" spans="1:7" x14ac:dyDescent="0.3">
      <c r="A83" s="2">
        <v>39945</v>
      </c>
      <c r="B83">
        <v>1</v>
      </c>
      <c r="C83">
        <v>37.073002000000002</v>
      </c>
      <c r="D83">
        <v>6</v>
      </c>
      <c r="E83">
        <v>222.43801200000001</v>
      </c>
      <c r="F83">
        <f>-Day_SIP[[#This Row],[Investment Amount]]</f>
        <v>-222.43801200000001</v>
      </c>
      <c r="G83">
        <f>SUM($D$2:D83)*Day_SIP[[#This Row],[Buy Price]]</f>
        <v>23578.429272000001</v>
      </c>
    </row>
    <row r="84" spans="1:7" x14ac:dyDescent="0.3">
      <c r="A84" s="2">
        <v>39946</v>
      </c>
      <c r="B84">
        <v>2</v>
      </c>
      <c r="C84">
        <v>36.816001999999997</v>
      </c>
      <c r="D84">
        <v>6</v>
      </c>
      <c r="E84">
        <v>220.89601199999998</v>
      </c>
      <c r="F84">
        <f>-Day_SIP[[#This Row],[Investment Amount]]</f>
        <v>-220.89601199999998</v>
      </c>
      <c r="G84">
        <f>SUM($D$2:D84)*Day_SIP[[#This Row],[Buy Price]]</f>
        <v>23635.873283999998</v>
      </c>
    </row>
    <row r="85" spans="1:7" x14ac:dyDescent="0.3">
      <c r="A85" s="2">
        <v>39947</v>
      </c>
      <c r="B85">
        <v>3</v>
      </c>
      <c r="C85">
        <v>36.228000999999999</v>
      </c>
      <c r="D85">
        <v>6</v>
      </c>
      <c r="E85">
        <v>217.36800599999998</v>
      </c>
      <c r="F85">
        <f>-Day_SIP[[#This Row],[Investment Amount]]</f>
        <v>-217.36800599999998</v>
      </c>
      <c r="G85">
        <f>SUM($D$2:D85)*Day_SIP[[#This Row],[Buy Price]]</f>
        <v>23475.744648</v>
      </c>
    </row>
    <row r="86" spans="1:7" x14ac:dyDescent="0.3">
      <c r="A86" s="2">
        <v>39948</v>
      </c>
      <c r="B86">
        <v>4</v>
      </c>
      <c r="C86">
        <v>37.300998999999997</v>
      </c>
      <c r="D86">
        <v>6</v>
      </c>
      <c r="E86">
        <v>223.805994</v>
      </c>
      <c r="F86">
        <f>-Day_SIP[[#This Row],[Investment Amount]]</f>
        <v>-223.805994</v>
      </c>
      <c r="G86">
        <f>SUM($D$2:D86)*Day_SIP[[#This Row],[Buy Price]]</f>
        <v>24394.853346</v>
      </c>
    </row>
    <row r="87" spans="1:7" x14ac:dyDescent="0.3">
      <c r="A87" s="2">
        <v>39951</v>
      </c>
      <c r="B87">
        <v>0</v>
      </c>
      <c r="C87">
        <v>42.756999999999998</v>
      </c>
      <c r="D87">
        <v>5</v>
      </c>
      <c r="E87">
        <v>213.785</v>
      </c>
      <c r="F87">
        <f>-Day_SIP[[#This Row],[Investment Amount]]</f>
        <v>-213.785</v>
      </c>
      <c r="G87">
        <f>SUM($D$2:D87)*Day_SIP[[#This Row],[Buy Price]]</f>
        <v>28176.862999999998</v>
      </c>
    </row>
    <row r="88" spans="1:7" x14ac:dyDescent="0.3">
      <c r="A88" s="2">
        <v>39952</v>
      </c>
      <c r="B88">
        <v>1</v>
      </c>
      <c r="C88">
        <v>43.327998999999998</v>
      </c>
      <c r="D88">
        <v>5</v>
      </c>
      <c r="E88">
        <v>216.639995</v>
      </c>
      <c r="F88">
        <f>-Day_SIP[[#This Row],[Investment Amount]]</f>
        <v>-216.639995</v>
      </c>
      <c r="G88">
        <f>SUM($D$2:D88)*Day_SIP[[#This Row],[Buy Price]]</f>
        <v>28769.791335999998</v>
      </c>
    </row>
    <row r="89" spans="1:7" x14ac:dyDescent="0.3">
      <c r="A89" s="2">
        <v>39953</v>
      </c>
      <c r="B89">
        <v>2</v>
      </c>
      <c r="C89">
        <v>42.863998000000002</v>
      </c>
      <c r="D89">
        <v>5</v>
      </c>
      <c r="E89">
        <v>214.31999000000002</v>
      </c>
      <c r="F89">
        <f>-Day_SIP[[#This Row],[Investment Amount]]</f>
        <v>-214.31999000000002</v>
      </c>
      <c r="G89">
        <f>SUM($D$2:D89)*Day_SIP[[#This Row],[Buy Price]]</f>
        <v>28676.014662000001</v>
      </c>
    </row>
    <row r="90" spans="1:7" x14ac:dyDescent="0.3">
      <c r="A90" s="2">
        <v>39954</v>
      </c>
      <c r="B90">
        <v>3</v>
      </c>
      <c r="C90">
        <v>42.179001</v>
      </c>
      <c r="D90">
        <v>5</v>
      </c>
      <c r="E90">
        <v>210.895005</v>
      </c>
      <c r="F90">
        <f>-Day_SIP[[#This Row],[Investment Amount]]</f>
        <v>-210.895005</v>
      </c>
      <c r="G90">
        <f>SUM($D$2:D90)*Day_SIP[[#This Row],[Buy Price]]</f>
        <v>28428.646674</v>
      </c>
    </row>
    <row r="91" spans="1:7" x14ac:dyDescent="0.3">
      <c r="A91" s="2">
        <v>39955</v>
      </c>
      <c r="B91">
        <v>4</v>
      </c>
      <c r="C91">
        <v>42.668998999999999</v>
      </c>
      <c r="D91">
        <v>5</v>
      </c>
      <c r="E91">
        <v>213.34499499999998</v>
      </c>
      <c r="F91">
        <f>-Day_SIP[[#This Row],[Investment Amount]]</f>
        <v>-213.34499499999998</v>
      </c>
      <c r="G91">
        <f>SUM($D$2:D91)*Day_SIP[[#This Row],[Buy Price]]</f>
        <v>28972.250321</v>
      </c>
    </row>
    <row r="92" spans="1:7" x14ac:dyDescent="0.3">
      <c r="A92" s="2">
        <v>39958</v>
      </c>
      <c r="B92">
        <v>0</v>
      </c>
      <c r="C92">
        <v>42.609000999999999</v>
      </c>
      <c r="D92">
        <v>5</v>
      </c>
      <c r="E92">
        <v>213.045005</v>
      </c>
      <c r="F92">
        <f>-Day_SIP[[#This Row],[Investment Amount]]</f>
        <v>-213.045005</v>
      </c>
      <c r="G92">
        <f>SUM($D$2:D92)*Day_SIP[[#This Row],[Buy Price]]</f>
        <v>29144.556683999999</v>
      </c>
    </row>
    <row r="93" spans="1:7" x14ac:dyDescent="0.3">
      <c r="A93" s="2">
        <v>39959</v>
      </c>
      <c r="B93">
        <v>1</v>
      </c>
      <c r="C93">
        <v>41.624001</v>
      </c>
      <c r="D93">
        <v>5</v>
      </c>
      <c r="E93">
        <v>208.12000499999999</v>
      </c>
      <c r="F93">
        <f>-Day_SIP[[#This Row],[Investment Amount]]</f>
        <v>-208.12000499999999</v>
      </c>
      <c r="G93">
        <f>SUM($D$2:D93)*Day_SIP[[#This Row],[Buy Price]]</f>
        <v>28678.936688999998</v>
      </c>
    </row>
    <row r="94" spans="1:7" x14ac:dyDescent="0.3">
      <c r="A94" s="2">
        <v>39960</v>
      </c>
      <c r="B94">
        <v>2</v>
      </c>
      <c r="C94">
        <v>43.287998000000002</v>
      </c>
      <c r="D94">
        <v>5</v>
      </c>
      <c r="E94">
        <v>216.43999000000002</v>
      </c>
      <c r="F94">
        <f>-Day_SIP[[#This Row],[Investment Amount]]</f>
        <v>-216.43999000000002</v>
      </c>
      <c r="G94">
        <f>SUM($D$2:D94)*Day_SIP[[#This Row],[Buy Price]]</f>
        <v>30041.870612000002</v>
      </c>
    </row>
    <row r="95" spans="1:7" x14ac:dyDescent="0.3">
      <c r="A95" s="2">
        <v>39961</v>
      </c>
      <c r="B95">
        <v>3</v>
      </c>
      <c r="C95">
        <v>43.478999999999999</v>
      </c>
      <c r="D95">
        <v>5</v>
      </c>
      <c r="E95">
        <v>217.39499999999998</v>
      </c>
      <c r="F95">
        <f>-Day_SIP[[#This Row],[Investment Amount]]</f>
        <v>-217.39499999999998</v>
      </c>
      <c r="G95">
        <f>SUM($D$2:D95)*Day_SIP[[#This Row],[Buy Price]]</f>
        <v>30391.821</v>
      </c>
    </row>
    <row r="96" spans="1:7" x14ac:dyDescent="0.3">
      <c r="A96" s="2">
        <v>39962</v>
      </c>
      <c r="B96">
        <v>4</v>
      </c>
      <c r="C96">
        <v>44.606997999999997</v>
      </c>
      <c r="D96">
        <v>5</v>
      </c>
      <c r="E96">
        <v>223.03498999999999</v>
      </c>
      <c r="F96">
        <f>-Day_SIP[[#This Row],[Investment Amount]]</f>
        <v>-223.03498999999999</v>
      </c>
      <c r="G96">
        <f>SUM($D$2:D96)*Day_SIP[[#This Row],[Buy Price]]</f>
        <v>31403.326591999998</v>
      </c>
    </row>
    <row r="97" spans="1:7" x14ac:dyDescent="0.3">
      <c r="A97" s="2">
        <v>39965</v>
      </c>
      <c r="B97">
        <v>0</v>
      </c>
      <c r="C97">
        <v>45.466999000000001</v>
      </c>
      <c r="D97">
        <v>5</v>
      </c>
      <c r="E97">
        <v>227.33499499999999</v>
      </c>
      <c r="F97">
        <f>-Day_SIP[[#This Row],[Investment Amount]]</f>
        <v>-227.33499499999999</v>
      </c>
      <c r="G97">
        <f>SUM($D$2:D97)*Day_SIP[[#This Row],[Buy Price]]</f>
        <v>32236.102290999999</v>
      </c>
    </row>
    <row r="98" spans="1:7" x14ac:dyDescent="0.3">
      <c r="A98" s="2">
        <v>39966</v>
      </c>
      <c r="B98">
        <v>1</v>
      </c>
      <c r="C98">
        <v>45.282001000000001</v>
      </c>
      <c r="D98">
        <v>5</v>
      </c>
      <c r="E98">
        <v>226.41000500000001</v>
      </c>
      <c r="F98">
        <f>-Day_SIP[[#This Row],[Investment Amount]]</f>
        <v>-226.41000500000001</v>
      </c>
      <c r="G98">
        <f>SUM($D$2:D98)*Day_SIP[[#This Row],[Buy Price]]</f>
        <v>32331.348714</v>
      </c>
    </row>
    <row r="99" spans="1:7" x14ac:dyDescent="0.3">
      <c r="A99" s="2">
        <v>39967</v>
      </c>
      <c r="B99">
        <v>2</v>
      </c>
      <c r="C99">
        <v>45.488998000000002</v>
      </c>
      <c r="D99">
        <v>5</v>
      </c>
      <c r="E99">
        <v>227.44499000000002</v>
      </c>
      <c r="F99">
        <f>-Day_SIP[[#This Row],[Investment Amount]]</f>
        <v>-227.44499000000002</v>
      </c>
      <c r="G99">
        <f>SUM($D$2:D99)*Day_SIP[[#This Row],[Buy Price]]</f>
        <v>32706.589562000001</v>
      </c>
    </row>
    <row r="100" spans="1:7" x14ac:dyDescent="0.3">
      <c r="A100" s="2">
        <v>39968</v>
      </c>
      <c r="B100">
        <v>3</v>
      </c>
      <c r="C100">
        <v>45.789000999999999</v>
      </c>
      <c r="D100">
        <v>5</v>
      </c>
      <c r="E100">
        <v>228.94500499999998</v>
      </c>
      <c r="F100">
        <f>-Day_SIP[[#This Row],[Investment Amount]]</f>
        <v>-228.94500499999998</v>
      </c>
      <c r="G100">
        <f>SUM($D$2:D100)*Day_SIP[[#This Row],[Buy Price]]</f>
        <v>33151.236724000002</v>
      </c>
    </row>
    <row r="101" spans="1:7" x14ac:dyDescent="0.3">
      <c r="A101" s="2">
        <v>39969</v>
      </c>
      <c r="B101">
        <v>4</v>
      </c>
      <c r="C101">
        <v>46.02</v>
      </c>
      <c r="D101">
        <v>5</v>
      </c>
      <c r="E101">
        <v>230.10000000000002</v>
      </c>
      <c r="F101">
        <f>-Day_SIP[[#This Row],[Investment Amount]]</f>
        <v>-230.10000000000002</v>
      </c>
      <c r="G101">
        <f>SUM($D$2:D101)*Day_SIP[[#This Row],[Buy Price]]</f>
        <v>33548.58</v>
      </c>
    </row>
    <row r="102" spans="1:7" x14ac:dyDescent="0.3">
      <c r="A102" s="2">
        <v>39972</v>
      </c>
      <c r="B102">
        <v>0</v>
      </c>
      <c r="C102">
        <v>44.492001000000002</v>
      </c>
      <c r="D102">
        <v>5</v>
      </c>
      <c r="E102">
        <v>222.46000500000002</v>
      </c>
      <c r="F102">
        <f>-Day_SIP[[#This Row],[Investment Amount]]</f>
        <v>-222.46000500000002</v>
      </c>
      <c r="G102">
        <f>SUM($D$2:D102)*Day_SIP[[#This Row],[Buy Price]]</f>
        <v>32657.128734000002</v>
      </c>
    </row>
    <row r="103" spans="1:7" x14ac:dyDescent="0.3">
      <c r="A103" s="2">
        <v>39973</v>
      </c>
      <c r="B103">
        <v>1</v>
      </c>
      <c r="C103">
        <v>45.542000000000002</v>
      </c>
      <c r="D103">
        <v>5</v>
      </c>
      <c r="E103">
        <v>227.71</v>
      </c>
      <c r="F103">
        <f>-Day_SIP[[#This Row],[Investment Amount]]</f>
        <v>-227.71</v>
      </c>
      <c r="G103">
        <f>SUM($D$2:D103)*Day_SIP[[#This Row],[Buy Price]]</f>
        <v>33655.538</v>
      </c>
    </row>
    <row r="104" spans="1:7" x14ac:dyDescent="0.3">
      <c r="A104" s="2">
        <v>39974</v>
      </c>
      <c r="B104">
        <v>2</v>
      </c>
      <c r="C104">
        <v>46.689999</v>
      </c>
      <c r="D104">
        <v>5</v>
      </c>
      <c r="E104">
        <v>233.449995</v>
      </c>
      <c r="F104">
        <f>-Day_SIP[[#This Row],[Investment Amount]]</f>
        <v>-233.449995</v>
      </c>
      <c r="G104">
        <f>SUM($D$2:D104)*Day_SIP[[#This Row],[Buy Price]]</f>
        <v>34737.359256000003</v>
      </c>
    </row>
    <row r="105" spans="1:7" x14ac:dyDescent="0.3">
      <c r="A105" s="2">
        <v>39975</v>
      </c>
      <c r="B105">
        <v>3</v>
      </c>
      <c r="C105">
        <v>46.627997999999998</v>
      </c>
      <c r="D105">
        <v>5</v>
      </c>
      <c r="E105">
        <v>233.13998999999998</v>
      </c>
      <c r="F105">
        <f>-Day_SIP[[#This Row],[Investment Amount]]</f>
        <v>-233.13998999999998</v>
      </c>
      <c r="G105">
        <f>SUM($D$2:D105)*Day_SIP[[#This Row],[Buy Price]]</f>
        <v>34924.370501999998</v>
      </c>
    </row>
    <row r="106" spans="1:7" x14ac:dyDescent="0.3">
      <c r="A106" s="2">
        <v>39976</v>
      </c>
      <c r="B106">
        <v>4</v>
      </c>
      <c r="C106">
        <v>46.050998999999997</v>
      </c>
      <c r="D106">
        <v>5</v>
      </c>
      <c r="E106">
        <v>230.25499499999998</v>
      </c>
      <c r="F106">
        <f>-Day_SIP[[#This Row],[Investment Amount]]</f>
        <v>-230.25499499999998</v>
      </c>
      <c r="G106">
        <f>SUM($D$2:D106)*Day_SIP[[#This Row],[Buy Price]]</f>
        <v>34722.453245999997</v>
      </c>
    </row>
    <row r="107" spans="1:7" x14ac:dyDescent="0.3">
      <c r="A107" s="2">
        <v>39979</v>
      </c>
      <c r="B107">
        <v>0</v>
      </c>
      <c r="C107">
        <v>45.105998999999997</v>
      </c>
      <c r="D107">
        <v>5</v>
      </c>
      <c r="E107">
        <v>225.52999499999999</v>
      </c>
      <c r="F107">
        <f>-Day_SIP[[#This Row],[Investment Amount]]</f>
        <v>-225.52999499999999</v>
      </c>
      <c r="G107">
        <f>SUM($D$2:D107)*Day_SIP[[#This Row],[Buy Price]]</f>
        <v>34235.453240999996</v>
      </c>
    </row>
    <row r="108" spans="1:7" x14ac:dyDescent="0.3">
      <c r="A108" s="2">
        <v>39980</v>
      </c>
      <c r="B108">
        <v>1</v>
      </c>
      <c r="C108">
        <v>45.627997999999998</v>
      </c>
      <c r="D108">
        <v>5</v>
      </c>
      <c r="E108">
        <v>228.13998999999998</v>
      </c>
      <c r="F108">
        <f>-Day_SIP[[#This Row],[Investment Amount]]</f>
        <v>-228.13998999999998</v>
      </c>
      <c r="G108">
        <f>SUM($D$2:D108)*Day_SIP[[#This Row],[Buy Price]]</f>
        <v>34859.790472000001</v>
      </c>
    </row>
    <row r="109" spans="1:7" x14ac:dyDescent="0.3">
      <c r="A109" s="2">
        <v>39981</v>
      </c>
      <c r="B109">
        <v>2</v>
      </c>
      <c r="C109">
        <v>44.052951999999998</v>
      </c>
      <c r="D109">
        <v>5</v>
      </c>
      <c r="E109">
        <v>220.26476</v>
      </c>
      <c r="F109">
        <f>-Day_SIP[[#This Row],[Investment Amount]]</f>
        <v>-220.26476</v>
      </c>
      <c r="G109">
        <f>SUM($D$2:D109)*Day_SIP[[#This Row],[Buy Price]]</f>
        <v>33876.720087999995</v>
      </c>
    </row>
    <row r="110" spans="1:7" x14ac:dyDescent="0.3">
      <c r="A110" s="2">
        <v>39982</v>
      </c>
      <c r="B110">
        <v>3</v>
      </c>
      <c r="C110">
        <v>43.164000999999999</v>
      </c>
      <c r="D110">
        <v>5</v>
      </c>
      <c r="E110">
        <v>215.82000499999998</v>
      </c>
      <c r="F110">
        <f>-Day_SIP[[#This Row],[Investment Amount]]</f>
        <v>-215.82000499999998</v>
      </c>
      <c r="G110">
        <f>SUM($D$2:D110)*Day_SIP[[#This Row],[Buy Price]]</f>
        <v>33408.936774000002</v>
      </c>
    </row>
    <row r="111" spans="1:7" x14ac:dyDescent="0.3">
      <c r="A111" s="2">
        <v>39983</v>
      </c>
      <c r="B111">
        <v>4</v>
      </c>
      <c r="C111">
        <v>43.875</v>
      </c>
      <c r="D111">
        <v>5</v>
      </c>
      <c r="E111">
        <v>219.375</v>
      </c>
      <c r="F111">
        <f>-Day_SIP[[#This Row],[Investment Amount]]</f>
        <v>-219.375</v>
      </c>
      <c r="G111">
        <f>SUM($D$2:D111)*Day_SIP[[#This Row],[Buy Price]]</f>
        <v>34178.625</v>
      </c>
    </row>
    <row r="112" spans="1:7" x14ac:dyDescent="0.3">
      <c r="A112" s="2">
        <v>39986</v>
      </c>
      <c r="B112">
        <v>0</v>
      </c>
      <c r="C112">
        <v>43.067000999999998</v>
      </c>
      <c r="D112">
        <v>5</v>
      </c>
      <c r="E112">
        <v>215.335005</v>
      </c>
      <c r="F112">
        <f>-Day_SIP[[#This Row],[Investment Amount]]</f>
        <v>-215.335005</v>
      </c>
      <c r="G112">
        <f>SUM($D$2:D112)*Day_SIP[[#This Row],[Buy Price]]</f>
        <v>33764.528783999995</v>
      </c>
    </row>
    <row r="113" spans="1:7" x14ac:dyDescent="0.3">
      <c r="A113" s="2">
        <v>39987</v>
      </c>
      <c r="B113">
        <v>1</v>
      </c>
      <c r="C113">
        <v>43.240001999999997</v>
      </c>
      <c r="D113">
        <v>5</v>
      </c>
      <c r="E113">
        <v>216.20000999999999</v>
      </c>
      <c r="F113">
        <f>-Day_SIP[[#This Row],[Investment Amount]]</f>
        <v>-216.20000999999999</v>
      </c>
      <c r="G113">
        <f>SUM($D$2:D113)*Day_SIP[[#This Row],[Buy Price]]</f>
        <v>34116.361577999996</v>
      </c>
    </row>
    <row r="114" spans="1:7" x14ac:dyDescent="0.3">
      <c r="A114" s="2">
        <v>39988</v>
      </c>
      <c r="B114">
        <v>2</v>
      </c>
      <c r="C114">
        <v>43.452998999999998</v>
      </c>
      <c r="D114">
        <v>5</v>
      </c>
      <c r="E114">
        <v>217.264995</v>
      </c>
      <c r="F114">
        <f>-Day_SIP[[#This Row],[Investment Amount]]</f>
        <v>-217.264995</v>
      </c>
      <c r="G114">
        <f>SUM($D$2:D114)*Day_SIP[[#This Row],[Buy Price]]</f>
        <v>34501.681206000001</v>
      </c>
    </row>
    <row r="115" spans="1:7" x14ac:dyDescent="0.3">
      <c r="A115" s="2">
        <v>39989</v>
      </c>
      <c r="B115">
        <v>3</v>
      </c>
      <c r="C115">
        <v>42.969002000000003</v>
      </c>
      <c r="D115">
        <v>5</v>
      </c>
      <c r="E115">
        <v>214.84501</v>
      </c>
      <c r="F115">
        <f>-Day_SIP[[#This Row],[Investment Amount]]</f>
        <v>-214.84501</v>
      </c>
      <c r="G115">
        <f>SUM($D$2:D115)*Day_SIP[[#This Row],[Buy Price]]</f>
        <v>34332.232598000002</v>
      </c>
    </row>
    <row r="116" spans="1:7" x14ac:dyDescent="0.3">
      <c r="A116" s="2">
        <v>39990</v>
      </c>
      <c r="B116">
        <v>4</v>
      </c>
      <c r="C116">
        <v>44.123001000000002</v>
      </c>
      <c r="D116">
        <v>5</v>
      </c>
      <c r="E116">
        <v>220.615005</v>
      </c>
      <c r="F116">
        <f>-Day_SIP[[#This Row],[Investment Amount]]</f>
        <v>-220.615005</v>
      </c>
      <c r="G116">
        <f>SUM($D$2:D116)*Day_SIP[[#This Row],[Buy Price]]</f>
        <v>35474.892804000003</v>
      </c>
    </row>
    <row r="117" spans="1:7" x14ac:dyDescent="0.3">
      <c r="A117" s="2">
        <v>39993</v>
      </c>
      <c r="B117">
        <v>0</v>
      </c>
      <c r="C117">
        <v>44.646999000000001</v>
      </c>
      <c r="D117">
        <v>5</v>
      </c>
      <c r="E117">
        <v>223.234995</v>
      </c>
      <c r="F117">
        <f>-Day_SIP[[#This Row],[Investment Amount]]</f>
        <v>-223.234995</v>
      </c>
      <c r="G117">
        <f>SUM($D$2:D117)*Day_SIP[[#This Row],[Buy Price]]</f>
        <v>36119.422190999998</v>
      </c>
    </row>
    <row r="118" spans="1:7" x14ac:dyDescent="0.3">
      <c r="A118" s="2">
        <v>39994</v>
      </c>
      <c r="B118">
        <v>1</v>
      </c>
      <c r="C118">
        <v>43.540000999999997</v>
      </c>
      <c r="D118">
        <v>5</v>
      </c>
      <c r="E118">
        <v>217.70000499999998</v>
      </c>
      <c r="F118">
        <f>-Day_SIP[[#This Row],[Investment Amount]]</f>
        <v>-217.70000499999998</v>
      </c>
      <c r="G118">
        <f>SUM($D$2:D118)*Day_SIP[[#This Row],[Buy Price]]</f>
        <v>35441.560813999997</v>
      </c>
    </row>
    <row r="119" spans="1:7" x14ac:dyDescent="0.3">
      <c r="A119" s="2">
        <v>39995</v>
      </c>
      <c r="B119">
        <v>2</v>
      </c>
      <c r="C119">
        <v>44.051997999999998</v>
      </c>
      <c r="D119">
        <v>5</v>
      </c>
      <c r="E119">
        <v>220.25998999999999</v>
      </c>
      <c r="F119">
        <f>-Day_SIP[[#This Row],[Investment Amount]]</f>
        <v>-220.25998999999999</v>
      </c>
      <c r="G119">
        <f>SUM($D$2:D119)*Day_SIP[[#This Row],[Buy Price]]</f>
        <v>36078.586361999995</v>
      </c>
    </row>
    <row r="120" spans="1:7" x14ac:dyDescent="0.3">
      <c r="A120" s="2">
        <v>39996</v>
      </c>
      <c r="B120">
        <v>3</v>
      </c>
      <c r="C120">
        <v>44.284999999999997</v>
      </c>
      <c r="D120">
        <v>5</v>
      </c>
      <c r="E120">
        <v>221.42499999999998</v>
      </c>
      <c r="F120">
        <f>-Day_SIP[[#This Row],[Investment Amount]]</f>
        <v>-221.42499999999998</v>
      </c>
      <c r="G120">
        <f>SUM($D$2:D120)*Day_SIP[[#This Row],[Buy Price]]</f>
        <v>36490.839999999997</v>
      </c>
    </row>
    <row r="121" spans="1:7" x14ac:dyDescent="0.3">
      <c r="A121" s="2">
        <v>39997</v>
      </c>
      <c r="B121">
        <v>4</v>
      </c>
      <c r="C121">
        <v>44.867001000000002</v>
      </c>
      <c r="D121">
        <v>5</v>
      </c>
      <c r="E121">
        <v>224.33500500000002</v>
      </c>
      <c r="F121">
        <f>-Day_SIP[[#This Row],[Investment Amount]]</f>
        <v>-224.33500500000002</v>
      </c>
      <c r="G121">
        <f>SUM($D$2:D121)*Day_SIP[[#This Row],[Buy Price]]</f>
        <v>37194.743828999999</v>
      </c>
    </row>
    <row r="122" spans="1:7" x14ac:dyDescent="0.3">
      <c r="A122" s="2">
        <v>40000</v>
      </c>
      <c r="B122">
        <v>0</v>
      </c>
      <c r="C122">
        <v>42.432999000000002</v>
      </c>
      <c r="D122">
        <v>5</v>
      </c>
      <c r="E122">
        <v>212.164995</v>
      </c>
      <c r="F122">
        <f>-Day_SIP[[#This Row],[Investment Amount]]</f>
        <v>-212.164995</v>
      </c>
      <c r="G122">
        <f>SUM($D$2:D122)*Day_SIP[[#This Row],[Buy Price]]</f>
        <v>35389.121166000004</v>
      </c>
    </row>
    <row r="123" spans="1:7" x14ac:dyDescent="0.3">
      <c r="A123" s="2">
        <v>40001</v>
      </c>
      <c r="B123">
        <v>1</v>
      </c>
      <c r="C123">
        <v>42.794998</v>
      </c>
      <c r="D123">
        <v>5</v>
      </c>
      <c r="E123">
        <v>213.97498999999999</v>
      </c>
      <c r="F123">
        <f>-Day_SIP[[#This Row],[Investment Amount]]</f>
        <v>-213.97498999999999</v>
      </c>
      <c r="G123">
        <f>SUM($D$2:D123)*Day_SIP[[#This Row],[Buy Price]]</f>
        <v>35905.003321999997</v>
      </c>
    </row>
    <row r="124" spans="1:7" x14ac:dyDescent="0.3">
      <c r="A124" s="2">
        <v>40002</v>
      </c>
      <c r="B124">
        <v>2</v>
      </c>
      <c r="C124">
        <v>40.972999999999999</v>
      </c>
      <c r="D124">
        <v>6</v>
      </c>
      <c r="E124">
        <v>245.83799999999999</v>
      </c>
      <c r="F124">
        <f>-Day_SIP[[#This Row],[Investment Amount]]</f>
        <v>-245.83799999999999</v>
      </c>
      <c r="G124">
        <f>SUM($D$2:D124)*Day_SIP[[#This Row],[Buy Price]]</f>
        <v>34622.184999999998</v>
      </c>
    </row>
    <row r="125" spans="1:7" x14ac:dyDescent="0.3">
      <c r="A125" s="2">
        <v>40003</v>
      </c>
      <c r="B125">
        <v>3</v>
      </c>
      <c r="C125">
        <v>41.089001000000003</v>
      </c>
      <c r="D125">
        <v>6</v>
      </c>
      <c r="E125">
        <v>246.53400600000003</v>
      </c>
      <c r="F125">
        <f>-Day_SIP[[#This Row],[Investment Amount]]</f>
        <v>-246.53400600000003</v>
      </c>
      <c r="G125">
        <f>SUM($D$2:D125)*Day_SIP[[#This Row],[Buy Price]]</f>
        <v>34966.739851000006</v>
      </c>
    </row>
    <row r="126" spans="1:7" x14ac:dyDescent="0.3">
      <c r="A126" s="2">
        <v>40004</v>
      </c>
      <c r="B126">
        <v>4</v>
      </c>
      <c r="C126">
        <v>40.338000999999998</v>
      </c>
      <c r="D126">
        <v>6</v>
      </c>
      <c r="E126">
        <v>242.028006</v>
      </c>
      <c r="F126">
        <f>-Day_SIP[[#This Row],[Investment Amount]]</f>
        <v>-242.028006</v>
      </c>
      <c r="G126">
        <f>SUM($D$2:D126)*Day_SIP[[#This Row],[Buy Price]]</f>
        <v>34569.666856999997</v>
      </c>
    </row>
    <row r="127" spans="1:7" x14ac:dyDescent="0.3">
      <c r="A127" s="2">
        <v>40007</v>
      </c>
      <c r="B127">
        <v>0</v>
      </c>
      <c r="C127">
        <v>39.887000999999998</v>
      </c>
      <c r="D127">
        <v>6</v>
      </c>
      <c r="E127">
        <v>239.32200599999999</v>
      </c>
      <c r="F127">
        <f>-Day_SIP[[#This Row],[Investment Amount]]</f>
        <v>-239.32200599999999</v>
      </c>
      <c r="G127">
        <f>SUM($D$2:D127)*Day_SIP[[#This Row],[Buy Price]]</f>
        <v>34422.481863000001</v>
      </c>
    </row>
    <row r="128" spans="1:7" x14ac:dyDescent="0.3">
      <c r="A128" s="2">
        <v>40008</v>
      </c>
      <c r="B128">
        <v>1</v>
      </c>
      <c r="C128">
        <v>41.433998000000003</v>
      </c>
      <c r="D128">
        <v>5</v>
      </c>
      <c r="E128">
        <v>207.16999000000001</v>
      </c>
      <c r="F128">
        <f>-Day_SIP[[#This Row],[Investment Amount]]</f>
        <v>-207.16999000000001</v>
      </c>
      <c r="G128">
        <f>SUM($D$2:D128)*Day_SIP[[#This Row],[Buy Price]]</f>
        <v>35964.710264000001</v>
      </c>
    </row>
    <row r="129" spans="1:7" x14ac:dyDescent="0.3">
      <c r="A129" s="2">
        <v>40009</v>
      </c>
      <c r="B129">
        <v>2</v>
      </c>
      <c r="C129">
        <v>42.506000999999998</v>
      </c>
      <c r="D129">
        <v>5</v>
      </c>
      <c r="E129">
        <v>212.53000499999999</v>
      </c>
      <c r="F129">
        <f>-Day_SIP[[#This Row],[Investment Amount]]</f>
        <v>-212.53000499999999</v>
      </c>
      <c r="G129">
        <f>SUM($D$2:D129)*Day_SIP[[#This Row],[Buy Price]]</f>
        <v>37107.738872999995</v>
      </c>
    </row>
    <row r="130" spans="1:7" x14ac:dyDescent="0.3">
      <c r="A130" s="2">
        <v>40010</v>
      </c>
      <c r="B130">
        <v>3</v>
      </c>
      <c r="C130">
        <v>42.389000000000003</v>
      </c>
      <c r="D130">
        <v>5</v>
      </c>
      <c r="E130">
        <v>211.94500000000002</v>
      </c>
      <c r="F130">
        <f>-Day_SIP[[#This Row],[Investment Amount]]</f>
        <v>-211.94500000000002</v>
      </c>
      <c r="G130">
        <f>SUM($D$2:D130)*Day_SIP[[#This Row],[Buy Price]]</f>
        <v>37217.542000000001</v>
      </c>
    </row>
    <row r="131" spans="1:7" x14ac:dyDescent="0.3">
      <c r="A131" s="2">
        <v>40011</v>
      </c>
      <c r="B131">
        <v>4</v>
      </c>
      <c r="C131">
        <v>43.884998000000003</v>
      </c>
      <c r="D131">
        <v>5</v>
      </c>
      <c r="E131">
        <v>219.42499000000001</v>
      </c>
      <c r="F131">
        <f>-Day_SIP[[#This Row],[Investment Amount]]</f>
        <v>-219.42499000000001</v>
      </c>
      <c r="G131">
        <f>SUM($D$2:D131)*Day_SIP[[#This Row],[Buy Price]]</f>
        <v>38750.453234000001</v>
      </c>
    </row>
    <row r="132" spans="1:7" x14ac:dyDescent="0.3">
      <c r="A132" s="2">
        <v>40014</v>
      </c>
      <c r="B132">
        <v>0</v>
      </c>
      <c r="C132">
        <v>44.995998</v>
      </c>
      <c r="D132">
        <v>5</v>
      </c>
      <c r="E132">
        <v>224.97998999999999</v>
      </c>
      <c r="F132">
        <f>-Day_SIP[[#This Row],[Investment Amount]]</f>
        <v>-224.97998999999999</v>
      </c>
      <c r="G132">
        <f>SUM($D$2:D132)*Day_SIP[[#This Row],[Buy Price]]</f>
        <v>39956.446223999999</v>
      </c>
    </row>
    <row r="133" spans="1:7" x14ac:dyDescent="0.3">
      <c r="A133" s="2">
        <v>40015</v>
      </c>
      <c r="B133">
        <v>1</v>
      </c>
      <c r="C133">
        <v>44.68</v>
      </c>
      <c r="D133">
        <v>5</v>
      </c>
      <c r="E133">
        <v>223.4</v>
      </c>
      <c r="F133">
        <f>-Day_SIP[[#This Row],[Investment Amount]]</f>
        <v>-223.4</v>
      </c>
      <c r="G133">
        <f>SUM($D$2:D133)*Day_SIP[[#This Row],[Buy Price]]</f>
        <v>39899.24</v>
      </c>
    </row>
    <row r="134" spans="1:7" x14ac:dyDescent="0.3">
      <c r="A134" s="2">
        <v>40016</v>
      </c>
      <c r="B134">
        <v>2</v>
      </c>
      <c r="C134">
        <v>44.081001000000001</v>
      </c>
      <c r="D134">
        <v>5</v>
      </c>
      <c r="E134">
        <v>220.40500500000002</v>
      </c>
      <c r="F134">
        <f>-Day_SIP[[#This Row],[Investment Amount]]</f>
        <v>-220.40500500000002</v>
      </c>
      <c r="G134">
        <f>SUM($D$2:D134)*Day_SIP[[#This Row],[Buy Price]]</f>
        <v>39584.738898000003</v>
      </c>
    </row>
    <row r="135" spans="1:7" x14ac:dyDescent="0.3">
      <c r="A135" s="2">
        <v>40017</v>
      </c>
      <c r="B135">
        <v>3</v>
      </c>
      <c r="C135">
        <v>45.209999000000003</v>
      </c>
      <c r="D135">
        <v>5</v>
      </c>
      <c r="E135">
        <v>226.04999500000002</v>
      </c>
      <c r="F135">
        <f>-Day_SIP[[#This Row],[Investment Amount]]</f>
        <v>-226.04999500000002</v>
      </c>
      <c r="G135">
        <f>SUM($D$2:D135)*Day_SIP[[#This Row],[Buy Price]]</f>
        <v>40824.629097000005</v>
      </c>
    </row>
    <row r="136" spans="1:7" x14ac:dyDescent="0.3">
      <c r="A136" s="2">
        <v>40018</v>
      </c>
      <c r="B136">
        <v>4</v>
      </c>
      <c r="C136">
        <v>45.598998999999999</v>
      </c>
      <c r="D136">
        <v>5</v>
      </c>
      <c r="E136">
        <v>227.99499499999999</v>
      </c>
      <c r="F136">
        <f>-Day_SIP[[#This Row],[Investment Amount]]</f>
        <v>-227.99499499999999</v>
      </c>
      <c r="G136">
        <f>SUM($D$2:D136)*Day_SIP[[#This Row],[Buy Price]]</f>
        <v>41403.891091999998</v>
      </c>
    </row>
    <row r="137" spans="1:7" x14ac:dyDescent="0.3">
      <c r="A137" s="2">
        <v>40021</v>
      </c>
      <c r="B137">
        <v>0</v>
      </c>
      <c r="C137">
        <v>45.555999999999997</v>
      </c>
      <c r="D137">
        <v>5</v>
      </c>
      <c r="E137">
        <v>227.77999999999997</v>
      </c>
      <c r="F137">
        <f>-Day_SIP[[#This Row],[Investment Amount]]</f>
        <v>-227.77999999999997</v>
      </c>
      <c r="G137">
        <f>SUM($D$2:D137)*Day_SIP[[#This Row],[Buy Price]]</f>
        <v>41592.627999999997</v>
      </c>
    </row>
    <row r="138" spans="1:7" x14ac:dyDescent="0.3">
      <c r="A138" s="2">
        <v>40022</v>
      </c>
      <c r="B138">
        <v>1</v>
      </c>
      <c r="C138">
        <v>45.620998</v>
      </c>
      <c r="D138">
        <v>5</v>
      </c>
      <c r="E138">
        <v>228.10498999999999</v>
      </c>
      <c r="F138">
        <f>-Day_SIP[[#This Row],[Investment Amount]]</f>
        <v>-228.10498999999999</v>
      </c>
      <c r="G138">
        <f>SUM($D$2:D138)*Day_SIP[[#This Row],[Buy Price]]</f>
        <v>41880.076163999998</v>
      </c>
    </row>
    <row r="139" spans="1:7" x14ac:dyDescent="0.3">
      <c r="A139" s="2">
        <v>40023</v>
      </c>
      <c r="B139">
        <v>2</v>
      </c>
      <c r="C139">
        <v>45.050998999999997</v>
      </c>
      <c r="D139">
        <v>5</v>
      </c>
      <c r="E139">
        <v>225.25499499999998</v>
      </c>
      <c r="F139">
        <f>-Day_SIP[[#This Row],[Investment Amount]]</f>
        <v>-225.25499499999998</v>
      </c>
      <c r="G139">
        <f>SUM($D$2:D139)*Day_SIP[[#This Row],[Buy Price]]</f>
        <v>41582.072076999997</v>
      </c>
    </row>
    <row r="140" spans="1:7" x14ac:dyDescent="0.3">
      <c r="A140" s="2">
        <v>40024</v>
      </c>
      <c r="B140">
        <v>3</v>
      </c>
      <c r="C140">
        <v>45.487999000000002</v>
      </c>
      <c r="D140">
        <v>5</v>
      </c>
      <c r="E140">
        <v>227.43999500000001</v>
      </c>
      <c r="F140">
        <f>-Day_SIP[[#This Row],[Investment Amount]]</f>
        <v>-227.43999500000001</v>
      </c>
      <c r="G140">
        <f>SUM($D$2:D140)*Day_SIP[[#This Row],[Buy Price]]</f>
        <v>42212.863072</v>
      </c>
    </row>
    <row r="141" spans="1:7" x14ac:dyDescent="0.3">
      <c r="A141" s="2">
        <v>40025</v>
      </c>
      <c r="B141">
        <v>4</v>
      </c>
      <c r="C141">
        <v>46.137999999999998</v>
      </c>
      <c r="D141">
        <v>5</v>
      </c>
      <c r="E141">
        <v>230.69</v>
      </c>
      <c r="F141">
        <f>-Day_SIP[[#This Row],[Investment Amount]]</f>
        <v>-230.69</v>
      </c>
      <c r="G141">
        <f>SUM($D$2:D141)*Day_SIP[[#This Row],[Buy Price]]</f>
        <v>43046.754000000001</v>
      </c>
    </row>
    <row r="142" spans="1:7" x14ac:dyDescent="0.3">
      <c r="A142" s="2">
        <v>40028</v>
      </c>
      <c r="B142">
        <v>0</v>
      </c>
      <c r="C142">
        <v>46.926997999999998</v>
      </c>
      <c r="D142">
        <v>5</v>
      </c>
      <c r="E142">
        <v>234.63498999999999</v>
      </c>
      <c r="F142">
        <f>-Day_SIP[[#This Row],[Investment Amount]]</f>
        <v>-234.63498999999999</v>
      </c>
      <c r="G142">
        <f>SUM($D$2:D142)*Day_SIP[[#This Row],[Buy Price]]</f>
        <v>44017.524123999996</v>
      </c>
    </row>
    <row r="143" spans="1:7" x14ac:dyDescent="0.3">
      <c r="A143" s="2">
        <v>40029</v>
      </c>
      <c r="B143">
        <v>1</v>
      </c>
      <c r="C143">
        <v>46.646000000000001</v>
      </c>
      <c r="D143">
        <v>5</v>
      </c>
      <c r="E143">
        <v>233.23000000000002</v>
      </c>
      <c r="F143">
        <f>-Day_SIP[[#This Row],[Investment Amount]]</f>
        <v>-233.23000000000002</v>
      </c>
      <c r="G143">
        <f>SUM($D$2:D143)*Day_SIP[[#This Row],[Buy Price]]</f>
        <v>43987.178</v>
      </c>
    </row>
    <row r="144" spans="1:7" x14ac:dyDescent="0.3">
      <c r="A144" s="2">
        <v>40030</v>
      </c>
      <c r="B144">
        <v>2</v>
      </c>
      <c r="C144">
        <v>46.749001</v>
      </c>
      <c r="D144">
        <v>5</v>
      </c>
      <c r="E144">
        <v>233.74500499999999</v>
      </c>
      <c r="F144">
        <f>-Day_SIP[[#This Row],[Investment Amount]]</f>
        <v>-233.74500499999999</v>
      </c>
      <c r="G144">
        <f>SUM($D$2:D144)*Day_SIP[[#This Row],[Buy Price]]</f>
        <v>44318.052947999997</v>
      </c>
    </row>
    <row r="145" spans="1:7" x14ac:dyDescent="0.3">
      <c r="A145" s="2">
        <v>40031</v>
      </c>
      <c r="B145">
        <v>3</v>
      </c>
      <c r="C145">
        <v>45.716999000000001</v>
      </c>
      <c r="D145">
        <v>5</v>
      </c>
      <c r="E145">
        <v>228.58499499999999</v>
      </c>
      <c r="F145">
        <f>-Day_SIP[[#This Row],[Investment Amount]]</f>
        <v>-228.58499499999999</v>
      </c>
      <c r="G145">
        <f>SUM($D$2:D145)*Day_SIP[[#This Row],[Buy Price]]</f>
        <v>43568.300047000004</v>
      </c>
    </row>
    <row r="146" spans="1:7" x14ac:dyDescent="0.3">
      <c r="A146" s="2">
        <v>40032</v>
      </c>
      <c r="B146">
        <v>4</v>
      </c>
      <c r="C146">
        <v>44.762999999999998</v>
      </c>
      <c r="D146">
        <v>5</v>
      </c>
      <c r="E146">
        <v>223.815</v>
      </c>
      <c r="F146">
        <f>-Day_SIP[[#This Row],[Investment Amount]]</f>
        <v>-223.815</v>
      </c>
      <c r="G146">
        <f>SUM($D$2:D146)*Day_SIP[[#This Row],[Buy Price]]</f>
        <v>42882.953999999998</v>
      </c>
    </row>
    <row r="147" spans="1:7" x14ac:dyDescent="0.3">
      <c r="A147" s="2">
        <v>40035</v>
      </c>
      <c r="B147">
        <v>0</v>
      </c>
      <c r="C147">
        <v>44.404998999999997</v>
      </c>
      <c r="D147">
        <v>5</v>
      </c>
      <c r="E147">
        <v>222.02499499999999</v>
      </c>
      <c r="F147">
        <f>-Day_SIP[[#This Row],[Investment Amount]]</f>
        <v>-222.02499499999999</v>
      </c>
      <c r="G147">
        <f>SUM($D$2:D147)*Day_SIP[[#This Row],[Buy Price]]</f>
        <v>42762.014036999994</v>
      </c>
    </row>
    <row r="148" spans="1:7" x14ac:dyDescent="0.3">
      <c r="A148" s="2">
        <v>40036</v>
      </c>
      <c r="B148">
        <v>1</v>
      </c>
      <c r="C148">
        <v>44.705002</v>
      </c>
      <c r="D148">
        <v>5</v>
      </c>
      <c r="E148">
        <v>223.52501000000001</v>
      </c>
      <c r="F148">
        <f>-Day_SIP[[#This Row],[Investment Amount]]</f>
        <v>-223.52501000000001</v>
      </c>
      <c r="G148">
        <f>SUM($D$2:D148)*Day_SIP[[#This Row],[Buy Price]]</f>
        <v>43274.441936000003</v>
      </c>
    </row>
    <row r="149" spans="1:7" x14ac:dyDescent="0.3">
      <c r="A149" s="2">
        <v>40037</v>
      </c>
      <c r="B149">
        <v>2</v>
      </c>
      <c r="C149">
        <v>44.716999000000001</v>
      </c>
      <c r="D149">
        <v>5</v>
      </c>
      <c r="E149">
        <v>223.58499499999999</v>
      </c>
      <c r="F149">
        <f>-Day_SIP[[#This Row],[Investment Amount]]</f>
        <v>-223.58499499999999</v>
      </c>
      <c r="G149">
        <f>SUM($D$2:D149)*Day_SIP[[#This Row],[Buy Price]]</f>
        <v>43509.640027000001</v>
      </c>
    </row>
    <row r="150" spans="1:7" x14ac:dyDescent="0.3">
      <c r="A150" s="2">
        <v>40038</v>
      </c>
      <c r="B150">
        <v>3</v>
      </c>
      <c r="C150">
        <v>46.061999999999998</v>
      </c>
      <c r="D150">
        <v>5</v>
      </c>
      <c r="E150">
        <v>230.31</v>
      </c>
      <c r="F150">
        <f>-Day_SIP[[#This Row],[Investment Amount]]</f>
        <v>-230.31</v>
      </c>
      <c r="G150">
        <f>SUM($D$2:D150)*Day_SIP[[#This Row],[Buy Price]]</f>
        <v>45048.635999999999</v>
      </c>
    </row>
    <row r="151" spans="1:7" x14ac:dyDescent="0.3">
      <c r="A151" s="2">
        <v>40039</v>
      </c>
      <c r="B151">
        <v>4</v>
      </c>
      <c r="C151">
        <v>45.939999</v>
      </c>
      <c r="D151">
        <v>5</v>
      </c>
      <c r="E151">
        <v>229.699995</v>
      </c>
      <c r="F151">
        <f>-Day_SIP[[#This Row],[Investment Amount]]</f>
        <v>-229.699995</v>
      </c>
      <c r="G151">
        <f>SUM($D$2:D151)*Day_SIP[[#This Row],[Buy Price]]</f>
        <v>45159.019016999999</v>
      </c>
    </row>
    <row r="152" spans="1:7" x14ac:dyDescent="0.3">
      <c r="A152" s="2">
        <v>40042</v>
      </c>
      <c r="B152">
        <v>0</v>
      </c>
      <c r="C152">
        <v>44.198002000000002</v>
      </c>
      <c r="D152">
        <v>5</v>
      </c>
      <c r="E152">
        <v>220.99001000000001</v>
      </c>
      <c r="F152">
        <f>-Day_SIP[[#This Row],[Investment Amount]]</f>
        <v>-220.99001000000001</v>
      </c>
      <c r="G152">
        <f>SUM($D$2:D152)*Day_SIP[[#This Row],[Buy Price]]</f>
        <v>43667.625976000003</v>
      </c>
    </row>
    <row r="153" spans="1:7" x14ac:dyDescent="0.3">
      <c r="A153" s="2">
        <v>40043</v>
      </c>
      <c r="B153">
        <v>1</v>
      </c>
      <c r="C153">
        <v>44.694149000000003</v>
      </c>
      <c r="D153">
        <v>5</v>
      </c>
      <c r="E153">
        <v>223.47074500000002</v>
      </c>
      <c r="F153">
        <f>-Day_SIP[[#This Row],[Investment Amount]]</f>
        <v>-223.47074500000002</v>
      </c>
      <c r="G153">
        <f>SUM($D$2:D153)*Day_SIP[[#This Row],[Buy Price]]</f>
        <v>44381.289957000001</v>
      </c>
    </row>
    <row r="154" spans="1:7" x14ac:dyDescent="0.3">
      <c r="A154" s="2">
        <v>40044</v>
      </c>
      <c r="B154">
        <v>2</v>
      </c>
      <c r="C154">
        <v>44.046760999999996</v>
      </c>
      <c r="D154">
        <v>5</v>
      </c>
      <c r="E154">
        <v>220.23380499999999</v>
      </c>
      <c r="F154">
        <f>-Day_SIP[[#This Row],[Investment Amount]]</f>
        <v>-220.23380499999999</v>
      </c>
      <c r="G154">
        <f>SUM($D$2:D154)*Day_SIP[[#This Row],[Buy Price]]</f>
        <v>43958.667477999996</v>
      </c>
    </row>
    <row r="155" spans="1:7" x14ac:dyDescent="0.3">
      <c r="A155" s="2">
        <v>40045</v>
      </c>
      <c r="B155">
        <v>3</v>
      </c>
      <c r="C155">
        <v>44.643161999999997</v>
      </c>
      <c r="D155">
        <v>5</v>
      </c>
      <c r="E155">
        <v>223.21580999999998</v>
      </c>
      <c r="F155">
        <f>-Day_SIP[[#This Row],[Investment Amount]]</f>
        <v>-223.21580999999998</v>
      </c>
      <c r="G155">
        <f>SUM($D$2:D155)*Day_SIP[[#This Row],[Buy Price]]</f>
        <v>44777.091485999998</v>
      </c>
    </row>
    <row r="156" spans="1:7" x14ac:dyDescent="0.3">
      <c r="A156" s="2">
        <v>40046</v>
      </c>
      <c r="B156">
        <v>4</v>
      </c>
      <c r="C156">
        <v>45.399971000000001</v>
      </c>
      <c r="D156">
        <v>5</v>
      </c>
      <c r="E156">
        <v>226.999855</v>
      </c>
      <c r="F156">
        <f>-Day_SIP[[#This Row],[Investment Amount]]</f>
        <v>-226.999855</v>
      </c>
      <c r="G156">
        <f>SUM($D$2:D156)*Day_SIP[[#This Row],[Buy Price]]</f>
        <v>45763.170768000004</v>
      </c>
    </row>
    <row r="157" spans="1:7" x14ac:dyDescent="0.3">
      <c r="A157" s="2">
        <v>40049</v>
      </c>
      <c r="B157">
        <v>0</v>
      </c>
      <c r="C157">
        <v>46.499001</v>
      </c>
      <c r="D157">
        <v>5</v>
      </c>
      <c r="E157">
        <v>232.49500499999999</v>
      </c>
      <c r="F157">
        <f>-Day_SIP[[#This Row],[Investment Amount]]</f>
        <v>-232.49500499999999</v>
      </c>
      <c r="G157">
        <f>SUM($D$2:D157)*Day_SIP[[#This Row],[Buy Price]]</f>
        <v>47103.488013000002</v>
      </c>
    </row>
    <row r="158" spans="1:7" x14ac:dyDescent="0.3">
      <c r="A158" s="2">
        <v>40050</v>
      </c>
      <c r="B158">
        <v>1</v>
      </c>
      <c r="C158">
        <v>46.488998000000002</v>
      </c>
      <c r="D158">
        <v>5</v>
      </c>
      <c r="E158">
        <v>232.44499000000002</v>
      </c>
      <c r="F158">
        <f>-Day_SIP[[#This Row],[Investment Amount]]</f>
        <v>-232.44499000000002</v>
      </c>
      <c r="G158">
        <f>SUM($D$2:D158)*Day_SIP[[#This Row],[Buy Price]]</f>
        <v>47325.799964000005</v>
      </c>
    </row>
    <row r="159" spans="1:7" x14ac:dyDescent="0.3">
      <c r="A159" s="2">
        <v>40051</v>
      </c>
      <c r="B159">
        <v>2</v>
      </c>
      <c r="C159">
        <v>46.805999999999997</v>
      </c>
      <c r="D159">
        <v>5</v>
      </c>
      <c r="E159">
        <v>234.02999999999997</v>
      </c>
      <c r="F159">
        <f>-Day_SIP[[#This Row],[Investment Amount]]</f>
        <v>-234.02999999999997</v>
      </c>
      <c r="G159">
        <f>SUM($D$2:D159)*Day_SIP[[#This Row],[Buy Price]]</f>
        <v>47882.538</v>
      </c>
    </row>
    <row r="160" spans="1:7" x14ac:dyDescent="0.3">
      <c r="A160" s="2">
        <v>40052</v>
      </c>
      <c r="B160">
        <v>3</v>
      </c>
      <c r="C160">
        <v>46.839001000000003</v>
      </c>
      <c r="D160">
        <v>5</v>
      </c>
      <c r="E160">
        <v>234.19500500000001</v>
      </c>
      <c r="F160">
        <f>-Day_SIP[[#This Row],[Investment Amount]]</f>
        <v>-234.19500500000001</v>
      </c>
      <c r="G160">
        <f>SUM($D$2:D160)*Day_SIP[[#This Row],[Buy Price]]</f>
        <v>48150.493028000004</v>
      </c>
    </row>
    <row r="161" spans="1:7" x14ac:dyDescent="0.3">
      <c r="A161" s="2">
        <v>40053</v>
      </c>
      <c r="B161">
        <v>4</v>
      </c>
      <c r="C161">
        <v>47.16</v>
      </c>
      <c r="D161">
        <v>5</v>
      </c>
      <c r="E161">
        <v>235.79999999999998</v>
      </c>
      <c r="F161">
        <f>-Day_SIP[[#This Row],[Investment Amount]]</f>
        <v>-235.79999999999998</v>
      </c>
      <c r="G161">
        <f>SUM($D$2:D161)*Day_SIP[[#This Row],[Buy Price]]</f>
        <v>48716.28</v>
      </c>
    </row>
    <row r="162" spans="1:7" x14ac:dyDescent="0.3">
      <c r="A162" s="2">
        <v>40056</v>
      </c>
      <c r="B162">
        <v>0</v>
      </c>
      <c r="C162">
        <v>46.744999</v>
      </c>
      <c r="D162">
        <v>5</v>
      </c>
      <c r="E162">
        <v>233.72499500000001</v>
      </c>
      <c r="F162">
        <f>-Day_SIP[[#This Row],[Investment Amount]]</f>
        <v>-233.72499500000001</v>
      </c>
      <c r="G162">
        <f>SUM($D$2:D162)*Day_SIP[[#This Row],[Buy Price]]</f>
        <v>48521.308962000003</v>
      </c>
    </row>
    <row r="163" spans="1:7" x14ac:dyDescent="0.3">
      <c r="A163" s="2">
        <v>40057</v>
      </c>
      <c r="B163">
        <v>1</v>
      </c>
      <c r="C163">
        <v>45.895000000000003</v>
      </c>
      <c r="D163">
        <v>5</v>
      </c>
      <c r="E163">
        <v>229.47500000000002</v>
      </c>
      <c r="F163">
        <f>-Day_SIP[[#This Row],[Investment Amount]]</f>
        <v>-229.47500000000002</v>
      </c>
      <c r="G163">
        <f>SUM($D$2:D163)*Day_SIP[[#This Row],[Buy Price]]</f>
        <v>47868.485000000001</v>
      </c>
    </row>
    <row r="164" spans="1:7" x14ac:dyDescent="0.3">
      <c r="A164" s="2">
        <v>40058</v>
      </c>
      <c r="B164">
        <v>2</v>
      </c>
      <c r="C164">
        <v>46.088000999999998</v>
      </c>
      <c r="D164">
        <v>5</v>
      </c>
      <c r="E164">
        <v>230.44000499999999</v>
      </c>
      <c r="F164">
        <f>-Day_SIP[[#This Row],[Investment Amount]]</f>
        <v>-230.44000499999999</v>
      </c>
      <c r="G164">
        <f>SUM($D$2:D164)*Day_SIP[[#This Row],[Buy Price]]</f>
        <v>48300.225048</v>
      </c>
    </row>
    <row r="165" spans="1:7" x14ac:dyDescent="0.3">
      <c r="A165" s="2">
        <v>40059</v>
      </c>
      <c r="B165">
        <v>3</v>
      </c>
      <c r="C165">
        <v>45.77</v>
      </c>
      <c r="D165">
        <v>5</v>
      </c>
      <c r="E165">
        <v>228.85000000000002</v>
      </c>
      <c r="F165">
        <f>-Day_SIP[[#This Row],[Investment Amount]]</f>
        <v>-228.85000000000002</v>
      </c>
      <c r="G165">
        <f>SUM($D$2:D165)*Day_SIP[[#This Row],[Buy Price]]</f>
        <v>48195.810000000005</v>
      </c>
    </row>
    <row r="166" spans="1:7" x14ac:dyDescent="0.3">
      <c r="A166" s="2">
        <v>40060</v>
      </c>
      <c r="B166">
        <v>4</v>
      </c>
      <c r="C166">
        <v>46.779998999999997</v>
      </c>
      <c r="D166">
        <v>5</v>
      </c>
      <c r="E166">
        <v>233.89999499999999</v>
      </c>
      <c r="F166">
        <f>-Day_SIP[[#This Row],[Investment Amount]]</f>
        <v>-233.89999499999999</v>
      </c>
      <c r="G166">
        <f>SUM($D$2:D166)*Day_SIP[[#This Row],[Buy Price]]</f>
        <v>49493.238941999996</v>
      </c>
    </row>
    <row r="167" spans="1:7" x14ac:dyDescent="0.3">
      <c r="A167" s="2">
        <v>40063</v>
      </c>
      <c r="B167">
        <v>0</v>
      </c>
      <c r="C167">
        <v>47.716000000000001</v>
      </c>
      <c r="D167">
        <v>5</v>
      </c>
      <c r="E167">
        <v>238.58</v>
      </c>
      <c r="F167">
        <f>-Day_SIP[[#This Row],[Investment Amount]]</f>
        <v>-238.58</v>
      </c>
      <c r="G167">
        <f>SUM($D$2:D167)*Day_SIP[[#This Row],[Buy Price]]</f>
        <v>50722.108</v>
      </c>
    </row>
    <row r="168" spans="1:7" x14ac:dyDescent="0.3">
      <c r="A168" s="2">
        <v>40064</v>
      </c>
      <c r="B168">
        <v>1</v>
      </c>
      <c r="C168">
        <v>47.786999000000002</v>
      </c>
      <c r="D168">
        <v>5</v>
      </c>
      <c r="E168">
        <v>238.93499500000001</v>
      </c>
      <c r="F168">
        <f>-Day_SIP[[#This Row],[Investment Amount]]</f>
        <v>-238.93499500000001</v>
      </c>
      <c r="G168">
        <f>SUM($D$2:D168)*Day_SIP[[#This Row],[Buy Price]]</f>
        <v>51036.514931999998</v>
      </c>
    </row>
    <row r="169" spans="1:7" x14ac:dyDescent="0.3">
      <c r="A169" s="2">
        <v>40065</v>
      </c>
      <c r="B169">
        <v>2</v>
      </c>
      <c r="C169">
        <v>47.877997999999998</v>
      </c>
      <c r="D169">
        <v>5</v>
      </c>
      <c r="E169">
        <v>239.38998999999998</v>
      </c>
      <c r="F169">
        <f>-Day_SIP[[#This Row],[Investment Amount]]</f>
        <v>-239.38998999999998</v>
      </c>
      <c r="G169">
        <f>SUM($D$2:D169)*Day_SIP[[#This Row],[Buy Price]]</f>
        <v>51373.091853999998</v>
      </c>
    </row>
    <row r="170" spans="1:7" x14ac:dyDescent="0.3">
      <c r="A170" s="2">
        <v>40066</v>
      </c>
      <c r="B170">
        <v>3</v>
      </c>
      <c r="C170">
        <v>47.854999999999997</v>
      </c>
      <c r="D170">
        <v>5</v>
      </c>
      <c r="E170">
        <v>239.27499999999998</v>
      </c>
      <c r="F170">
        <f>-Day_SIP[[#This Row],[Investment Amount]]</f>
        <v>-239.27499999999998</v>
      </c>
      <c r="G170">
        <f>SUM($D$2:D170)*Day_SIP[[#This Row],[Buy Price]]</f>
        <v>51587.689999999995</v>
      </c>
    </row>
    <row r="171" spans="1:7" x14ac:dyDescent="0.3">
      <c r="A171" s="2">
        <v>40067</v>
      </c>
      <c r="B171">
        <v>4</v>
      </c>
      <c r="C171">
        <v>48.18</v>
      </c>
      <c r="D171">
        <v>5</v>
      </c>
      <c r="E171">
        <v>240.9</v>
      </c>
      <c r="F171">
        <f>-Day_SIP[[#This Row],[Investment Amount]]</f>
        <v>-240.9</v>
      </c>
      <c r="G171">
        <f>SUM($D$2:D171)*Day_SIP[[#This Row],[Buy Price]]</f>
        <v>52178.94</v>
      </c>
    </row>
    <row r="172" spans="1:7" x14ac:dyDescent="0.3">
      <c r="A172" s="2">
        <v>40070</v>
      </c>
      <c r="B172">
        <v>0</v>
      </c>
      <c r="C172">
        <v>48.012999999999998</v>
      </c>
      <c r="D172">
        <v>5</v>
      </c>
      <c r="E172">
        <v>240.065</v>
      </c>
      <c r="F172">
        <f>-Day_SIP[[#This Row],[Investment Amount]]</f>
        <v>-240.065</v>
      </c>
      <c r="G172">
        <f>SUM($D$2:D172)*Day_SIP[[#This Row],[Buy Price]]</f>
        <v>52238.144</v>
      </c>
    </row>
    <row r="173" spans="1:7" x14ac:dyDescent="0.3">
      <c r="A173" s="2">
        <v>40071</v>
      </c>
      <c r="B173">
        <v>1</v>
      </c>
      <c r="C173">
        <v>48.756999999999998</v>
      </c>
      <c r="D173">
        <v>5</v>
      </c>
      <c r="E173">
        <v>243.785</v>
      </c>
      <c r="F173">
        <f>-Day_SIP[[#This Row],[Investment Amount]]</f>
        <v>-243.785</v>
      </c>
      <c r="G173">
        <f>SUM($D$2:D173)*Day_SIP[[#This Row],[Buy Price]]</f>
        <v>53291.400999999998</v>
      </c>
    </row>
    <row r="174" spans="1:7" x14ac:dyDescent="0.3">
      <c r="A174" s="2">
        <v>40072</v>
      </c>
      <c r="B174">
        <v>2</v>
      </c>
      <c r="C174">
        <v>49.261001999999998</v>
      </c>
      <c r="D174">
        <v>5</v>
      </c>
      <c r="E174">
        <v>246.30500999999998</v>
      </c>
      <c r="F174">
        <f>-Day_SIP[[#This Row],[Investment Amount]]</f>
        <v>-246.30500999999998</v>
      </c>
      <c r="G174">
        <f>SUM($D$2:D174)*Day_SIP[[#This Row],[Buy Price]]</f>
        <v>54088.580195999995</v>
      </c>
    </row>
    <row r="175" spans="1:7" x14ac:dyDescent="0.3">
      <c r="A175" s="2">
        <v>40073</v>
      </c>
      <c r="B175">
        <v>3</v>
      </c>
      <c r="C175">
        <v>49.555999999999997</v>
      </c>
      <c r="D175">
        <v>5</v>
      </c>
      <c r="E175">
        <v>247.77999999999997</v>
      </c>
      <c r="F175">
        <f>-Day_SIP[[#This Row],[Investment Amount]]</f>
        <v>-247.77999999999997</v>
      </c>
      <c r="G175">
        <f>SUM($D$2:D175)*Day_SIP[[#This Row],[Buy Price]]</f>
        <v>54660.267999999996</v>
      </c>
    </row>
    <row r="176" spans="1:7" x14ac:dyDescent="0.3">
      <c r="A176" s="2">
        <v>40074</v>
      </c>
      <c r="B176">
        <v>4</v>
      </c>
      <c r="C176">
        <v>49.570999</v>
      </c>
      <c r="D176">
        <v>5</v>
      </c>
      <c r="E176">
        <v>247.854995</v>
      </c>
      <c r="F176">
        <f>-Day_SIP[[#This Row],[Investment Amount]]</f>
        <v>-247.854995</v>
      </c>
      <c r="G176">
        <f>SUM($D$2:D176)*Day_SIP[[#This Row],[Buy Price]]</f>
        <v>54924.666892000001</v>
      </c>
    </row>
    <row r="177" spans="1:7" x14ac:dyDescent="0.3">
      <c r="A177" s="2">
        <v>40078</v>
      </c>
      <c r="B177">
        <v>1</v>
      </c>
      <c r="C177">
        <v>50.061999999999998</v>
      </c>
      <c r="D177">
        <v>4</v>
      </c>
      <c r="E177">
        <v>200.24799999999999</v>
      </c>
      <c r="F177">
        <f>-Day_SIP[[#This Row],[Investment Amount]]</f>
        <v>-200.24799999999999</v>
      </c>
      <c r="G177">
        <f>SUM($D$2:D177)*Day_SIP[[#This Row],[Buy Price]]</f>
        <v>55668.943999999996</v>
      </c>
    </row>
    <row r="178" spans="1:7" x14ac:dyDescent="0.3">
      <c r="A178" s="2">
        <v>40079</v>
      </c>
      <c r="B178">
        <v>2</v>
      </c>
      <c r="C178">
        <v>49.410998999999997</v>
      </c>
      <c r="D178">
        <v>5</v>
      </c>
      <c r="E178">
        <v>247.05499499999999</v>
      </c>
      <c r="F178">
        <f>-Day_SIP[[#This Row],[Investment Amount]]</f>
        <v>-247.05499499999999</v>
      </c>
      <c r="G178">
        <f>SUM($D$2:D178)*Day_SIP[[#This Row],[Buy Price]]</f>
        <v>55192.085883</v>
      </c>
    </row>
    <row r="179" spans="1:7" x14ac:dyDescent="0.3">
      <c r="A179" s="2">
        <v>40080</v>
      </c>
      <c r="B179">
        <v>3</v>
      </c>
      <c r="C179">
        <v>49.652000000000001</v>
      </c>
      <c r="D179">
        <v>4</v>
      </c>
      <c r="E179">
        <v>198.608</v>
      </c>
      <c r="F179">
        <f>-Day_SIP[[#This Row],[Investment Amount]]</f>
        <v>-198.608</v>
      </c>
      <c r="G179">
        <f>SUM($D$2:D179)*Day_SIP[[#This Row],[Buy Price]]</f>
        <v>55659.892</v>
      </c>
    </row>
    <row r="180" spans="1:7" x14ac:dyDescent="0.3">
      <c r="A180" s="2">
        <v>40081</v>
      </c>
      <c r="B180">
        <v>4</v>
      </c>
      <c r="C180">
        <v>49.493000000000002</v>
      </c>
      <c r="D180">
        <v>5</v>
      </c>
      <c r="E180">
        <v>247.465</v>
      </c>
      <c r="F180">
        <f>-Day_SIP[[#This Row],[Investment Amount]]</f>
        <v>-247.465</v>
      </c>
      <c r="G180">
        <f>SUM($D$2:D180)*Day_SIP[[#This Row],[Buy Price]]</f>
        <v>55729.118000000002</v>
      </c>
    </row>
    <row r="181" spans="1:7" x14ac:dyDescent="0.3">
      <c r="A181" s="2">
        <v>40085</v>
      </c>
      <c r="B181">
        <v>1</v>
      </c>
      <c r="C181">
        <v>49.698002000000002</v>
      </c>
      <c r="D181">
        <v>4</v>
      </c>
      <c r="E181">
        <v>198.79200800000001</v>
      </c>
      <c r="F181">
        <f>-Day_SIP[[#This Row],[Investment Amount]]</f>
        <v>-198.79200800000001</v>
      </c>
      <c r="G181">
        <f>SUM($D$2:D181)*Day_SIP[[#This Row],[Buy Price]]</f>
        <v>56158.742260000006</v>
      </c>
    </row>
    <row r="182" spans="1:7" x14ac:dyDescent="0.3">
      <c r="A182" s="2">
        <v>40086</v>
      </c>
      <c r="B182">
        <v>2</v>
      </c>
      <c r="C182">
        <v>50.477001000000001</v>
      </c>
      <c r="D182">
        <v>4</v>
      </c>
      <c r="E182">
        <v>201.90800400000001</v>
      </c>
      <c r="F182">
        <f>-Day_SIP[[#This Row],[Investment Amount]]</f>
        <v>-201.90800400000001</v>
      </c>
      <c r="G182">
        <f>SUM($D$2:D182)*Day_SIP[[#This Row],[Buy Price]]</f>
        <v>57240.919134000003</v>
      </c>
    </row>
    <row r="183" spans="1:7" x14ac:dyDescent="0.3">
      <c r="A183" s="2">
        <v>40087</v>
      </c>
      <c r="B183">
        <v>3</v>
      </c>
      <c r="C183">
        <v>50.598998999999999</v>
      </c>
      <c r="D183">
        <v>4</v>
      </c>
      <c r="E183">
        <v>202.395996</v>
      </c>
      <c r="F183">
        <f>-Day_SIP[[#This Row],[Investment Amount]]</f>
        <v>-202.395996</v>
      </c>
      <c r="G183">
        <f>SUM($D$2:D183)*Day_SIP[[#This Row],[Buy Price]]</f>
        <v>57581.660861999997</v>
      </c>
    </row>
    <row r="184" spans="1:7" x14ac:dyDescent="0.3">
      <c r="A184" s="2">
        <v>40091</v>
      </c>
      <c r="B184">
        <v>0</v>
      </c>
      <c r="C184">
        <v>50.018002000000003</v>
      </c>
      <c r="D184">
        <v>4</v>
      </c>
      <c r="E184">
        <v>200.07200800000001</v>
      </c>
      <c r="F184">
        <f>-Day_SIP[[#This Row],[Investment Amount]]</f>
        <v>-200.07200800000001</v>
      </c>
      <c r="G184">
        <f>SUM($D$2:D184)*Day_SIP[[#This Row],[Buy Price]]</f>
        <v>57120.558284000006</v>
      </c>
    </row>
    <row r="185" spans="1:7" x14ac:dyDescent="0.3">
      <c r="A185" s="2">
        <v>40092</v>
      </c>
      <c r="B185">
        <v>1</v>
      </c>
      <c r="C185">
        <v>50.359000999999999</v>
      </c>
      <c r="D185">
        <v>4</v>
      </c>
      <c r="E185">
        <v>201.436004</v>
      </c>
      <c r="F185">
        <f>-Day_SIP[[#This Row],[Investment Amount]]</f>
        <v>-201.436004</v>
      </c>
      <c r="G185">
        <f>SUM($D$2:D185)*Day_SIP[[#This Row],[Buy Price]]</f>
        <v>57711.415145999999</v>
      </c>
    </row>
    <row r="186" spans="1:7" x14ac:dyDescent="0.3">
      <c r="A186" s="2">
        <v>40093</v>
      </c>
      <c r="B186">
        <v>2</v>
      </c>
      <c r="C186">
        <v>49.798000000000002</v>
      </c>
      <c r="D186">
        <v>4</v>
      </c>
      <c r="E186">
        <v>199.19200000000001</v>
      </c>
      <c r="F186">
        <f>-Day_SIP[[#This Row],[Investment Amount]]</f>
        <v>-199.19200000000001</v>
      </c>
      <c r="G186">
        <f>SUM($D$2:D186)*Day_SIP[[#This Row],[Buy Price]]</f>
        <v>57267.700000000004</v>
      </c>
    </row>
    <row r="187" spans="1:7" x14ac:dyDescent="0.3">
      <c r="A187" s="2">
        <v>40094</v>
      </c>
      <c r="B187">
        <v>3</v>
      </c>
      <c r="C187">
        <v>49.870998</v>
      </c>
      <c r="D187">
        <v>4</v>
      </c>
      <c r="E187">
        <v>199.483992</v>
      </c>
      <c r="F187">
        <f>-Day_SIP[[#This Row],[Investment Amount]]</f>
        <v>-199.483992</v>
      </c>
      <c r="G187">
        <f>SUM($D$2:D187)*Day_SIP[[#This Row],[Buy Price]]</f>
        <v>57551.131692000003</v>
      </c>
    </row>
    <row r="188" spans="1:7" x14ac:dyDescent="0.3">
      <c r="A188" s="2">
        <v>40095</v>
      </c>
      <c r="B188">
        <v>4</v>
      </c>
      <c r="C188">
        <v>49.328999000000003</v>
      </c>
      <c r="D188">
        <v>5</v>
      </c>
      <c r="E188">
        <v>246.64499500000002</v>
      </c>
      <c r="F188">
        <f>-Day_SIP[[#This Row],[Investment Amount]]</f>
        <v>-246.64499500000002</v>
      </c>
      <c r="G188">
        <f>SUM($D$2:D188)*Day_SIP[[#This Row],[Buy Price]]</f>
        <v>57172.309841000002</v>
      </c>
    </row>
    <row r="189" spans="1:7" x14ac:dyDescent="0.3">
      <c r="A189" s="2">
        <v>40098</v>
      </c>
      <c r="B189">
        <v>0</v>
      </c>
      <c r="C189">
        <v>50.366000999999997</v>
      </c>
      <c r="D189">
        <v>4</v>
      </c>
      <c r="E189">
        <v>201.46400399999999</v>
      </c>
      <c r="F189">
        <f>-Day_SIP[[#This Row],[Investment Amount]]</f>
        <v>-201.46400399999999</v>
      </c>
      <c r="G189">
        <f>SUM($D$2:D189)*Day_SIP[[#This Row],[Buy Price]]</f>
        <v>58575.659162999997</v>
      </c>
    </row>
    <row r="190" spans="1:7" x14ac:dyDescent="0.3">
      <c r="A190" s="2">
        <v>40099</v>
      </c>
      <c r="B190">
        <v>1</v>
      </c>
      <c r="C190">
        <v>50.65831</v>
      </c>
      <c r="D190">
        <v>4</v>
      </c>
      <c r="E190">
        <v>202.63324</v>
      </c>
      <c r="F190">
        <f>-Day_SIP[[#This Row],[Investment Amount]]</f>
        <v>-202.63324</v>
      </c>
      <c r="G190">
        <f>SUM($D$2:D190)*Day_SIP[[#This Row],[Buy Price]]</f>
        <v>59118.247770000002</v>
      </c>
    </row>
    <row r="191" spans="1:7" x14ac:dyDescent="0.3">
      <c r="A191" s="2">
        <v>40100</v>
      </c>
      <c r="B191">
        <v>2</v>
      </c>
      <c r="C191">
        <v>50.98</v>
      </c>
      <c r="D191">
        <v>4</v>
      </c>
      <c r="E191">
        <v>203.92</v>
      </c>
      <c r="F191">
        <f>-Day_SIP[[#This Row],[Investment Amount]]</f>
        <v>-203.92</v>
      </c>
      <c r="G191">
        <f>SUM($D$2:D191)*Day_SIP[[#This Row],[Buy Price]]</f>
        <v>59697.579999999994</v>
      </c>
    </row>
    <row r="192" spans="1:7" x14ac:dyDescent="0.3">
      <c r="A192" s="2">
        <v>40101</v>
      </c>
      <c r="B192">
        <v>3</v>
      </c>
      <c r="C192">
        <v>51.033999999999999</v>
      </c>
      <c r="D192">
        <v>4</v>
      </c>
      <c r="E192">
        <v>204.136</v>
      </c>
      <c r="F192">
        <f>-Day_SIP[[#This Row],[Investment Amount]]</f>
        <v>-204.136</v>
      </c>
      <c r="G192">
        <f>SUM($D$2:D192)*Day_SIP[[#This Row],[Buy Price]]</f>
        <v>59964.95</v>
      </c>
    </row>
    <row r="193" spans="1:7" x14ac:dyDescent="0.3">
      <c r="A193" s="2">
        <v>40102</v>
      </c>
      <c r="B193">
        <v>4</v>
      </c>
      <c r="C193">
        <v>51.298999999999999</v>
      </c>
      <c r="D193">
        <v>4</v>
      </c>
      <c r="E193">
        <v>205.196</v>
      </c>
      <c r="F193">
        <f>-Day_SIP[[#This Row],[Investment Amount]]</f>
        <v>-205.196</v>
      </c>
      <c r="G193">
        <f>SUM($D$2:D193)*Day_SIP[[#This Row],[Buy Price]]</f>
        <v>60481.521000000001</v>
      </c>
    </row>
    <row r="194" spans="1:7" x14ac:dyDescent="0.3">
      <c r="A194" s="2">
        <v>40106</v>
      </c>
      <c r="B194">
        <v>1</v>
      </c>
      <c r="C194">
        <v>51.016998000000001</v>
      </c>
      <c r="D194">
        <v>4</v>
      </c>
      <c r="E194">
        <v>204.067992</v>
      </c>
      <c r="F194">
        <f>-Day_SIP[[#This Row],[Investment Amount]]</f>
        <v>-204.067992</v>
      </c>
      <c r="G194">
        <f>SUM($D$2:D194)*Day_SIP[[#This Row],[Buy Price]]</f>
        <v>60353.108634000004</v>
      </c>
    </row>
    <row r="195" spans="1:7" x14ac:dyDescent="0.3">
      <c r="A195" s="2">
        <v>40107</v>
      </c>
      <c r="B195">
        <v>2</v>
      </c>
      <c r="C195">
        <v>50.66</v>
      </c>
      <c r="D195">
        <v>4</v>
      </c>
      <c r="E195">
        <v>202.64</v>
      </c>
      <c r="F195">
        <f>-Day_SIP[[#This Row],[Investment Amount]]</f>
        <v>-202.64</v>
      </c>
      <c r="G195">
        <f>SUM($D$2:D195)*Day_SIP[[#This Row],[Buy Price]]</f>
        <v>60133.42</v>
      </c>
    </row>
    <row r="196" spans="1:7" x14ac:dyDescent="0.3">
      <c r="A196" s="2">
        <v>40108</v>
      </c>
      <c r="B196">
        <v>3</v>
      </c>
      <c r="C196">
        <v>49.965000000000003</v>
      </c>
      <c r="D196">
        <v>4</v>
      </c>
      <c r="E196">
        <v>199.86</v>
      </c>
      <c r="F196">
        <f>-Day_SIP[[#This Row],[Investment Amount]]</f>
        <v>-199.86</v>
      </c>
      <c r="G196">
        <f>SUM($D$2:D196)*Day_SIP[[#This Row],[Buy Price]]</f>
        <v>59508.315000000002</v>
      </c>
    </row>
    <row r="197" spans="1:7" x14ac:dyDescent="0.3">
      <c r="A197" s="2">
        <v>40109</v>
      </c>
      <c r="B197">
        <v>4</v>
      </c>
      <c r="C197">
        <v>50.124001</v>
      </c>
      <c r="D197">
        <v>4</v>
      </c>
      <c r="E197">
        <v>200.496004</v>
      </c>
      <c r="F197">
        <f>-Day_SIP[[#This Row],[Investment Amount]]</f>
        <v>-200.496004</v>
      </c>
      <c r="G197">
        <f>SUM($D$2:D197)*Day_SIP[[#This Row],[Buy Price]]</f>
        <v>59898.181194999997</v>
      </c>
    </row>
    <row r="198" spans="1:7" x14ac:dyDescent="0.3">
      <c r="A198" s="2">
        <v>40112</v>
      </c>
      <c r="B198">
        <v>0</v>
      </c>
      <c r="C198">
        <v>49.868000000000002</v>
      </c>
      <c r="D198">
        <v>4</v>
      </c>
      <c r="E198">
        <v>199.47200000000001</v>
      </c>
      <c r="F198">
        <f>-Day_SIP[[#This Row],[Investment Amount]]</f>
        <v>-199.47200000000001</v>
      </c>
      <c r="G198">
        <f>SUM($D$2:D198)*Day_SIP[[#This Row],[Buy Price]]</f>
        <v>59791.732000000004</v>
      </c>
    </row>
    <row r="199" spans="1:7" x14ac:dyDescent="0.3">
      <c r="A199" s="2">
        <v>40113</v>
      </c>
      <c r="B199">
        <v>1</v>
      </c>
      <c r="C199">
        <v>48.808998000000003</v>
      </c>
      <c r="D199">
        <v>5</v>
      </c>
      <c r="E199">
        <v>244.04499000000001</v>
      </c>
      <c r="F199">
        <f>-Day_SIP[[#This Row],[Investment Amount]]</f>
        <v>-244.04499000000001</v>
      </c>
      <c r="G199">
        <f>SUM($D$2:D199)*Day_SIP[[#This Row],[Buy Price]]</f>
        <v>58766.033592</v>
      </c>
    </row>
    <row r="200" spans="1:7" x14ac:dyDescent="0.3">
      <c r="A200" s="2">
        <v>40114</v>
      </c>
      <c r="B200">
        <v>2</v>
      </c>
      <c r="C200">
        <v>48.509998000000003</v>
      </c>
      <c r="D200">
        <v>5</v>
      </c>
      <c r="E200">
        <v>242.54999000000001</v>
      </c>
      <c r="F200">
        <f>-Day_SIP[[#This Row],[Investment Amount]]</f>
        <v>-242.54999000000001</v>
      </c>
      <c r="G200">
        <f>SUM($D$2:D200)*Day_SIP[[#This Row],[Buy Price]]</f>
        <v>58648.587582</v>
      </c>
    </row>
    <row r="201" spans="1:7" x14ac:dyDescent="0.3">
      <c r="A201" s="2">
        <v>40115</v>
      </c>
      <c r="B201">
        <v>3</v>
      </c>
      <c r="C201">
        <v>47.978000999999999</v>
      </c>
      <c r="D201">
        <v>5</v>
      </c>
      <c r="E201">
        <v>239.890005</v>
      </c>
      <c r="F201">
        <f>-Day_SIP[[#This Row],[Investment Amount]]</f>
        <v>-239.890005</v>
      </c>
      <c r="G201">
        <f>SUM($D$2:D201)*Day_SIP[[#This Row],[Buy Price]]</f>
        <v>58245.293213999998</v>
      </c>
    </row>
    <row r="202" spans="1:7" x14ac:dyDescent="0.3">
      <c r="A202" s="2">
        <v>40116</v>
      </c>
      <c r="B202">
        <v>4</v>
      </c>
      <c r="C202">
        <v>47.558998000000003</v>
      </c>
      <c r="D202">
        <v>5</v>
      </c>
      <c r="E202">
        <v>237.79499000000001</v>
      </c>
      <c r="F202">
        <f>-Day_SIP[[#This Row],[Investment Amount]]</f>
        <v>-237.79499000000001</v>
      </c>
      <c r="G202">
        <f>SUM($D$2:D202)*Day_SIP[[#This Row],[Buy Price]]</f>
        <v>57974.418562000006</v>
      </c>
    </row>
    <row r="203" spans="1:7" x14ac:dyDescent="0.3">
      <c r="A203" s="2">
        <v>40120</v>
      </c>
      <c r="B203">
        <v>1</v>
      </c>
      <c r="C203">
        <v>46.152000000000001</v>
      </c>
      <c r="D203">
        <v>5</v>
      </c>
      <c r="E203">
        <v>230.76</v>
      </c>
      <c r="F203">
        <f>-Day_SIP[[#This Row],[Investment Amount]]</f>
        <v>-230.76</v>
      </c>
      <c r="G203">
        <f>SUM($D$2:D203)*Day_SIP[[#This Row],[Buy Price]]</f>
        <v>56490.048000000003</v>
      </c>
    </row>
    <row r="204" spans="1:7" x14ac:dyDescent="0.3">
      <c r="A204" s="2">
        <v>40121</v>
      </c>
      <c r="B204">
        <v>2</v>
      </c>
      <c r="C204">
        <v>47.521999000000001</v>
      </c>
      <c r="D204">
        <v>5</v>
      </c>
      <c r="E204">
        <v>237.609995</v>
      </c>
      <c r="F204">
        <f>-Day_SIP[[#This Row],[Investment Amount]]</f>
        <v>-237.609995</v>
      </c>
      <c r="G204">
        <f>SUM($D$2:D204)*Day_SIP[[#This Row],[Buy Price]]</f>
        <v>58404.536770999999</v>
      </c>
    </row>
    <row r="205" spans="1:7" x14ac:dyDescent="0.3">
      <c r="A205" s="2">
        <v>40122</v>
      </c>
      <c r="B205">
        <v>3</v>
      </c>
      <c r="C205">
        <v>48.109000999999999</v>
      </c>
      <c r="D205">
        <v>5</v>
      </c>
      <c r="E205">
        <v>240.545005</v>
      </c>
      <c r="F205">
        <f>-Day_SIP[[#This Row],[Investment Amount]]</f>
        <v>-240.545005</v>
      </c>
      <c r="G205">
        <f>SUM($D$2:D205)*Day_SIP[[#This Row],[Buy Price]]</f>
        <v>59366.507233999997</v>
      </c>
    </row>
    <row r="206" spans="1:7" x14ac:dyDescent="0.3">
      <c r="A206" s="2">
        <v>40123</v>
      </c>
      <c r="B206">
        <v>4</v>
      </c>
      <c r="C206">
        <v>48.337001999999998</v>
      </c>
      <c r="D206">
        <v>5</v>
      </c>
      <c r="E206">
        <v>241.68500999999998</v>
      </c>
      <c r="F206">
        <f>-Day_SIP[[#This Row],[Investment Amount]]</f>
        <v>-241.68500999999998</v>
      </c>
      <c r="G206">
        <f>SUM($D$2:D206)*Day_SIP[[#This Row],[Buy Price]]</f>
        <v>59889.545478</v>
      </c>
    </row>
    <row r="207" spans="1:7" x14ac:dyDescent="0.3">
      <c r="A207" s="2">
        <v>40126</v>
      </c>
      <c r="B207">
        <v>0</v>
      </c>
      <c r="C207">
        <v>49.308998000000003</v>
      </c>
      <c r="D207">
        <v>5</v>
      </c>
      <c r="E207">
        <v>246.54499000000001</v>
      </c>
      <c r="F207">
        <f>-Day_SIP[[#This Row],[Investment Amount]]</f>
        <v>-246.54499000000001</v>
      </c>
      <c r="G207">
        <f>SUM($D$2:D207)*Day_SIP[[#This Row],[Buy Price]]</f>
        <v>61340.393512000002</v>
      </c>
    </row>
    <row r="208" spans="1:7" x14ac:dyDescent="0.3">
      <c r="A208" s="2">
        <v>40127</v>
      </c>
      <c r="B208">
        <v>1</v>
      </c>
      <c r="C208">
        <v>49.287998000000002</v>
      </c>
      <c r="D208">
        <v>5</v>
      </c>
      <c r="E208">
        <v>246.43999000000002</v>
      </c>
      <c r="F208">
        <f>-Day_SIP[[#This Row],[Investment Amount]]</f>
        <v>-246.43999000000002</v>
      </c>
      <c r="G208">
        <f>SUM($D$2:D208)*Day_SIP[[#This Row],[Buy Price]]</f>
        <v>61560.709502000005</v>
      </c>
    </row>
    <row r="209" spans="1:7" x14ac:dyDescent="0.3">
      <c r="A209" s="2">
        <v>40128</v>
      </c>
      <c r="B209">
        <v>2</v>
      </c>
      <c r="C209">
        <v>50.131999999999998</v>
      </c>
      <c r="D209">
        <v>4</v>
      </c>
      <c r="E209">
        <v>200.52799999999999</v>
      </c>
      <c r="F209">
        <f>-Day_SIP[[#This Row],[Investment Amount]]</f>
        <v>-200.52799999999999</v>
      </c>
      <c r="G209">
        <f>SUM($D$2:D209)*Day_SIP[[#This Row],[Buy Price]]</f>
        <v>62815.396000000001</v>
      </c>
    </row>
    <row r="210" spans="1:7" x14ac:dyDescent="0.3">
      <c r="A210" s="2">
        <v>40129</v>
      </c>
      <c r="B210">
        <v>3</v>
      </c>
      <c r="C210">
        <v>49.995998</v>
      </c>
      <c r="D210">
        <v>4</v>
      </c>
      <c r="E210">
        <v>199.983992</v>
      </c>
      <c r="F210">
        <f>-Day_SIP[[#This Row],[Investment Amount]]</f>
        <v>-199.983992</v>
      </c>
      <c r="G210">
        <f>SUM($D$2:D210)*Day_SIP[[#This Row],[Buy Price]]</f>
        <v>62844.969486000002</v>
      </c>
    </row>
    <row r="211" spans="1:7" x14ac:dyDescent="0.3">
      <c r="A211" s="2">
        <v>40130</v>
      </c>
      <c r="B211">
        <v>4</v>
      </c>
      <c r="C211">
        <v>50.349997999999999</v>
      </c>
      <c r="D211">
        <v>4</v>
      </c>
      <c r="E211">
        <v>201.399992</v>
      </c>
      <c r="F211">
        <f>-Day_SIP[[#This Row],[Investment Amount]]</f>
        <v>-201.399992</v>
      </c>
      <c r="G211">
        <f>SUM($D$2:D211)*Day_SIP[[#This Row],[Buy Price]]</f>
        <v>63491.347477999996</v>
      </c>
    </row>
    <row r="212" spans="1:7" x14ac:dyDescent="0.3">
      <c r="A212" s="2">
        <v>40133</v>
      </c>
      <c r="B212">
        <v>0</v>
      </c>
      <c r="C212">
        <v>50.771000000000001</v>
      </c>
      <c r="D212">
        <v>4</v>
      </c>
      <c r="E212">
        <v>203.084</v>
      </c>
      <c r="F212">
        <f>-Day_SIP[[#This Row],[Investment Amount]]</f>
        <v>-203.084</v>
      </c>
      <c r="G212">
        <f>SUM($D$2:D212)*Day_SIP[[#This Row],[Buy Price]]</f>
        <v>64225.315000000002</v>
      </c>
    </row>
    <row r="213" spans="1:7" x14ac:dyDescent="0.3">
      <c r="A213" s="2">
        <v>40134</v>
      </c>
      <c r="B213">
        <v>1</v>
      </c>
      <c r="C213">
        <v>50.820999</v>
      </c>
      <c r="D213">
        <v>4</v>
      </c>
      <c r="E213">
        <v>203.283996</v>
      </c>
      <c r="F213">
        <f>-Day_SIP[[#This Row],[Investment Amount]]</f>
        <v>-203.283996</v>
      </c>
      <c r="G213">
        <f>SUM($D$2:D213)*Day_SIP[[#This Row],[Buy Price]]</f>
        <v>64491.847731000002</v>
      </c>
    </row>
    <row r="214" spans="1:7" x14ac:dyDescent="0.3">
      <c r="A214" s="2">
        <v>40135</v>
      </c>
      <c r="B214">
        <v>2</v>
      </c>
      <c r="C214">
        <v>50.681998999999998</v>
      </c>
      <c r="D214">
        <v>4</v>
      </c>
      <c r="E214">
        <v>202.72799599999999</v>
      </c>
      <c r="F214">
        <f>-Day_SIP[[#This Row],[Investment Amount]]</f>
        <v>-202.72799599999999</v>
      </c>
      <c r="G214">
        <f>SUM($D$2:D214)*Day_SIP[[#This Row],[Buy Price]]</f>
        <v>64518.184727</v>
      </c>
    </row>
    <row r="215" spans="1:7" x14ac:dyDescent="0.3">
      <c r="A215" s="2">
        <v>40136</v>
      </c>
      <c r="B215">
        <v>3</v>
      </c>
      <c r="C215">
        <v>50.147998999999999</v>
      </c>
      <c r="D215">
        <v>4</v>
      </c>
      <c r="E215">
        <v>200.59199599999999</v>
      </c>
      <c r="F215">
        <f>-Day_SIP[[#This Row],[Investment Amount]]</f>
        <v>-200.59199599999999</v>
      </c>
      <c r="G215">
        <f>SUM($D$2:D215)*Day_SIP[[#This Row],[Buy Price]]</f>
        <v>64038.994722999996</v>
      </c>
    </row>
    <row r="216" spans="1:7" x14ac:dyDescent="0.3">
      <c r="A216" s="2">
        <v>40137</v>
      </c>
      <c r="B216">
        <v>4</v>
      </c>
      <c r="C216">
        <v>50.820999</v>
      </c>
      <c r="D216">
        <v>4</v>
      </c>
      <c r="E216">
        <v>203.283996</v>
      </c>
      <c r="F216">
        <f>-Day_SIP[[#This Row],[Investment Amount]]</f>
        <v>-203.283996</v>
      </c>
      <c r="G216">
        <f>SUM($D$2:D216)*Day_SIP[[#This Row],[Buy Price]]</f>
        <v>65101.699719000004</v>
      </c>
    </row>
    <row r="217" spans="1:7" x14ac:dyDescent="0.3">
      <c r="A217" s="2">
        <v>40140</v>
      </c>
      <c r="B217">
        <v>0</v>
      </c>
      <c r="C217">
        <v>51.047001000000002</v>
      </c>
      <c r="D217">
        <v>4</v>
      </c>
      <c r="E217">
        <v>204.18800400000001</v>
      </c>
      <c r="F217">
        <f>-Day_SIP[[#This Row],[Investment Amount]]</f>
        <v>-204.18800400000001</v>
      </c>
      <c r="G217">
        <f>SUM($D$2:D217)*Day_SIP[[#This Row],[Buy Price]]</f>
        <v>65595.396284999995</v>
      </c>
    </row>
    <row r="218" spans="1:7" x14ac:dyDescent="0.3">
      <c r="A218" s="2">
        <v>40141</v>
      </c>
      <c r="B218">
        <v>1</v>
      </c>
      <c r="C218">
        <v>51.036999000000002</v>
      </c>
      <c r="D218">
        <v>4</v>
      </c>
      <c r="E218">
        <v>204.14799600000001</v>
      </c>
      <c r="F218">
        <f>-Day_SIP[[#This Row],[Investment Amount]]</f>
        <v>-204.14799600000001</v>
      </c>
      <c r="G218">
        <f>SUM($D$2:D218)*Day_SIP[[#This Row],[Buy Price]]</f>
        <v>65786.691711000007</v>
      </c>
    </row>
    <row r="219" spans="1:7" x14ac:dyDescent="0.3">
      <c r="A219" s="2">
        <v>40142</v>
      </c>
      <c r="B219">
        <v>2</v>
      </c>
      <c r="C219">
        <v>51.073002000000002</v>
      </c>
      <c r="D219">
        <v>4</v>
      </c>
      <c r="E219">
        <v>204.29200800000001</v>
      </c>
      <c r="F219">
        <f>-Day_SIP[[#This Row],[Investment Amount]]</f>
        <v>-204.29200800000001</v>
      </c>
      <c r="G219">
        <f>SUM($D$2:D219)*Day_SIP[[#This Row],[Buy Price]]</f>
        <v>66037.391585999998</v>
      </c>
    </row>
    <row r="220" spans="1:7" x14ac:dyDescent="0.3">
      <c r="A220" s="2">
        <v>40143</v>
      </c>
      <c r="B220">
        <v>3</v>
      </c>
      <c r="C220">
        <v>50.231997999999997</v>
      </c>
      <c r="D220">
        <v>4</v>
      </c>
      <c r="E220">
        <v>200.92799199999999</v>
      </c>
      <c r="F220">
        <f>-Day_SIP[[#This Row],[Investment Amount]]</f>
        <v>-200.92799199999999</v>
      </c>
      <c r="G220">
        <f>SUM($D$2:D220)*Day_SIP[[#This Row],[Buy Price]]</f>
        <v>65150.901405999997</v>
      </c>
    </row>
    <row r="221" spans="1:7" x14ac:dyDescent="0.3">
      <c r="A221" s="2">
        <v>40144</v>
      </c>
      <c r="B221">
        <v>4</v>
      </c>
      <c r="C221">
        <v>49.743000000000002</v>
      </c>
      <c r="D221">
        <v>4</v>
      </c>
      <c r="E221">
        <v>198.97200000000001</v>
      </c>
      <c r="F221">
        <f>-Day_SIP[[#This Row],[Investment Amount]]</f>
        <v>-198.97200000000001</v>
      </c>
      <c r="G221">
        <f>SUM($D$2:D221)*Day_SIP[[#This Row],[Buy Price]]</f>
        <v>64715.643000000004</v>
      </c>
    </row>
    <row r="222" spans="1:7" x14ac:dyDescent="0.3">
      <c r="A222" s="2">
        <v>40147</v>
      </c>
      <c r="B222">
        <v>0</v>
      </c>
      <c r="C222">
        <v>50.311999999999998</v>
      </c>
      <c r="D222">
        <v>4</v>
      </c>
      <c r="E222">
        <v>201.24799999999999</v>
      </c>
      <c r="F222">
        <f>-Day_SIP[[#This Row],[Investment Amount]]</f>
        <v>-201.24799999999999</v>
      </c>
      <c r="G222">
        <f>SUM($D$2:D222)*Day_SIP[[#This Row],[Buy Price]]</f>
        <v>65657.16</v>
      </c>
    </row>
    <row r="223" spans="1:7" x14ac:dyDescent="0.3">
      <c r="A223" s="2">
        <v>40148</v>
      </c>
      <c r="B223">
        <v>1</v>
      </c>
      <c r="C223">
        <v>51.330002</v>
      </c>
      <c r="D223">
        <v>4</v>
      </c>
      <c r="E223">
        <v>205.320008</v>
      </c>
      <c r="F223">
        <f>-Day_SIP[[#This Row],[Investment Amount]]</f>
        <v>-205.320008</v>
      </c>
      <c r="G223">
        <f>SUM($D$2:D223)*Day_SIP[[#This Row],[Buy Price]]</f>
        <v>67190.972618</v>
      </c>
    </row>
    <row r="224" spans="1:7" x14ac:dyDescent="0.3">
      <c r="A224" s="2">
        <v>40149</v>
      </c>
      <c r="B224">
        <v>2</v>
      </c>
      <c r="C224">
        <v>51.078999000000003</v>
      </c>
      <c r="D224">
        <v>4</v>
      </c>
      <c r="E224">
        <v>204.31599600000001</v>
      </c>
      <c r="F224">
        <f>-Day_SIP[[#This Row],[Investment Amount]]</f>
        <v>-204.31599600000001</v>
      </c>
      <c r="G224">
        <f>SUM($D$2:D224)*Day_SIP[[#This Row],[Buy Price]]</f>
        <v>67066.725686999998</v>
      </c>
    </row>
    <row r="225" spans="1:7" x14ac:dyDescent="0.3">
      <c r="A225" s="2">
        <v>40150</v>
      </c>
      <c r="B225">
        <v>3</v>
      </c>
      <c r="C225">
        <v>51.346001000000001</v>
      </c>
      <c r="D225">
        <v>4</v>
      </c>
      <c r="E225">
        <v>205.384004</v>
      </c>
      <c r="F225">
        <f>-Day_SIP[[#This Row],[Investment Amount]]</f>
        <v>-205.384004</v>
      </c>
      <c r="G225">
        <f>SUM($D$2:D225)*Day_SIP[[#This Row],[Buy Price]]</f>
        <v>67622.683317000003</v>
      </c>
    </row>
    <row r="226" spans="1:7" x14ac:dyDescent="0.3">
      <c r="A226" s="2">
        <v>40151</v>
      </c>
      <c r="B226">
        <v>4</v>
      </c>
      <c r="C226">
        <v>51.161999000000002</v>
      </c>
      <c r="D226">
        <v>4</v>
      </c>
      <c r="E226">
        <v>204.64799600000001</v>
      </c>
      <c r="F226">
        <f>-Day_SIP[[#This Row],[Investment Amount]]</f>
        <v>-204.64799600000001</v>
      </c>
      <c r="G226">
        <f>SUM($D$2:D226)*Day_SIP[[#This Row],[Buy Price]]</f>
        <v>67585.000679000004</v>
      </c>
    </row>
    <row r="227" spans="1:7" x14ac:dyDescent="0.3">
      <c r="A227" s="2">
        <v>40154</v>
      </c>
      <c r="B227">
        <v>0</v>
      </c>
      <c r="C227">
        <v>50.727001000000001</v>
      </c>
      <c r="D227">
        <v>4</v>
      </c>
      <c r="E227">
        <v>202.90800400000001</v>
      </c>
      <c r="F227">
        <f>-Day_SIP[[#This Row],[Investment Amount]]</f>
        <v>-202.90800400000001</v>
      </c>
      <c r="G227">
        <f>SUM($D$2:D227)*Day_SIP[[#This Row],[Buy Price]]</f>
        <v>67213.276324999999</v>
      </c>
    </row>
    <row r="228" spans="1:7" x14ac:dyDescent="0.3">
      <c r="A228" s="2">
        <v>40155</v>
      </c>
      <c r="B228">
        <v>1</v>
      </c>
      <c r="C228">
        <v>51.512000999999998</v>
      </c>
      <c r="D228">
        <v>4</v>
      </c>
      <c r="E228">
        <v>206.04800399999999</v>
      </c>
      <c r="F228">
        <f>-Day_SIP[[#This Row],[Investment Amount]]</f>
        <v>-206.04800399999999</v>
      </c>
      <c r="G228">
        <f>SUM($D$2:D228)*Day_SIP[[#This Row],[Buy Price]]</f>
        <v>68459.449328999995</v>
      </c>
    </row>
    <row r="229" spans="1:7" x14ac:dyDescent="0.3">
      <c r="A229" s="2">
        <v>40156</v>
      </c>
      <c r="B229">
        <v>2</v>
      </c>
      <c r="C229">
        <v>51.106997999999997</v>
      </c>
      <c r="D229">
        <v>4</v>
      </c>
      <c r="E229">
        <v>204.42799199999999</v>
      </c>
      <c r="F229">
        <f>-Day_SIP[[#This Row],[Investment Amount]]</f>
        <v>-204.42799199999999</v>
      </c>
      <c r="G229">
        <f>SUM($D$2:D229)*Day_SIP[[#This Row],[Buy Price]]</f>
        <v>68125.628333999994</v>
      </c>
    </row>
    <row r="230" spans="1:7" x14ac:dyDescent="0.3">
      <c r="A230" s="2">
        <v>40157</v>
      </c>
      <c r="B230">
        <v>3</v>
      </c>
      <c r="C230">
        <v>51.400002000000001</v>
      </c>
      <c r="D230">
        <v>4</v>
      </c>
      <c r="E230">
        <v>205.600008</v>
      </c>
      <c r="F230">
        <f>-Day_SIP[[#This Row],[Investment Amount]]</f>
        <v>-205.600008</v>
      </c>
      <c r="G230">
        <f>SUM($D$2:D230)*Day_SIP[[#This Row],[Buy Price]]</f>
        <v>68721.802674000006</v>
      </c>
    </row>
    <row r="231" spans="1:7" x14ac:dyDescent="0.3">
      <c r="A231" s="2">
        <v>40158</v>
      </c>
      <c r="B231">
        <v>4</v>
      </c>
      <c r="C231">
        <v>51.124001</v>
      </c>
      <c r="D231">
        <v>4</v>
      </c>
      <c r="E231">
        <v>204.496004</v>
      </c>
      <c r="F231">
        <f>-Day_SIP[[#This Row],[Investment Amount]]</f>
        <v>-204.496004</v>
      </c>
      <c r="G231">
        <f>SUM($D$2:D231)*Day_SIP[[#This Row],[Buy Price]]</f>
        <v>68557.285340999995</v>
      </c>
    </row>
    <row r="232" spans="1:7" x14ac:dyDescent="0.3">
      <c r="A232" s="2">
        <v>40161</v>
      </c>
      <c r="B232">
        <v>0</v>
      </c>
      <c r="C232">
        <v>51.042000000000002</v>
      </c>
      <c r="D232">
        <v>4</v>
      </c>
      <c r="E232">
        <v>204.16800000000001</v>
      </c>
      <c r="F232">
        <f>-Day_SIP[[#This Row],[Investment Amount]]</f>
        <v>-204.16800000000001</v>
      </c>
      <c r="G232">
        <f>SUM($D$2:D232)*Day_SIP[[#This Row],[Buy Price]]</f>
        <v>68651.490000000005</v>
      </c>
    </row>
    <row r="233" spans="1:7" x14ac:dyDescent="0.3">
      <c r="A233" s="2">
        <v>40162</v>
      </c>
      <c r="B233">
        <v>1</v>
      </c>
      <c r="C233">
        <v>50.487999000000002</v>
      </c>
      <c r="D233">
        <v>4</v>
      </c>
      <c r="E233">
        <v>201.95199600000001</v>
      </c>
      <c r="F233">
        <f>-Day_SIP[[#This Row],[Investment Amount]]</f>
        <v>-201.95199600000001</v>
      </c>
      <c r="G233">
        <f>SUM($D$2:D233)*Day_SIP[[#This Row],[Buy Price]]</f>
        <v>68108.310651000007</v>
      </c>
    </row>
    <row r="234" spans="1:7" x14ac:dyDescent="0.3">
      <c r="A234" s="2">
        <v>40163</v>
      </c>
      <c r="B234">
        <v>2</v>
      </c>
      <c r="C234">
        <v>50.560001</v>
      </c>
      <c r="D234">
        <v>4</v>
      </c>
      <c r="E234">
        <v>202.240004</v>
      </c>
      <c r="F234">
        <f>-Day_SIP[[#This Row],[Investment Amount]]</f>
        <v>-202.240004</v>
      </c>
      <c r="G234">
        <f>SUM($D$2:D234)*Day_SIP[[#This Row],[Buy Price]]</f>
        <v>68407.681352999993</v>
      </c>
    </row>
    <row r="235" spans="1:7" x14ac:dyDescent="0.3">
      <c r="A235" s="2">
        <v>40164</v>
      </c>
      <c r="B235">
        <v>3</v>
      </c>
      <c r="C235">
        <v>50.487999000000002</v>
      </c>
      <c r="D235">
        <v>4</v>
      </c>
      <c r="E235">
        <v>201.95199600000001</v>
      </c>
      <c r="F235">
        <f>-Day_SIP[[#This Row],[Investment Amount]]</f>
        <v>-201.95199600000001</v>
      </c>
      <c r="G235">
        <f>SUM($D$2:D235)*Day_SIP[[#This Row],[Buy Price]]</f>
        <v>68512.214642999999</v>
      </c>
    </row>
    <row r="236" spans="1:7" x14ac:dyDescent="0.3">
      <c r="A236" s="2">
        <v>40165</v>
      </c>
      <c r="B236">
        <v>4</v>
      </c>
      <c r="C236">
        <v>50.116000999999997</v>
      </c>
      <c r="D236">
        <v>4</v>
      </c>
      <c r="E236">
        <v>200.46400399999999</v>
      </c>
      <c r="F236">
        <f>-Day_SIP[[#This Row],[Investment Amount]]</f>
        <v>-200.46400399999999</v>
      </c>
      <c r="G236">
        <f>SUM($D$2:D236)*Day_SIP[[#This Row],[Buy Price]]</f>
        <v>68207.877360999992</v>
      </c>
    </row>
    <row r="237" spans="1:7" x14ac:dyDescent="0.3">
      <c r="A237" s="2">
        <v>40168</v>
      </c>
      <c r="B237">
        <v>0</v>
      </c>
      <c r="C237">
        <v>49.792999000000002</v>
      </c>
      <c r="D237">
        <v>4</v>
      </c>
      <c r="E237">
        <v>199.17199600000001</v>
      </c>
      <c r="F237">
        <f>-Day_SIP[[#This Row],[Investment Amount]]</f>
        <v>-199.17199600000001</v>
      </c>
      <c r="G237">
        <f>SUM($D$2:D237)*Day_SIP[[#This Row],[Buy Price]]</f>
        <v>67967.443635000003</v>
      </c>
    </row>
    <row r="238" spans="1:7" x14ac:dyDescent="0.3">
      <c r="A238" s="2">
        <v>40169</v>
      </c>
      <c r="B238">
        <v>1</v>
      </c>
      <c r="C238">
        <v>50.334999000000003</v>
      </c>
      <c r="D238">
        <v>4</v>
      </c>
      <c r="E238">
        <v>201.33999600000001</v>
      </c>
      <c r="F238">
        <f>-Day_SIP[[#This Row],[Investment Amount]]</f>
        <v>-201.33999600000001</v>
      </c>
      <c r="G238">
        <f>SUM($D$2:D238)*Day_SIP[[#This Row],[Buy Price]]</f>
        <v>68908.613631</v>
      </c>
    </row>
    <row r="239" spans="1:7" x14ac:dyDescent="0.3">
      <c r="A239" s="2">
        <v>40170</v>
      </c>
      <c r="B239">
        <v>2</v>
      </c>
      <c r="C239">
        <v>51.769001000000003</v>
      </c>
      <c r="D239">
        <v>4</v>
      </c>
      <c r="E239">
        <v>207.07600400000001</v>
      </c>
      <c r="F239">
        <f>-Day_SIP[[#This Row],[Investment Amount]]</f>
        <v>-207.07600400000001</v>
      </c>
      <c r="G239">
        <f>SUM($D$2:D239)*Day_SIP[[#This Row],[Buy Price]]</f>
        <v>71078.838373000006</v>
      </c>
    </row>
    <row r="240" spans="1:7" x14ac:dyDescent="0.3">
      <c r="A240" s="2">
        <v>40171</v>
      </c>
      <c r="B240">
        <v>3</v>
      </c>
      <c r="C240">
        <v>51.957999999999998</v>
      </c>
      <c r="D240">
        <v>4</v>
      </c>
      <c r="E240">
        <v>207.83199999999999</v>
      </c>
      <c r="F240">
        <f>-Day_SIP[[#This Row],[Investment Amount]]</f>
        <v>-207.83199999999999</v>
      </c>
      <c r="G240">
        <f>SUM($D$2:D240)*Day_SIP[[#This Row],[Buy Price]]</f>
        <v>71546.165999999997</v>
      </c>
    </row>
    <row r="241" spans="1:7" x14ac:dyDescent="0.3">
      <c r="A241" s="2">
        <v>40176</v>
      </c>
      <c r="B241">
        <v>1</v>
      </c>
      <c r="C241">
        <v>52.096001000000001</v>
      </c>
      <c r="D241">
        <v>4</v>
      </c>
      <c r="E241">
        <v>208.384004</v>
      </c>
      <c r="F241">
        <f>-Day_SIP[[#This Row],[Investment Amount]]</f>
        <v>-208.384004</v>
      </c>
      <c r="G241">
        <f>SUM($D$2:D241)*Day_SIP[[#This Row],[Buy Price]]</f>
        <v>71944.577380999996</v>
      </c>
    </row>
    <row r="242" spans="1:7" x14ac:dyDescent="0.3">
      <c r="A242" s="2">
        <v>40177</v>
      </c>
      <c r="B242">
        <v>2</v>
      </c>
      <c r="C242">
        <v>51.790999999999997</v>
      </c>
      <c r="D242">
        <v>4</v>
      </c>
      <c r="E242">
        <v>207.16399999999999</v>
      </c>
      <c r="F242">
        <f>-Day_SIP[[#This Row],[Investment Amount]]</f>
        <v>-207.16399999999999</v>
      </c>
      <c r="G242">
        <f>SUM($D$2:D242)*Day_SIP[[#This Row],[Buy Price]]</f>
        <v>71730.534999999989</v>
      </c>
    </row>
    <row r="243" spans="1:7" x14ac:dyDescent="0.3">
      <c r="A243" s="2">
        <v>40178</v>
      </c>
      <c r="B243">
        <v>3</v>
      </c>
      <c r="C243">
        <v>52.171000999999997</v>
      </c>
      <c r="D243">
        <v>4</v>
      </c>
      <c r="E243">
        <v>208.68400399999999</v>
      </c>
      <c r="F243">
        <f>-Day_SIP[[#This Row],[Investment Amount]]</f>
        <v>-208.68400399999999</v>
      </c>
      <c r="G243">
        <f>SUM($D$2:D243)*Day_SIP[[#This Row],[Buy Price]]</f>
        <v>72465.520388999998</v>
      </c>
    </row>
    <row r="244" spans="1:7" x14ac:dyDescent="0.3">
      <c r="A244" s="2">
        <v>40182</v>
      </c>
      <c r="B244">
        <v>0</v>
      </c>
      <c r="C244">
        <v>52.393002000000003</v>
      </c>
      <c r="D244">
        <v>4</v>
      </c>
      <c r="E244">
        <v>209.57200800000001</v>
      </c>
      <c r="F244">
        <f>-Day_SIP[[#This Row],[Investment Amount]]</f>
        <v>-209.57200800000001</v>
      </c>
      <c r="G244">
        <f>SUM($D$2:D244)*Day_SIP[[#This Row],[Buy Price]]</f>
        <v>72983.451786000005</v>
      </c>
    </row>
    <row r="245" spans="1:7" x14ac:dyDescent="0.3">
      <c r="A245" s="2">
        <v>40183</v>
      </c>
      <c r="B245">
        <v>1</v>
      </c>
      <c r="C245">
        <v>52.896000000000001</v>
      </c>
      <c r="D245">
        <v>4</v>
      </c>
      <c r="E245">
        <v>211.584</v>
      </c>
      <c r="F245">
        <f>-Day_SIP[[#This Row],[Investment Amount]]</f>
        <v>-211.584</v>
      </c>
      <c r="G245">
        <f>SUM($D$2:D245)*Day_SIP[[#This Row],[Buy Price]]</f>
        <v>73895.712</v>
      </c>
    </row>
    <row r="246" spans="1:7" x14ac:dyDescent="0.3">
      <c r="A246" s="2">
        <v>40184</v>
      </c>
      <c r="B246">
        <v>2</v>
      </c>
      <c r="C246">
        <v>53.087001999999998</v>
      </c>
      <c r="D246">
        <v>4</v>
      </c>
      <c r="E246">
        <v>212.34800799999999</v>
      </c>
      <c r="F246">
        <f>-Day_SIP[[#This Row],[Investment Amount]]</f>
        <v>-212.34800799999999</v>
      </c>
      <c r="G246">
        <f>SUM($D$2:D246)*Day_SIP[[#This Row],[Buy Price]]</f>
        <v>74374.889801999991</v>
      </c>
    </row>
    <row r="247" spans="1:7" x14ac:dyDescent="0.3">
      <c r="A247" s="2">
        <v>40185</v>
      </c>
      <c r="B247">
        <v>3</v>
      </c>
      <c r="C247">
        <v>52.805999999999997</v>
      </c>
      <c r="D247">
        <v>4</v>
      </c>
      <c r="E247">
        <v>211.22399999999999</v>
      </c>
      <c r="F247">
        <f>-Day_SIP[[#This Row],[Investment Amount]]</f>
        <v>-211.22399999999999</v>
      </c>
      <c r="G247">
        <f>SUM($D$2:D247)*Day_SIP[[#This Row],[Buy Price]]</f>
        <v>74192.429999999993</v>
      </c>
    </row>
    <row r="248" spans="1:7" x14ac:dyDescent="0.3">
      <c r="A248" s="2">
        <v>40186</v>
      </c>
      <c r="B248">
        <v>4</v>
      </c>
      <c r="C248">
        <v>52.584999000000003</v>
      </c>
      <c r="D248">
        <v>4</v>
      </c>
      <c r="E248">
        <v>210.33999600000001</v>
      </c>
      <c r="F248">
        <f>-Day_SIP[[#This Row],[Investment Amount]]</f>
        <v>-210.33999600000001</v>
      </c>
      <c r="G248">
        <f>SUM($D$2:D248)*Day_SIP[[#This Row],[Buy Price]]</f>
        <v>74092.26359100001</v>
      </c>
    </row>
    <row r="249" spans="1:7" x14ac:dyDescent="0.3">
      <c r="A249" s="2">
        <v>40189</v>
      </c>
      <c r="B249">
        <v>0</v>
      </c>
      <c r="C249">
        <v>52.790999999999997</v>
      </c>
      <c r="D249">
        <v>4</v>
      </c>
      <c r="E249">
        <v>211.16399999999999</v>
      </c>
      <c r="F249">
        <f>-Day_SIP[[#This Row],[Investment Amount]]</f>
        <v>-211.16399999999999</v>
      </c>
      <c r="G249">
        <f>SUM($D$2:D249)*Day_SIP[[#This Row],[Buy Price]]</f>
        <v>74593.68299999999</v>
      </c>
    </row>
    <row r="250" spans="1:7" x14ac:dyDescent="0.3">
      <c r="A250" s="2">
        <v>40190</v>
      </c>
      <c r="B250">
        <v>1</v>
      </c>
      <c r="C250">
        <v>52.304001</v>
      </c>
      <c r="D250">
        <v>4</v>
      </c>
      <c r="E250">
        <v>209.216004</v>
      </c>
      <c r="F250">
        <f>-Day_SIP[[#This Row],[Investment Amount]]</f>
        <v>-209.216004</v>
      </c>
      <c r="G250">
        <f>SUM($D$2:D250)*Day_SIP[[#This Row],[Buy Price]]</f>
        <v>74114.769417000003</v>
      </c>
    </row>
    <row r="251" spans="1:7" x14ac:dyDescent="0.3">
      <c r="A251" s="2">
        <v>40191</v>
      </c>
      <c r="B251">
        <v>2</v>
      </c>
      <c r="C251">
        <v>52.731997999999997</v>
      </c>
      <c r="D251">
        <v>4</v>
      </c>
      <c r="E251">
        <v>210.92799199999999</v>
      </c>
      <c r="F251">
        <f>-Day_SIP[[#This Row],[Investment Amount]]</f>
        <v>-210.92799199999999</v>
      </c>
      <c r="G251">
        <f>SUM($D$2:D251)*Day_SIP[[#This Row],[Buy Price]]</f>
        <v>74932.16915799999</v>
      </c>
    </row>
    <row r="252" spans="1:7" x14ac:dyDescent="0.3">
      <c r="A252" s="2">
        <v>40192</v>
      </c>
      <c r="B252">
        <v>3</v>
      </c>
      <c r="C252">
        <v>52.734000999999999</v>
      </c>
      <c r="D252">
        <v>4</v>
      </c>
      <c r="E252">
        <v>210.936004</v>
      </c>
      <c r="F252">
        <f>-Day_SIP[[#This Row],[Investment Amount]]</f>
        <v>-210.936004</v>
      </c>
      <c r="G252">
        <f>SUM($D$2:D252)*Day_SIP[[#This Row],[Buy Price]]</f>
        <v>75145.951424999992</v>
      </c>
    </row>
    <row r="253" spans="1:7" x14ac:dyDescent="0.3">
      <c r="A253" s="2">
        <v>40193</v>
      </c>
      <c r="B253">
        <v>4</v>
      </c>
      <c r="C253">
        <v>52.859000999999999</v>
      </c>
      <c r="D253">
        <v>4</v>
      </c>
      <c r="E253">
        <v>211.436004</v>
      </c>
      <c r="F253">
        <f>-Day_SIP[[#This Row],[Investment Amount]]</f>
        <v>-211.436004</v>
      </c>
      <c r="G253">
        <f>SUM($D$2:D253)*Day_SIP[[#This Row],[Buy Price]]</f>
        <v>75535.512428999995</v>
      </c>
    </row>
    <row r="254" spans="1:7" x14ac:dyDescent="0.3">
      <c r="A254" s="2">
        <v>40196</v>
      </c>
      <c r="B254">
        <v>0</v>
      </c>
      <c r="C254">
        <v>52.700001</v>
      </c>
      <c r="D254">
        <v>4</v>
      </c>
      <c r="E254">
        <v>210.800004</v>
      </c>
      <c r="F254">
        <f>-Day_SIP[[#This Row],[Investment Amount]]</f>
        <v>-210.800004</v>
      </c>
      <c r="G254">
        <f>SUM($D$2:D254)*Day_SIP[[#This Row],[Buy Price]]</f>
        <v>75519.101433000003</v>
      </c>
    </row>
    <row r="255" spans="1:7" x14ac:dyDescent="0.3">
      <c r="A255" s="2">
        <v>40197</v>
      </c>
      <c r="B255">
        <v>1</v>
      </c>
      <c r="C255">
        <v>52.700001</v>
      </c>
      <c r="D255">
        <v>4</v>
      </c>
      <c r="E255">
        <v>210.800004</v>
      </c>
      <c r="F255">
        <f>-Day_SIP[[#This Row],[Investment Amount]]</f>
        <v>-210.800004</v>
      </c>
      <c r="G255">
        <f>SUM($D$2:D255)*Day_SIP[[#This Row],[Buy Price]]</f>
        <v>75729.901437000008</v>
      </c>
    </row>
    <row r="256" spans="1:7" x14ac:dyDescent="0.3">
      <c r="A256" s="2">
        <v>40198</v>
      </c>
      <c r="B256">
        <v>2</v>
      </c>
      <c r="C256">
        <v>52.994999</v>
      </c>
      <c r="D256">
        <v>4</v>
      </c>
      <c r="E256">
        <v>211.979996</v>
      </c>
      <c r="F256">
        <f>-Day_SIP[[#This Row],[Investment Amount]]</f>
        <v>-211.979996</v>
      </c>
      <c r="G256">
        <f>SUM($D$2:D256)*Day_SIP[[#This Row],[Buy Price]]</f>
        <v>76365.793558999998</v>
      </c>
    </row>
    <row r="257" spans="1:7" x14ac:dyDescent="0.3">
      <c r="A257" s="2">
        <v>40199</v>
      </c>
      <c r="B257">
        <v>3</v>
      </c>
      <c r="C257">
        <v>51.075180000000003</v>
      </c>
      <c r="D257">
        <v>4</v>
      </c>
      <c r="E257">
        <v>204.30072000000001</v>
      </c>
      <c r="F257">
        <f>-Day_SIP[[#This Row],[Investment Amount]]</f>
        <v>-204.30072000000001</v>
      </c>
      <c r="G257">
        <f>SUM($D$2:D257)*Day_SIP[[#This Row],[Buy Price]]</f>
        <v>73803.6351</v>
      </c>
    </row>
    <row r="258" spans="1:7" x14ac:dyDescent="0.3">
      <c r="A258" s="2">
        <v>40200</v>
      </c>
      <c r="B258">
        <v>4</v>
      </c>
      <c r="C258">
        <v>50.900002000000001</v>
      </c>
      <c r="D258">
        <v>4</v>
      </c>
      <c r="E258">
        <v>203.600008</v>
      </c>
      <c r="F258">
        <f>-Day_SIP[[#This Row],[Investment Amount]]</f>
        <v>-203.600008</v>
      </c>
      <c r="G258">
        <f>SUM($D$2:D258)*Day_SIP[[#This Row],[Buy Price]]</f>
        <v>73754.102897999997</v>
      </c>
    </row>
    <row r="259" spans="1:7" x14ac:dyDescent="0.3">
      <c r="A259" s="2">
        <v>40203</v>
      </c>
      <c r="B259">
        <v>0</v>
      </c>
      <c r="C259">
        <v>51.900002000000001</v>
      </c>
      <c r="D259">
        <v>4</v>
      </c>
      <c r="E259">
        <v>207.600008</v>
      </c>
      <c r="F259">
        <f>-Day_SIP[[#This Row],[Investment Amount]]</f>
        <v>-207.600008</v>
      </c>
      <c r="G259">
        <f>SUM($D$2:D259)*Day_SIP[[#This Row],[Buy Price]]</f>
        <v>75410.702906000006</v>
      </c>
    </row>
    <row r="260" spans="1:7" x14ac:dyDescent="0.3">
      <c r="A260" s="2">
        <v>40205</v>
      </c>
      <c r="B260">
        <v>2</v>
      </c>
      <c r="C260">
        <v>49.400002000000001</v>
      </c>
      <c r="D260">
        <v>4</v>
      </c>
      <c r="E260">
        <v>197.600008</v>
      </c>
      <c r="F260">
        <f>-Day_SIP[[#This Row],[Investment Amount]]</f>
        <v>-197.600008</v>
      </c>
      <c r="G260">
        <f>SUM($D$2:D260)*Day_SIP[[#This Row],[Buy Price]]</f>
        <v>71975.802914</v>
      </c>
    </row>
    <row r="261" spans="1:7" x14ac:dyDescent="0.3">
      <c r="A261" s="2">
        <v>40206</v>
      </c>
      <c r="B261">
        <v>3</v>
      </c>
      <c r="C261">
        <v>49.360000999999997</v>
      </c>
      <c r="D261">
        <v>4</v>
      </c>
      <c r="E261">
        <v>197.44000399999999</v>
      </c>
      <c r="F261">
        <f>-Day_SIP[[#This Row],[Investment Amount]]</f>
        <v>-197.44000399999999</v>
      </c>
      <c r="G261">
        <f>SUM($D$2:D261)*Day_SIP[[#This Row],[Buy Price]]</f>
        <v>72114.961460999999</v>
      </c>
    </row>
    <row r="262" spans="1:7" x14ac:dyDescent="0.3">
      <c r="A262" s="2">
        <v>40207</v>
      </c>
      <c r="B262">
        <v>4</v>
      </c>
      <c r="C262">
        <v>49.695</v>
      </c>
      <c r="D262">
        <v>4</v>
      </c>
      <c r="E262">
        <v>198.78</v>
      </c>
      <c r="F262">
        <f>-Day_SIP[[#This Row],[Investment Amount]]</f>
        <v>-198.78</v>
      </c>
      <c r="G262">
        <f>SUM($D$2:D262)*Day_SIP[[#This Row],[Buy Price]]</f>
        <v>72803.175000000003</v>
      </c>
    </row>
    <row r="263" spans="1:7" x14ac:dyDescent="0.3">
      <c r="A263" s="2">
        <v>40210</v>
      </c>
      <c r="B263">
        <v>0</v>
      </c>
      <c r="C263">
        <v>50.490001999999997</v>
      </c>
      <c r="D263">
        <v>4</v>
      </c>
      <c r="E263">
        <v>201.96000799999999</v>
      </c>
      <c r="F263">
        <f>-Day_SIP[[#This Row],[Investment Amount]]</f>
        <v>-201.96000799999999</v>
      </c>
      <c r="G263">
        <f>SUM($D$2:D263)*Day_SIP[[#This Row],[Buy Price]]</f>
        <v>74169.812938000003</v>
      </c>
    </row>
    <row r="264" spans="1:7" x14ac:dyDescent="0.3">
      <c r="A264" s="2">
        <v>40211</v>
      </c>
      <c r="B264">
        <v>1</v>
      </c>
      <c r="C264">
        <v>49.325001</v>
      </c>
      <c r="D264">
        <v>4</v>
      </c>
      <c r="E264">
        <v>197.300004</v>
      </c>
      <c r="F264">
        <f>-Day_SIP[[#This Row],[Investment Amount]]</f>
        <v>-197.300004</v>
      </c>
      <c r="G264">
        <f>SUM($D$2:D264)*Day_SIP[[#This Row],[Buy Price]]</f>
        <v>72655.726473000002</v>
      </c>
    </row>
    <row r="265" spans="1:7" x14ac:dyDescent="0.3">
      <c r="A265" s="2">
        <v>40212</v>
      </c>
      <c r="B265">
        <v>2</v>
      </c>
      <c r="C265">
        <v>49.455002</v>
      </c>
      <c r="D265">
        <v>4</v>
      </c>
      <c r="E265">
        <v>197.820008</v>
      </c>
      <c r="F265">
        <f>-Day_SIP[[#This Row],[Investment Amount]]</f>
        <v>-197.820008</v>
      </c>
      <c r="G265">
        <f>SUM($D$2:D265)*Day_SIP[[#This Row],[Buy Price]]</f>
        <v>73045.037953999999</v>
      </c>
    </row>
    <row r="266" spans="1:7" x14ac:dyDescent="0.3">
      <c r="A266" s="2">
        <v>40213</v>
      </c>
      <c r="B266">
        <v>3</v>
      </c>
      <c r="C266">
        <v>49.200001</v>
      </c>
      <c r="D266">
        <v>4</v>
      </c>
      <c r="E266">
        <v>196.800004</v>
      </c>
      <c r="F266">
        <f>-Day_SIP[[#This Row],[Investment Amount]]</f>
        <v>-196.800004</v>
      </c>
      <c r="G266">
        <f>SUM($D$2:D266)*Day_SIP[[#This Row],[Buy Price]]</f>
        <v>72865.201480999996</v>
      </c>
    </row>
    <row r="267" spans="1:7" x14ac:dyDescent="0.3">
      <c r="A267" s="2">
        <v>40214</v>
      </c>
      <c r="B267">
        <v>4</v>
      </c>
      <c r="C267">
        <v>54.5</v>
      </c>
      <c r="D267">
        <v>4</v>
      </c>
      <c r="E267">
        <v>218</v>
      </c>
      <c r="F267">
        <f>-Day_SIP[[#This Row],[Investment Amount]]</f>
        <v>-218</v>
      </c>
      <c r="G267">
        <f>SUM($D$2:D267)*Day_SIP[[#This Row],[Buy Price]]</f>
        <v>80932.5</v>
      </c>
    </row>
    <row r="268" spans="1:7" x14ac:dyDescent="0.3">
      <c r="A268" s="2">
        <v>40217</v>
      </c>
      <c r="B268">
        <v>0</v>
      </c>
      <c r="C268">
        <v>48.205002</v>
      </c>
      <c r="D268">
        <v>4</v>
      </c>
      <c r="E268">
        <v>192.820008</v>
      </c>
      <c r="F268">
        <f>-Day_SIP[[#This Row],[Investment Amount]]</f>
        <v>-192.820008</v>
      </c>
      <c r="G268">
        <f>SUM($D$2:D268)*Day_SIP[[#This Row],[Buy Price]]</f>
        <v>71777.247977999999</v>
      </c>
    </row>
    <row r="269" spans="1:7" x14ac:dyDescent="0.3">
      <c r="A269" s="2">
        <v>40218</v>
      </c>
      <c r="B269">
        <v>1</v>
      </c>
      <c r="C269">
        <v>48.5</v>
      </c>
      <c r="D269">
        <v>4</v>
      </c>
      <c r="E269">
        <v>194</v>
      </c>
      <c r="F269">
        <f>-Day_SIP[[#This Row],[Investment Amount]]</f>
        <v>-194</v>
      </c>
      <c r="G269">
        <f>SUM($D$2:D269)*Day_SIP[[#This Row],[Buy Price]]</f>
        <v>72410.5</v>
      </c>
    </row>
    <row r="270" spans="1:7" x14ac:dyDescent="0.3">
      <c r="A270" s="2">
        <v>40219</v>
      </c>
      <c r="B270">
        <v>2</v>
      </c>
      <c r="C270">
        <v>48.490001999999997</v>
      </c>
      <c r="D270">
        <v>4</v>
      </c>
      <c r="E270">
        <v>193.96000799999999</v>
      </c>
      <c r="F270">
        <f>-Day_SIP[[#This Row],[Investment Amount]]</f>
        <v>-193.96000799999999</v>
      </c>
      <c r="G270">
        <f>SUM($D$2:D270)*Day_SIP[[#This Row],[Buy Price]]</f>
        <v>72589.532993999994</v>
      </c>
    </row>
    <row r="271" spans="1:7" x14ac:dyDescent="0.3">
      <c r="A271" s="2">
        <v>40220</v>
      </c>
      <c r="B271">
        <v>3</v>
      </c>
      <c r="C271">
        <v>48.5</v>
      </c>
      <c r="D271">
        <v>4</v>
      </c>
      <c r="E271">
        <v>194</v>
      </c>
      <c r="F271">
        <f>-Day_SIP[[#This Row],[Investment Amount]]</f>
        <v>-194</v>
      </c>
      <c r="G271">
        <f>SUM($D$2:D271)*Day_SIP[[#This Row],[Buy Price]]</f>
        <v>72798.5</v>
      </c>
    </row>
    <row r="272" spans="1:7" x14ac:dyDescent="0.3">
      <c r="A272" s="2">
        <v>40224</v>
      </c>
      <c r="B272">
        <v>0</v>
      </c>
      <c r="C272">
        <v>47.810001</v>
      </c>
      <c r="D272">
        <v>5</v>
      </c>
      <c r="E272">
        <v>239.050005</v>
      </c>
      <c r="F272">
        <f>-Day_SIP[[#This Row],[Investment Amount]]</f>
        <v>-239.050005</v>
      </c>
      <c r="G272">
        <f>SUM($D$2:D272)*Day_SIP[[#This Row],[Buy Price]]</f>
        <v>72001.861506000001</v>
      </c>
    </row>
    <row r="273" spans="1:7" x14ac:dyDescent="0.3">
      <c r="A273" s="2">
        <v>40225</v>
      </c>
      <c r="B273">
        <v>1</v>
      </c>
      <c r="C273">
        <v>49</v>
      </c>
      <c r="D273">
        <v>4</v>
      </c>
      <c r="E273">
        <v>196</v>
      </c>
      <c r="F273">
        <f>-Day_SIP[[#This Row],[Investment Amount]]</f>
        <v>-196</v>
      </c>
      <c r="G273">
        <f>SUM($D$2:D273)*Day_SIP[[#This Row],[Buy Price]]</f>
        <v>73990</v>
      </c>
    </row>
    <row r="274" spans="1:7" x14ac:dyDescent="0.3">
      <c r="A274" s="2">
        <v>40226</v>
      </c>
      <c r="B274">
        <v>2</v>
      </c>
      <c r="C274">
        <v>49.450001</v>
      </c>
      <c r="D274">
        <v>4</v>
      </c>
      <c r="E274">
        <v>197.800004</v>
      </c>
      <c r="F274">
        <f>-Day_SIP[[#This Row],[Investment Amount]]</f>
        <v>-197.800004</v>
      </c>
      <c r="G274">
        <f>SUM($D$2:D274)*Day_SIP[[#This Row],[Buy Price]]</f>
        <v>74867.301514000006</v>
      </c>
    </row>
    <row r="275" spans="1:7" x14ac:dyDescent="0.3">
      <c r="A275" s="2">
        <v>40227</v>
      </c>
      <c r="B275">
        <v>3</v>
      </c>
      <c r="C275">
        <v>49.099997999999999</v>
      </c>
      <c r="D275">
        <v>4</v>
      </c>
      <c r="E275">
        <v>196.399992</v>
      </c>
      <c r="F275">
        <f>-Day_SIP[[#This Row],[Investment Amount]]</f>
        <v>-196.399992</v>
      </c>
      <c r="G275">
        <f>SUM($D$2:D275)*Day_SIP[[#This Row],[Buy Price]]</f>
        <v>74533.796963999994</v>
      </c>
    </row>
    <row r="276" spans="1:7" x14ac:dyDescent="0.3">
      <c r="A276" s="2">
        <v>40228</v>
      </c>
      <c r="B276">
        <v>4</v>
      </c>
      <c r="C276">
        <v>48.599997999999999</v>
      </c>
      <c r="D276">
        <v>4</v>
      </c>
      <c r="E276">
        <v>194.399992</v>
      </c>
      <c r="F276">
        <f>-Day_SIP[[#This Row],[Investment Amount]]</f>
        <v>-194.399992</v>
      </c>
      <c r="G276">
        <f>SUM($D$2:D276)*Day_SIP[[#This Row],[Buy Price]]</f>
        <v>73969.196956</v>
      </c>
    </row>
    <row r="277" spans="1:7" x14ac:dyDescent="0.3">
      <c r="A277" s="2">
        <v>40231</v>
      </c>
      <c r="B277">
        <v>0</v>
      </c>
      <c r="C277">
        <v>49</v>
      </c>
      <c r="D277">
        <v>4</v>
      </c>
      <c r="E277">
        <v>196</v>
      </c>
      <c r="F277">
        <f>-Day_SIP[[#This Row],[Investment Amount]]</f>
        <v>-196</v>
      </c>
      <c r="G277">
        <f>SUM($D$2:D277)*Day_SIP[[#This Row],[Buy Price]]</f>
        <v>74774</v>
      </c>
    </row>
    <row r="278" spans="1:7" x14ac:dyDescent="0.3">
      <c r="A278" s="2">
        <v>40232</v>
      </c>
      <c r="B278">
        <v>1</v>
      </c>
      <c r="C278">
        <v>49.365001999999997</v>
      </c>
      <c r="D278">
        <v>4</v>
      </c>
      <c r="E278">
        <v>197.46000799999999</v>
      </c>
      <c r="F278">
        <f>-Day_SIP[[#This Row],[Investment Amount]]</f>
        <v>-197.46000799999999</v>
      </c>
      <c r="G278">
        <f>SUM($D$2:D278)*Day_SIP[[#This Row],[Buy Price]]</f>
        <v>75528.45306</v>
      </c>
    </row>
    <row r="279" spans="1:7" x14ac:dyDescent="0.3">
      <c r="A279" s="2">
        <v>40233</v>
      </c>
      <c r="B279">
        <v>2</v>
      </c>
      <c r="C279">
        <v>48.705002</v>
      </c>
      <c r="D279">
        <v>4</v>
      </c>
      <c r="E279">
        <v>194.820008</v>
      </c>
      <c r="F279">
        <f>-Day_SIP[[#This Row],[Investment Amount]]</f>
        <v>-194.820008</v>
      </c>
      <c r="G279">
        <f>SUM($D$2:D279)*Day_SIP[[#This Row],[Buy Price]]</f>
        <v>74713.473068000007</v>
      </c>
    </row>
    <row r="280" spans="1:7" x14ac:dyDescent="0.3">
      <c r="A280" s="2">
        <v>40234</v>
      </c>
      <c r="B280">
        <v>3</v>
      </c>
      <c r="C280">
        <v>48.599997999999999</v>
      </c>
      <c r="D280">
        <v>4</v>
      </c>
      <c r="E280">
        <v>194.399992</v>
      </c>
      <c r="F280">
        <f>-Day_SIP[[#This Row],[Investment Amount]]</f>
        <v>-194.399992</v>
      </c>
      <c r="G280">
        <f>SUM($D$2:D280)*Day_SIP[[#This Row],[Buy Price]]</f>
        <v>74746.796923999995</v>
      </c>
    </row>
    <row r="281" spans="1:7" x14ac:dyDescent="0.3">
      <c r="A281" s="2">
        <v>40235</v>
      </c>
      <c r="B281">
        <v>4</v>
      </c>
      <c r="C281">
        <v>49.299999</v>
      </c>
      <c r="D281">
        <v>4</v>
      </c>
      <c r="E281">
        <v>197.199996</v>
      </c>
      <c r="F281">
        <f>-Day_SIP[[#This Row],[Investment Amount]]</f>
        <v>-197.199996</v>
      </c>
      <c r="G281">
        <f>SUM($D$2:D281)*Day_SIP[[#This Row],[Buy Price]]</f>
        <v>76020.598457999993</v>
      </c>
    </row>
    <row r="282" spans="1:7" x14ac:dyDescent="0.3">
      <c r="A282" s="2">
        <v>40239</v>
      </c>
      <c r="B282">
        <v>1</v>
      </c>
      <c r="C282">
        <v>50.400002000000001</v>
      </c>
      <c r="D282">
        <v>4</v>
      </c>
      <c r="E282">
        <v>201.600008</v>
      </c>
      <c r="F282">
        <f>-Day_SIP[[#This Row],[Investment Amount]]</f>
        <v>-201.600008</v>
      </c>
      <c r="G282">
        <f>SUM($D$2:D282)*Day_SIP[[#This Row],[Buy Price]]</f>
        <v>77918.403092000008</v>
      </c>
    </row>
    <row r="283" spans="1:7" x14ac:dyDescent="0.3">
      <c r="A283" s="2">
        <v>40240</v>
      </c>
      <c r="B283">
        <v>2</v>
      </c>
      <c r="C283">
        <v>51.015529999999998</v>
      </c>
      <c r="D283">
        <v>4</v>
      </c>
      <c r="E283">
        <v>204.06211999999999</v>
      </c>
      <c r="F283">
        <f>-Day_SIP[[#This Row],[Investment Amount]]</f>
        <v>-204.06211999999999</v>
      </c>
      <c r="G283">
        <f>SUM($D$2:D283)*Day_SIP[[#This Row],[Buy Price]]</f>
        <v>79074.071499999991</v>
      </c>
    </row>
    <row r="284" spans="1:7" x14ac:dyDescent="0.3">
      <c r="A284" s="2">
        <v>40241</v>
      </c>
      <c r="B284">
        <v>3</v>
      </c>
      <c r="C284">
        <v>50.959999000000003</v>
      </c>
      <c r="D284">
        <v>4</v>
      </c>
      <c r="E284">
        <v>203.83999600000001</v>
      </c>
      <c r="F284">
        <f>-Day_SIP[[#This Row],[Investment Amount]]</f>
        <v>-203.83999600000001</v>
      </c>
      <c r="G284">
        <f>SUM($D$2:D284)*Day_SIP[[#This Row],[Buy Price]]</f>
        <v>79191.838446000009</v>
      </c>
    </row>
    <row r="285" spans="1:7" x14ac:dyDescent="0.3">
      <c r="A285" s="2">
        <v>40242</v>
      </c>
      <c r="B285">
        <v>4</v>
      </c>
      <c r="C285">
        <v>51.009998000000003</v>
      </c>
      <c r="D285">
        <v>4</v>
      </c>
      <c r="E285">
        <v>204.03999200000001</v>
      </c>
      <c r="F285">
        <f>-Day_SIP[[#This Row],[Investment Amount]]</f>
        <v>-204.03999200000001</v>
      </c>
      <c r="G285">
        <f>SUM($D$2:D285)*Day_SIP[[#This Row],[Buy Price]]</f>
        <v>79473.576884000009</v>
      </c>
    </row>
    <row r="286" spans="1:7" x14ac:dyDescent="0.3">
      <c r="A286" s="2">
        <v>40245</v>
      </c>
      <c r="B286">
        <v>0</v>
      </c>
      <c r="C286">
        <v>51.279998999999997</v>
      </c>
      <c r="D286">
        <v>4</v>
      </c>
      <c r="E286">
        <v>205.11999599999999</v>
      </c>
      <c r="F286">
        <f>-Day_SIP[[#This Row],[Investment Amount]]</f>
        <v>-205.11999599999999</v>
      </c>
      <c r="G286">
        <f>SUM($D$2:D286)*Day_SIP[[#This Row],[Buy Price]]</f>
        <v>80099.358437999996</v>
      </c>
    </row>
    <row r="287" spans="1:7" x14ac:dyDescent="0.3">
      <c r="A287" s="2">
        <v>40246</v>
      </c>
      <c r="B287">
        <v>1</v>
      </c>
      <c r="C287">
        <v>51</v>
      </c>
      <c r="D287">
        <v>4</v>
      </c>
      <c r="E287">
        <v>204</v>
      </c>
      <c r="F287">
        <f>-Day_SIP[[#This Row],[Investment Amount]]</f>
        <v>-204</v>
      </c>
      <c r="G287">
        <f>SUM($D$2:D287)*Day_SIP[[#This Row],[Buy Price]]</f>
        <v>79866</v>
      </c>
    </row>
    <row r="288" spans="1:7" x14ac:dyDescent="0.3">
      <c r="A288" s="2">
        <v>40247</v>
      </c>
      <c r="B288">
        <v>2</v>
      </c>
      <c r="C288">
        <v>51.305</v>
      </c>
      <c r="D288">
        <v>4</v>
      </c>
      <c r="E288">
        <v>205.22</v>
      </c>
      <c r="F288">
        <f>-Day_SIP[[#This Row],[Investment Amount]]</f>
        <v>-205.22</v>
      </c>
      <c r="G288">
        <f>SUM($D$2:D288)*Day_SIP[[#This Row],[Buy Price]]</f>
        <v>80548.850000000006</v>
      </c>
    </row>
    <row r="289" spans="1:7" x14ac:dyDescent="0.3">
      <c r="A289" s="2">
        <v>40248</v>
      </c>
      <c r="B289">
        <v>3</v>
      </c>
      <c r="C289">
        <v>51.689999</v>
      </c>
      <c r="D289">
        <v>4</v>
      </c>
      <c r="E289">
        <v>206.759996</v>
      </c>
      <c r="F289">
        <f>-Day_SIP[[#This Row],[Investment Amount]]</f>
        <v>-206.759996</v>
      </c>
      <c r="G289">
        <f>SUM($D$2:D289)*Day_SIP[[#This Row],[Buy Price]]</f>
        <v>81360.058426000003</v>
      </c>
    </row>
    <row r="290" spans="1:7" x14ac:dyDescent="0.3">
      <c r="A290" s="2">
        <v>40249</v>
      </c>
      <c r="B290">
        <v>4</v>
      </c>
      <c r="C290">
        <v>51.474997999999999</v>
      </c>
      <c r="D290">
        <v>4</v>
      </c>
      <c r="E290">
        <v>205.899992</v>
      </c>
      <c r="F290">
        <f>-Day_SIP[[#This Row],[Investment Amount]]</f>
        <v>-205.899992</v>
      </c>
      <c r="G290">
        <f>SUM($D$2:D290)*Day_SIP[[#This Row],[Buy Price]]</f>
        <v>81227.546843999997</v>
      </c>
    </row>
    <row r="291" spans="1:7" x14ac:dyDescent="0.3">
      <c r="A291" s="2">
        <v>40252</v>
      </c>
      <c r="B291">
        <v>0</v>
      </c>
      <c r="C291">
        <v>51.404998999999997</v>
      </c>
      <c r="D291">
        <v>4</v>
      </c>
      <c r="E291">
        <v>205.61999599999999</v>
      </c>
      <c r="F291">
        <f>-Day_SIP[[#This Row],[Investment Amount]]</f>
        <v>-205.61999599999999</v>
      </c>
      <c r="G291">
        <f>SUM($D$2:D291)*Day_SIP[[#This Row],[Buy Price]]</f>
        <v>81322.708417999995</v>
      </c>
    </row>
    <row r="292" spans="1:7" x14ac:dyDescent="0.3">
      <c r="A292" s="2">
        <v>40253</v>
      </c>
      <c r="B292">
        <v>1</v>
      </c>
      <c r="C292">
        <v>52.139999000000003</v>
      </c>
      <c r="D292">
        <v>4</v>
      </c>
      <c r="E292">
        <v>208.55999600000001</v>
      </c>
      <c r="F292">
        <f>-Day_SIP[[#This Row],[Investment Amount]]</f>
        <v>-208.55999600000001</v>
      </c>
      <c r="G292">
        <f>SUM($D$2:D292)*Day_SIP[[#This Row],[Buy Price]]</f>
        <v>82694.03841400001</v>
      </c>
    </row>
    <row r="293" spans="1:7" x14ac:dyDescent="0.3">
      <c r="A293" s="2">
        <v>40254</v>
      </c>
      <c r="B293">
        <v>2</v>
      </c>
      <c r="C293">
        <v>52.689999</v>
      </c>
      <c r="D293">
        <v>4</v>
      </c>
      <c r="E293">
        <v>210.759996</v>
      </c>
      <c r="F293">
        <f>-Day_SIP[[#This Row],[Investment Amount]]</f>
        <v>-210.759996</v>
      </c>
      <c r="G293">
        <f>SUM($D$2:D293)*Day_SIP[[#This Row],[Buy Price]]</f>
        <v>83777.098410000006</v>
      </c>
    </row>
    <row r="294" spans="1:7" x14ac:dyDescent="0.3">
      <c r="A294" s="2">
        <v>40255</v>
      </c>
      <c r="B294">
        <v>3</v>
      </c>
      <c r="C294">
        <v>52.494999</v>
      </c>
      <c r="D294">
        <v>4</v>
      </c>
      <c r="E294">
        <v>209.979996</v>
      </c>
      <c r="F294">
        <f>-Day_SIP[[#This Row],[Investment Amount]]</f>
        <v>-209.979996</v>
      </c>
      <c r="G294">
        <f>SUM($D$2:D294)*Day_SIP[[#This Row],[Buy Price]]</f>
        <v>83677.028405999998</v>
      </c>
    </row>
    <row r="295" spans="1:7" x14ac:dyDescent="0.3">
      <c r="A295" s="2">
        <v>40256</v>
      </c>
      <c r="B295">
        <v>4</v>
      </c>
      <c r="C295">
        <v>52.849997999999999</v>
      </c>
      <c r="D295">
        <v>4</v>
      </c>
      <c r="E295">
        <v>211.399992</v>
      </c>
      <c r="F295">
        <f>-Day_SIP[[#This Row],[Investment Amount]]</f>
        <v>-211.399992</v>
      </c>
      <c r="G295">
        <f>SUM($D$2:D295)*Day_SIP[[#This Row],[Buy Price]]</f>
        <v>84454.296803999998</v>
      </c>
    </row>
    <row r="296" spans="1:7" x14ac:dyDescent="0.3">
      <c r="A296" s="2">
        <v>40259</v>
      </c>
      <c r="B296">
        <v>0</v>
      </c>
      <c r="C296">
        <v>52.299999</v>
      </c>
      <c r="D296">
        <v>4</v>
      </c>
      <c r="E296">
        <v>209.199996</v>
      </c>
      <c r="F296">
        <f>-Day_SIP[[#This Row],[Investment Amount]]</f>
        <v>-209.199996</v>
      </c>
      <c r="G296">
        <f>SUM($D$2:D296)*Day_SIP[[#This Row],[Buy Price]]</f>
        <v>83784.598398000002</v>
      </c>
    </row>
    <row r="297" spans="1:7" x14ac:dyDescent="0.3">
      <c r="A297" s="2">
        <v>40260</v>
      </c>
      <c r="B297">
        <v>1</v>
      </c>
      <c r="C297">
        <v>52.415000999999997</v>
      </c>
      <c r="D297">
        <v>4</v>
      </c>
      <c r="E297">
        <v>209.66000399999999</v>
      </c>
      <c r="F297">
        <f>-Day_SIP[[#This Row],[Investment Amount]]</f>
        <v>-209.66000399999999</v>
      </c>
      <c r="G297">
        <f>SUM($D$2:D297)*Day_SIP[[#This Row],[Buy Price]]</f>
        <v>84178.491605999996</v>
      </c>
    </row>
    <row r="298" spans="1:7" x14ac:dyDescent="0.3">
      <c r="A298" s="2">
        <v>40262</v>
      </c>
      <c r="B298">
        <v>3</v>
      </c>
      <c r="C298">
        <v>52.764999000000003</v>
      </c>
      <c r="D298">
        <v>4</v>
      </c>
      <c r="E298">
        <v>211.05999600000001</v>
      </c>
      <c r="F298">
        <f>-Day_SIP[[#This Row],[Investment Amount]]</f>
        <v>-211.05999600000001</v>
      </c>
      <c r="G298">
        <f>SUM($D$2:D298)*Day_SIP[[#This Row],[Buy Price]]</f>
        <v>84951.648390000002</v>
      </c>
    </row>
    <row r="299" spans="1:7" x14ac:dyDescent="0.3">
      <c r="A299" s="2">
        <v>40263</v>
      </c>
      <c r="B299">
        <v>4</v>
      </c>
      <c r="C299">
        <v>52.915000999999997</v>
      </c>
      <c r="D299">
        <v>4</v>
      </c>
      <c r="E299">
        <v>211.66000399999999</v>
      </c>
      <c r="F299">
        <f>-Day_SIP[[#This Row],[Investment Amount]]</f>
        <v>-211.66000399999999</v>
      </c>
      <c r="G299">
        <f>SUM($D$2:D299)*Day_SIP[[#This Row],[Buy Price]]</f>
        <v>85404.811613999991</v>
      </c>
    </row>
    <row r="300" spans="1:7" x14ac:dyDescent="0.3">
      <c r="A300" s="2">
        <v>40266</v>
      </c>
      <c r="B300">
        <v>0</v>
      </c>
      <c r="C300">
        <v>52.900002000000001</v>
      </c>
      <c r="D300">
        <v>4</v>
      </c>
      <c r="E300">
        <v>211.600008</v>
      </c>
      <c r="F300">
        <f>-Day_SIP[[#This Row],[Investment Amount]]</f>
        <v>-211.600008</v>
      </c>
      <c r="G300">
        <f>SUM($D$2:D300)*Day_SIP[[#This Row],[Buy Price]]</f>
        <v>85592.203236000001</v>
      </c>
    </row>
    <row r="301" spans="1:7" x14ac:dyDescent="0.3">
      <c r="A301" s="2">
        <v>40267</v>
      </c>
      <c r="B301">
        <v>1</v>
      </c>
      <c r="C301">
        <v>52.799999</v>
      </c>
      <c r="D301">
        <v>4</v>
      </c>
      <c r="E301">
        <v>211.199996</v>
      </c>
      <c r="F301">
        <f>-Day_SIP[[#This Row],[Investment Amount]]</f>
        <v>-211.199996</v>
      </c>
      <c r="G301">
        <f>SUM($D$2:D301)*Day_SIP[[#This Row],[Buy Price]]</f>
        <v>85641.598377999995</v>
      </c>
    </row>
    <row r="302" spans="1:7" x14ac:dyDescent="0.3">
      <c r="A302" s="2">
        <v>40268</v>
      </c>
      <c r="B302">
        <v>2</v>
      </c>
      <c r="C302">
        <v>52.604999999999997</v>
      </c>
      <c r="D302">
        <v>4</v>
      </c>
      <c r="E302">
        <v>210.42</v>
      </c>
      <c r="F302">
        <f>-Day_SIP[[#This Row],[Investment Amount]]</f>
        <v>-210.42</v>
      </c>
      <c r="G302">
        <f>SUM($D$2:D302)*Day_SIP[[#This Row],[Buy Price]]</f>
        <v>85535.73</v>
      </c>
    </row>
    <row r="303" spans="1:7" x14ac:dyDescent="0.3">
      <c r="A303" s="2">
        <v>40269</v>
      </c>
      <c r="B303">
        <v>3</v>
      </c>
      <c r="C303">
        <v>53.099997999999999</v>
      </c>
      <c r="D303">
        <v>4</v>
      </c>
      <c r="E303">
        <v>212.399992</v>
      </c>
      <c r="F303">
        <f>-Day_SIP[[#This Row],[Investment Amount]]</f>
        <v>-212.399992</v>
      </c>
      <c r="G303">
        <f>SUM($D$2:D303)*Day_SIP[[#This Row],[Buy Price]]</f>
        <v>86552.996740000002</v>
      </c>
    </row>
    <row r="304" spans="1:7" x14ac:dyDescent="0.3">
      <c r="A304" s="2">
        <v>40273</v>
      </c>
      <c r="B304">
        <v>0</v>
      </c>
      <c r="C304">
        <v>53.845001000000003</v>
      </c>
      <c r="D304">
        <v>4</v>
      </c>
      <c r="E304">
        <v>215.38000400000001</v>
      </c>
      <c r="F304">
        <f>-Day_SIP[[#This Row],[Investment Amount]]</f>
        <v>-215.38000400000001</v>
      </c>
      <c r="G304">
        <f>SUM($D$2:D304)*Day_SIP[[#This Row],[Buy Price]]</f>
        <v>87982.731634000011</v>
      </c>
    </row>
    <row r="305" spans="1:7" x14ac:dyDescent="0.3">
      <c r="A305" s="2">
        <v>40274</v>
      </c>
      <c r="B305">
        <v>1</v>
      </c>
      <c r="C305">
        <v>53.400002000000001</v>
      </c>
      <c r="D305">
        <v>4</v>
      </c>
      <c r="E305">
        <v>213.600008</v>
      </c>
      <c r="F305">
        <f>-Day_SIP[[#This Row],[Investment Amount]]</f>
        <v>-213.600008</v>
      </c>
      <c r="G305">
        <f>SUM($D$2:D305)*Day_SIP[[#This Row],[Buy Price]]</f>
        <v>87469.203276</v>
      </c>
    </row>
    <row r="306" spans="1:7" x14ac:dyDescent="0.3">
      <c r="A306" s="2">
        <v>40275</v>
      </c>
      <c r="B306">
        <v>2</v>
      </c>
      <c r="C306">
        <v>53.43</v>
      </c>
      <c r="D306">
        <v>4</v>
      </c>
      <c r="E306">
        <v>213.72</v>
      </c>
      <c r="F306">
        <f>-Day_SIP[[#This Row],[Investment Amount]]</f>
        <v>-213.72</v>
      </c>
      <c r="G306">
        <f>SUM($D$2:D306)*Day_SIP[[#This Row],[Buy Price]]</f>
        <v>87732.06</v>
      </c>
    </row>
    <row r="307" spans="1:7" x14ac:dyDescent="0.3">
      <c r="A307" s="2">
        <v>40276</v>
      </c>
      <c r="B307">
        <v>3</v>
      </c>
      <c r="C307">
        <v>53.150002000000001</v>
      </c>
      <c r="D307">
        <v>4</v>
      </c>
      <c r="E307">
        <v>212.600008</v>
      </c>
      <c r="F307">
        <f>-Day_SIP[[#This Row],[Investment Amount]]</f>
        <v>-212.600008</v>
      </c>
      <c r="G307">
        <f>SUM($D$2:D307)*Day_SIP[[#This Row],[Buy Price]]</f>
        <v>87484.903292000003</v>
      </c>
    </row>
    <row r="308" spans="1:7" x14ac:dyDescent="0.3">
      <c r="A308" s="2">
        <v>40277</v>
      </c>
      <c r="B308">
        <v>4</v>
      </c>
      <c r="C308">
        <v>53.055</v>
      </c>
      <c r="D308">
        <v>4</v>
      </c>
      <c r="E308">
        <v>212.22</v>
      </c>
      <c r="F308">
        <f>-Day_SIP[[#This Row],[Investment Amount]]</f>
        <v>-212.22</v>
      </c>
      <c r="G308">
        <f>SUM($D$2:D308)*Day_SIP[[#This Row],[Buy Price]]</f>
        <v>87540.75</v>
      </c>
    </row>
    <row r="309" spans="1:7" x14ac:dyDescent="0.3">
      <c r="A309" s="2">
        <v>40280</v>
      </c>
      <c r="B309">
        <v>0</v>
      </c>
      <c r="C309">
        <v>53.099997999999999</v>
      </c>
      <c r="D309">
        <v>4</v>
      </c>
      <c r="E309">
        <v>212.399992</v>
      </c>
      <c r="F309">
        <f>-Day_SIP[[#This Row],[Investment Amount]]</f>
        <v>-212.399992</v>
      </c>
      <c r="G309">
        <f>SUM($D$2:D309)*Day_SIP[[#This Row],[Buy Price]]</f>
        <v>87827.396691999995</v>
      </c>
    </row>
    <row r="310" spans="1:7" x14ac:dyDescent="0.3">
      <c r="A310" s="2">
        <v>40281</v>
      </c>
      <c r="B310">
        <v>1</v>
      </c>
      <c r="C310">
        <v>53.009998000000003</v>
      </c>
      <c r="D310">
        <v>4</v>
      </c>
      <c r="E310">
        <v>212.03999200000001</v>
      </c>
      <c r="F310">
        <f>-Day_SIP[[#This Row],[Investment Amount]]</f>
        <v>-212.03999200000001</v>
      </c>
      <c r="G310">
        <f>SUM($D$2:D310)*Day_SIP[[#This Row],[Buy Price]]</f>
        <v>87890.576684</v>
      </c>
    </row>
    <row r="311" spans="1:7" x14ac:dyDescent="0.3">
      <c r="A311" s="2">
        <v>40283</v>
      </c>
      <c r="B311">
        <v>3</v>
      </c>
      <c r="C311">
        <v>52.939999</v>
      </c>
      <c r="D311">
        <v>4</v>
      </c>
      <c r="E311">
        <v>211.759996</v>
      </c>
      <c r="F311">
        <f>-Day_SIP[[#This Row],[Investment Amount]]</f>
        <v>-211.759996</v>
      </c>
      <c r="G311">
        <f>SUM($D$2:D311)*Day_SIP[[#This Row],[Buy Price]]</f>
        <v>87986.278338000004</v>
      </c>
    </row>
    <row r="312" spans="1:7" x14ac:dyDescent="0.3">
      <c r="A312" s="2">
        <v>40284</v>
      </c>
      <c r="B312">
        <v>4</v>
      </c>
      <c r="C312">
        <v>52.5</v>
      </c>
      <c r="D312">
        <v>4</v>
      </c>
      <c r="E312">
        <v>210</v>
      </c>
      <c r="F312">
        <f>-Day_SIP[[#This Row],[Investment Amount]]</f>
        <v>-210</v>
      </c>
      <c r="G312">
        <f>SUM($D$2:D312)*Day_SIP[[#This Row],[Buy Price]]</f>
        <v>87465</v>
      </c>
    </row>
    <row r="313" spans="1:7" x14ac:dyDescent="0.3">
      <c r="A313" s="2">
        <v>40287</v>
      </c>
      <c r="B313">
        <v>0</v>
      </c>
      <c r="C313">
        <v>52.23</v>
      </c>
      <c r="D313">
        <v>4</v>
      </c>
      <c r="E313">
        <v>208.92</v>
      </c>
      <c r="F313">
        <f>-Day_SIP[[#This Row],[Investment Amount]]</f>
        <v>-208.92</v>
      </c>
      <c r="G313">
        <f>SUM($D$2:D313)*Day_SIP[[#This Row],[Buy Price]]</f>
        <v>87224.099999999991</v>
      </c>
    </row>
    <row r="314" spans="1:7" x14ac:dyDescent="0.3">
      <c r="A314" s="2">
        <v>40288</v>
      </c>
      <c r="B314">
        <v>1</v>
      </c>
      <c r="C314">
        <v>52.169998</v>
      </c>
      <c r="D314">
        <v>4</v>
      </c>
      <c r="E314">
        <v>208.679992</v>
      </c>
      <c r="F314">
        <f>-Day_SIP[[#This Row],[Investment Amount]]</f>
        <v>-208.679992</v>
      </c>
      <c r="G314">
        <f>SUM($D$2:D314)*Day_SIP[[#This Row],[Buy Price]]</f>
        <v>87332.576652000003</v>
      </c>
    </row>
    <row r="315" spans="1:7" x14ac:dyDescent="0.3">
      <c r="A315" s="2">
        <v>40289</v>
      </c>
      <c r="B315">
        <v>2</v>
      </c>
      <c r="C315">
        <v>52.215000000000003</v>
      </c>
      <c r="D315">
        <v>4</v>
      </c>
      <c r="E315">
        <v>208.86</v>
      </c>
      <c r="F315">
        <f>-Day_SIP[[#This Row],[Investment Amount]]</f>
        <v>-208.86</v>
      </c>
      <c r="G315">
        <f>SUM($D$2:D315)*Day_SIP[[#This Row],[Buy Price]]</f>
        <v>87616.77</v>
      </c>
    </row>
    <row r="316" spans="1:7" x14ac:dyDescent="0.3">
      <c r="A316" s="2">
        <v>40290</v>
      </c>
      <c r="B316">
        <v>3</v>
      </c>
      <c r="C316">
        <v>52.709999000000003</v>
      </c>
      <c r="D316">
        <v>4</v>
      </c>
      <c r="E316">
        <v>210.83999600000001</v>
      </c>
      <c r="F316">
        <f>-Day_SIP[[#This Row],[Investment Amount]]</f>
        <v>-210.83999600000001</v>
      </c>
      <c r="G316">
        <f>SUM($D$2:D316)*Day_SIP[[#This Row],[Buy Price]]</f>
        <v>88658.218317999999</v>
      </c>
    </row>
    <row r="317" spans="1:7" x14ac:dyDescent="0.3">
      <c r="A317" s="2">
        <v>40291</v>
      </c>
      <c r="B317">
        <v>4</v>
      </c>
      <c r="C317">
        <v>53.080002</v>
      </c>
      <c r="D317">
        <v>4</v>
      </c>
      <c r="E317">
        <v>212.320008</v>
      </c>
      <c r="F317">
        <f>-Day_SIP[[#This Row],[Investment Amount]]</f>
        <v>-212.320008</v>
      </c>
      <c r="G317">
        <f>SUM($D$2:D317)*Day_SIP[[#This Row],[Buy Price]]</f>
        <v>89492.883371999997</v>
      </c>
    </row>
    <row r="318" spans="1:7" x14ac:dyDescent="0.3">
      <c r="A318" s="2">
        <v>40294</v>
      </c>
      <c r="B318">
        <v>0</v>
      </c>
      <c r="C318">
        <v>52.599997999999999</v>
      </c>
      <c r="D318">
        <v>4</v>
      </c>
      <c r="E318">
        <v>210.399992</v>
      </c>
      <c r="F318">
        <f>-Day_SIP[[#This Row],[Investment Amount]]</f>
        <v>-210.399992</v>
      </c>
      <c r="G318">
        <f>SUM($D$2:D318)*Day_SIP[[#This Row],[Buy Price]]</f>
        <v>88893.996620000005</v>
      </c>
    </row>
    <row r="319" spans="1:7" x14ac:dyDescent="0.3">
      <c r="A319" s="2">
        <v>40295</v>
      </c>
      <c r="B319">
        <v>1</v>
      </c>
      <c r="C319">
        <v>53</v>
      </c>
      <c r="D319">
        <v>4</v>
      </c>
      <c r="E319">
        <v>212</v>
      </c>
      <c r="F319">
        <f>-Day_SIP[[#This Row],[Investment Amount]]</f>
        <v>-212</v>
      </c>
      <c r="G319">
        <f>SUM($D$2:D319)*Day_SIP[[#This Row],[Buy Price]]</f>
        <v>89782</v>
      </c>
    </row>
    <row r="320" spans="1:7" x14ac:dyDescent="0.3">
      <c r="A320" s="2">
        <v>40296</v>
      </c>
      <c r="B320">
        <v>2</v>
      </c>
      <c r="C320">
        <v>52.174999</v>
      </c>
      <c r="D320">
        <v>4</v>
      </c>
      <c r="E320">
        <v>208.699996</v>
      </c>
      <c r="F320">
        <f>-Day_SIP[[#This Row],[Investment Amount]]</f>
        <v>-208.699996</v>
      </c>
      <c r="G320">
        <f>SUM($D$2:D320)*Day_SIP[[#This Row],[Buy Price]]</f>
        <v>88593.148302000001</v>
      </c>
    </row>
    <row r="321" spans="1:7" x14ac:dyDescent="0.3">
      <c r="A321" s="2">
        <v>40297</v>
      </c>
      <c r="B321">
        <v>3</v>
      </c>
      <c r="C321">
        <v>52.354999999999997</v>
      </c>
      <c r="D321">
        <v>4</v>
      </c>
      <c r="E321">
        <v>209.42</v>
      </c>
      <c r="F321">
        <f>-Day_SIP[[#This Row],[Investment Amount]]</f>
        <v>-209.42</v>
      </c>
      <c r="G321">
        <f>SUM($D$2:D321)*Day_SIP[[#This Row],[Buy Price]]</f>
        <v>89108.209999999992</v>
      </c>
    </row>
    <row r="322" spans="1:7" x14ac:dyDescent="0.3">
      <c r="A322" s="2">
        <v>40298</v>
      </c>
      <c r="B322">
        <v>4</v>
      </c>
      <c r="C322">
        <v>52.404998999999997</v>
      </c>
      <c r="D322">
        <v>4</v>
      </c>
      <c r="E322">
        <v>209.61999599999999</v>
      </c>
      <c r="F322">
        <f>-Day_SIP[[#This Row],[Investment Amount]]</f>
        <v>-209.61999599999999</v>
      </c>
      <c r="G322">
        <f>SUM($D$2:D322)*Day_SIP[[#This Row],[Buy Price]]</f>
        <v>89402.928293999998</v>
      </c>
    </row>
    <row r="323" spans="1:7" x14ac:dyDescent="0.3">
      <c r="A323" s="2">
        <v>40301</v>
      </c>
      <c r="B323">
        <v>0</v>
      </c>
      <c r="C323">
        <v>52.150002000000001</v>
      </c>
      <c r="D323">
        <v>4</v>
      </c>
      <c r="E323">
        <v>208.600008</v>
      </c>
      <c r="F323">
        <f>-Day_SIP[[#This Row],[Investment Amount]]</f>
        <v>-208.600008</v>
      </c>
      <c r="G323">
        <f>SUM($D$2:D323)*Day_SIP[[#This Row],[Buy Price]]</f>
        <v>89176.503420000008</v>
      </c>
    </row>
    <row r="324" spans="1:7" x14ac:dyDescent="0.3">
      <c r="A324" s="2">
        <v>40302</v>
      </c>
      <c r="B324">
        <v>1</v>
      </c>
      <c r="C324">
        <v>51.41</v>
      </c>
      <c r="D324">
        <v>4</v>
      </c>
      <c r="E324">
        <v>205.64</v>
      </c>
      <c r="F324">
        <f>-Day_SIP[[#This Row],[Investment Amount]]</f>
        <v>-205.64</v>
      </c>
      <c r="G324">
        <f>SUM($D$2:D324)*Day_SIP[[#This Row],[Buy Price]]</f>
        <v>88116.739999999991</v>
      </c>
    </row>
    <row r="325" spans="1:7" x14ac:dyDescent="0.3">
      <c r="A325" s="2">
        <v>40303</v>
      </c>
      <c r="B325">
        <v>2</v>
      </c>
      <c r="C325">
        <v>51.560001</v>
      </c>
      <c r="D325">
        <v>4</v>
      </c>
      <c r="E325">
        <v>206.240004</v>
      </c>
      <c r="F325">
        <f>-Day_SIP[[#This Row],[Investment Amount]]</f>
        <v>-206.240004</v>
      </c>
      <c r="G325">
        <f>SUM($D$2:D325)*Day_SIP[[#This Row],[Buy Price]]</f>
        <v>88580.081718000001</v>
      </c>
    </row>
    <row r="326" spans="1:7" x14ac:dyDescent="0.3">
      <c r="A326" s="2">
        <v>40304</v>
      </c>
      <c r="B326">
        <v>3</v>
      </c>
      <c r="C326">
        <v>51.185001</v>
      </c>
      <c r="D326">
        <v>4</v>
      </c>
      <c r="E326">
        <v>204.740004</v>
      </c>
      <c r="F326">
        <f>-Day_SIP[[#This Row],[Investment Amount]]</f>
        <v>-204.740004</v>
      </c>
      <c r="G326">
        <f>SUM($D$2:D326)*Day_SIP[[#This Row],[Buy Price]]</f>
        <v>88140.571721999993</v>
      </c>
    </row>
    <row r="327" spans="1:7" x14ac:dyDescent="0.3">
      <c r="A327" s="2">
        <v>40305</v>
      </c>
      <c r="B327">
        <v>4</v>
      </c>
      <c r="C327">
        <v>50.200001</v>
      </c>
      <c r="D327">
        <v>4</v>
      </c>
      <c r="E327">
        <v>200.800004</v>
      </c>
      <c r="F327">
        <f>-Day_SIP[[#This Row],[Investment Amount]]</f>
        <v>-200.800004</v>
      </c>
      <c r="G327">
        <f>SUM($D$2:D327)*Day_SIP[[#This Row],[Buy Price]]</f>
        <v>86645.201725999999</v>
      </c>
    </row>
    <row r="328" spans="1:7" x14ac:dyDescent="0.3">
      <c r="A328" s="2">
        <v>40308</v>
      </c>
      <c r="B328">
        <v>0</v>
      </c>
      <c r="C328">
        <v>51.945</v>
      </c>
      <c r="D328">
        <v>4</v>
      </c>
      <c r="E328">
        <v>207.78</v>
      </c>
      <c r="F328">
        <f>-Day_SIP[[#This Row],[Investment Amount]]</f>
        <v>-207.78</v>
      </c>
      <c r="G328">
        <f>SUM($D$2:D328)*Day_SIP[[#This Row],[Buy Price]]</f>
        <v>89864.85</v>
      </c>
    </row>
    <row r="329" spans="1:7" x14ac:dyDescent="0.3">
      <c r="A329" s="2">
        <v>40309</v>
      </c>
      <c r="B329">
        <v>1</v>
      </c>
      <c r="C329">
        <v>51.205002</v>
      </c>
      <c r="D329">
        <v>4</v>
      </c>
      <c r="E329">
        <v>204.820008</v>
      </c>
      <c r="F329">
        <f>-Day_SIP[[#This Row],[Investment Amount]]</f>
        <v>-204.820008</v>
      </c>
      <c r="G329">
        <f>SUM($D$2:D329)*Day_SIP[[#This Row],[Buy Price]]</f>
        <v>88789.473467999997</v>
      </c>
    </row>
    <row r="330" spans="1:7" x14ac:dyDescent="0.3">
      <c r="A330" s="2">
        <v>40310</v>
      </c>
      <c r="B330">
        <v>2</v>
      </c>
      <c r="C330">
        <v>51.725150999999997</v>
      </c>
      <c r="D330">
        <v>4</v>
      </c>
      <c r="E330">
        <v>206.90060399999999</v>
      </c>
      <c r="F330">
        <f>-Day_SIP[[#This Row],[Investment Amount]]</f>
        <v>-206.90060399999999</v>
      </c>
      <c r="G330">
        <f>SUM($D$2:D330)*Day_SIP[[#This Row],[Buy Price]]</f>
        <v>89898.312437999994</v>
      </c>
    </row>
    <row r="331" spans="1:7" x14ac:dyDescent="0.3">
      <c r="A331" s="2">
        <v>40311</v>
      </c>
      <c r="B331">
        <v>3</v>
      </c>
      <c r="C331">
        <v>51.889999000000003</v>
      </c>
      <c r="D331">
        <v>4</v>
      </c>
      <c r="E331">
        <v>207.55999600000001</v>
      </c>
      <c r="F331">
        <f>-Day_SIP[[#This Row],[Investment Amount]]</f>
        <v>-207.55999600000001</v>
      </c>
      <c r="G331">
        <f>SUM($D$2:D331)*Day_SIP[[#This Row],[Buy Price]]</f>
        <v>90392.378258000012</v>
      </c>
    </row>
    <row r="332" spans="1:7" x14ac:dyDescent="0.3">
      <c r="A332" s="2">
        <v>40312</v>
      </c>
      <c r="B332">
        <v>4</v>
      </c>
      <c r="C332">
        <v>50.935001</v>
      </c>
      <c r="D332">
        <v>4</v>
      </c>
      <c r="E332">
        <v>203.740004</v>
      </c>
      <c r="F332">
        <f>-Day_SIP[[#This Row],[Investment Amount]]</f>
        <v>-203.740004</v>
      </c>
      <c r="G332">
        <f>SUM($D$2:D332)*Day_SIP[[#This Row],[Buy Price]]</f>
        <v>88932.511746000004</v>
      </c>
    </row>
    <row r="333" spans="1:7" x14ac:dyDescent="0.3">
      <c r="A333" s="2">
        <v>40315</v>
      </c>
      <c r="B333">
        <v>0</v>
      </c>
      <c r="C333">
        <v>50.950001</v>
      </c>
      <c r="D333">
        <v>4</v>
      </c>
      <c r="E333">
        <v>203.800004</v>
      </c>
      <c r="F333">
        <f>-Day_SIP[[#This Row],[Investment Amount]]</f>
        <v>-203.800004</v>
      </c>
      <c r="G333">
        <f>SUM($D$2:D333)*Day_SIP[[#This Row],[Buy Price]]</f>
        <v>89162.501749999996</v>
      </c>
    </row>
    <row r="334" spans="1:7" x14ac:dyDescent="0.3">
      <c r="A334" s="2">
        <v>40316</v>
      </c>
      <c r="B334">
        <v>1</v>
      </c>
      <c r="C334">
        <v>50.935001</v>
      </c>
      <c r="D334">
        <v>4</v>
      </c>
      <c r="E334">
        <v>203.740004</v>
      </c>
      <c r="F334">
        <f>-Day_SIP[[#This Row],[Investment Amount]]</f>
        <v>-203.740004</v>
      </c>
      <c r="G334">
        <f>SUM($D$2:D334)*Day_SIP[[#This Row],[Buy Price]]</f>
        <v>89339.991754000002</v>
      </c>
    </row>
    <row r="335" spans="1:7" x14ac:dyDescent="0.3">
      <c r="A335" s="2">
        <v>40317</v>
      </c>
      <c r="B335">
        <v>2</v>
      </c>
      <c r="C335">
        <v>50.799999</v>
      </c>
      <c r="D335">
        <v>4</v>
      </c>
      <c r="E335">
        <v>203.199996</v>
      </c>
      <c r="F335">
        <f>-Day_SIP[[#This Row],[Investment Amount]]</f>
        <v>-203.199996</v>
      </c>
      <c r="G335">
        <f>SUM($D$2:D335)*Day_SIP[[#This Row],[Buy Price]]</f>
        <v>89306.398241999996</v>
      </c>
    </row>
    <row r="336" spans="1:7" x14ac:dyDescent="0.3">
      <c r="A336" s="2">
        <v>40318</v>
      </c>
      <c r="B336">
        <v>3</v>
      </c>
      <c r="C336">
        <v>50.455002</v>
      </c>
      <c r="D336">
        <v>4</v>
      </c>
      <c r="E336">
        <v>201.820008</v>
      </c>
      <c r="F336">
        <f>-Day_SIP[[#This Row],[Investment Amount]]</f>
        <v>-201.820008</v>
      </c>
      <c r="G336">
        <f>SUM($D$2:D336)*Day_SIP[[#This Row],[Buy Price]]</f>
        <v>88901.713524000006</v>
      </c>
    </row>
    <row r="337" spans="1:7" x14ac:dyDescent="0.3">
      <c r="A337" s="2">
        <v>40319</v>
      </c>
      <c r="B337">
        <v>4</v>
      </c>
      <c r="C337">
        <v>49.900002000000001</v>
      </c>
      <c r="D337">
        <v>4</v>
      </c>
      <c r="E337">
        <v>199.600008</v>
      </c>
      <c r="F337">
        <f>-Day_SIP[[#This Row],[Investment Amount]]</f>
        <v>-199.600008</v>
      </c>
      <c r="G337">
        <f>SUM($D$2:D337)*Day_SIP[[#This Row],[Buy Price]]</f>
        <v>88123.403531999997</v>
      </c>
    </row>
    <row r="338" spans="1:7" x14ac:dyDescent="0.3">
      <c r="A338" s="2">
        <v>40322</v>
      </c>
      <c r="B338">
        <v>0</v>
      </c>
      <c r="C338">
        <v>50.07</v>
      </c>
      <c r="D338">
        <v>4</v>
      </c>
      <c r="E338">
        <v>200.28</v>
      </c>
      <c r="F338">
        <f>-Day_SIP[[#This Row],[Investment Amount]]</f>
        <v>-200.28</v>
      </c>
      <c r="G338">
        <f>SUM($D$2:D338)*Day_SIP[[#This Row],[Buy Price]]</f>
        <v>88623.9</v>
      </c>
    </row>
    <row r="339" spans="1:7" x14ac:dyDescent="0.3">
      <c r="A339" s="2">
        <v>40323</v>
      </c>
      <c r="B339">
        <v>1</v>
      </c>
      <c r="C339">
        <v>49.599997999999999</v>
      </c>
      <c r="D339">
        <v>4</v>
      </c>
      <c r="E339">
        <v>198.399992</v>
      </c>
      <c r="F339">
        <f>-Day_SIP[[#This Row],[Investment Amount]]</f>
        <v>-198.399992</v>
      </c>
      <c r="G339">
        <f>SUM($D$2:D339)*Day_SIP[[#This Row],[Buy Price]]</f>
        <v>87990.396452000001</v>
      </c>
    </row>
    <row r="340" spans="1:7" x14ac:dyDescent="0.3">
      <c r="A340" s="2">
        <v>40324</v>
      </c>
      <c r="B340">
        <v>2</v>
      </c>
      <c r="C340">
        <v>49.59</v>
      </c>
      <c r="D340">
        <v>4</v>
      </c>
      <c r="E340">
        <v>198.36</v>
      </c>
      <c r="F340">
        <f>-Day_SIP[[#This Row],[Investment Amount]]</f>
        <v>-198.36</v>
      </c>
      <c r="G340">
        <f>SUM($D$2:D340)*Day_SIP[[#This Row],[Buy Price]]</f>
        <v>88171.02</v>
      </c>
    </row>
    <row r="341" spans="1:7" x14ac:dyDescent="0.3">
      <c r="A341" s="2">
        <v>40325</v>
      </c>
      <c r="B341">
        <v>3</v>
      </c>
      <c r="C341">
        <v>49.799999</v>
      </c>
      <c r="D341">
        <v>4</v>
      </c>
      <c r="E341">
        <v>199.199996</v>
      </c>
      <c r="F341">
        <f>-Day_SIP[[#This Row],[Investment Amount]]</f>
        <v>-199.199996</v>
      </c>
      <c r="G341">
        <f>SUM($D$2:D341)*Day_SIP[[#This Row],[Buy Price]]</f>
        <v>88743.598217999999</v>
      </c>
    </row>
    <row r="342" spans="1:7" x14ac:dyDescent="0.3">
      <c r="A342" s="2">
        <v>40326</v>
      </c>
      <c r="B342">
        <v>4</v>
      </c>
      <c r="C342">
        <v>50.509998000000003</v>
      </c>
      <c r="D342">
        <v>4</v>
      </c>
      <c r="E342">
        <v>202.03999200000001</v>
      </c>
      <c r="F342">
        <f>-Day_SIP[[#This Row],[Investment Amount]]</f>
        <v>-202.03999200000001</v>
      </c>
      <c r="G342">
        <f>SUM($D$2:D342)*Day_SIP[[#This Row],[Buy Price]]</f>
        <v>90210.856427999999</v>
      </c>
    </row>
    <row r="343" spans="1:7" x14ac:dyDescent="0.3">
      <c r="A343" s="2">
        <v>40329</v>
      </c>
      <c r="B343">
        <v>0</v>
      </c>
      <c r="C343">
        <v>50.630001</v>
      </c>
      <c r="D343">
        <v>4</v>
      </c>
      <c r="E343">
        <v>202.520004</v>
      </c>
      <c r="F343">
        <f>-Day_SIP[[#This Row],[Investment Amount]]</f>
        <v>-202.520004</v>
      </c>
      <c r="G343">
        <f>SUM($D$2:D343)*Day_SIP[[#This Row],[Buy Price]]</f>
        <v>90627.701790000006</v>
      </c>
    </row>
    <row r="344" spans="1:7" x14ac:dyDescent="0.3">
      <c r="A344" s="2">
        <v>40330</v>
      </c>
      <c r="B344">
        <v>1</v>
      </c>
      <c r="C344">
        <v>50</v>
      </c>
      <c r="D344">
        <v>4</v>
      </c>
      <c r="E344">
        <v>200</v>
      </c>
      <c r="F344">
        <f>-Day_SIP[[#This Row],[Investment Amount]]</f>
        <v>-200</v>
      </c>
      <c r="G344">
        <f>SUM($D$2:D344)*Day_SIP[[#This Row],[Buy Price]]</f>
        <v>89700</v>
      </c>
    </row>
    <row r="345" spans="1:7" x14ac:dyDescent="0.3">
      <c r="A345" s="2">
        <v>40331</v>
      </c>
      <c r="B345">
        <v>2</v>
      </c>
      <c r="C345">
        <v>50.25</v>
      </c>
      <c r="D345">
        <v>4</v>
      </c>
      <c r="E345">
        <v>201</v>
      </c>
      <c r="F345">
        <f>-Day_SIP[[#This Row],[Investment Amount]]</f>
        <v>-201</v>
      </c>
      <c r="G345">
        <f>SUM($D$2:D345)*Day_SIP[[#This Row],[Buy Price]]</f>
        <v>90349.5</v>
      </c>
    </row>
    <row r="346" spans="1:7" x14ac:dyDescent="0.3">
      <c r="A346" s="2">
        <v>40332</v>
      </c>
      <c r="B346">
        <v>3</v>
      </c>
      <c r="C346">
        <v>50.93</v>
      </c>
      <c r="D346">
        <v>4</v>
      </c>
      <c r="E346">
        <v>203.72</v>
      </c>
      <c r="F346">
        <f>-Day_SIP[[#This Row],[Investment Amount]]</f>
        <v>-203.72</v>
      </c>
      <c r="G346">
        <f>SUM($D$2:D346)*Day_SIP[[#This Row],[Buy Price]]</f>
        <v>91775.86</v>
      </c>
    </row>
    <row r="347" spans="1:7" x14ac:dyDescent="0.3">
      <c r="A347" s="2">
        <v>40333</v>
      </c>
      <c r="B347">
        <v>4</v>
      </c>
      <c r="C347">
        <v>52.5</v>
      </c>
      <c r="D347">
        <v>4</v>
      </c>
      <c r="E347">
        <v>210</v>
      </c>
      <c r="F347">
        <f>-Day_SIP[[#This Row],[Investment Amount]]</f>
        <v>-210</v>
      </c>
      <c r="G347">
        <f>SUM($D$2:D347)*Day_SIP[[#This Row],[Buy Price]]</f>
        <v>94815</v>
      </c>
    </row>
    <row r="348" spans="1:7" x14ac:dyDescent="0.3">
      <c r="A348" s="2">
        <v>40336</v>
      </c>
      <c r="B348">
        <v>0</v>
      </c>
      <c r="C348">
        <v>50.48</v>
      </c>
      <c r="D348">
        <v>4</v>
      </c>
      <c r="E348">
        <v>201.92</v>
      </c>
      <c r="F348">
        <f>-Day_SIP[[#This Row],[Investment Amount]]</f>
        <v>-201.92</v>
      </c>
      <c r="G348">
        <f>SUM($D$2:D348)*Day_SIP[[#This Row],[Buy Price]]</f>
        <v>91368.799999999988</v>
      </c>
    </row>
    <row r="349" spans="1:7" x14ac:dyDescent="0.3">
      <c r="A349" s="2">
        <v>40337</v>
      </c>
      <c r="B349">
        <v>1</v>
      </c>
      <c r="C349">
        <v>50.099997999999999</v>
      </c>
      <c r="D349">
        <v>4</v>
      </c>
      <c r="E349">
        <v>200.399992</v>
      </c>
      <c r="F349">
        <f>-Day_SIP[[#This Row],[Investment Amount]]</f>
        <v>-200.399992</v>
      </c>
      <c r="G349">
        <f>SUM($D$2:D349)*Day_SIP[[#This Row],[Buy Price]]</f>
        <v>90881.396372000003</v>
      </c>
    </row>
    <row r="350" spans="1:7" x14ac:dyDescent="0.3">
      <c r="A350" s="2">
        <v>40338</v>
      </c>
      <c r="B350">
        <v>2</v>
      </c>
      <c r="C350">
        <v>50.200001</v>
      </c>
      <c r="D350">
        <v>4</v>
      </c>
      <c r="E350">
        <v>200.800004</v>
      </c>
      <c r="F350">
        <f>-Day_SIP[[#This Row],[Investment Amount]]</f>
        <v>-200.800004</v>
      </c>
      <c r="G350">
        <f>SUM($D$2:D350)*Day_SIP[[#This Row],[Buy Price]]</f>
        <v>91263.601817999996</v>
      </c>
    </row>
    <row r="351" spans="1:7" x14ac:dyDescent="0.3">
      <c r="A351" s="2">
        <v>40339</v>
      </c>
      <c r="B351">
        <v>3</v>
      </c>
      <c r="C351">
        <v>51.18</v>
      </c>
      <c r="D351">
        <v>4</v>
      </c>
      <c r="E351">
        <v>204.72</v>
      </c>
      <c r="F351">
        <f>-Day_SIP[[#This Row],[Investment Amount]]</f>
        <v>-204.72</v>
      </c>
      <c r="G351">
        <f>SUM($D$2:D351)*Day_SIP[[#This Row],[Buy Price]]</f>
        <v>93249.96</v>
      </c>
    </row>
    <row r="352" spans="1:7" x14ac:dyDescent="0.3">
      <c r="A352" s="2">
        <v>40340</v>
      </c>
      <c r="B352">
        <v>4</v>
      </c>
      <c r="C352">
        <v>51.299999</v>
      </c>
      <c r="D352">
        <v>4</v>
      </c>
      <c r="E352">
        <v>205.199996</v>
      </c>
      <c r="F352">
        <f>-Day_SIP[[#This Row],[Investment Amount]]</f>
        <v>-205.199996</v>
      </c>
      <c r="G352">
        <f>SUM($D$2:D352)*Day_SIP[[#This Row],[Buy Price]]</f>
        <v>93673.798173999996</v>
      </c>
    </row>
    <row r="353" spans="1:7" x14ac:dyDescent="0.3">
      <c r="A353" s="2">
        <v>40343</v>
      </c>
      <c r="B353">
        <v>0</v>
      </c>
      <c r="C353">
        <v>52.040000999999997</v>
      </c>
      <c r="D353">
        <v>4</v>
      </c>
      <c r="E353">
        <v>208.16000399999999</v>
      </c>
      <c r="F353">
        <f>-Day_SIP[[#This Row],[Investment Amount]]</f>
        <v>-208.16000399999999</v>
      </c>
      <c r="G353">
        <f>SUM($D$2:D353)*Day_SIP[[#This Row],[Buy Price]]</f>
        <v>95233.201829999991</v>
      </c>
    </row>
    <row r="354" spans="1:7" x14ac:dyDescent="0.3">
      <c r="A354" s="2">
        <v>40344</v>
      </c>
      <c r="B354">
        <v>1</v>
      </c>
      <c r="C354">
        <v>52.375</v>
      </c>
      <c r="D354">
        <v>4</v>
      </c>
      <c r="E354">
        <v>209.5</v>
      </c>
      <c r="F354">
        <f>-Day_SIP[[#This Row],[Investment Amount]]</f>
        <v>-209.5</v>
      </c>
      <c r="G354">
        <f>SUM($D$2:D354)*Day_SIP[[#This Row],[Buy Price]]</f>
        <v>96055.75</v>
      </c>
    </row>
    <row r="355" spans="1:7" x14ac:dyDescent="0.3">
      <c r="A355" s="2">
        <v>40345</v>
      </c>
      <c r="B355">
        <v>2</v>
      </c>
      <c r="C355">
        <v>52.275002000000001</v>
      </c>
      <c r="D355">
        <v>4</v>
      </c>
      <c r="E355">
        <v>209.100008</v>
      </c>
      <c r="F355">
        <f>-Day_SIP[[#This Row],[Investment Amount]]</f>
        <v>-209.100008</v>
      </c>
      <c r="G355">
        <f>SUM($D$2:D355)*Day_SIP[[#This Row],[Buy Price]]</f>
        <v>96081.453676000005</v>
      </c>
    </row>
    <row r="356" spans="1:7" x14ac:dyDescent="0.3">
      <c r="A356" s="2">
        <v>40346</v>
      </c>
      <c r="B356">
        <v>3</v>
      </c>
      <c r="C356">
        <v>52.695</v>
      </c>
      <c r="D356">
        <v>4</v>
      </c>
      <c r="E356">
        <v>210.78</v>
      </c>
      <c r="F356">
        <f>-Day_SIP[[#This Row],[Investment Amount]]</f>
        <v>-210.78</v>
      </c>
      <c r="G356">
        <f>SUM($D$2:D356)*Day_SIP[[#This Row],[Buy Price]]</f>
        <v>97064.19</v>
      </c>
    </row>
    <row r="357" spans="1:7" x14ac:dyDescent="0.3">
      <c r="A357" s="2">
        <v>40347</v>
      </c>
      <c r="B357">
        <v>4</v>
      </c>
      <c r="C357">
        <v>52.549999</v>
      </c>
      <c r="D357">
        <v>4</v>
      </c>
      <c r="E357">
        <v>210.199996</v>
      </c>
      <c r="F357">
        <f>-Day_SIP[[#This Row],[Investment Amount]]</f>
        <v>-210.199996</v>
      </c>
      <c r="G357">
        <f>SUM($D$2:D357)*Day_SIP[[#This Row],[Buy Price]]</f>
        <v>97007.298154000004</v>
      </c>
    </row>
    <row r="358" spans="1:7" x14ac:dyDescent="0.3">
      <c r="A358" s="2">
        <v>40350</v>
      </c>
      <c r="B358">
        <v>0</v>
      </c>
      <c r="C358">
        <v>53.549999</v>
      </c>
      <c r="D358">
        <v>4</v>
      </c>
      <c r="E358">
        <v>214.199996</v>
      </c>
      <c r="F358">
        <f>-Day_SIP[[#This Row],[Investment Amount]]</f>
        <v>-214.199996</v>
      </c>
      <c r="G358">
        <f>SUM($D$2:D358)*Day_SIP[[#This Row],[Buy Price]]</f>
        <v>99067.498149999999</v>
      </c>
    </row>
    <row r="359" spans="1:7" x14ac:dyDescent="0.3">
      <c r="A359" s="2">
        <v>40351</v>
      </c>
      <c r="B359">
        <v>1</v>
      </c>
      <c r="C359">
        <v>53.990001999999997</v>
      </c>
      <c r="D359">
        <v>4</v>
      </c>
      <c r="E359">
        <v>215.96000799999999</v>
      </c>
      <c r="F359">
        <f>-Day_SIP[[#This Row],[Investment Amount]]</f>
        <v>-215.96000799999999</v>
      </c>
      <c r="G359">
        <f>SUM($D$2:D359)*Day_SIP[[#This Row],[Buy Price]]</f>
        <v>100097.463708</v>
      </c>
    </row>
    <row r="360" spans="1:7" x14ac:dyDescent="0.3">
      <c r="A360" s="2">
        <v>40352</v>
      </c>
      <c r="B360">
        <v>2</v>
      </c>
      <c r="C360">
        <v>53.540000999999997</v>
      </c>
      <c r="D360">
        <v>4</v>
      </c>
      <c r="E360">
        <v>214.16000399999999</v>
      </c>
      <c r="F360">
        <f>-Day_SIP[[#This Row],[Investment Amount]]</f>
        <v>-214.16000399999999</v>
      </c>
      <c r="G360">
        <f>SUM($D$2:D360)*Day_SIP[[#This Row],[Buy Price]]</f>
        <v>99477.321857999996</v>
      </c>
    </row>
    <row r="361" spans="1:7" x14ac:dyDescent="0.3">
      <c r="A361" s="2">
        <v>40353</v>
      </c>
      <c r="B361">
        <v>3</v>
      </c>
      <c r="C361">
        <v>53.009998000000003</v>
      </c>
      <c r="D361">
        <v>4</v>
      </c>
      <c r="E361">
        <v>212.03999200000001</v>
      </c>
      <c r="F361">
        <f>-Day_SIP[[#This Row],[Investment Amount]]</f>
        <v>-212.03999200000001</v>
      </c>
      <c r="G361">
        <f>SUM($D$2:D361)*Day_SIP[[#This Row],[Buy Price]]</f>
        <v>98704.616276000001</v>
      </c>
    </row>
    <row r="362" spans="1:7" x14ac:dyDescent="0.3">
      <c r="A362" s="2">
        <v>40354</v>
      </c>
      <c r="B362">
        <v>4</v>
      </c>
      <c r="C362">
        <v>53.375</v>
      </c>
      <c r="D362">
        <v>4</v>
      </c>
      <c r="E362">
        <v>213.5</v>
      </c>
      <c r="F362">
        <f>-Day_SIP[[#This Row],[Investment Amount]]</f>
        <v>-213.5</v>
      </c>
      <c r="G362">
        <f>SUM($D$2:D362)*Day_SIP[[#This Row],[Buy Price]]</f>
        <v>99597.75</v>
      </c>
    </row>
    <row r="363" spans="1:7" x14ac:dyDescent="0.3">
      <c r="A363" s="2">
        <v>40357</v>
      </c>
      <c r="B363">
        <v>0</v>
      </c>
      <c r="C363">
        <v>52.915000999999997</v>
      </c>
      <c r="D363">
        <v>4</v>
      </c>
      <c r="E363">
        <v>211.66000399999999</v>
      </c>
      <c r="F363">
        <f>-Day_SIP[[#This Row],[Investment Amount]]</f>
        <v>-211.66000399999999</v>
      </c>
      <c r="G363">
        <f>SUM($D$2:D363)*Day_SIP[[#This Row],[Buy Price]]</f>
        <v>98951.051869999996</v>
      </c>
    </row>
    <row r="364" spans="1:7" x14ac:dyDescent="0.3">
      <c r="A364" s="2">
        <v>40358</v>
      </c>
      <c r="B364">
        <v>1</v>
      </c>
      <c r="C364">
        <v>52.919998</v>
      </c>
      <c r="D364">
        <v>4</v>
      </c>
      <c r="E364">
        <v>211.679992</v>
      </c>
      <c r="F364">
        <f>-Day_SIP[[#This Row],[Investment Amount]]</f>
        <v>-211.679992</v>
      </c>
      <c r="G364">
        <f>SUM($D$2:D364)*Day_SIP[[#This Row],[Buy Price]]</f>
        <v>99172.076251999999</v>
      </c>
    </row>
    <row r="365" spans="1:7" x14ac:dyDescent="0.3">
      <c r="A365" s="2">
        <v>40359</v>
      </c>
      <c r="B365">
        <v>2</v>
      </c>
      <c r="C365">
        <v>53.275002000000001</v>
      </c>
      <c r="D365">
        <v>4</v>
      </c>
      <c r="E365">
        <v>213.100008</v>
      </c>
      <c r="F365">
        <f>-Day_SIP[[#This Row],[Investment Amount]]</f>
        <v>-213.100008</v>
      </c>
      <c r="G365">
        <f>SUM($D$2:D365)*Day_SIP[[#This Row],[Buy Price]]</f>
        <v>100050.453756</v>
      </c>
    </row>
    <row r="366" spans="1:7" x14ac:dyDescent="0.3">
      <c r="A366" s="2">
        <v>40360</v>
      </c>
      <c r="B366">
        <v>3</v>
      </c>
      <c r="C366">
        <v>52.974997999999999</v>
      </c>
      <c r="D366">
        <v>4</v>
      </c>
      <c r="E366">
        <v>211.899992</v>
      </c>
      <c r="F366">
        <f>-Day_SIP[[#This Row],[Investment Amount]]</f>
        <v>-211.899992</v>
      </c>
      <c r="G366">
        <f>SUM($D$2:D366)*Day_SIP[[#This Row],[Buy Price]]</f>
        <v>99698.946236000003</v>
      </c>
    </row>
    <row r="367" spans="1:7" x14ac:dyDescent="0.3">
      <c r="A367" s="2">
        <v>40361</v>
      </c>
      <c r="B367">
        <v>4</v>
      </c>
      <c r="C367">
        <v>52.5</v>
      </c>
      <c r="D367">
        <v>4</v>
      </c>
      <c r="E367">
        <v>210</v>
      </c>
      <c r="F367">
        <f>-Day_SIP[[#This Row],[Investment Amount]]</f>
        <v>-210</v>
      </c>
      <c r="G367">
        <f>SUM($D$2:D367)*Day_SIP[[#This Row],[Buy Price]]</f>
        <v>99015</v>
      </c>
    </row>
    <row r="368" spans="1:7" x14ac:dyDescent="0.3">
      <c r="A368" s="2">
        <v>40364</v>
      </c>
      <c r="B368">
        <v>0</v>
      </c>
      <c r="C368">
        <v>52.865001999999997</v>
      </c>
      <c r="D368">
        <v>4</v>
      </c>
      <c r="E368">
        <v>211.46000799999999</v>
      </c>
      <c r="F368">
        <f>-Day_SIP[[#This Row],[Investment Amount]]</f>
        <v>-211.46000799999999</v>
      </c>
      <c r="G368">
        <f>SUM($D$2:D368)*Day_SIP[[#This Row],[Buy Price]]</f>
        <v>99914.85377999999</v>
      </c>
    </row>
    <row r="369" spans="1:7" x14ac:dyDescent="0.3">
      <c r="A369" s="2">
        <v>40365</v>
      </c>
      <c r="B369">
        <v>1</v>
      </c>
      <c r="C369">
        <v>52.955002</v>
      </c>
      <c r="D369">
        <v>4</v>
      </c>
      <c r="E369">
        <v>211.820008</v>
      </c>
      <c r="F369">
        <f>-Day_SIP[[#This Row],[Investment Amount]]</f>
        <v>-211.820008</v>
      </c>
      <c r="G369">
        <f>SUM($D$2:D369)*Day_SIP[[#This Row],[Buy Price]]</f>
        <v>100296.77378800001</v>
      </c>
    </row>
    <row r="370" spans="1:7" x14ac:dyDescent="0.3">
      <c r="A370" s="2">
        <v>40366</v>
      </c>
      <c r="B370">
        <v>2</v>
      </c>
      <c r="C370">
        <v>52.505001</v>
      </c>
      <c r="D370">
        <v>4</v>
      </c>
      <c r="E370">
        <v>210.020004</v>
      </c>
      <c r="F370">
        <f>-Day_SIP[[#This Row],[Investment Amount]]</f>
        <v>-210.020004</v>
      </c>
      <c r="G370">
        <f>SUM($D$2:D370)*Day_SIP[[#This Row],[Buy Price]]</f>
        <v>99654.491897999993</v>
      </c>
    </row>
    <row r="371" spans="1:7" x14ac:dyDescent="0.3">
      <c r="A371" s="2">
        <v>40367</v>
      </c>
      <c r="B371">
        <v>3</v>
      </c>
      <c r="C371">
        <v>53.005001</v>
      </c>
      <c r="D371">
        <v>4</v>
      </c>
      <c r="E371">
        <v>212.020004</v>
      </c>
      <c r="F371">
        <f>-Day_SIP[[#This Row],[Investment Amount]]</f>
        <v>-212.020004</v>
      </c>
      <c r="G371">
        <f>SUM($D$2:D371)*Day_SIP[[#This Row],[Buy Price]]</f>
        <v>100815.511902</v>
      </c>
    </row>
    <row r="372" spans="1:7" x14ac:dyDescent="0.3">
      <c r="A372" s="2">
        <v>40368</v>
      </c>
      <c r="B372">
        <v>4</v>
      </c>
      <c r="C372">
        <v>53.255001</v>
      </c>
      <c r="D372">
        <v>4</v>
      </c>
      <c r="E372">
        <v>213.020004</v>
      </c>
      <c r="F372">
        <f>-Day_SIP[[#This Row],[Investment Amount]]</f>
        <v>-213.020004</v>
      </c>
      <c r="G372">
        <f>SUM($D$2:D372)*Day_SIP[[#This Row],[Buy Price]]</f>
        <v>101504.031906</v>
      </c>
    </row>
    <row r="373" spans="1:7" x14ac:dyDescent="0.3">
      <c r="A373" s="2">
        <v>40371</v>
      </c>
      <c r="B373">
        <v>0</v>
      </c>
      <c r="C373">
        <v>53.889999000000003</v>
      </c>
      <c r="D373">
        <v>4</v>
      </c>
      <c r="E373">
        <v>215.55999600000001</v>
      </c>
      <c r="F373">
        <f>-Day_SIP[[#This Row],[Investment Amount]]</f>
        <v>-215.55999600000001</v>
      </c>
      <c r="G373">
        <f>SUM($D$2:D373)*Day_SIP[[#This Row],[Buy Price]]</f>
        <v>102929.89809</v>
      </c>
    </row>
    <row r="374" spans="1:7" x14ac:dyDescent="0.3">
      <c r="A374" s="2">
        <v>40372</v>
      </c>
      <c r="B374">
        <v>1</v>
      </c>
      <c r="C374">
        <v>54.445</v>
      </c>
      <c r="D374">
        <v>4</v>
      </c>
      <c r="E374">
        <v>217.78</v>
      </c>
      <c r="F374">
        <f>-Day_SIP[[#This Row],[Investment Amount]]</f>
        <v>-217.78</v>
      </c>
      <c r="G374">
        <f>SUM($D$2:D374)*Day_SIP[[#This Row],[Buy Price]]</f>
        <v>104207.73</v>
      </c>
    </row>
    <row r="375" spans="1:7" x14ac:dyDescent="0.3">
      <c r="A375" s="2">
        <v>40373</v>
      </c>
      <c r="B375">
        <v>2</v>
      </c>
      <c r="C375">
        <v>54</v>
      </c>
      <c r="D375">
        <v>4</v>
      </c>
      <c r="E375">
        <v>216</v>
      </c>
      <c r="F375">
        <f>-Day_SIP[[#This Row],[Investment Amount]]</f>
        <v>-216</v>
      </c>
      <c r="G375">
        <f>SUM($D$2:D375)*Day_SIP[[#This Row],[Buy Price]]</f>
        <v>103572</v>
      </c>
    </row>
    <row r="376" spans="1:7" x14ac:dyDescent="0.3">
      <c r="A376" s="2">
        <v>40374</v>
      </c>
      <c r="B376">
        <v>3</v>
      </c>
      <c r="C376">
        <v>54</v>
      </c>
      <c r="D376">
        <v>4</v>
      </c>
      <c r="E376">
        <v>216</v>
      </c>
      <c r="F376">
        <f>-Day_SIP[[#This Row],[Investment Amount]]</f>
        <v>-216</v>
      </c>
      <c r="G376">
        <f>SUM($D$2:D376)*Day_SIP[[#This Row],[Buy Price]]</f>
        <v>103788</v>
      </c>
    </row>
    <row r="377" spans="1:7" x14ac:dyDescent="0.3">
      <c r="A377" s="2">
        <v>40375</v>
      </c>
      <c r="B377">
        <v>4</v>
      </c>
      <c r="C377">
        <v>53.814999</v>
      </c>
      <c r="D377">
        <v>4</v>
      </c>
      <c r="E377">
        <v>215.259996</v>
      </c>
      <c r="F377">
        <f>-Day_SIP[[#This Row],[Investment Amount]]</f>
        <v>-215.259996</v>
      </c>
      <c r="G377">
        <f>SUM($D$2:D377)*Day_SIP[[#This Row],[Buy Price]]</f>
        <v>103647.68807400001</v>
      </c>
    </row>
    <row r="378" spans="1:7" x14ac:dyDescent="0.3">
      <c r="A378" s="2">
        <v>40378</v>
      </c>
      <c r="B378">
        <v>0</v>
      </c>
      <c r="C378">
        <v>53.674999</v>
      </c>
      <c r="D378">
        <v>4</v>
      </c>
      <c r="E378">
        <v>214.699996</v>
      </c>
      <c r="F378">
        <f>-Day_SIP[[#This Row],[Investment Amount]]</f>
        <v>-214.699996</v>
      </c>
      <c r="G378">
        <f>SUM($D$2:D378)*Day_SIP[[#This Row],[Buy Price]]</f>
        <v>103592.74807</v>
      </c>
    </row>
    <row r="379" spans="1:7" x14ac:dyDescent="0.3">
      <c r="A379" s="2">
        <v>40379</v>
      </c>
      <c r="B379">
        <v>1</v>
      </c>
      <c r="C379">
        <v>53.75</v>
      </c>
      <c r="D379">
        <v>4</v>
      </c>
      <c r="E379">
        <v>215</v>
      </c>
      <c r="F379">
        <f>-Day_SIP[[#This Row],[Investment Amount]]</f>
        <v>-215</v>
      </c>
      <c r="G379">
        <f>SUM($D$2:D379)*Day_SIP[[#This Row],[Buy Price]]</f>
        <v>103952.5</v>
      </c>
    </row>
    <row r="380" spans="1:7" x14ac:dyDescent="0.3">
      <c r="A380" s="2">
        <v>40380</v>
      </c>
      <c r="B380">
        <v>2</v>
      </c>
      <c r="C380">
        <v>53.830002</v>
      </c>
      <c r="D380">
        <v>4</v>
      </c>
      <c r="E380">
        <v>215.320008</v>
      </c>
      <c r="F380">
        <f>-Day_SIP[[#This Row],[Investment Amount]]</f>
        <v>-215.320008</v>
      </c>
      <c r="G380">
        <f>SUM($D$2:D380)*Day_SIP[[#This Row],[Buy Price]]</f>
        <v>104322.543876</v>
      </c>
    </row>
    <row r="381" spans="1:7" x14ac:dyDescent="0.3">
      <c r="A381" s="2">
        <v>40381</v>
      </c>
      <c r="B381">
        <v>3</v>
      </c>
      <c r="C381">
        <v>54.5</v>
      </c>
      <c r="D381">
        <v>4</v>
      </c>
      <c r="E381">
        <v>218</v>
      </c>
      <c r="F381">
        <f>-Day_SIP[[#This Row],[Investment Amount]]</f>
        <v>-218</v>
      </c>
      <c r="G381">
        <f>SUM($D$2:D381)*Day_SIP[[#This Row],[Buy Price]]</f>
        <v>105839</v>
      </c>
    </row>
    <row r="382" spans="1:7" x14ac:dyDescent="0.3">
      <c r="A382" s="2">
        <v>40382</v>
      </c>
      <c r="B382">
        <v>4</v>
      </c>
      <c r="C382">
        <v>54.41</v>
      </c>
      <c r="D382">
        <v>4</v>
      </c>
      <c r="E382">
        <v>217.64</v>
      </c>
      <c r="F382">
        <f>-Day_SIP[[#This Row],[Investment Amount]]</f>
        <v>-217.64</v>
      </c>
      <c r="G382">
        <f>SUM($D$2:D382)*Day_SIP[[#This Row],[Buy Price]]</f>
        <v>105881.86</v>
      </c>
    </row>
    <row r="383" spans="1:7" x14ac:dyDescent="0.3">
      <c r="A383" s="2">
        <v>40385</v>
      </c>
      <c r="B383">
        <v>0</v>
      </c>
      <c r="C383">
        <v>54.130001</v>
      </c>
      <c r="D383">
        <v>4</v>
      </c>
      <c r="E383">
        <v>216.520004</v>
      </c>
      <c r="F383">
        <f>-Day_SIP[[#This Row],[Investment Amount]]</f>
        <v>-216.520004</v>
      </c>
      <c r="G383">
        <f>SUM($D$2:D383)*Day_SIP[[#This Row],[Buy Price]]</f>
        <v>105553.50195000001</v>
      </c>
    </row>
    <row r="384" spans="1:7" x14ac:dyDescent="0.3">
      <c r="A384" s="2">
        <v>40386</v>
      </c>
      <c r="B384">
        <v>1</v>
      </c>
      <c r="C384">
        <v>54.790000999999997</v>
      </c>
      <c r="D384">
        <v>4</v>
      </c>
      <c r="E384">
        <v>219.16000399999999</v>
      </c>
      <c r="F384">
        <f>-Day_SIP[[#This Row],[Investment Amount]]</f>
        <v>-219.16000399999999</v>
      </c>
      <c r="G384">
        <f>SUM($D$2:D384)*Day_SIP[[#This Row],[Buy Price]]</f>
        <v>107059.661954</v>
      </c>
    </row>
    <row r="385" spans="1:7" x14ac:dyDescent="0.3">
      <c r="A385" s="2">
        <v>40387</v>
      </c>
      <c r="B385">
        <v>2</v>
      </c>
      <c r="C385">
        <v>54.419998</v>
      </c>
      <c r="D385">
        <v>4</v>
      </c>
      <c r="E385">
        <v>217.679992</v>
      </c>
      <c r="F385">
        <f>-Day_SIP[[#This Row],[Investment Amount]]</f>
        <v>-217.679992</v>
      </c>
      <c r="G385">
        <f>SUM($D$2:D385)*Day_SIP[[#This Row],[Buy Price]]</f>
        <v>106554.356084</v>
      </c>
    </row>
    <row r="386" spans="1:7" x14ac:dyDescent="0.3">
      <c r="A386" s="2">
        <v>40388</v>
      </c>
      <c r="B386">
        <v>3</v>
      </c>
      <c r="C386">
        <v>54.794998</v>
      </c>
      <c r="D386">
        <v>4</v>
      </c>
      <c r="E386">
        <v>219.179992</v>
      </c>
      <c r="F386">
        <f>-Day_SIP[[#This Row],[Investment Amount]]</f>
        <v>-219.179992</v>
      </c>
      <c r="G386">
        <f>SUM($D$2:D386)*Day_SIP[[#This Row],[Buy Price]]</f>
        <v>107507.786076</v>
      </c>
    </row>
    <row r="387" spans="1:7" x14ac:dyDescent="0.3">
      <c r="A387" s="2">
        <v>40389</v>
      </c>
      <c r="B387">
        <v>4</v>
      </c>
      <c r="C387">
        <v>54.189999</v>
      </c>
      <c r="D387">
        <v>4</v>
      </c>
      <c r="E387">
        <v>216.759996</v>
      </c>
      <c r="F387">
        <f>-Day_SIP[[#This Row],[Investment Amount]]</f>
        <v>-216.759996</v>
      </c>
      <c r="G387">
        <f>SUM($D$2:D387)*Day_SIP[[#This Row],[Buy Price]]</f>
        <v>106537.538034</v>
      </c>
    </row>
    <row r="388" spans="1:7" x14ac:dyDescent="0.3">
      <c r="A388" s="2">
        <v>40392</v>
      </c>
      <c r="B388">
        <v>0</v>
      </c>
      <c r="C388">
        <v>54.424999</v>
      </c>
      <c r="D388">
        <v>4</v>
      </c>
      <c r="E388">
        <v>217.699996</v>
      </c>
      <c r="F388">
        <f>-Day_SIP[[#This Row],[Investment Amount]]</f>
        <v>-217.699996</v>
      </c>
      <c r="G388">
        <f>SUM($D$2:D388)*Day_SIP[[#This Row],[Buy Price]]</f>
        <v>107217.24803</v>
      </c>
    </row>
    <row r="389" spans="1:7" x14ac:dyDescent="0.3">
      <c r="A389" s="2">
        <v>40393</v>
      </c>
      <c r="B389">
        <v>1</v>
      </c>
      <c r="C389">
        <v>54.494999</v>
      </c>
      <c r="D389">
        <v>4</v>
      </c>
      <c r="E389">
        <v>217.979996</v>
      </c>
      <c r="F389">
        <f>-Day_SIP[[#This Row],[Investment Amount]]</f>
        <v>-217.979996</v>
      </c>
      <c r="G389">
        <f>SUM($D$2:D389)*Day_SIP[[#This Row],[Buy Price]]</f>
        <v>107573.12802600001</v>
      </c>
    </row>
    <row r="390" spans="1:7" x14ac:dyDescent="0.3">
      <c r="A390" s="2">
        <v>40394</v>
      </c>
      <c r="B390">
        <v>2</v>
      </c>
      <c r="C390">
        <v>54.5</v>
      </c>
      <c r="D390">
        <v>4</v>
      </c>
      <c r="E390">
        <v>218</v>
      </c>
      <c r="F390">
        <f>-Day_SIP[[#This Row],[Investment Amount]]</f>
        <v>-218</v>
      </c>
      <c r="G390">
        <f>SUM($D$2:D390)*Day_SIP[[#This Row],[Buy Price]]</f>
        <v>107801</v>
      </c>
    </row>
    <row r="391" spans="1:7" x14ac:dyDescent="0.3">
      <c r="A391" s="2">
        <v>40395</v>
      </c>
      <c r="B391">
        <v>3</v>
      </c>
      <c r="C391">
        <v>55.294998</v>
      </c>
      <c r="D391">
        <v>4</v>
      </c>
      <c r="E391">
        <v>221.179992</v>
      </c>
      <c r="F391">
        <f>-Day_SIP[[#This Row],[Investment Amount]]</f>
        <v>-221.179992</v>
      </c>
      <c r="G391">
        <f>SUM($D$2:D391)*Day_SIP[[#This Row],[Buy Price]]</f>
        <v>109594.686036</v>
      </c>
    </row>
    <row r="392" spans="1:7" x14ac:dyDescent="0.3">
      <c r="A392" s="2">
        <v>40396</v>
      </c>
      <c r="B392">
        <v>4</v>
      </c>
      <c r="C392">
        <v>54.82</v>
      </c>
      <c r="D392">
        <v>4</v>
      </c>
      <c r="E392">
        <v>219.28</v>
      </c>
      <c r="F392">
        <f>-Day_SIP[[#This Row],[Investment Amount]]</f>
        <v>-219.28</v>
      </c>
      <c r="G392">
        <f>SUM($D$2:D392)*Day_SIP[[#This Row],[Buy Price]]</f>
        <v>108872.52</v>
      </c>
    </row>
    <row r="393" spans="1:7" x14ac:dyDescent="0.3">
      <c r="A393" s="2">
        <v>40399</v>
      </c>
      <c r="B393">
        <v>0</v>
      </c>
      <c r="C393">
        <v>55</v>
      </c>
      <c r="D393">
        <v>4</v>
      </c>
      <c r="E393">
        <v>220</v>
      </c>
      <c r="F393">
        <f>-Day_SIP[[#This Row],[Investment Amount]]</f>
        <v>-220</v>
      </c>
      <c r="G393">
        <f>SUM($D$2:D393)*Day_SIP[[#This Row],[Buy Price]]</f>
        <v>109450</v>
      </c>
    </row>
    <row r="394" spans="1:7" x14ac:dyDescent="0.3">
      <c r="A394" s="2">
        <v>40400</v>
      </c>
      <c r="B394">
        <v>1</v>
      </c>
      <c r="C394">
        <v>54.5</v>
      </c>
      <c r="D394">
        <v>4</v>
      </c>
      <c r="E394">
        <v>218</v>
      </c>
      <c r="F394">
        <f>-Day_SIP[[#This Row],[Investment Amount]]</f>
        <v>-218</v>
      </c>
      <c r="G394">
        <f>SUM($D$2:D394)*Day_SIP[[#This Row],[Buy Price]]</f>
        <v>108673</v>
      </c>
    </row>
    <row r="395" spans="1:7" x14ac:dyDescent="0.3">
      <c r="A395" s="2">
        <v>40401</v>
      </c>
      <c r="B395">
        <v>2</v>
      </c>
      <c r="C395">
        <v>54.705002</v>
      </c>
      <c r="D395">
        <v>4</v>
      </c>
      <c r="E395">
        <v>218.820008</v>
      </c>
      <c r="F395">
        <f>-Day_SIP[[#This Row],[Investment Amount]]</f>
        <v>-218.820008</v>
      </c>
      <c r="G395">
        <f>SUM($D$2:D395)*Day_SIP[[#This Row],[Buy Price]]</f>
        <v>109300.593996</v>
      </c>
    </row>
    <row r="396" spans="1:7" x14ac:dyDescent="0.3">
      <c r="A396" s="2">
        <v>40402</v>
      </c>
      <c r="B396">
        <v>3</v>
      </c>
      <c r="C396">
        <v>54.665000999999997</v>
      </c>
      <c r="D396">
        <v>4</v>
      </c>
      <c r="E396">
        <v>218.66000399999999</v>
      </c>
      <c r="F396">
        <f>-Day_SIP[[#This Row],[Investment Amount]]</f>
        <v>-218.66000399999999</v>
      </c>
      <c r="G396">
        <f>SUM($D$2:D396)*Day_SIP[[#This Row],[Buy Price]]</f>
        <v>109439.332002</v>
      </c>
    </row>
    <row r="397" spans="1:7" x14ac:dyDescent="0.3">
      <c r="A397" s="2">
        <v>40403</v>
      </c>
      <c r="B397">
        <v>4</v>
      </c>
      <c r="C397">
        <v>54.5</v>
      </c>
      <c r="D397">
        <v>4</v>
      </c>
      <c r="E397">
        <v>218</v>
      </c>
      <c r="F397">
        <f>-Day_SIP[[#This Row],[Investment Amount]]</f>
        <v>-218</v>
      </c>
      <c r="G397">
        <f>SUM($D$2:D397)*Day_SIP[[#This Row],[Buy Price]]</f>
        <v>109327</v>
      </c>
    </row>
    <row r="398" spans="1:7" x14ac:dyDescent="0.3">
      <c r="A398" s="2">
        <v>40406</v>
      </c>
      <c r="B398">
        <v>0</v>
      </c>
      <c r="C398">
        <v>54.034999999999997</v>
      </c>
      <c r="D398">
        <v>4</v>
      </c>
      <c r="E398">
        <v>216.14</v>
      </c>
      <c r="F398">
        <f>-Day_SIP[[#This Row],[Investment Amount]]</f>
        <v>-216.14</v>
      </c>
      <c r="G398">
        <f>SUM($D$2:D398)*Day_SIP[[#This Row],[Buy Price]]</f>
        <v>108610.34999999999</v>
      </c>
    </row>
    <row r="399" spans="1:7" x14ac:dyDescent="0.3">
      <c r="A399" s="2">
        <v>40407</v>
      </c>
      <c r="B399">
        <v>1</v>
      </c>
      <c r="C399">
        <v>54.02</v>
      </c>
      <c r="D399">
        <v>4</v>
      </c>
      <c r="E399">
        <v>216.08</v>
      </c>
      <c r="F399">
        <f>-Day_SIP[[#This Row],[Investment Amount]]</f>
        <v>-216.08</v>
      </c>
      <c r="G399">
        <f>SUM($D$2:D399)*Day_SIP[[#This Row],[Buy Price]]</f>
        <v>108796.28000000001</v>
      </c>
    </row>
    <row r="400" spans="1:7" x14ac:dyDescent="0.3">
      <c r="A400" s="2">
        <v>40408</v>
      </c>
      <c r="B400">
        <v>2</v>
      </c>
      <c r="C400">
        <v>54.610000999999997</v>
      </c>
      <c r="D400">
        <v>4</v>
      </c>
      <c r="E400">
        <v>218.44000399999999</v>
      </c>
      <c r="F400">
        <f>-Day_SIP[[#This Row],[Investment Amount]]</f>
        <v>-218.44000399999999</v>
      </c>
      <c r="G400">
        <f>SUM($D$2:D400)*Day_SIP[[#This Row],[Buy Price]]</f>
        <v>110202.982018</v>
      </c>
    </row>
    <row r="401" spans="1:7" x14ac:dyDescent="0.3">
      <c r="A401" s="2">
        <v>40409</v>
      </c>
      <c r="B401">
        <v>3</v>
      </c>
      <c r="C401">
        <v>55.029998999999997</v>
      </c>
      <c r="D401">
        <v>4</v>
      </c>
      <c r="E401">
        <v>220.11999599999999</v>
      </c>
      <c r="F401">
        <f>-Day_SIP[[#This Row],[Investment Amount]]</f>
        <v>-220.11999599999999</v>
      </c>
      <c r="G401">
        <f>SUM($D$2:D401)*Day_SIP[[#This Row],[Buy Price]]</f>
        <v>111270.65797799999</v>
      </c>
    </row>
    <row r="402" spans="1:7" x14ac:dyDescent="0.3">
      <c r="A402" s="2">
        <v>40410</v>
      </c>
      <c r="B402">
        <v>4</v>
      </c>
      <c r="C402">
        <v>55.43</v>
      </c>
      <c r="D402">
        <v>4</v>
      </c>
      <c r="E402">
        <v>221.72</v>
      </c>
      <c r="F402">
        <f>-Day_SIP[[#This Row],[Investment Amount]]</f>
        <v>-221.72</v>
      </c>
      <c r="G402">
        <f>SUM($D$2:D402)*Day_SIP[[#This Row],[Buy Price]]</f>
        <v>112301.18</v>
      </c>
    </row>
    <row r="403" spans="1:7" x14ac:dyDescent="0.3">
      <c r="A403" s="2">
        <v>40413</v>
      </c>
      <c r="B403">
        <v>0</v>
      </c>
      <c r="C403">
        <v>55.93</v>
      </c>
      <c r="D403">
        <v>4</v>
      </c>
      <c r="E403">
        <v>223.72</v>
      </c>
      <c r="F403">
        <f>-Day_SIP[[#This Row],[Investment Amount]]</f>
        <v>-223.72</v>
      </c>
      <c r="G403">
        <f>SUM($D$2:D403)*Day_SIP[[#This Row],[Buy Price]]</f>
        <v>113537.9</v>
      </c>
    </row>
    <row r="404" spans="1:7" x14ac:dyDescent="0.3">
      <c r="A404" s="2">
        <v>40414</v>
      </c>
      <c r="B404">
        <v>1</v>
      </c>
      <c r="C404">
        <v>55.630001</v>
      </c>
      <c r="D404">
        <v>4</v>
      </c>
      <c r="E404">
        <v>222.520004</v>
      </c>
      <c r="F404">
        <f>-Day_SIP[[#This Row],[Investment Amount]]</f>
        <v>-222.520004</v>
      </c>
      <c r="G404">
        <f>SUM($D$2:D404)*Day_SIP[[#This Row],[Buy Price]]</f>
        <v>113151.422034</v>
      </c>
    </row>
    <row r="405" spans="1:7" x14ac:dyDescent="0.3">
      <c r="A405" s="2">
        <v>40415</v>
      </c>
      <c r="B405">
        <v>2</v>
      </c>
      <c r="C405">
        <v>55.099997999999999</v>
      </c>
      <c r="D405">
        <v>4</v>
      </c>
      <c r="E405">
        <v>220.399992</v>
      </c>
      <c r="F405">
        <f>-Day_SIP[[#This Row],[Investment Amount]]</f>
        <v>-220.399992</v>
      </c>
      <c r="G405">
        <f>SUM($D$2:D405)*Day_SIP[[#This Row],[Buy Price]]</f>
        <v>112293.79592400001</v>
      </c>
    </row>
    <row r="406" spans="1:7" x14ac:dyDescent="0.3">
      <c r="A406" s="2">
        <v>40416</v>
      </c>
      <c r="B406">
        <v>3</v>
      </c>
      <c r="C406">
        <v>54.470001000000003</v>
      </c>
      <c r="D406">
        <v>4</v>
      </c>
      <c r="E406">
        <v>217.88000400000001</v>
      </c>
      <c r="F406">
        <f>-Day_SIP[[#This Row],[Investment Amount]]</f>
        <v>-217.88000400000001</v>
      </c>
      <c r="G406">
        <f>SUM($D$2:D406)*Day_SIP[[#This Row],[Buy Price]]</f>
        <v>111227.74204200001</v>
      </c>
    </row>
    <row r="407" spans="1:7" x14ac:dyDescent="0.3">
      <c r="A407" s="2">
        <v>40417</v>
      </c>
      <c r="B407">
        <v>4</v>
      </c>
      <c r="C407">
        <v>54.459999000000003</v>
      </c>
      <c r="D407">
        <v>4</v>
      </c>
      <c r="E407">
        <v>217.83999600000001</v>
      </c>
      <c r="F407">
        <f>-Day_SIP[[#This Row],[Investment Amount]]</f>
        <v>-217.83999600000001</v>
      </c>
      <c r="G407">
        <f>SUM($D$2:D407)*Day_SIP[[#This Row],[Buy Price]]</f>
        <v>111425.15795400001</v>
      </c>
    </row>
    <row r="408" spans="1:7" x14ac:dyDescent="0.3">
      <c r="A408" s="2">
        <v>40420</v>
      </c>
      <c r="B408">
        <v>0</v>
      </c>
      <c r="C408">
        <v>54.695</v>
      </c>
      <c r="D408">
        <v>4</v>
      </c>
      <c r="E408">
        <v>218.78</v>
      </c>
      <c r="F408">
        <f>-Day_SIP[[#This Row],[Investment Amount]]</f>
        <v>-218.78</v>
      </c>
      <c r="G408">
        <f>SUM($D$2:D408)*Day_SIP[[#This Row],[Buy Price]]</f>
        <v>112124.75</v>
      </c>
    </row>
    <row r="409" spans="1:7" x14ac:dyDescent="0.3">
      <c r="A409" s="2">
        <v>40421</v>
      </c>
      <c r="B409">
        <v>1</v>
      </c>
      <c r="C409">
        <v>54.455002</v>
      </c>
      <c r="D409">
        <v>4</v>
      </c>
      <c r="E409">
        <v>217.820008</v>
      </c>
      <c r="F409">
        <f>-Day_SIP[[#This Row],[Investment Amount]]</f>
        <v>-217.820008</v>
      </c>
      <c r="G409">
        <f>SUM($D$2:D409)*Day_SIP[[#This Row],[Buy Price]]</f>
        <v>111850.574108</v>
      </c>
    </row>
    <row r="410" spans="1:7" x14ac:dyDescent="0.3">
      <c r="A410" s="2">
        <v>40422</v>
      </c>
      <c r="B410">
        <v>2</v>
      </c>
      <c r="C410">
        <v>54.5</v>
      </c>
      <c r="D410">
        <v>4</v>
      </c>
      <c r="E410">
        <v>218</v>
      </c>
      <c r="F410">
        <f>-Day_SIP[[#This Row],[Investment Amount]]</f>
        <v>-218</v>
      </c>
      <c r="G410">
        <f>SUM($D$2:D410)*Day_SIP[[#This Row],[Buy Price]]</f>
        <v>112161</v>
      </c>
    </row>
    <row r="411" spans="1:7" x14ac:dyDescent="0.3">
      <c r="A411" s="2">
        <v>40423</v>
      </c>
      <c r="B411">
        <v>3</v>
      </c>
      <c r="C411">
        <v>54.735000999999997</v>
      </c>
      <c r="D411">
        <v>4</v>
      </c>
      <c r="E411">
        <v>218.94000399999999</v>
      </c>
      <c r="F411">
        <f>-Day_SIP[[#This Row],[Investment Amount]]</f>
        <v>-218.94000399999999</v>
      </c>
      <c r="G411">
        <f>SUM($D$2:D411)*Day_SIP[[#This Row],[Buy Price]]</f>
        <v>112863.57206199999</v>
      </c>
    </row>
    <row r="412" spans="1:7" x14ac:dyDescent="0.3">
      <c r="A412" s="2">
        <v>40424</v>
      </c>
      <c r="B412">
        <v>4</v>
      </c>
      <c r="C412">
        <v>55</v>
      </c>
      <c r="D412">
        <v>4</v>
      </c>
      <c r="E412">
        <v>220</v>
      </c>
      <c r="F412">
        <f>-Day_SIP[[#This Row],[Investment Amount]]</f>
        <v>-220</v>
      </c>
      <c r="G412">
        <f>SUM($D$2:D412)*Day_SIP[[#This Row],[Buy Price]]</f>
        <v>113630</v>
      </c>
    </row>
    <row r="413" spans="1:7" x14ac:dyDescent="0.3">
      <c r="A413" s="2">
        <v>40427</v>
      </c>
      <c r="B413">
        <v>0</v>
      </c>
      <c r="C413">
        <v>55.465000000000003</v>
      </c>
      <c r="D413">
        <v>4</v>
      </c>
      <c r="E413">
        <v>221.86</v>
      </c>
      <c r="F413">
        <f>-Day_SIP[[#This Row],[Investment Amount]]</f>
        <v>-221.86</v>
      </c>
      <c r="G413">
        <f>SUM($D$2:D413)*Day_SIP[[#This Row],[Buy Price]]</f>
        <v>114812.55</v>
      </c>
    </row>
    <row r="414" spans="1:7" x14ac:dyDescent="0.3">
      <c r="A414" s="2">
        <v>40428</v>
      </c>
      <c r="B414">
        <v>1</v>
      </c>
      <c r="C414">
        <v>55.700001</v>
      </c>
      <c r="D414">
        <v>4</v>
      </c>
      <c r="E414">
        <v>222.800004</v>
      </c>
      <c r="F414">
        <f>-Day_SIP[[#This Row],[Investment Amount]]</f>
        <v>-222.800004</v>
      </c>
      <c r="G414">
        <f>SUM($D$2:D414)*Day_SIP[[#This Row],[Buy Price]]</f>
        <v>115521.80207400001</v>
      </c>
    </row>
    <row r="415" spans="1:7" x14ac:dyDescent="0.3">
      <c r="A415" s="2">
        <v>40429</v>
      </c>
      <c r="B415">
        <v>2</v>
      </c>
      <c r="C415">
        <v>56.400002000000001</v>
      </c>
      <c r="D415">
        <v>4</v>
      </c>
      <c r="E415">
        <v>225.600008</v>
      </c>
      <c r="F415">
        <f>-Day_SIP[[#This Row],[Investment Amount]]</f>
        <v>-225.600008</v>
      </c>
      <c r="G415">
        <f>SUM($D$2:D415)*Day_SIP[[#This Row],[Buy Price]]</f>
        <v>117199.20415600001</v>
      </c>
    </row>
    <row r="416" spans="1:7" x14ac:dyDescent="0.3">
      <c r="A416" s="2">
        <v>40430</v>
      </c>
      <c r="B416">
        <v>3</v>
      </c>
      <c r="C416">
        <v>56.130001</v>
      </c>
      <c r="D416">
        <v>4</v>
      </c>
      <c r="E416">
        <v>224.520004</v>
      </c>
      <c r="F416">
        <f>-Day_SIP[[#This Row],[Investment Amount]]</f>
        <v>-224.520004</v>
      </c>
      <c r="G416">
        <f>SUM($D$2:D416)*Day_SIP[[#This Row],[Buy Price]]</f>
        <v>116862.662082</v>
      </c>
    </row>
    <row r="417" spans="1:7" x14ac:dyDescent="0.3">
      <c r="A417" s="2">
        <v>40434</v>
      </c>
      <c r="B417">
        <v>0</v>
      </c>
      <c r="C417">
        <v>57.799999</v>
      </c>
      <c r="D417">
        <v>4</v>
      </c>
      <c r="E417">
        <v>231.199996</v>
      </c>
      <c r="F417">
        <f>-Day_SIP[[#This Row],[Investment Amount]]</f>
        <v>-231.199996</v>
      </c>
      <c r="G417">
        <f>SUM($D$2:D417)*Day_SIP[[#This Row],[Buy Price]]</f>
        <v>120570.797914</v>
      </c>
    </row>
    <row r="418" spans="1:7" x14ac:dyDescent="0.3">
      <c r="A418" s="2">
        <v>40435</v>
      </c>
      <c r="B418">
        <v>1</v>
      </c>
      <c r="C418">
        <v>58.025002000000001</v>
      </c>
      <c r="D418">
        <v>4</v>
      </c>
      <c r="E418">
        <v>232.100008</v>
      </c>
      <c r="F418">
        <f>-Day_SIP[[#This Row],[Investment Amount]]</f>
        <v>-232.100008</v>
      </c>
      <c r="G418">
        <f>SUM($D$2:D418)*Day_SIP[[#This Row],[Buy Price]]</f>
        <v>121272.25418</v>
      </c>
    </row>
    <row r="419" spans="1:7" x14ac:dyDescent="0.3">
      <c r="A419" s="2">
        <v>40436</v>
      </c>
      <c r="B419">
        <v>2</v>
      </c>
      <c r="C419">
        <v>58.595001000000003</v>
      </c>
      <c r="D419">
        <v>4</v>
      </c>
      <c r="E419">
        <v>234.38000400000001</v>
      </c>
      <c r="F419">
        <f>-Day_SIP[[#This Row],[Investment Amount]]</f>
        <v>-234.38000400000001</v>
      </c>
      <c r="G419">
        <f>SUM($D$2:D419)*Day_SIP[[#This Row],[Buy Price]]</f>
        <v>122697.932094</v>
      </c>
    </row>
    <row r="420" spans="1:7" x14ac:dyDescent="0.3">
      <c r="A420" s="2">
        <v>40437</v>
      </c>
      <c r="B420">
        <v>3</v>
      </c>
      <c r="C420">
        <v>58.5</v>
      </c>
      <c r="D420">
        <v>4</v>
      </c>
      <c r="E420">
        <v>234</v>
      </c>
      <c r="F420">
        <f>-Day_SIP[[#This Row],[Investment Amount]]</f>
        <v>-234</v>
      </c>
      <c r="G420">
        <f>SUM($D$2:D420)*Day_SIP[[#This Row],[Buy Price]]</f>
        <v>122733</v>
      </c>
    </row>
    <row r="421" spans="1:7" x14ac:dyDescent="0.3">
      <c r="A421" s="2">
        <v>40438</v>
      </c>
      <c r="B421">
        <v>4</v>
      </c>
      <c r="C421">
        <v>59.084999000000003</v>
      </c>
      <c r="D421">
        <v>4</v>
      </c>
      <c r="E421">
        <v>236.33999600000001</v>
      </c>
      <c r="F421">
        <f>-Day_SIP[[#This Row],[Investment Amount]]</f>
        <v>-236.33999600000001</v>
      </c>
      <c r="G421">
        <f>SUM($D$2:D421)*Day_SIP[[#This Row],[Buy Price]]</f>
        <v>124196.66789800001</v>
      </c>
    </row>
    <row r="422" spans="1:7" x14ac:dyDescent="0.3">
      <c r="A422" s="2">
        <v>40441</v>
      </c>
      <c r="B422">
        <v>0</v>
      </c>
      <c r="C422">
        <v>60</v>
      </c>
      <c r="D422">
        <v>4</v>
      </c>
      <c r="E422">
        <v>240</v>
      </c>
      <c r="F422">
        <f>-Day_SIP[[#This Row],[Investment Amount]]</f>
        <v>-240</v>
      </c>
      <c r="G422">
        <f>SUM($D$2:D422)*Day_SIP[[#This Row],[Buy Price]]</f>
        <v>126360</v>
      </c>
    </row>
    <row r="423" spans="1:7" x14ac:dyDescent="0.3">
      <c r="A423" s="2">
        <v>40442</v>
      </c>
      <c r="B423">
        <v>1</v>
      </c>
      <c r="C423">
        <v>60.400002000000001</v>
      </c>
      <c r="D423">
        <v>3</v>
      </c>
      <c r="E423">
        <v>181.200006</v>
      </c>
      <c r="F423">
        <f>-Day_SIP[[#This Row],[Investment Amount]]</f>
        <v>-181.200006</v>
      </c>
      <c r="G423">
        <f>SUM($D$2:D423)*Day_SIP[[#This Row],[Buy Price]]</f>
        <v>127383.60421800001</v>
      </c>
    </row>
    <row r="424" spans="1:7" x14ac:dyDescent="0.3">
      <c r="A424" s="2">
        <v>40443</v>
      </c>
      <c r="B424">
        <v>2</v>
      </c>
      <c r="C424">
        <v>59.549999</v>
      </c>
      <c r="D424">
        <v>4</v>
      </c>
      <c r="E424">
        <v>238.199996</v>
      </c>
      <c r="F424">
        <f>-Day_SIP[[#This Row],[Investment Amount]]</f>
        <v>-238.199996</v>
      </c>
      <c r="G424">
        <f>SUM($D$2:D424)*Day_SIP[[#This Row],[Buy Price]]</f>
        <v>125829.147887</v>
      </c>
    </row>
    <row r="425" spans="1:7" x14ac:dyDescent="0.3">
      <c r="A425" s="2">
        <v>40444</v>
      </c>
      <c r="B425">
        <v>3</v>
      </c>
      <c r="C425">
        <v>60</v>
      </c>
      <c r="D425">
        <v>4</v>
      </c>
      <c r="E425">
        <v>240</v>
      </c>
      <c r="F425">
        <f>-Day_SIP[[#This Row],[Investment Amount]]</f>
        <v>-240</v>
      </c>
      <c r="G425">
        <f>SUM($D$2:D425)*Day_SIP[[#This Row],[Buy Price]]</f>
        <v>127020</v>
      </c>
    </row>
    <row r="426" spans="1:7" x14ac:dyDescent="0.3">
      <c r="A426" s="2">
        <v>40445</v>
      </c>
      <c r="B426">
        <v>4</v>
      </c>
      <c r="C426">
        <v>60.005001</v>
      </c>
      <c r="D426">
        <v>3</v>
      </c>
      <c r="E426">
        <v>180.01500300000001</v>
      </c>
      <c r="F426">
        <f>-Day_SIP[[#This Row],[Investment Amount]]</f>
        <v>-180.01500300000001</v>
      </c>
      <c r="G426">
        <f>SUM($D$2:D426)*Day_SIP[[#This Row],[Buy Price]]</f>
        <v>127210.60212</v>
      </c>
    </row>
    <row r="427" spans="1:7" x14ac:dyDescent="0.3">
      <c r="A427" s="2">
        <v>40448</v>
      </c>
      <c r="B427">
        <v>0</v>
      </c>
      <c r="C427">
        <v>60.98</v>
      </c>
      <c r="D427">
        <v>3</v>
      </c>
      <c r="E427">
        <v>182.94</v>
      </c>
      <c r="F427">
        <f>-Day_SIP[[#This Row],[Investment Amount]]</f>
        <v>-182.94</v>
      </c>
      <c r="G427">
        <f>SUM($D$2:D427)*Day_SIP[[#This Row],[Buy Price]]</f>
        <v>129460.54</v>
      </c>
    </row>
    <row r="428" spans="1:7" x14ac:dyDescent="0.3">
      <c r="A428" s="2">
        <v>40449</v>
      </c>
      <c r="B428">
        <v>1</v>
      </c>
      <c r="C428">
        <v>60.200001</v>
      </c>
      <c r="D428">
        <v>3</v>
      </c>
      <c r="E428">
        <v>180.60000300000002</v>
      </c>
      <c r="F428">
        <f>-Day_SIP[[#This Row],[Investment Amount]]</f>
        <v>-180.60000300000002</v>
      </c>
      <c r="G428">
        <f>SUM($D$2:D428)*Day_SIP[[#This Row],[Buy Price]]</f>
        <v>127985.202126</v>
      </c>
    </row>
    <row r="429" spans="1:7" x14ac:dyDescent="0.3">
      <c r="A429" s="2">
        <v>40450</v>
      </c>
      <c r="B429">
        <v>2</v>
      </c>
      <c r="C429">
        <v>60.695</v>
      </c>
      <c r="D429">
        <v>3</v>
      </c>
      <c r="E429">
        <v>182.08500000000001</v>
      </c>
      <c r="F429">
        <f>-Day_SIP[[#This Row],[Investment Amount]]</f>
        <v>-182.08500000000001</v>
      </c>
      <c r="G429">
        <f>SUM($D$2:D429)*Day_SIP[[#This Row],[Buy Price]]</f>
        <v>129219.655</v>
      </c>
    </row>
    <row r="430" spans="1:7" x14ac:dyDescent="0.3">
      <c r="A430" s="2">
        <v>40451</v>
      </c>
      <c r="B430">
        <v>3</v>
      </c>
      <c r="C430">
        <v>60.150002000000001</v>
      </c>
      <c r="D430">
        <v>3</v>
      </c>
      <c r="E430">
        <v>180.450006</v>
      </c>
      <c r="F430">
        <f>-Day_SIP[[#This Row],[Investment Amount]]</f>
        <v>-180.450006</v>
      </c>
      <c r="G430">
        <f>SUM($D$2:D430)*Day_SIP[[#This Row],[Buy Price]]</f>
        <v>128239.80426400001</v>
      </c>
    </row>
    <row r="431" spans="1:7" x14ac:dyDescent="0.3">
      <c r="A431" s="2">
        <v>40452</v>
      </c>
      <c r="B431">
        <v>4</v>
      </c>
      <c r="C431">
        <v>61.5</v>
      </c>
      <c r="D431">
        <v>3</v>
      </c>
      <c r="E431">
        <v>184.5</v>
      </c>
      <c r="F431">
        <f>-Day_SIP[[#This Row],[Investment Amount]]</f>
        <v>-184.5</v>
      </c>
      <c r="G431">
        <f>SUM($D$2:D431)*Day_SIP[[#This Row],[Buy Price]]</f>
        <v>131302.5</v>
      </c>
    </row>
    <row r="432" spans="1:7" x14ac:dyDescent="0.3">
      <c r="A432" s="2">
        <v>40455</v>
      </c>
      <c r="B432">
        <v>0</v>
      </c>
      <c r="C432">
        <v>61.98</v>
      </c>
      <c r="D432">
        <v>3</v>
      </c>
      <c r="E432">
        <v>185.94</v>
      </c>
      <c r="F432">
        <f>-Day_SIP[[#This Row],[Investment Amount]]</f>
        <v>-185.94</v>
      </c>
      <c r="G432">
        <f>SUM($D$2:D432)*Day_SIP[[#This Row],[Buy Price]]</f>
        <v>132513.24</v>
      </c>
    </row>
    <row r="433" spans="1:7" x14ac:dyDescent="0.3">
      <c r="A433" s="2">
        <v>40456</v>
      </c>
      <c r="B433">
        <v>1</v>
      </c>
      <c r="C433">
        <v>62.099997999999999</v>
      </c>
      <c r="D433">
        <v>3</v>
      </c>
      <c r="E433">
        <v>186.299994</v>
      </c>
      <c r="F433">
        <f>-Day_SIP[[#This Row],[Investment Amount]]</f>
        <v>-186.299994</v>
      </c>
      <c r="G433">
        <f>SUM($D$2:D433)*Day_SIP[[#This Row],[Buy Price]]</f>
        <v>132956.095718</v>
      </c>
    </row>
    <row r="434" spans="1:7" x14ac:dyDescent="0.3">
      <c r="A434" s="2">
        <v>40457</v>
      </c>
      <c r="B434">
        <v>2</v>
      </c>
      <c r="C434">
        <v>52.5</v>
      </c>
      <c r="D434">
        <v>4</v>
      </c>
      <c r="E434">
        <v>210</v>
      </c>
      <c r="F434">
        <f>-Day_SIP[[#This Row],[Investment Amount]]</f>
        <v>-210</v>
      </c>
      <c r="G434">
        <f>SUM($D$2:D434)*Day_SIP[[#This Row],[Buy Price]]</f>
        <v>112612.5</v>
      </c>
    </row>
    <row r="435" spans="1:7" x14ac:dyDescent="0.3">
      <c r="A435" s="2">
        <v>40458</v>
      </c>
      <c r="B435">
        <v>3</v>
      </c>
      <c r="C435">
        <v>61.619999</v>
      </c>
      <c r="D435">
        <v>3</v>
      </c>
      <c r="E435">
        <v>184.85999699999999</v>
      </c>
      <c r="F435">
        <f>-Day_SIP[[#This Row],[Investment Amount]]</f>
        <v>-184.85999699999999</v>
      </c>
      <c r="G435">
        <f>SUM($D$2:D435)*Day_SIP[[#This Row],[Buy Price]]</f>
        <v>132359.75785200001</v>
      </c>
    </row>
    <row r="436" spans="1:7" x14ac:dyDescent="0.3">
      <c r="A436" s="2">
        <v>40459</v>
      </c>
      <c r="B436">
        <v>4</v>
      </c>
      <c r="C436">
        <v>61.299999</v>
      </c>
      <c r="D436">
        <v>3</v>
      </c>
      <c r="E436">
        <v>183.89999699999998</v>
      </c>
      <c r="F436">
        <f>-Day_SIP[[#This Row],[Investment Amount]]</f>
        <v>-183.89999699999998</v>
      </c>
      <c r="G436">
        <f>SUM($D$2:D436)*Day_SIP[[#This Row],[Buy Price]]</f>
        <v>131856.297849</v>
      </c>
    </row>
    <row r="437" spans="1:7" x14ac:dyDescent="0.3">
      <c r="A437" s="2">
        <v>40462</v>
      </c>
      <c r="B437">
        <v>0</v>
      </c>
      <c r="C437">
        <v>61.900002000000001</v>
      </c>
      <c r="D437">
        <v>3</v>
      </c>
      <c r="E437">
        <v>185.700006</v>
      </c>
      <c r="F437">
        <f>-Day_SIP[[#This Row],[Investment Amount]]</f>
        <v>-185.700006</v>
      </c>
      <c r="G437">
        <f>SUM($D$2:D437)*Day_SIP[[#This Row],[Buy Price]]</f>
        <v>133332.60430800001</v>
      </c>
    </row>
    <row r="438" spans="1:7" x14ac:dyDescent="0.3">
      <c r="A438" s="2">
        <v>40463</v>
      </c>
      <c r="B438">
        <v>1</v>
      </c>
      <c r="C438">
        <v>61.349997999999999</v>
      </c>
      <c r="D438">
        <v>3</v>
      </c>
      <c r="E438">
        <v>184.049994</v>
      </c>
      <c r="F438">
        <f>-Day_SIP[[#This Row],[Investment Amount]]</f>
        <v>-184.049994</v>
      </c>
      <c r="G438">
        <f>SUM($D$2:D438)*Day_SIP[[#This Row],[Buy Price]]</f>
        <v>132331.94568599999</v>
      </c>
    </row>
    <row r="439" spans="1:7" x14ac:dyDescent="0.3">
      <c r="A439" s="2">
        <v>40464</v>
      </c>
      <c r="B439">
        <v>2</v>
      </c>
      <c r="C439">
        <v>62.695</v>
      </c>
      <c r="D439">
        <v>3</v>
      </c>
      <c r="E439">
        <v>188.08500000000001</v>
      </c>
      <c r="F439">
        <f>-Day_SIP[[#This Row],[Investment Amount]]</f>
        <v>-188.08500000000001</v>
      </c>
      <c r="G439">
        <f>SUM($D$2:D439)*Day_SIP[[#This Row],[Buy Price]]</f>
        <v>135421.20000000001</v>
      </c>
    </row>
    <row r="440" spans="1:7" x14ac:dyDescent="0.3">
      <c r="A440" s="2">
        <v>40465</v>
      </c>
      <c r="B440">
        <v>3</v>
      </c>
      <c r="C440">
        <v>62.014999000000003</v>
      </c>
      <c r="D440">
        <v>3</v>
      </c>
      <c r="E440">
        <v>186.04499700000002</v>
      </c>
      <c r="F440">
        <f>-Day_SIP[[#This Row],[Investment Amount]]</f>
        <v>-186.04499700000002</v>
      </c>
      <c r="G440">
        <f>SUM($D$2:D440)*Day_SIP[[#This Row],[Buy Price]]</f>
        <v>134138.44283700001</v>
      </c>
    </row>
    <row r="441" spans="1:7" x14ac:dyDescent="0.3">
      <c r="A441" s="2">
        <v>40466</v>
      </c>
      <c r="B441">
        <v>4</v>
      </c>
      <c r="C441">
        <v>60.895000000000003</v>
      </c>
      <c r="D441">
        <v>3</v>
      </c>
      <c r="E441">
        <v>182.685</v>
      </c>
      <c r="F441">
        <f>-Day_SIP[[#This Row],[Investment Amount]]</f>
        <v>-182.685</v>
      </c>
      <c r="G441">
        <f>SUM($D$2:D441)*Day_SIP[[#This Row],[Buy Price]]</f>
        <v>131898.57</v>
      </c>
    </row>
    <row r="442" spans="1:7" x14ac:dyDescent="0.3">
      <c r="A442" s="2">
        <v>40469</v>
      </c>
      <c r="B442">
        <v>0</v>
      </c>
      <c r="C442">
        <v>61.279998999999997</v>
      </c>
      <c r="D442">
        <v>3</v>
      </c>
      <c r="E442">
        <v>183.83999699999998</v>
      </c>
      <c r="F442">
        <f>-Day_SIP[[#This Row],[Investment Amount]]</f>
        <v>-183.83999699999998</v>
      </c>
      <c r="G442">
        <f>SUM($D$2:D442)*Day_SIP[[#This Row],[Buy Price]]</f>
        <v>132916.31783099999</v>
      </c>
    </row>
    <row r="443" spans="1:7" x14ac:dyDescent="0.3">
      <c r="A443" s="2">
        <v>40470</v>
      </c>
      <c r="B443">
        <v>1</v>
      </c>
      <c r="C443">
        <v>60.464001000000003</v>
      </c>
      <c r="D443">
        <v>3</v>
      </c>
      <c r="E443">
        <v>181.39200300000002</v>
      </c>
      <c r="F443">
        <f>-Day_SIP[[#This Row],[Investment Amount]]</f>
        <v>-181.39200300000002</v>
      </c>
      <c r="G443">
        <f>SUM($D$2:D443)*Day_SIP[[#This Row],[Buy Price]]</f>
        <v>131327.810172</v>
      </c>
    </row>
    <row r="444" spans="1:7" x14ac:dyDescent="0.3">
      <c r="A444" s="2">
        <v>40471</v>
      </c>
      <c r="B444">
        <v>2</v>
      </c>
      <c r="C444">
        <v>60.196998999999998</v>
      </c>
      <c r="D444">
        <v>3</v>
      </c>
      <c r="E444">
        <v>180.59099699999999</v>
      </c>
      <c r="F444">
        <f>-Day_SIP[[#This Row],[Investment Amount]]</f>
        <v>-180.59099699999999</v>
      </c>
      <c r="G444">
        <f>SUM($D$2:D444)*Day_SIP[[#This Row],[Buy Price]]</f>
        <v>130928.47282499999</v>
      </c>
    </row>
    <row r="445" spans="1:7" x14ac:dyDescent="0.3">
      <c r="A445" s="2">
        <v>40472</v>
      </c>
      <c r="B445">
        <v>3</v>
      </c>
      <c r="C445">
        <v>61.387999999999998</v>
      </c>
      <c r="D445">
        <v>3</v>
      </c>
      <c r="E445">
        <v>184.16399999999999</v>
      </c>
      <c r="F445">
        <f>-Day_SIP[[#This Row],[Investment Amount]]</f>
        <v>-184.16399999999999</v>
      </c>
      <c r="G445">
        <f>SUM($D$2:D445)*Day_SIP[[#This Row],[Buy Price]]</f>
        <v>133703.06399999998</v>
      </c>
    </row>
    <row r="446" spans="1:7" x14ac:dyDescent="0.3">
      <c r="A446" s="2">
        <v>40473</v>
      </c>
      <c r="B446">
        <v>4</v>
      </c>
      <c r="C446">
        <v>60.910998999999997</v>
      </c>
      <c r="D446">
        <v>3</v>
      </c>
      <c r="E446">
        <v>182.73299699999998</v>
      </c>
      <c r="F446">
        <f>-Day_SIP[[#This Row],[Investment Amount]]</f>
        <v>-182.73299699999998</v>
      </c>
      <c r="G446">
        <f>SUM($D$2:D446)*Day_SIP[[#This Row],[Buy Price]]</f>
        <v>132846.88881899999</v>
      </c>
    </row>
    <row r="447" spans="1:7" x14ac:dyDescent="0.3">
      <c r="A447" s="2">
        <v>40476</v>
      </c>
      <c r="B447">
        <v>0</v>
      </c>
      <c r="C447">
        <v>61.603000999999999</v>
      </c>
      <c r="D447">
        <v>3</v>
      </c>
      <c r="E447">
        <v>184.80900299999999</v>
      </c>
      <c r="F447">
        <f>-Day_SIP[[#This Row],[Investment Amount]]</f>
        <v>-184.80900299999999</v>
      </c>
      <c r="G447">
        <f>SUM($D$2:D447)*Day_SIP[[#This Row],[Buy Price]]</f>
        <v>134540.954184</v>
      </c>
    </row>
    <row r="448" spans="1:7" x14ac:dyDescent="0.3">
      <c r="A448" s="2">
        <v>40477</v>
      </c>
      <c r="B448">
        <v>1</v>
      </c>
      <c r="C448">
        <v>61.457000999999998</v>
      </c>
      <c r="D448">
        <v>3</v>
      </c>
      <c r="E448">
        <v>184.371003</v>
      </c>
      <c r="F448">
        <f>-Day_SIP[[#This Row],[Investment Amount]]</f>
        <v>-184.371003</v>
      </c>
      <c r="G448">
        <f>SUM($D$2:D448)*Day_SIP[[#This Row],[Buy Price]]</f>
        <v>134406.46118700001</v>
      </c>
    </row>
    <row r="449" spans="1:7" x14ac:dyDescent="0.3">
      <c r="A449" s="2">
        <v>40478</v>
      </c>
      <c r="B449">
        <v>2</v>
      </c>
      <c r="C449">
        <v>60.794998</v>
      </c>
      <c r="D449">
        <v>3</v>
      </c>
      <c r="E449">
        <v>182.38499400000001</v>
      </c>
      <c r="F449">
        <f>-Day_SIP[[#This Row],[Investment Amount]]</f>
        <v>-182.38499400000001</v>
      </c>
      <c r="G449">
        <f>SUM($D$2:D449)*Day_SIP[[#This Row],[Buy Price]]</f>
        <v>133141.04561999999</v>
      </c>
    </row>
    <row r="450" spans="1:7" x14ac:dyDescent="0.3">
      <c r="A450" s="2">
        <v>40479</v>
      </c>
      <c r="B450">
        <v>3</v>
      </c>
      <c r="C450">
        <v>60.868999000000002</v>
      </c>
      <c r="D450">
        <v>3</v>
      </c>
      <c r="E450">
        <v>182.60699700000001</v>
      </c>
      <c r="F450">
        <f>-Day_SIP[[#This Row],[Investment Amount]]</f>
        <v>-182.60699700000001</v>
      </c>
      <c r="G450">
        <f>SUM($D$2:D450)*Day_SIP[[#This Row],[Buy Price]]</f>
        <v>133485.71480700001</v>
      </c>
    </row>
    <row r="451" spans="1:7" x14ac:dyDescent="0.3">
      <c r="A451" s="2">
        <v>40480</v>
      </c>
      <c r="B451">
        <v>4</v>
      </c>
      <c r="C451">
        <v>60.798000000000002</v>
      </c>
      <c r="D451">
        <v>3</v>
      </c>
      <c r="E451">
        <v>182.39400000000001</v>
      </c>
      <c r="F451">
        <f>-Day_SIP[[#This Row],[Investment Amount]]</f>
        <v>-182.39400000000001</v>
      </c>
      <c r="G451">
        <f>SUM($D$2:D451)*Day_SIP[[#This Row],[Buy Price]]</f>
        <v>133512.408</v>
      </c>
    </row>
    <row r="452" spans="1:7" x14ac:dyDescent="0.3">
      <c r="A452" s="2">
        <v>40483</v>
      </c>
      <c r="B452">
        <v>0</v>
      </c>
      <c r="C452">
        <v>61.841999000000001</v>
      </c>
      <c r="D452">
        <v>3</v>
      </c>
      <c r="E452">
        <v>185.52599700000002</v>
      </c>
      <c r="F452">
        <f>-Day_SIP[[#This Row],[Investment Amount]]</f>
        <v>-185.52599700000002</v>
      </c>
      <c r="G452">
        <f>SUM($D$2:D452)*Day_SIP[[#This Row],[Buy Price]]</f>
        <v>135990.55580100001</v>
      </c>
    </row>
    <row r="453" spans="1:7" x14ac:dyDescent="0.3">
      <c r="A453" s="2">
        <v>40484</v>
      </c>
      <c r="B453">
        <v>1</v>
      </c>
      <c r="C453">
        <v>62.011001999999998</v>
      </c>
      <c r="D453">
        <v>3</v>
      </c>
      <c r="E453">
        <v>186.033006</v>
      </c>
      <c r="F453">
        <f>-Day_SIP[[#This Row],[Investment Amount]]</f>
        <v>-186.033006</v>
      </c>
      <c r="G453">
        <f>SUM($D$2:D453)*Day_SIP[[#This Row],[Buy Price]]</f>
        <v>136548.22640399999</v>
      </c>
    </row>
    <row r="454" spans="1:7" x14ac:dyDescent="0.3">
      <c r="A454" s="2">
        <v>40485</v>
      </c>
      <c r="B454">
        <v>2</v>
      </c>
      <c r="C454">
        <v>62.250999</v>
      </c>
      <c r="D454">
        <v>3</v>
      </c>
      <c r="E454">
        <v>186.75299699999999</v>
      </c>
      <c r="F454">
        <f>-Day_SIP[[#This Row],[Investment Amount]]</f>
        <v>-186.75299699999999</v>
      </c>
      <c r="G454">
        <f>SUM($D$2:D454)*Day_SIP[[#This Row],[Buy Price]]</f>
        <v>137263.45279499999</v>
      </c>
    </row>
    <row r="455" spans="1:7" x14ac:dyDescent="0.3">
      <c r="A455" s="2">
        <v>40486</v>
      </c>
      <c r="B455">
        <v>3</v>
      </c>
      <c r="C455">
        <v>62.945999</v>
      </c>
      <c r="D455">
        <v>3</v>
      </c>
      <c r="E455">
        <v>188.837997</v>
      </c>
      <c r="F455">
        <f>-Day_SIP[[#This Row],[Investment Amount]]</f>
        <v>-188.837997</v>
      </c>
      <c r="G455">
        <f>SUM($D$2:D455)*Day_SIP[[#This Row],[Buy Price]]</f>
        <v>138984.76579199999</v>
      </c>
    </row>
    <row r="456" spans="1:7" x14ac:dyDescent="0.3">
      <c r="A456" s="2">
        <v>40490</v>
      </c>
      <c r="B456">
        <v>0</v>
      </c>
      <c r="C456">
        <v>63.425998999999997</v>
      </c>
      <c r="D456">
        <v>3</v>
      </c>
      <c r="E456">
        <v>190.277997</v>
      </c>
      <c r="F456">
        <f>-Day_SIP[[#This Row],[Investment Amount]]</f>
        <v>-190.277997</v>
      </c>
      <c r="G456">
        <f>SUM($D$2:D456)*Day_SIP[[#This Row],[Buy Price]]</f>
        <v>140234.88378899998</v>
      </c>
    </row>
    <row r="457" spans="1:7" x14ac:dyDescent="0.3">
      <c r="A457" s="2">
        <v>40491</v>
      </c>
      <c r="B457">
        <v>1</v>
      </c>
      <c r="C457">
        <v>63.776001000000001</v>
      </c>
      <c r="D457">
        <v>3</v>
      </c>
      <c r="E457">
        <v>191.328003</v>
      </c>
      <c r="F457">
        <f>-Day_SIP[[#This Row],[Investment Amount]]</f>
        <v>-191.328003</v>
      </c>
      <c r="G457">
        <f>SUM($D$2:D457)*Day_SIP[[#This Row],[Buy Price]]</f>
        <v>141200.06621399999</v>
      </c>
    </row>
    <row r="458" spans="1:7" x14ac:dyDescent="0.3">
      <c r="A458" s="2">
        <v>40492</v>
      </c>
      <c r="B458">
        <v>2</v>
      </c>
      <c r="C458">
        <v>63.421000999999997</v>
      </c>
      <c r="D458">
        <v>3</v>
      </c>
      <c r="E458">
        <v>190.263003</v>
      </c>
      <c r="F458">
        <f>-Day_SIP[[#This Row],[Investment Amount]]</f>
        <v>-190.263003</v>
      </c>
      <c r="G458">
        <f>SUM($D$2:D458)*Day_SIP[[#This Row],[Buy Price]]</f>
        <v>140604.35921699999</v>
      </c>
    </row>
    <row r="459" spans="1:7" x14ac:dyDescent="0.3">
      <c r="A459" s="2">
        <v>40493</v>
      </c>
      <c r="B459">
        <v>3</v>
      </c>
      <c r="C459">
        <v>62.839001000000003</v>
      </c>
      <c r="D459">
        <v>3</v>
      </c>
      <c r="E459">
        <v>188.51700300000002</v>
      </c>
      <c r="F459">
        <f>-Day_SIP[[#This Row],[Investment Amount]]</f>
        <v>-188.51700300000002</v>
      </c>
      <c r="G459">
        <f>SUM($D$2:D459)*Day_SIP[[#This Row],[Buy Price]]</f>
        <v>139502.58222000001</v>
      </c>
    </row>
    <row r="460" spans="1:7" x14ac:dyDescent="0.3">
      <c r="A460" s="2">
        <v>40494</v>
      </c>
      <c r="B460">
        <v>4</v>
      </c>
      <c r="C460">
        <v>61.522998999999999</v>
      </c>
      <c r="D460">
        <v>3</v>
      </c>
      <c r="E460">
        <v>184.568997</v>
      </c>
      <c r="F460">
        <f>-Day_SIP[[#This Row],[Investment Amount]]</f>
        <v>-184.568997</v>
      </c>
      <c r="G460">
        <f>SUM($D$2:D460)*Day_SIP[[#This Row],[Buy Price]]</f>
        <v>136765.626777</v>
      </c>
    </row>
    <row r="461" spans="1:7" x14ac:dyDescent="0.3">
      <c r="A461" s="2">
        <v>40497</v>
      </c>
      <c r="B461">
        <v>0</v>
      </c>
      <c r="C461">
        <v>62.188999000000003</v>
      </c>
      <c r="D461">
        <v>3</v>
      </c>
      <c r="E461">
        <v>186.56699700000001</v>
      </c>
      <c r="F461">
        <f>-Day_SIP[[#This Row],[Investment Amount]]</f>
        <v>-186.56699700000001</v>
      </c>
      <c r="G461">
        <f>SUM($D$2:D461)*Day_SIP[[#This Row],[Buy Price]]</f>
        <v>138432.711774</v>
      </c>
    </row>
    <row r="462" spans="1:7" x14ac:dyDescent="0.3">
      <c r="A462" s="2">
        <v>40498</v>
      </c>
      <c r="B462">
        <v>1</v>
      </c>
      <c r="C462">
        <v>60.919998</v>
      </c>
      <c r="D462">
        <v>3</v>
      </c>
      <c r="E462">
        <v>182.75999400000001</v>
      </c>
      <c r="F462">
        <f>-Day_SIP[[#This Row],[Investment Amount]]</f>
        <v>-182.75999400000001</v>
      </c>
      <c r="G462">
        <f>SUM($D$2:D462)*Day_SIP[[#This Row],[Buy Price]]</f>
        <v>135790.67554200001</v>
      </c>
    </row>
    <row r="463" spans="1:7" x14ac:dyDescent="0.3">
      <c r="A463" s="2">
        <v>40500</v>
      </c>
      <c r="B463">
        <v>3</v>
      </c>
      <c r="C463">
        <v>60.882998999999998</v>
      </c>
      <c r="D463">
        <v>3</v>
      </c>
      <c r="E463">
        <v>182.64899700000001</v>
      </c>
      <c r="F463">
        <f>-Day_SIP[[#This Row],[Investment Amount]]</f>
        <v>-182.64899700000001</v>
      </c>
      <c r="G463">
        <f>SUM($D$2:D463)*Day_SIP[[#This Row],[Buy Price]]</f>
        <v>135890.853768</v>
      </c>
    </row>
    <row r="464" spans="1:7" x14ac:dyDescent="0.3">
      <c r="A464" s="2">
        <v>40501</v>
      </c>
      <c r="B464">
        <v>4</v>
      </c>
      <c r="C464">
        <v>59.813000000000002</v>
      </c>
      <c r="D464">
        <v>4</v>
      </c>
      <c r="E464">
        <v>239.25200000000001</v>
      </c>
      <c r="F464">
        <f>-Day_SIP[[#This Row],[Investment Amount]]</f>
        <v>-239.25200000000001</v>
      </c>
      <c r="G464">
        <f>SUM($D$2:D464)*Day_SIP[[#This Row],[Buy Price]]</f>
        <v>133741.86800000002</v>
      </c>
    </row>
    <row r="465" spans="1:7" x14ac:dyDescent="0.3">
      <c r="A465" s="2">
        <v>40504</v>
      </c>
      <c r="B465">
        <v>0</v>
      </c>
      <c r="C465">
        <v>61.061999999999998</v>
      </c>
      <c r="D465">
        <v>3</v>
      </c>
      <c r="E465">
        <v>183.18599999999998</v>
      </c>
      <c r="F465">
        <f>-Day_SIP[[#This Row],[Investment Amount]]</f>
        <v>-183.18599999999998</v>
      </c>
      <c r="G465">
        <f>SUM($D$2:D465)*Day_SIP[[#This Row],[Buy Price]]</f>
        <v>136717.818</v>
      </c>
    </row>
    <row r="466" spans="1:7" x14ac:dyDescent="0.3">
      <c r="A466" s="2">
        <v>40505</v>
      </c>
      <c r="B466">
        <v>1</v>
      </c>
      <c r="C466">
        <v>60.323002000000002</v>
      </c>
      <c r="D466">
        <v>3</v>
      </c>
      <c r="E466">
        <v>180.96900600000001</v>
      </c>
      <c r="F466">
        <f>-Day_SIP[[#This Row],[Investment Amount]]</f>
        <v>-180.96900600000001</v>
      </c>
      <c r="G466">
        <f>SUM($D$2:D466)*Day_SIP[[#This Row],[Buy Price]]</f>
        <v>135244.170484</v>
      </c>
    </row>
    <row r="467" spans="1:7" x14ac:dyDescent="0.3">
      <c r="A467" s="2">
        <v>40506</v>
      </c>
      <c r="B467">
        <v>2</v>
      </c>
      <c r="C467">
        <v>59.668998999999999</v>
      </c>
      <c r="D467">
        <v>4</v>
      </c>
      <c r="E467">
        <v>238.675996</v>
      </c>
      <c r="F467">
        <f>-Day_SIP[[#This Row],[Investment Amount]]</f>
        <v>-238.675996</v>
      </c>
      <c r="G467">
        <f>SUM($D$2:D467)*Day_SIP[[#This Row],[Buy Price]]</f>
        <v>134016.571754</v>
      </c>
    </row>
    <row r="468" spans="1:7" x14ac:dyDescent="0.3">
      <c r="A468" s="2">
        <v>40507</v>
      </c>
      <c r="B468">
        <v>3</v>
      </c>
      <c r="C468">
        <v>58.966000000000001</v>
      </c>
      <c r="D468">
        <v>4</v>
      </c>
      <c r="E468">
        <v>235.864</v>
      </c>
      <c r="F468">
        <f>-Day_SIP[[#This Row],[Investment Amount]]</f>
        <v>-235.864</v>
      </c>
      <c r="G468">
        <f>SUM($D$2:D468)*Day_SIP[[#This Row],[Buy Price]]</f>
        <v>132673.5</v>
      </c>
    </row>
    <row r="469" spans="1:7" x14ac:dyDescent="0.3">
      <c r="A469" s="2">
        <v>40508</v>
      </c>
      <c r="B469">
        <v>4</v>
      </c>
      <c r="C469">
        <v>58.599997999999999</v>
      </c>
      <c r="D469">
        <v>4</v>
      </c>
      <c r="E469">
        <v>234.399992</v>
      </c>
      <c r="F469">
        <f>-Day_SIP[[#This Row],[Investment Amount]]</f>
        <v>-234.399992</v>
      </c>
      <c r="G469">
        <f>SUM($D$2:D469)*Day_SIP[[#This Row],[Buy Price]]</f>
        <v>132084.39549200001</v>
      </c>
    </row>
    <row r="470" spans="1:7" x14ac:dyDescent="0.3">
      <c r="A470" s="2">
        <v>40511</v>
      </c>
      <c r="B470">
        <v>0</v>
      </c>
      <c r="C470">
        <v>59.254002</v>
      </c>
      <c r="D470">
        <v>4</v>
      </c>
      <c r="E470">
        <v>237.016008</v>
      </c>
      <c r="F470">
        <f>-Day_SIP[[#This Row],[Investment Amount]]</f>
        <v>-237.016008</v>
      </c>
      <c r="G470">
        <f>SUM($D$2:D470)*Day_SIP[[#This Row],[Buy Price]]</f>
        <v>133795.53651599999</v>
      </c>
    </row>
    <row r="471" spans="1:7" x14ac:dyDescent="0.3">
      <c r="A471" s="2">
        <v>40512</v>
      </c>
      <c r="B471">
        <v>1</v>
      </c>
      <c r="C471">
        <v>59.603999999999999</v>
      </c>
      <c r="D471">
        <v>4</v>
      </c>
      <c r="E471">
        <v>238.416</v>
      </c>
      <c r="F471">
        <f>-Day_SIP[[#This Row],[Investment Amount]]</f>
        <v>-238.416</v>
      </c>
      <c r="G471">
        <f>SUM($D$2:D471)*Day_SIP[[#This Row],[Buy Price]]</f>
        <v>134824.24799999999</v>
      </c>
    </row>
    <row r="472" spans="1:7" x14ac:dyDescent="0.3">
      <c r="A472" s="2">
        <v>40513</v>
      </c>
      <c r="B472">
        <v>2</v>
      </c>
      <c r="C472">
        <v>59.953999000000003</v>
      </c>
      <c r="D472">
        <v>4</v>
      </c>
      <c r="E472">
        <v>239.81599600000001</v>
      </c>
      <c r="F472">
        <f>-Day_SIP[[#This Row],[Investment Amount]]</f>
        <v>-239.81599600000001</v>
      </c>
      <c r="G472">
        <f>SUM($D$2:D472)*Day_SIP[[#This Row],[Buy Price]]</f>
        <v>135855.761734</v>
      </c>
    </row>
    <row r="473" spans="1:7" x14ac:dyDescent="0.3">
      <c r="A473" s="2">
        <v>40514</v>
      </c>
      <c r="B473">
        <v>3</v>
      </c>
      <c r="C473">
        <v>60.798999999999999</v>
      </c>
      <c r="D473">
        <v>3</v>
      </c>
      <c r="E473">
        <v>182.39699999999999</v>
      </c>
      <c r="F473">
        <f>-Day_SIP[[#This Row],[Investment Amount]]</f>
        <v>-182.39699999999999</v>
      </c>
      <c r="G473">
        <f>SUM($D$2:D473)*Day_SIP[[#This Row],[Buy Price]]</f>
        <v>137952.93100000001</v>
      </c>
    </row>
    <row r="474" spans="1:7" x14ac:dyDescent="0.3">
      <c r="A474" s="2">
        <v>40515</v>
      </c>
      <c r="B474">
        <v>4</v>
      </c>
      <c r="C474">
        <v>60.698002000000002</v>
      </c>
      <c r="D474">
        <v>3</v>
      </c>
      <c r="E474">
        <v>182.09400600000001</v>
      </c>
      <c r="F474">
        <f>-Day_SIP[[#This Row],[Investment Amount]]</f>
        <v>-182.09400600000001</v>
      </c>
      <c r="G474">
        <f>SUM($D$2:D474)*Day_SIP[[#This Row],[Buy Price]]</f>
        <v>137905.860544</v>
      </c>
    </row>
    <row r="475" spans="1:7" x14ac:dyDescent="0.3">
      <c r="A475" s="2">
        <v>40518</v>
      </c>
      <c r="B475">
        <v>0</v>
      </c>
      <c r="C475">
        <v>60.436000999999997</v>
      </c>
      <c r="D475">
        <v>3</v>
      </c>
      <c r="E475">
        <v>181.30800299999999</v>
      </c>
      <c r="F475">
        <f>-Day_SIP[[#This Row],[Investment Amount]]</f>
        <v>-181.30800299999999</v>
      </c>
      <c r="G475">
        <f>SUM($D$2:D475)*Day_SIP[[#This Row],[Buy Price]]</f>
        <v>137491.902275</v>
      </c>
    </row>
    <row r="476" spans="1:7" x14ac:dyDescent="0.3">
      <c r="A476" s="2">
        <v>40519</v>
      </c>
      <c r="B476">
        <v>1</v>
      </c>
      <c r="C476">
        <v>60.643002000000003</v>
      </c>
      <c r="D476">
        <v>3</v>
      </c>
      <c r="E476">
        <v>181.92900600000002</v>
      </c>
      <c r="F476">
        <f>-Day_SIP[[#This Row],[Investment Amount]]</f>
        <v>-181.92900600000002</v>
      </c>
      <c r="G476">
        <f>SUM($D$2:D476)*Day_SIP[[#This Row],[Buy Price]]</f>
        <v>138144.75855600002</v>
      </c>
    </row>
    <row r="477" spans="1:7" x14ac:dyDescent="0.3">
      <c r="A477" s="2">
        <v>40520</v>
      </c>
      <c r="B477">
        <v>2</v>
      </c>
      <c r="C477">
        <v>59.650002000000001</v>
      </c>
      <c r="D477">
        <v>4</v>
      </c>
      <c r="E477">
        <v>238.600008</v>
      </c>
      <c r="F477">
        <f>-Day_SIP[[#This Row],[Investment Amount]]</f>
        <v>-238.600008</v>
      </c>
      <c r="G477">
        <f>SUM($D$2:D477)*Day_SIP[[#This Row],[Buy Price]]</f>
        <v>136121.30456399999</v>
      </c>
    </row>
    <row r="478" spans="1:7" x14ac:dyDescent="0.3">
      <c r="A478" s="2">
        <v>40521</v>
      </c>
      <c r="B478">
        <v>3</v>
      </c>
      <c r="C478">
        <v>58.533000999999999</v>
      </c>
      <c r="D478">
        <v>4</v>
      </c>
      <c r="E478">
        <v>234.13200399999999</v>
      </c>
      <c r="F478">
        <f>-Day_SIP[[#This Row],[Investment Amount]]</f>
        <v>-234.13200399999999</v>
      </c>
      <c r="G478">
        <f>SUM($D$2:D478)*Day_SIP[[#This Row],[Buy Price]]</f>
        <v>133806.440286</v>
      </c>
    </row>
    <row r="479" spans="1:7" x14ac:dyDescent="0.3">
      <c r="A479" s="2">
        <v>40522</v>
      </c>
      <c r="B479">
        <v>4</v>
      </c>
      <c r="C479">
        <v>59.459000000000003</v>
      </c>
      <c r="D479">
        <v>4</v>
      </c>
      <c r="E479">
        <v>237.83600000000001</v>
      </c>
      <c r="F479">
        <f>-Day_SIP[[#This Row],[Investment Amount]]</f>
        <v>-237.83600000000001</v>
      </c>
      <c r="G479">
        <f>SUM($D$2:D479)*Day_SIP[[#This Row],[Buy Price]]</f>
        <v>136161.11000000002</v>
      </c>
    </row>
    <row r="480" spans="1:7" x14ac:dyDescent="0.3">
      <c r="A480" s="2">
        <v>40525</v>
      </c>
      <c r="B480">
        <v>0</v>
      </c>
      <c r="C480">
        <v>60.018002000000003</v>
      </c>
      <c r="D480">
        <v>3</v>
      </c>
      <c r="E480">
        <v>180.05400600000002</v>
      </c>
      <c r="F480">
        <f>-Day_SIP[[#This Row],[Investment Amount]]</f>
        <v>-180.05400600000002</v>
      </c>
      <c r="G480">
        <f>SUM($D$2:D480)*Day_SIP[[#This Row],[Buy Price]]</f>
        <v>137621.278586</v>
      </c>
    </row>
    <row r="481" spans="1:7" x14ac:dyDescent="0.3">
      <c r="A481" s="2">
        <v>40526</v>
      </c>
      <c r="B481">
        <v>1</v>
      </c>
      <c r="C481">
        <v>60.423000000000002</v>
      </c>
      <c r="D481">
        <v>3</v>
      </c>
      <c r="E481">
        <v>181.26900000000001</v>
      </c>
      <c r="F481">
        <f>-Day_SIP[[#This Row],[Investment Amount]]</f>
        <v>-181.26900000000001</v>
      </c>
      <c r="G481">
        <f>SUM($D$2:D481)*Day_SIP[[#This Row],[Buy Price]]</f>
        <v>138731.20800000001</v>
      </c>
    </row>
    <row r="482" spans="1:7" x14ac:dyDescent="0.3">
      <c r="A482" s="2">
        <v>40527</v>
      </c>
      <c r="B482">
        <v>2</v>
      </c>
      <c r="C482">
        <v>59.737999000000002</v>
      </c>
      <c r="D482">
        <v>4</v>
      </c>
      <c r="E482">
        <v>238.95199600000001</v>
      </c>
      <c r="F482">
        <f>-Day_SIP[[#This Row],[Investment Amount]]</f>
        <v>-238.95199600000001</v>
      </c>
      <c r="G482">
        <f>SUM($D$2:D482)*Day_SIP[[#This Row],[Buy Price]]</f>
        <v>137397.3977</v>
      </c>
    </row>
    <row r="483" spans="1:7" x14ac:dyDescent="0.3">
      <c r="A483" s="2">
        <v>40528</v>
      </c>
      <c r="B483">
        <v>3</v>
      </c>
      <c r="C483">
        <v>60.299999</v>
      </c>
      <c r="D483">
        <v>3</v>
      </c>
      <c r="E483">
        <v>180.89999699999998</v>
      </c>
      <c r="F483">
        <f>-Day_SIP[[#This Row],[Investment Amount]]</f>
        <v>-180.89999699999998</v>
      </c>
      <c r="G483">
        <f>SUM($D$2:D483)*Day_SIP[[#This Row],[Buy Price]]</f>
        <v>138870.89769700001</v>
      </c>
    </row>
    <row r="484" spans="1:7" x14ac:dyDescent="0.3">
      <c r="A484" s="2">
        <v>40532</v>
      </c>
      <c r="B484">
        <v>0</v>
      </c>
      <c r="C484">
        <v>60.327998999999998</v>
      </c>
      <c r="D484">
        <v>3</v>
      </c>
      <c r="E484">
        <v>180.98399699999999</v>
      </c>
      <c r="F484">
        <f>-Day_SIP[[#This Row],[Investment Amount]]</f>
        <v>-180.98399699999999</v>
      </c>
      <c r="G484">
        <f>SUM($D$2:D484)*Day_SIP[[#This Row],[Buy Price]]</f>
        <v>139116.36569400001</v>
      </c>
    </row>
    <row r="485" spans="1:7" x14ac:dyDescent="0.3">
      <c r="A485" s="2">
        <v>40533</v>
      </c>
      <c r="B485">
        <v>1</v>
      </c>
      <c r="C485">
        <v>60.625</v>
      </c>
      <c r="D485">
        <v>3</v>
      </c>
      <c r="E485">
        <v>181.875</v>
      </c>
      <c r="F485">
        <f>-Day_SIP[[#This Row],[Investment Amount]]</f>
        <v>-181.875</v>
      </c>
      <c r="G485">
        <f>SUM($D$2:D485)*Day_SIP[[#This Row],[Buy Price]]</f>
        <v>139983.125</v>
      </c>
    </row>
    <row r="486" spans="1:7" x14ac:dyDescent="0.3">
      <c r="A486" s="2">
        <v>40534</v>
      </c>
      <c r="B486">
        <v>2</v>
      </c>
      <c r="C486">
        <v>60.476002000000001</v>
      </c>
      <c r="D486">
        <v>3</v>
      </c>
      <c r="E486">
        <v>181.42800600000001</v>
      </c>
      <c r="F486">
        <f>-Day_SIP[[#This Row],[Investment Amount]]</f>
        <v>-181.42800600000001</v>
      </c>
      <c r="G486">
        <f>SUM($D$2:D486)*Day_SIP[[#This Row],[Buy Price]]</f>
        <v>139820.51662400001</v>
      </c>
    </row>
    <row r="487" spans="1:7" x14ac:dyDescent="0.3">
      <c r="A487" s="2">
        <v>40535</v>
      </c>
      <c r="B487">
        <v>3</v>
      </c>
      <c r="C487">
        <v>60.639999000000003</v>
      </c>
      <c r="D487">
        <v>3</v>
      </c>
      <c r="E487">
        <v>181.91999700000002</v>
      </c>
      <c r="F487">
        <f>-Day_SIP[[#This Row],[Investment Amount]]</f>
        <v>-181.91999700000002</v>
      </c>
      <c r="G487">
        <f>SUM($D$2:D487)*Day_SIP[[#This Row],[Buy Price]]</f>
        <v>140381.59768500002</v>
      </c>
    </row>
    <row r="488" spans="1:7" x14ac:dyDescent="0.3">
      <c r="A488" s="2">
        <v>40536</v>
      </c>
      <c r="B488">
        <v>4</v>
      </c>
      <c r="C488">
        <v>60.828999000000003</v>
      </c>
      <c r="D488">
        <v>3</v>
      </c>
      <c r="E488">
        <v>182.486997</v>
      </c>
      <c r="F488">
        <f>-Day_SIP[[#This Row],[Investment Amount]]</f>
        <v>-182.486997</v>
      </c>
      <c r="G488">
        <f>SUM($D$2:D488)*Day_SIP[[#This Row],[Buy Price]]</f>
        <v>141001.61968200002</v>
      </c>
    </row>
    <row r="489" spans="1:7" x14ac:dyDescent="0.3">
      <c r="A489" s="2">
        <v>40539</v>
      </c>
      <c r="B489">
        <v>0</v>
      </c>
      <c r="C489">
        <v>60.922001000000002</v>
      </c>
      <c r="D489">
        <v>3</v>
      </c>
      <c r="E489">
        <v>182.76600300000001</v>
      </c>
      <c r="F489">
        <f>-Day_SIP[[#This Row],[Investment Amount]]</f>
        <v>-182.76600300000001</v>
      </c>
      <c r="G489">
        <f>SUM($D$2:D489)*Day_SIP[[#This Row],[Buy Price]]</f>
        <v>141399.96432100001</v>
      </c>
    </row>
    <row r="490" spans="1:7" x14ac:dyDescent="0.3">
      <c r="A490" s="2">
        <v>40540</v>
      </c>
      <c r="B490">
        <v>1</v>
      </c>
      <c r="C490">
        <v>60.912998000000002</v>
      </c>
      <c r="D490">
        <v>3</v>
      </c>
      <c r="E490">
        <v>182.73899399999999</v>
      </c>
      <c r="F490">
        <f>-Day_SIP[[#This Row],[Investment Amount]]</f>
        <v>-182.73899399999999</v>
      </c>
      <c r="G490">
        <f>SUM($D$2:D490)*Day_SIP[[#This Row],[Buy Price]]</f>
        <v>141561.807352</v>
      </c>
    </row>
    <row r="491" spans="1:7" x14ac:dyDescent="0.3">
      <c r="A491" s="2">
        <v>40541</v>
      </c>
      <c r="B491">
        <v>2</v>
      </c>
      <c r="C491">
        <v>61.213000999999998</v>
      </c>
      <c r="D491">
        <v>3</v>
      </c>
      <c r="E491">
        <v>183.639003</v>
      </c>
      <c r="F491">
        <f>-Day_SIP[[#This Row],[Investment Amount]]</f>
        <v>-183.639003</v>
      </c>
      <c r="G491">
        <f>SUM($D$2:D491)*Day_SIP[[#This Row],[Buy Price]]</f>
        <v>142442.65332700001</v>
      </c>
    </row>
    <row r="492" spans="1:7" x14ac:dyDescent="0.3">
      <c r="A492" s="2">
        <v>40542</v>
      </c>
      <c r="B492">
        <v>3</v>
      </c>
      <c r="C492">
        <v>61.164000999999999</v>
      </c>
      <c r="D492">
        <v>3</v>
      </c>
      <c r="E492">
        <v>183.49200300000001</v>
      </c>
      <c r="F492">
        <f>-Day_SIP[[#This Row],[Investment Amount]]</f>
        <v>-183.49200300000001</v>
      </c>
      <c r="G492">
        <f>SUM($D$2:D492)*Day_SIP[[#This Row],[Buy Price]]</f>
        <v>142512.12232999998</v>
      </c>
    </row>
    <row r="493" spans="1:7" x14ac:dyDescent="0.3">
      <c r="A493" s="2">
        <v>40543</v>
      </c>
      <c r="B493">
        <v>4</v>
      </c>
      <c r="C493">
        <v>61.880001</v>
      </c>
      <c r="D493">
        <v>3</v>
      </c>
      <c r="E493">
        <v>185.64000300000001</v>
      </c>
      <c r="F493">
        <f>-Day_SIP[[#This Row],[Investment Amount]]</f>
        <v>-185.64000300000001</v>
      </c>
      <c r="G493">
        <f>SUM($D$2:D493)*Day_SIP[[#This Row],[Buy Price]]</f>
        <v>144366.04233299999</v>
      </c>
    </row>
    <row r="494" spans="1:7" x14ac:dyDescent="0.3">
      <c r="A494" s="2">
        <v>40546</v>
      </c>
      <c r="B494">
        <v>0</v>
      </c>
      <c r="C494">
        <v>62.165999999999997</v>
      </c>
      <c r="D494">
        <v>3</v>
      </c>
      <c r="E494">
        <v>186.49799999999999</v>
      </c>
      <c r="F494">
        <f>-Day_SIP[[#This Row],[Investment Amount]]</f>
        <v>-186.49799999999999</v>
      </c>
      <c r="G494">
        <f>SUM($D$2:D494)*Day_SIP[[#This Row],[Buy Price]]</f>
        <v>145219.77599999998</v>
      </c>
    </row>
    <row r="495" spans="1:7" x14ac:dyDescent="0.3">
      <c r="A495" s="2">
        <v>40547</v>
      </c>
      <c r="B495">
        <v>1</v>
      </c>
      <c r="C495">
        <v>61.775002000000001</v>
      </c>
      <c r="D495">
        <v>3</v>
      </c>
      <c r="E495">
        <v>185.325006</v>
      </c>
      <c r="F495">
        <f>-Day_SIP[[#This Row],[Investment Amount]]</f>
        <v>-185.325006</v>
      </c>
      <c r="G495">
        <f>SUM($D$2:D495)*Day_SIP[[#This Row],[Buy Price]]</f>
        <v>144491.729678</v>
      </c>
    </row>
    <row r="496" spans="1:7" x14ac:dyDescent="0.3">
      <c r="A496" s="2">
        <v>40548</v>
      </c>
      <c r="B496">
        <v>2</v>
      </c>
      <c r="C496">
        <v>61.466999000000001</v>
      </c>
      <c r="D496">
        <v>3</v>
      </c>
      <c r="E496">
        <v>184.40099700000002</v>
      </c>
      <c r="F496">
        <f>-Day_SIP[[#This Row],[Investment Amount]]</f>
        <v>-184.40099700000002</v>
      </c>
      <c r="G496">
        <f>SUM($D$2:D496)*Day_SIP[[#This Row],[Buy Price]]</f>
        <v>143955.71165800001</v>
      </c>
    </row>
    <row r="497" spans="1:7" x14ac:dyDescent="0.3">
      <c r="A497" s="2">
        <v>40549</v>
      </c>
      <c r="B497">
        <v>3</v>
      </c>
      <c r="C497">
        <v>60.745998</v>
      </c>
      <c r="D497">
        <v>4</v>
      </c>
      <c r="E497">
        <v>242.983992</v>
      </c>
      <c r="F497">
        <f>-Day_SIP[[#This Row],[Investment Amount]]</f>
        <v>-242.983992</v>
      </c>
      <c r="G497">
        <f>SUM($D$2:D497)*Day_SIP[[#This Row],[Buy Price]]</f>
        <v>142510.11130799999</v>
      </c>
    </row>
    <row r="498" spans="1:7" x14ac:dyDescent="0.3">
      <c r="A498" s="2">
        <v>40550</v>
      </c>
      <c r="B498">
        <v>4</v>
      </c>
      <c r="C498">
        <v>59.896999000000001</v>
      </c>
      <c r="D498">
        <v>4</v>
      </c>
      <c r="E498">
        <v>239.587996</v>
      </c>
      <c r="F498">
        <f>-Day_SIP[[#This Row],[Investment Amount]]</f>
        <v>-239.587996</v>
      </c>
      <c r="G498">
        <f>SUM($D$2:D498)*Day_SIP[[#This Row],[Buy Price]]</f>
        <v>140757.94765000002</v>
      </c>
    </row>
    <row r="499" spans="1:7" x14ac:dyDescent="0.3">
      <c r="A499" s="2">
        <v>40553</v>
      </c>
      <c r="B499">
        <v>0</v>
      </c>
      <c r="C499">
        <v>58.500999</v>
      </c>
      <c r="D499">
        <v>4</v>
      </c>
      <c r="E499">
        <v>234.003996</v>
      </c>
      <c r="F499">
        <f>-Day_SIP[[#This Row],[Investment Amount]]</f>
        <v>-234.003996</v>
      </c>
      <c r="G499">
        <f>SUM($D$2:D499)*Day_SIP[[#This Row],[Buy Price]]</f>
        <v>137711.351646</v>
      </c>
    </row>
    <row r="500" spans="1:7" x14ac:dyDescent="0.3">
      <c r="A500" s="2">
        <v>40554</v>
      </c>
      <c r="B500">
        <v>1</v>
      </c>
      <c r="C500">
        <v>57.868999000000002</v>
      </c>
      <c r="D500">
        <v>4</v>
      </c>
      <c r="E500">
        <v>231.47599600000001</v>
      </c>
      <c r="F500">
        <f>-Day_SIP[[#This Row],[Investment Amount]]</f>
        <v>-231.47599600000001</v>
      </c>
      <c r="G500">
        <f>SUM($D$2:D500)*Day_SIP[[#This Row],[Buy Price]]</f>
        <v>136455.09964200002</v>
      </c>
    </row>
    <row r="501" spans="1:7" x14ac:dyDescent="0.3">
      <c r="A501" s="2">
        <v>40555</v>
      </c>
      <c r="B501">
        <v>2</v>
      </c>
      <c r="C501">
        <v>59.488998000000002</v>
      </c>
      <c r="D501">
        <v>4</v>
      </c>
      <c r="E501">
        <v>237.95599200000001</v>
      </c>
      <c r="F501">
        <f>-Day_SIP[[#This Row],[Investment Amount]]</f>
        <v>-237.95599200000001</v>
      </c>
      <c r="G501">
        <f>SUM($D$2:D501)*Day_SIP[[#This Row],[Buy Price]]</f>
        <v>140513.01327600001</v>
      </c>
    </row>
    <row r="502" spans="1:7" x14ac:dyDescent="0.3">
      <c r="A502" s="2">
        <v>40556</v>
      </c>
      <c r="B502">
        <v>3</v>
      </c>
      <c r="C502">
        <v>58.428001000000002</v>
      </c>
      <c r="D502">
        <v>4</v>
      </c>
      <c r="E502">
        <v>233.71200400000001</v>
      </c>
      <c r="F502">
        <f>-Day_SIP[[#This Row],[Investment Amount]]</f>
        <v>-233.71200400000001</v>
      </c>
      <c r="G502">
        <f>SUM($D$2:D502)*Day_SIP[[#This Row],[Buy Price]]</f>
        <v>138240.65036600002</v>
      </c>
    </row>
    <row r="503" spans="1:7" x14ac:dyDescent="0.3">
      <c r="A503" s="2">
        <v>40557</v>
      </c>
      <c r="B503">
        <v>4</v>
      </c>
      <c r="C503">
        <v>57.550998999999997</v>
      </c>
      <c r="D503">
        <v>4</v>
      </c>
      <c r="E503">
        <v>230.20399599999999</v>
      </c>
      <c r="F503">
        <f>-Day_SIP[[#This Row],[Investment Amount]]</f>
        <v>-230.20399599999999</v>
      </c>
      <c r="G503">
        <f>SUM($D$2:D503)*Day_SIP[[#This Row],[Buy Price]]</f>
        <v>136395.86762999999</v>
      </c>
    </row>
    <row r="504" spans="1:7" x14ac:dyDescent="0.3">
      <c r="A504" s="2">
        <v>40560</v>
      </c>
      <c r="B504">
        <v>0</v>
      </c>
      <c r="C504">
        <v>57.352001000000001</v>
      </c>
      <c r="D504">
        <v>4</v>
      </c>
      <c r="E504">
        <v>229.40800400000001</v>
      </c>
      <c r="F504">
        <f>-Day_SIP[[#This Row],[Investment Amount]]</f>
        <v>-229.40800400000001</v>
      </c>
      <c r="G504">
        <f>SUM($D$2:D504)*Day_SIP[[#This Row],[Buy Price]]</f>
        <v>136153.65037399999</v>
      </c>
    </row>
    <row r="505" spans="1:7" x14ac:dyDescent="0.3">
      <c r="A505" s="2">
        <v>40561</v>
      </c>
      <c r="B505">
        <v>1</v>
      </c>
      <c r="C505">
        <v>58.139000000000003</v>
      </c>
      <c r="D505">
        <v>4</v>
      </c>
      <c r="E505">
        <v>232.55600000000001</v>
      </c>
      <c r="F505">
        <f>-Day_SIP[[#This Row],[Investment Amount]]</f>
        <v>-232.55600000000001</v>
      </c>
      <c r="G505">
        <f>SUM($D$2:D505)*Day_SIP[[#This Row],[Buy Price]]</f>
        <v>138254.54200000002</v>
      </c>
    </row>
    <row r="506" spans="1:7" x14ac:dyDescent="0.3">
      <c r="A506" s="2">
        <v>40562</v>
      </c>
      <c r="B506">
        <v>2</v>
      </c>
      <c r="C506">
        <v>57.890999000000001</v>
      </c>
      <c r="D506">
        <v>4</v>
      </c>
      <c r="E506">
        <v>231.563996</v>
      </c>
      <c r="F506">
        <f>-Day_SIP[[#This Row],[Investment Amount]]</f>
        <v>-231.563996</v>
      </c>
      <c r="G506">
        <f>SUM($D$2:D506)*Day_SIP[[#This Row],[Buy Price]]</f>
        <v>137896.35961799999</v>
      </c>
    </row>
    <row r="507" spans="1:7" x14ac:dyDescent="0.3">
      <c r="A507" s="2">
        <v>40563</v>
      </c>
      <c r="B507">
        <v>3</v>
      </c>
      <c r="C507">
        <v>58.110999999999997</v>
      </c>
      <c r="D507">
        <v>4</v>
      </c>
      <c r="E507">
        <v>232.44399999999999</v>
      </c>
      <c r="F507">
        <f>-Day_SIP[[#This Row],[Investment Amount]]</f>
        <v>-232.44399999999999</v>
      </c>
      <c r="G507">
        <f>SUM($D$2:D507)*Day_SIP[[#This Row],[Buy Price]]</f>
        <v>138652.84599999999</v>
      </c>
    </row>
    <row r="508" spans="1:7" x14ac:dyDescent="0.3">
      <c r="A508" s="2">
        <v>40564</v>
      </c>
      <c r="B508">
        <v>4</v>
      </c>
      <c r="C508">
        <v>57.923999999999999</v>
      </c>
      <c r="D508">
        <v>4</v>
      </c>
      <c r="E508">
        <v>231.696</v>
      </c>
      <c r="F508">
        <f>-Day_SIP[[#This Row],[Investment Amount]]</f>
        <v>-231.696</v>
      </c>
      <c r="G508">
        <f>SUM($D$2:D508)*Day_SIP[[#This Row],[Buy Price]]</f>
        <v>138438.35999999999</v>
      </c>
    </row>
    <row r="509" spans="1:7" x14ac:dyDescent="0.3">
      <c r="A509" s="2">
        <v>40567</v>
      </c>
      <c r="B509">
        <v>0</v>
      </c>
      <c r="C509">
        <v>58.355998999999997</v>
      </c>
      <c r="D509">
        <v>4</v>
      </c>
      <c r="E509">
        <v>233.42399599999999</v>
      </c>
      <c r="F509">
        <f>-Day_SIP[[#This Row],[Investment Amount]]</f>
        <v>-233.42399599999999</v>
      </c>
      <c r="G509">
        <f>SUM($D$2:D509)*Day_SIP[[#This Row],[Buy Price]]</f>
        <v>139704.26160599999</v>
      </c>
    </row>
    <row r="510" spans="1:7" x14ac:dyDescent="0.3">
      <c r="A510" s="2">
        <v>40568</v>
      </c>
      <c r="B510">
        <v>1</v>
      </c>
      <c r="C510">
        <v>57.786999000000002</v>
      </c>
      <c r="D510">
        <v>4</v>
      </c>
      <c r="E510">
        <v>231.14799600000001</v>
      </c>
      <c r="F510">
        <f>-Day_SIP[[#This Row],[Investment Amount]]</f>
        <v>-231.14799600000001</v>
      </c>
      <c r="G510">
        <f>SUM($D$2:D510)*Day_SIP[[#This Row],[Buy Price]]</f>
        <v>138573.22360200001</v>
      </c>
    </row>
    <row r="511" spans="1:7" x14ac:dyDescent="0.3">
      <c r="A511" s="2">
        <v>40570</v>
      </c>
      <c r="B511">
        <v>3</v>
      </c>
      <c r="C511">
        <v>56.900002000000001</v>
      </c>
      <c r="D511">
        <v>4</v>
      </c>
      <c r="E511">
        <v>227.600008</v>
      </c>
      <c r="F511">
        <f>-Day_SIP[[#This Row],[Investment Amount]]</f>
        <v>-227.600008</v>
      </c>
      <c r="G511">
        <f>SUM($D$2:D511)*Day_SIP[[#This Row],[Buy Price]]</f>
        <v>136673.80480400001</v>
      </c>
    </row>
    <row r="512" spans="1:7" x14ac:dyDescent="0.3">
      <c r="A512" s="2">
        <v>40571</v>
      </c>
      <c r="B512">
        <v>4</v>
      </c>
      <c r="C512">
        <v>55.846001000000001</v>
      </c>
      <c r="D512">
        <v>4</v>
      </c>
      <c r="E512">
        <v>223.384004</v>
      </c>
      <c r="F512">
        <f>-Day_SIP[[#This Row],[Investment Amount]]</f>
        <v>-223.384004</v>
      </c>
      <c r="G512">
        <f>SUM($D$2:D512)*Day_SIP[[#This Row],[Buy Price]]</f>
        <v>134365.47840600001</v>
      </c>
    </row>
    <row r="513" spans="1:7" x14ac:dyDescent="0.3">
      <c r="A513" s="2">
        <v>40574</v>
      </c>
      <c r="B513">
        <v>0</v>
      </c>
      <c r="C513">
        <v>55.467998999999999</v>
      </c>
      <c r="D513">
        <v>4</v>
      </c>
      <c r="E513">
        <v>221.871996</v>
      </c>
      <c r="F513">
        <f>-Day_SIP[[#This Row],[Investment Amount]]</f>
        <v>-221.871996</v>
      </c>
      <c r="G513">
        <f>SUM($D$2:D513)*Day_SIP[[#This Row],[Buy Price]]</f>
        <v>133677.87758999999</v>
      </c>
    </row>
    <row r="514" spans="1:7" x14ac:dyDescent="0.3">
      <c r="A514" s="2">
        <v>40575</v>
      </c>
      <c r="B514">
        <v>1</v>
      </c>
      <c r="C514">
        <v>54.597000000000001</v>
      </c>
      <c r="D514">
        <v>4</v>
      </c>
      <c r="E514">
        <v>218.38800000000001</v>
      </c>
      <c r="F514">
        <f>-Day_SIP[[#This Row],[Investment Amount]]</f>
        <v>-218.38800000000001</v>
      </c>
      <c r="G514">
        <f>SUM($D$2:D514)*Day_SIP[[#This Row],[Buy Price]]</f>
        <v>131797.158</v>
      </c>
    </row>
    <row r="515" spans="1:7" x14ac:dyDescent="0.3">
      <c r="A515" s="2">
        <v>40576</v>
      </c>
      <c r="B515">
        <v>2</v>
      </c>
      <c r="C515">
        <v>54.632998999999998</v>
      </c>
      <c r="D515">
        <v>4</v>
      </c>
      <c r="E515">
        <v>218.53199599999999</v>
      </c>
      <c r="F515">
        <f>-Day_SIP[[#This Row],[Investment Amount]]</f>
        <v>-218.53199599999999</v>
      </c>
      <c r="G515">
        <f>SUM($D$2:D515)*Day_SIP[[#This Row],[Buy Price]]</f>
        <v>132102.59158199999</v>
      </c>
    </row>
    <row r="516" spans="1:7" x14ac:dyDescent="0.3">
      <c r="A516" s="2">
        <v>40577</v>
      </c>
      <c r="B516">
        <v>3</v>
      </c>
      <c r="C516">
        <v>55.901001000000001</v>
      </c>
      <c r="D516">
        <v>4</v>
      </c>
      <c r="E516">
        <v>223.604004</v>
      </c>
      <c r="F516">
        <f>-Day_SIP[[#This Row],[Investment Amount]]</f>
        <v>-223.604004</v>
      </c>
      <c r="G516">
        <f>SUM($D$2:D516)*Day_SIP[[#This Row],[Buy Price]]</f>
        <v>135392.224422</v>
      </c>
    </row>
    <row r="517" spans="1:7" x14ac:dyDescent="0.3">
      <c r="A517" s="2">
        <v>40578</v>
      </c>
      <c r="B517">
        <v>4</v>
      </c>
      <c r="C517">
        <v>54.637000999999998</v>
      </c>
      <c r="D517">
        <v>4</v>
      </c>
      <c r="E517">
        <v>218.54800399999999</v>
      </c>
      <c r="F517">
        <f>-Day_SIP[[#This Row],[Investment Amount]]</f>
        <v>-218.54800399999999</v>
      </c>
      <c r="G517">
        <f>SUM($D$2:D517)*Day_SIP[[#This Row],[Buy Price]]</f>
        <v>132549.36442599999</v>
      </c>
    </row>
    <row r="518" spans="1:7" x14ac:dyDescent="0.3">
      <c r="A518" s="2">
        <v>40581</v>
      </c>
      <c r="B518">
        <v>0</v>
      </c>
      <c r="C518">
        <v>55.189999</v>
      </c>
      <c r="D518">
        <v>4</v>
      </c>
      <c r="E518">
        <v>220.759996</v>
      </c>
      <c r="F518">
        <f>-Day_SIP[[#This Row],[Investment Amount]]</f>
        <v>-220.759996</v>
      </c>
      <c r="G518">
        <f>SUM($D$2:D518)*Day_SIP[[#This Row],[Buy Price]]</f>
        <v>134111.69756999999</v>
      </c>
    </row>
    <row r="519" spans="1:7" x14ac:dyDescent="0.3">
      <c r="A519" s="2">
        <v>40582</v>
      </c>
      <c r="B519">
        <v>1</v>
      </c>
      <c r="C519">
        <v>53.973998999999999</v>
      </c>
      <c r="D519">
        <v>4</v>
      </c>
      <c r="E519">
        <v>215.895996</v>
      </c>
      <c r="F519">
        <f>-Day_SIP[[#This Row],[Investment Amount]]</f>
        <v>-215.895996</v>
      </c>
      <c r="G519">
        <f>SUM($D$2:D519)*Day_SIP[[#This Row],[Buy Price]]</f>
        <v>131372.71356599999</v>
      </c>
    </row>
    <row r="520" spans="1:7" x14ac:dyDescent="0.3">
      <c r="A520" s="2">
        <v>40583</v>
      </c>
      <c r="B520">
        <v>2</v>
      </c>
      <c r="C520">
        <v>53.354999999999997</v>
      </c>
      <c r="D520">
        <v>4</v>
      </c>
      <c r="E520">
        <v>213.42</v>
      </c>
      <c r="F520">
        <f>-Day_SIP[[#This Row],[Investment Amount]]</f>
        <v>-213.42</v>
      </c>
      <c r="G520">
        <f>SUM($D$2:D520)*Day_SIP[[#This Row],[Buy Price]]</f>
        <v>130079.48999999999</v>
      </c>
    </row>
    <row r="521" spans="1:7" x14ac:dyDescent="0.3">
      <c r="A521" s="2">
        <v>40584</v>
      </c>
      <c r="B521">
        <v>3</v>
      </c>
      <c r="C521">
        <v>53.124001</v>
      </c>
      <c r="D521">
        <v>4</v>
      </c>
      <c r="E521">
        <v>212.496004</v>
      </c>
      <c r="F521">
        <f>-Day_SIP[[#This Row],[Investment Amount]]</f>
        <v>-212.496004</v>
      </c>
      <c r="G521">
        <f>SUM($D$2:D521)*Day_SIP[[#This Row],[Buy Price]]</f>
        <v>129728.810442</v>
      </c>
    </row>
    <row r="522" spans="1:7" x14ac:dyDescent="0.3">
      <c r="A522" s="2">
        <v>40585</v>
      </c>
      <c r="B522">
        <v>4</v>
      </c>
      <c r="C522">
        <v>53.966000000000001</v>
      </c>
      <c r="D522">
        <v>4</v>
      </c>
      <c r="E522">
        <v>215.864</v>
      </c>
      <c r="F522">
        <f>-Day_SIP[[#This Row],[Investment Amount]]</f>
        <v>-215.864</v>
      </c>
      <c r="G522">
        <f>SUM($D$2:D522)*Day_SIP[[#This Row],[Buy Price]]</f>
        <v>132000.83600000001</v>
      </c>
    </row>
    <row r="523" spans="1:7" x14ac:dyDescent="0.3">
      <c r="A523" s="2">
        <v>40588</v>
      </c>
      <c r="B523">
        <v>0</v>
      </c>
      <c r="C523">
        <v>55.506000999999998</v>
      </c>
      <c r="D523">
        <v>4</v>
      </c>
      <c r="E523">
        <v>222.02400399999999</v>
      </c>
      <c r="F523">
        <f>-Day_SIP[[#This Row],[Investment Amount]]</f>
        <v>-222.02400399999999</v>
      </c>
      <c r="G523">
        <f>SUM($D$2:D523)*Day_SIP[[#This Row],[Buy Price]]</f>
        <v>135989.70244999998</v>
      </c>
    </row>
    <row r="524" spans="1:7" x14ac:dyDescent="0.3">
      <c r="A524" s="2">
        <v>40589</v>
      </c>
      <c r="B524">
        <v>1</v>
      </c>
      <c r="C524">
        <v>55.476002000000001</v>
      </c>
      <c r="D524">
        <v>4</v>
      </c>
      <c r="E524">
        <v>221.904008</v>
      </c>
      <c r="F524">
        <f>-Day_SIP[[#This Row],[Investment Amount]]</f>
        <v>-221.904008</v>
      </c>
      <c r="G524">
        <f>SUM($D$2:D524)*Day_SIP[[#This Row],[Buy Price]]</f>
        <v>136138.10890799999</v>
      </c>
    </row>
    <row r="525" spans="1:7" x14ac:dyDescent="0.3">
      <c r="A525" s="2">
        <v>40590</v>
      </c>
      <c r="B525">
        <v>2</v>
      </c>
      <c r="C525">
        <v>55.742001000000002</v>
      </c>
      <c r="D525">
        <v>4</v>
      </c>
      <c r="E525">
        <v>222.96800400000001</v>
      </c>
      <c r="F525">
        <f>-Day_SIP[[#This Row],[Investment Amount]]</f>
        <v>-222.96800400000001</v>
      </c>
      <c r="G525">
        <f>SUM($D$2:D525)*Day_SIP[[#This Row],[Buy Price]]</f>
        <v>137013.83845800001</v>
      </c>
    </row>
    <row r="526" spans="1:7" x14ac:dyDescent="0.3">
      <c r="A526" s="2">
        <v>40591</v>
      </c>
      <c r="B526">
        <v>3</v>
      </c>
      <c r="C526">
        <v>55.976002000000001</v>
      </c>
      <c r="D526">
        <v>4</v>
      </c>
      <c r="E526">
        <v>223.904008</v>
      </c>
      <c r="F526">
        <f>-Day_SIP[[#This Row],[Investment Amount]]</f>
        <v>-223.904008</v>
      </c>
      <c r="G526">
        <f>SUM($D$2:D526)*Day_SIP[[#This Row],[Buy Price]]</f>
        <v>137812.91692399999</v>
      </c>
    </row>
    <row r="527" spans="1:7" x14ac:dyDescent="0.3">
      <c r="A527" s="2">
        <v>40592</v>
      </c>
      <c r="B527">
        <v>4</v>
      </c>
      <c r="C527">
        <v>55.411999000000002</v>
      </c>
      <c r="D527">
        <v>4</v>
      </c>
      <c r="E527">
        <v>221.64799600000001</v>
      </c>
      <c r="F527">
        <f>-Day_SIP[[#This Row],[Investment Amount]]</f>
        <v>-221.64799600000001</v>
      </c>
      <c r="G527">
        <f>SUM($D$2:D527)*Day_SIP[[#This Row],[Buy Price]]</f>
        <v>136645.98953399999</v>
      </c>
    </row>
    <row r="528" spans="1:7" x14ac:dyDescent="0.3">
      <c r="A528" s="2">
        <v>40595</v>
      </c>
      <c r="B528">
        <v>0</v>
      </c>
      <c r="C528">
        <v>55.970001000000003</v>
      </c>
      <c r="D528">
        <v>4</v>
      </c>
      <c r="E528">
        <v>223.88000400000001</v>
      </c>
      <c r="F528">
        <f>-Day_SIP[[#This Row],[Investment Amount]]</f>
        <v>-223.88000400000001</v>
      </c>
      <c r="G528">
        <f>SUM($D$2:D528)*Day_SIP[[#This Row],[Buy Price]]</f>
        <v>138245.90247</v>
      </c>
    </row>
    <row r="529" spans="1:7" x14ac:dyDescent="0.3">
      <c r="A529" s="2">
        <v>40596</v>
      </c>
      <c r="B529">
        <v>1</v>
      </c>
      <c r="C529">
        <v>55.634998000000003</v>
      </c>
      <c r="D529">
        <v>4</v>
      </c>
      <c r="E529">
        <v>222.53999200000001</v>
      </c>
      <c r="F529">
        <f>-Day_SIP[[#This Row],[Investment Amount]]</f>
        <v>-222.53999200000001</v>
      </c>
      <c r="G529">
        <f>SUM($D$2:D529)*Day_SIP[[#This Row],[Buy Price]]</f>
        <v>137640.985052</v>
      </c>
    </row>
    <row r="530" spans="1:7" x14ac:dyDescent="0.3">
      <c r="A530" s="2">
        <v>40597</v>
      </c>
      <c r="B530">
        <v>2</v>
      </c>
      <c r="C530">
        <v>54.842998999999999</v>
      </c>
      <c r="D530">
        <v>4</v>
      </c>
      <c r="E530">
        <v>219.371996</v>
      </c>
      <c r="F530">
        <f>-Day_SIP[[#This Row],[Investment Amount]]</f>
        <v>-219.371996</v>
      </c>
      <c r="G530">
        <f>SUM($D$2:D530)*Day_SIP[[#This Row],[Buy Price]]</f>
        <v>135900.95152199999</v>
      </c>
    </row>
    <row r="531" spans="1:7" x14ac:dyDescent="0.3">
      <c r="A531" s="2">
        <v>40598</v>
      </c>
      <c r="B531">
        <v>3</v>
      </c>
      <c r="C531">
        <v>53.528998999999999</v>
      </c>
      <c r="D531">
        <v>4</v>
      </c>
      <c r="E531">
        <v>214.115996</v>
      </c>
      <c r="F531">
        <f>-Day_SIP[[#This Row],[Investment Amount]]</f>
        <v>-214.115996</v>
      </c>
      <c r="G531">
        <f>SUM($D$2:D531)*Day_SIP[[#This Row],[Buy Price]]</f>
        <v>132858.97551799999</v>
      </c>
    </row>
    <row r="532" spans="1:7" x14ac:dyDescent="0.3">
      <c r="A532" s="2">
        <v>40599</v>
      </c>
      <c r="B532">
        <v>4</v>
      </c>
      <c r="C532">
        <v>53.814999</v>
      </c>
      <c r="D532">
        <v>4</v>
      </c>
      <c r="E532">
        <v>215.259996</v>
      </c>
      <c r="F532">
        <f>-Day_SIP[[#This Row],[Investment Amount]]</f>
        <v>-215.259996</v>
      </c>
      <c r="G532">
        <f>SUM($D$2:D532)*Day_SIP[[#This Row],[Buy Price]]</f>
        <v>133784.08751400001</v>
      </c>
    </row>
    <row r="533" spans="1:7" x14ac:dyDescent="0.3">
      <c r="A533" s="2">
        <v>40602</v>
      </c>
      <c r="B533">
        <v>0</v>
      </c>
      <c r="C533">
        <v>54.160998999999997</v>
      </c>
      <c r="D533">
        <v>4</v>
      </c>
      <c r="E533">
        <v>216.64399599999999</v>
      </c>
      <c r="F533">
        <f>-Day_SIP[[#This Row],[Investment Amount]]</f>
        <v>-216.64399599999999</v>
      </c>
      <c r="G533">
        <f>SUM($D$2:D533)*Day_SIP[[#This Row],[Buy Price]]</f>
        <v>134860.88751</v>
      </c>
    </row>
    <row r="534" spans="1:7" x14ac:dyDescent="0.3">
      <c r="A534" s="2">
        <v>40603</v>
      </c>
      <c r="B534">
        <v>1</v>
      </c>
      <c r="C534">
        <v>55.772998999999999</v>
      </c>
      <c r="D534">
        <v>4</v>
      </c>
      <c r="E534">
        <v>223.09199599999999</v>
      </c>
      <c r="F534">
        <f>-Day_SIP[[#This Row],[Investment Amount]]</f>
        <v>-223.09199599999999</v>
      </c>
      <c r="G534">
        <f>SUM($D$2:D534)*Day_SIP[[#This Row],[Buy Price]]</f>
        <v>139097.85950600001</v>
      </c>
    </row>
    <row r="535" spans="1:7" x14ac:dyDescent="0.3">
      <c r="A535" s="2">
        <v>40605</v>
      </c>
      <c r="B535">
        <v>3</v>
      </c>
      <c r="C535">
        <v>55.889000000000003</v>
      </c>
      <c r="D535">
        <v>4</v>
      </c>
      <c r="E535">
        <v>223.55600000000001</v>
      </c>
      <c r="F535">
        <f>-Day_SIP[[#This Row],[Investment Amount]]</f>
        <v>-223.55600000000001</v>
      </c>
      <c r="G535">
        <f>SUM($D$2:D535)*Day_SIP[[#This Row],[Buy Price]]</f>
        <v>139610.72200000001</v>
      </c>
    </row>
    <row r="536" spans="1:7" x14ac:dyDescent="0.3">
      <c r="A536" s="2">
        <v>40606</v>
      </c>
      <c r="B536">
        <v>4</v>
      </c>
      <c r="C536">
        <v>56.194000000000003</v>
      </c>
      <c r="D536">
        <v>4</v>
      </c>
      <c r="E536">
        <v>224.77600000000001</v>
      </c>
      <c r="F536">
        <f>-Day_SIP[[#This Row],[Investment Amount]]</f>
        <v>-224.77600000000001</v>
      </c>
      <c r="G536">
        <f>SUM($D$2:D536)*Day_SIP[[#This Row],[Buy Price]]</f>
        <v>140597.38800000001</v>
      </c>
    </row>
    <row r="537" spans="1:7" x14ac:dyDescent="0.3">
      <c r="A537" s="2">
        <v>40609</v>
      </c>
      <c r="B537">
        <v>0</v>
      </c>
      <c r="C537">
        <v>55.354999999999997</v>
      </c>
      <c r="D537">
        <v>4</v>
      </c>
      <c r="E537">
        <v>221.42</v>
      </c>
      <c r="F537">
        <f>-Day_SIP[[#This Row],[Investment Amount]]</f>
        <v>-221.42</v>
      </c>
      <c r="G537">
        <f>SUM($D$2:D537)*Day_SIP[[#This Row],[Buy Price]]</f>
        <v>138719.63</v>
      </c>
    </row>
    <row r="538" spans="1:7" x14ac:dyDescent="0.3">
      <c r="A538" s="2">
        <v>40610</v>
      </c>
      <c r="B538">
        <v>1</v>
      </c>
      <c r="C538">
        <v>55.847000000000001</v>
      </c>
      <c r="D538">
        <v>4</v>
      </c>
      <c r="E538">
        <v>223.38800000000001</v>
      </c>
      <c r="F538">
        <f>-Day_SIP[[#This Row],[Investment Amount]]</f>
        <v>-223.38800000000001</v>
      </c>
      <c r="G538">
        <f>SUM($D$2:D538)*Day_SIP[[#This Row],[Buy Price]]</f>
        <v>140175.97</v>
      </c>
    </row>
    <row r="539" spans="1:7" x14ac:dyDescent="0.3">
      <c r="A539" s="2">
        <v>40611</v>
      </c>
      <c r="B539">
        <v>2</v>
      </c>
      <c r="C539">
        <v>56.004002</v>
      </c>
      <c r="D539">
        <v>4</v>
      </c>
      <c r="E539">
        <v>224.016008</v>
      </c>
      <c r="F539">
        <f>-Day_SIP[[#This Row],[Investment Amount]]</f>
        <v>-224.016008</v>
      </c>
      <c r="G539">
        <f>SUM($D$2:D539)*Day_SIP[[#This Row],[Buy Price]]</f>
        <v>140794.061028</v>
      </c>
    </row>
    <row r="540" spans="1:7" x14ac:dyDescent="0.3">
      <c r="A540" s="2">
        <v>40612</v>
      </c>
      <c r="B540">
        <v>3</v>
      </c>
      <c r="C540">
        <v>55.787998000000002</v>
      </c>
      <c r="D540">
        <v>4</v>
      </c>
      <c r="E540">
        <v>223.15199200000001</v>
      </c>
      <c r="F540">
        <f>-Day_SIP[[#This Row],[Investment Amount]]</f>
        <v>-223.15199200000001</v>
      </c>
      <c r="G540">
        <f>SUM($D$2:D540)*Day_SIP[[#This Row],[Buy Price]]</f>
        <v>140474.17896399999</v>
      </c>
    </row>
    <row r="541" spans="1:7" x14ac:dyDescent="0.3">
      <c r="A541" s="2">
        <v>40613</v>
      </c>
      <c r="B541">
        <v>4</v>
      </c>
      <c r="C541">
        <v>55.326999999999998</v>
      </c>
      <c r="D541">
        <v>4</v>
      </c>
      <c r="E541">
        <v>221.30799999999999</v>
      </c>
      <c r="F541">
        <f>-Day_SIP[[#This Row],[Investment Amount]]</f>
        <v>-221.30799999999999</v>
      </c>
      <c r="G541">
        <f>SUM($D$2:D541)*Day_SIP[[#This Row],[Buy Price]]</f>
        <v>139534.69399999999</v>
      </c>
    </row>
    <row r="542" spans="1:7" x14ac:dyDescent="0.3">
      <c r="A542" s="2">
        <v>40616</v>
      </c>
      <c r="B542">
        <v>0</v>
      </c>
      <c r="C542">
        <v>55.993999000000002</v>
      </c>
      <c r="D542">
        <v>4</v>
      </c>
      <c r="E542">
        <v>223.97599600000001</v>
      </c>
      <c r="F542">
        <f>-Day_SIP[[#This Row],[Investment Amount]]</f>
        <v>-223.97599600000001</v>
      </c>
      <c r="G542">
        <f>SUM($D$2:D542)*Day_SIP[[#This Row],[Buy Price]]</f>
        <v>141440.84147400002</v>
      </c>
    </row>
    <row r="543" spans="1:7" x14ac:dyDescent="0.3">
      <c r="A543" s="2">
        <v>40617</v>
      </c>
      <c r="B543">
        <v>1</v>
      </c>
      <c r="C543">
        <v>55.313999000000003</v>
      </c>
      <c r="D543">
        <v>4</v>
      </c>
      <c r="E543">
        <v>221.25599600000001</v>
      </c>
      <c r="F543">
        <f>-Day_SIP[[#This Row],[Investment Amount]]</f>
        <v>-221.25599600000001</v>
      </c>
      <c r="G543">
        <f>SUM($D$2:D543)*Day_SIP[[#This Row],[Buy Price]]</f>
        <v>139944.41747000001</v>
      </c>
    </row>
    <row r="544" spans="1:7" x14ac:dyDescent="0.3">
      <c r="A544" s="2">
        <v>40618</v>
      </c>
      <c r="B544">
        <v>2</v>
      </c>
      <c r="C544">
        <v>55.733001999999999</v>
      </c>
      <c r="D544">
        <v>4</v>
      </c>
      <c r="E544">
        <v>222.932008</v>
      </c>
      <c r="F544">
        <f>-Day_SIP[[#This Row],[Investment Amount]]</f>
        <v>-222.932008</v>
      </c>
      <c r="G544">
        <f>SUM($D$2:D544)*Day_SIP[[#This Row],[Buy Price]]</f>
        <v>141227.42706799999</v>
      </c>
    </row>
    <row r="545" spans="1:7" x14ac:dyDescent="0.3">
      <c r="A545" s="2">
        <v>40619</v>
      </c>
      <c r="B545">
        <v>3</v>
      </c>
      <c r="C545">
        <v>55.234000999999999</v>
      </c>
      <c r="D545">
        <v>4</v>
      </c>
      <c r="E545">
        <v>220.936004</v>
      </c>
      <c r="F545">
        <f>-Day_SIP[[#This Row],[Investment Amount]]</f>
        <v>-220.936004</v>
      </c>
      <c r="G545">
        <f>SUM($D$2:D545)*Day_SIP[[#This Row],[Buy Price]]</f>
        <v>140183.89453799999</v>
      </c>
    </row>
    <row r="546" spans="1:7" x14ac:dyDescent="0.3">
      <c r="A546" s="2">
        <v>40620</v>
      </c>
      <c r="B546">
        <v>4</v>
      </c>
      <c r="C546">
        <v>54.66</v>
      </c>
      <c r="D546">
        <v>4</v>
      </c>
      <c r="E546">
        <v>218.64</v>
      </c>
      <c r="F546">
        <f>-Day_SIP[[#This Row],[Investment Amount]]</f>
        <v>-218.64</v>
      </c>
      <c r="G546">
        <f>SUM($D$2:D546)*Day_SIP[[#This Row],[Buy Price]]</f>
        <v>138945.72</v>
      </c>
    </row>
    <row r="547" spans="1:7" x14ac:dyDescent="0.3">
      <c r="A547" s="2">
        <v>40623</v>
      </c>
      <c r="B547">
        <v>0</v>
      </c>
      <c r="C547">
        <v>54.539000999999999</v>
      </c>
      <c r="D547">
        <v>4</v>
      </c>
      <c r="E547">
        <v>218.156004</v>
      </c>
      <c r="F547">
        <f>-Day_SIP[[#This Row],[Investment Amount]]</f>
        <v>-218.156004</v>
      </c>
      <c r="G547">
        <f>SUM($D$2:D547)*Day_SIP[[#This Row],[Buy Price]]</f>
        <v>138856.296546</v>
      </c>
    </row>
    <row r="548" spans="1:7" x14ac:dyDescent="0.3">
      <c r="A548" s="2">
        <v>40624</v>
      </c>
      <c r="B548">
        <v>1</v>
      </c>
      <c r="C548">
        <v>54.995998</v>
      </c>
      <c r="D548">
        <v>4</v>
      </c>
      <c r="E548">
        <v>219.983992</v>
      </c>
      <c r="F548">
        <f>-Day_SIP[[#This Row],[Investment Amount]]</f>
        <v>-219.983992</v>
      </c>
      <c r="G548">
        <f>SUM($D$2:D548)*Day_SIP[[#This Row],[Buy Price]]</f>
        <v>140239.79490000001</v>
      </c>
    </row>
    <row r="549" spans="1:7" x14ac:dyDescent="0.3">
      <c r="A549" s="2">
        <v>40625</v>
      </c>
      <c r="B549">
        <v>2</v>
      </c>
      <c r="C549">
        <v>55.367001000000002</v>
      </c>
      <c r="D549">
        <v>4</v>
      </c>
      <c r="E549">
        <v>221.46800400000001</v>
      </c>
      <c r="F549">
        <f>-Day_SIP[[#This Row],[Investment Amount]]</f>
        <v>-221.46800400000001</v>
      </c>
      <c r="G549">
        <f>SUM($D$2:D549)*Day_SIP[[#This Row],[Buy Price]]</f>
        <v>141407.32055400001</v>
      </c>
    </row>
    <row r="550" spans="1:7" x14ac:dyDescent="0.3">
      <c r="A550" s="2">
        <v>40626</v>
      </c>
      <c r="B550">
        <v>3</v>
      </c>
      <c r="C550">
        <v>55.969002000000003</v>
      </c>
      <c r="D550">
        <v>4</v>
      </c>
      <c r="E550">
        <v>223.87600800000001</v>
      </c>
      <c r="F550">
        <f>-Day_SIP[[#This Row],[Investment Amount]]</f>
        <v>-223.87600800000001</v>
      </c>
      <c r="G550">
        <f>SUM($D$2:D550)*Day_SIP[[#This Row],[Buy Price]]</f>
        <v>143168.70711600001</v>
      </c>
    </row>
    <row r="551" spans="1:7" x14ac:dyDescent="0.3">
      <c r="A551" s="2">
        <v>40627</v>
      </c>
      <c r="B551">
        <v>4</v>
      </c>
      <c r="C551">
        <v>56.660998999999997</v>
      </c>
      <c r="D551">
        <v>4</v>
      </c>
      <c r="E551">
        <v>226.64399599999999</v>
      </c>
      <c r="F551">
        <f>-Day_SIP[[#This Row],[Investment Amount]]</f>
        <v>-226.64399599999999</v>
      </c>
      <c r="G551">
        <f>SUM($D$2:D551)*Day_SIP[[#This Row],[Buy Price]]</f>
        <v>145165.47943799998</v>
      </c>
    </row>
    <row r="552" spans="1:7" x14ac:dyDescent="0.3">
      <c r="A552" s="2">
        <v>40630</v>
      </c>
      <c r="B552">
        <v>0</v>
      </c>
      <c r="C552">
        <v>57.587001999999998</v>
      </c>
      <c r="D552">
        <v>4</v>
      </c>
      <c r="E552">
        <v>230.34800799999999</v>
      </c>
      <c r="F552">
        <f>-Day_SIP[[#This Row],[Investment Amount]]</f>
        <v>-230.34800799999999</v>
      </c>
      <c r="G552">
        <f>SUM($D$2:D552)*Day_SIP[[#This Row],[Buy Price]]</f>
        <v>147768.24713199999</v>
      </c>
    </row>
    <row r="553" spans="1:7" x14ac:dyDescent="0.3">
      <c r="A553" s="2">
        <v>40631</v>
      </c>
      <c r="B553">
        <v>1</v>
      </c>
      <c r="C553">
        <v>57.847999999999999</v>
      </c>
      <c r="D553">
        <v>4</v>
      </c>
      <c r="E553">
        <v>231.392</v>
      </c>
      <c r="F553">
        <f>-Day_SIP[[#This Row],[Investment Amount]]</f>
        <v>-231.392</v>
      </c>
      <c r="G553">
        <f>SUM($D$2:D553)*Day_SIP[[#This Row],[Buy Price]]</f>
        <v>148669.35999999999</v>
      </c>
    </row>
    <row r="554" spans="1:7" x14ac:dyDescent="0.3">
      <c r="A554" s="2">
        <v>40632</v>
      </c>
      <c r="B554">
        <v>2</v>
      </c>
      <c r="C554">
        <v>58.570999</v>
      </c>
      <c r="D554">
        <v>4</v>
      </c>
      <c r="E554">
        <v>234.283996</v>
      </c>
      <c r="F554">
        <f>-Day_SIP[[#This Row],[Investment Amount]]</f>
        <v>-234.283996</v>
      </c>
      <c r="G554">
        <f>SUM($D$2:D554)*Day_SIP[[#This Row],[Buy Price]]</f>
        <v>150761.751426</v>
      </c>
    </row>
    <row r="555" spans="1:7" x14ac:dyDescent="0.3">
      <c r="A555" s="2">
        <v>40633</v>
      </c>
      <c r="B555">
        <v>3</v>
      </c>
      <c r="C555">
        <v>58.432999000000002</v>
      </c>
      <c r="D555">
        <v>4</v>
      </c>
      <c r="E555">
        <v>233.73199600000001</v>
      </c>
      <c r="F555">
        <f>-Day_SIP[[#This Row],[Investment Amount]]</f>
        <v>-233.73199600000001</v>
      </c>
      <c r="G555">
        <f>SUM($D$2:D555)*Day_SIP[[#This Row],[Buy Price]]</f>
        <v>150640.27142200002</v>
      </c>
    </row>
    <row r="556" spans="1:7" x14ac:dyDescent="0.3">
      <c r="A556" s="2">
        <v>40634</v>
      </c>
      <c r="B556">
        <v>4</v>
      </c>
      <c r="C556">
        <v>58.966999000000001</v>
      </c>
      <c r="D556">
        <v>4</v>
      </c>
      <c r="E556">
        <v>235.86799600000001</v>
      </c>
      <c r="F556">
        <f>-Day_SIP[[#This Row],[Investment Amount]]</f>
        <v>-235.86799600000001</v>
      </c>
      <c r="G556">
        <f>SUM($D$2:D556)*Day_SIP[[#This Row],[Buy Price]]</f>
        <v>152252.79141800001</v>
      </c>
    </row>
    <row r="557" spans="1:7" x14ac:dyDescent="0.3">
      <c r="A557" s="2">
        <v>40637</v>
      </c>
      <c r="B557">
        <v>0</v>
      </c>
      <c r="C557">
        <v>59.571998999999998</v>
      </c>
      <c r="D557">
        <v>4</v>
      </c>
      <c r="E557">
        <v>238.28799599999999</v>
      </c>
      <c r="F557">
        <f>-Day_SIP[[#This Row],[Investment Amount]]</f>
        <v>-238.28799599999999</v>
      </c>
      <c r="G557">
        <f>SUM($D$2:D557)*Day_SIP[[#This Row],[Buy Price]]</f>
        <v>154053.18941399999</v>
      </c>
    </row>
    <row r="558" spans="1:7" x14ac:dyDescent="0.3">
      <c r="A558" s="2">
        <v>40638</v>
      </c>
      <c r="B558">
        <v>1</v>
      </c>
      <c r="C558">
        <v>59.393002000000003</v>
      </c>
      <c r="D558">
        <v>4</v>
      </c>
      <c r="E558">
        <v>237.57200800000001</v>
      </c>
      <c r="F558">
        <f>-Day_SIP[[#This Row],[Investment Amount]]</f>
        <v>-237.57200800000001</v>
      </c>
      <c r="G558">
        <f>SUM($D$2:D558)*Day_SIP[[#This Row],[Buy Price]]</f>
        <v>153827.87518</v>
      </c>
    </row>
    <row r="559" spans="1:7" x14ac:dyDescent="0.3">
      <c r="A559" s="2">
        <v>40639</v>
      </c>
      <c r="B559">
        <v>2</v>
      </c>
      <c r="C559">
        <v>59.228999999999999</v>
      </c>
      <c r="D559">
        <v>4</v>
      </c>
      <c r="E559">
        <v>236.916</v>
      </c>
      <c r="F559">
        <f>-Day_SIP[[#This Row],[Investment Amount]]</f>
        <v>-236.916</v>
      </c>
      <c r="G559">
        <f>SUM($D$2:D559)*Day_SIP[[#This Row],[Buy Price]]</f>
        <v>153640.02599999998</v>
      </c>
    </row>
    <row r="560" spans="1:7" x14ac:dyDescent="0.3">
      <c r="A560" s="2">
        <v>40640</v>
      </c>
      <c r="B560">
        <v>3</v>
      </c>
      <c r="C560">
        <v>59.112000000000002</v>
      </c>
      <c r="D560">
        <v>4</v>
      </c>
      <c r="E560">
        <v>236.44800000000001</v>
      </c>
      <c r="F560">
        <f>-Day_SIP[[#This Row],[Investment Amount]]</f>
        <v>-236.44800000000001</v>
      </c>
      <c r="G560">
        <f>SUM($D$2:D560)*Day_SIP[[#This Row],[Buy Price]]</f>
        <v>153572.976</v>
      </c>
    </row>
    <row r="561" spans="1:7" x14ac:dyDescent="0.3">
      <c r="A561" s="2">
        <v>40641</v>
      </c>
      <c r="B561">
        <v>4</v>
      </c>
      <c r="C561">
        <v>58.894001000000003</v>
      </c>
      <c r="D561">
        <v>4</v>
      </c>
      <c r="E561">
        <v>235.57600400000001</v>
      </c>
      <c r="F561">
        <f>-Day_SIP[[#This Row],[Investment Amount]]</f>
        <v>-235.57600400000001</v>
      </c>
      <c r="G561">
        <f>SUM($D$2:D561)*Day_SIP[[#This Row],[Buy Price]]</f>
        <v>153242.19060200002</v>
      </c>
    </row>
    <row r="562" spans="1:7" x14ac:dyDescent="0.3">
      <c r="A562" s="2">
        <v>40644</v>
      </c>
      <c r="B562">
        <v>0</v>
      </c>
      <c r="C562">
        <v>58.456001000000001</v>
      </c>
      <c r="D562">
        <v>4</v>
      </c>
      <c r="E562">
        <v>233.824004</v>
      </c>
      <c r="F562">
        <f>-Day_SIP[[#This Row],[Investment Amount]]</f>
        <v>-233.824004</v>
      </c>
      <c r="G562">
        <f>SUM($D$2:D562)*Day_SIP[[#This Row],[Buy Price]]</f>
        <v>152336.338606</v>
      </c>
    </row>
    <row r="563" spans="1:7" x14ac:dyDescent="0.3">
      <c r="A563" s="2">
        <v>40646</v>
      </c>
      <c r="B563">
        <v>2</v>
      </c>
      <c r="C563">
        <v>59.338000999999998</v>
      </c>
      <c r="D563">
        <v>4</v>
      </c>
      <c r="E563">
        <v>237.35200399999999</v>
      </c>
      <c r="F563">
        <f>-Day_SIP[[#This Row],[Investment Amount]]</f>
        <v>-237.35200399999999</v>
      </c>
      <c r="G563">
        <f>SUM($D$2:D563)*Day_SIP[[#This Row],[Buy Price]]</f>
        <v>154872.18260999999</v>
      </c>
    </row>
    <row r="564" spans="1:7" x14ac:dyDescent="0.3">
      <c r="A564" s="2">
        <v>40648</v>
      </c>
      <c r="B564">
        <v>4</v>
      </c>
      <c r="C564">
        <v>58.646000000000001</v>
      </c>
      <c r="D564">
        <v>4</v>
      </c>
      <c r="E564">
        <v>234.584</v>
      </c>
      <c r="F564">
        <f>-Day_SIP[[#This Row],[Investment Amount]]</f>
        <v>-234.584</v>
      </c>
      <c r="G564">
        <f>SUM($D$2:D564)*Day_SIP[[#This Row],[Buy Price]]</f>
        <v>153300.644</v>
      </c>
    </row>
    <row r="565" spans="1:7" x14ac:dyDescent="0.3">
      <c r="A565" s="2">
        <v>40651</v>
      </c>
      <c r="B565">
        <v>0</v>
      </c>
      <c r="C565">
        <v>57.761001999999998</v>
      </c>
      <c r="D565">
        <v>4</v>
      </c>
      <c r="E565">
        <v>231.04400799999999</v>
      </c>
      <c r="F565">
        <f>-Day_SIP[[#This Row],[Investment Amount]]</f>
        <v>-231.04400799999999</v>
      </c>
      <c r="G565">
        <f>SUM($D$2:D565)*Day_SIP[[#This Row],[Buy Price]]</f>
        <v>151218.30323600001</v>
      </c>
    </row>
    <row r="566" spans="1:7" x14ac:dyDescent="0.3">
      <c r="A566" s="2">
        <v>40652</v>
      </c>
      <c r="B566">
        <v>1</v>
      </c>
      <c r="C566">
        <v>57.813000000000002</v>
      </c>
      <c r="D566">
        <v>4</v>
      </c>
      <c r="E566">
        <v>231.25200000000001</v>
      </c>
      <c r="F566">
        <f>-Day_SIP[[#This Row],[Investment Amount]]</f>
        <v>-231.25200000000001</v>
      </c>
      <c r="G566">
        <f>SUM($D$2:D566)*Day_SIP[[#This Row],[Buy Price]]</f>
        <v>151585.68600000002</v>
      </c>
    </row>
    <row r="567" spans="1:7" x14ac:dyDescent="0.3">
      <c r="A567" s="2">
        <v>40653</v>
      </c>
      <c r="B567">
        <v>2</v>
      </c>
      <c r="C567">
        <v>59.171000999999997</v>
      </c>
      <c r="D567">
        <v>4</v>
      </c>
      <c r="E567">
        <v>236.68400399999999</v>
      </c>
      <c r="F567">
        <f>-Day_SIP[[#This Row],[Investment Amount]]</f>
        <v>-236.68400399999999</v>
      </c>
      <c r="G567">
        <f>SUM($D$2:D567)*Day_SIP[[#This Row],[Buy Price]]</f>
        <v>155383.048626</v>
      </c>
    </row>
    <row r="568" spans="1:7" x14ac:dyDescent="0.3">
      <c r="A568" s="2">
        <v>40654</v>
      </c>
      <c r="B568">
        <v>3</v>
      </c>
      <c r="C568">
        <v>59.48</v>
      </c>
      <c r="D568">
        <v>4</v>
      </c>
      <c r="E568">
        <v>237.92</v>
      </c>
      <c r="F568">
        <f>-Day_SIP[[#This Row],[Investment Amount]]</f>
        <v>-237.92</v>
      </c>
      <c r="G568">
        <f>SUM($D$2:D568)*Day_SIP[[#This Row],[Buy Price]]</f>
        <v>156432.4</v>
      </c>
    </row>
    <row r="569" spans="1:7" x14ac:dyDescent="0.3">
      <c r="A569" s="2">
        <v>40658</v>
      </c>
      <c r="B569">
        <v>0</v>
      </c>
      <c r="C569">
        <v>59.52</v>
      </c>
      <c r="D569">
        <v>4</v>
      </c>
      <c r="E569">
        <v>238.08</v>
      </c>
      <c r="F569">
        <f>-Day_SIP[[#This Row],[Investment Amount]]</f>
        <v>-238.08</v>
      </c>
      <c r="G569">
        <f>SUM($D$2:D569)*Day_SIP[[#This Row],[Buy Price]]</f>
        <v>156775.68000000002</v>
      </c>
    </row>
    <row r="570" spans="1:7" x14ac:dyDescent="0.3">
      <c r="A570" s="2">
        <v>40659</v>
      </c>
      <c r="B570">
        <v>1</v>
      </c>
      <c r="C570">
        <v>59.243000000000002</v>
      </c>
      <c r="D570">
        <v>4</v>
      </c>
      <c r="E570">
        <v>236.97200000000001</v>
      </c>
      <c r="F570">
        <f>-Day_SIP[[#This Row],[Investment Amount]]</f>
        <v>-236.97200000000001</v>
      </c>
      <c r="G570">
        <f>SUM($D$2:D570)*Day_SIP[[#This Row],[Buy Price]]</f>
        <v>156283.03400000001</v>
      </c>
    </row>
    <row r="571" spans="1:7" x14ac:dyDescent="0.3">
      <c r="A571" s="2">
        <v>40660</v>
      </c>
      <c r="B571">
        <v>2</v>
      </c>
      <c r="C571">
        <v>59.332000999999998</v>
      </c>
      <c r="D571">
        <v>4</v>
      </c>
      <c r="E571">
        <v>237.32800399999999</v>
      </c>
      <c r="F571">
        <f>-Day_SIP[[#This Row],[Investment Amount]]</f>
        <v>-237.32800399999999</v>
      </c>
      <c r="G571">
        <f>SUM($D$2:D571)*Day_SIP[[#This Row],[Buy Price]]</f>
        <v>156755.14664200001</v>
      </c>
    </row>
    <row r="572" spans="1:7" x14ac:dyDescent="0.3">
      <c r="A572" s="2">
        <v>40661</v>
      </c>
      <c r="B572">
        <v>3</v>
      </c>
      <c r="C572">
        <v>58.506000999999998</v>
      </c>
      <c r="D572">
        <v>4</v>
      </c>
      <c r="E572">
        <v>234.02400399999999</v>
      </c>
      <c r="F572">
        <f>-Day_SIP[[#This Row],[Investment Amount]]</f>
        <v>-234.02400399999999</v>
      </c>
      <c r="G572">
        <f>SUM($D$2:D572)*Day_SIP[[#This Row],[Buy Price]]</f>
        <v>154806.878646</v>
      </c>
    </row>
    <row r="573" spans="1:7" x14ac:dyDescent="0.3">
      <c r="A573" s="2">
        <v>40662</v>
      </c>
      <c r="B573">
        <v>4</v>
      </c>
      <c r="C573">
        <v>57.951999999999998</v>
      </c>
      <c r="D573">
        <v>4</v>
      </c>
      <c r="E573">
        <v>231.80799999999999</v>
      </c>
      <c r="F573">
        <f>-Day_SIP[[#This Row],[Investment Amount]]</f>
        <v>-231.80799999999999</v>
      </c>
      <c r="G573">
        <f>SUM($D$2:D573)*Day_SIP[[#This Row],[Buy Price]]</f>
        <v>153572.79999999999</v>
      </c>
    </row>
    <row r="574" spans="1:7" x14ac:dyDescent="0.3">
      <c r="A574" s="2">
        <v>40665</v>
      </c>
      <c r="B574">
        <v>0</v>
      </c>
      <c r="C574">
        <v>57.654998999999997</v>
      </c>
      <c r="D574">
        <v>4</v>
      </c>
      <c r="E574">
        <v>230.61999599999999</v>
      </c>
      <c r="F574">
        <f>-Day_SIP[[#This Row],[Investment Amount]]</f>
        <v>-230.61999599999999</v>
      </c>
      <c r="G574">
        <f>SUM($D$2:D574)*Day_SIP[[#This Row],[Buy Price]]</f>
        <v>153016.36734599998</v>
      </c>
    </row>
    <row r="575" spans="1:7" x14ac:dyDescent="0.3">
      <c r="A575" s="2">
        <v>40666</v>
      </c>
      <c r="B575">
        <v>1</v>
      </c>
      <c r="C575">
        <v>56.608001999999999</v>
      </c>
      <c r="D575">
        <v>4</v>
      </c>
      <c r="E575">
        <v>226.432008</v>
      </c>
      <c r="F575">
        <f>-Day_SIP[[#This Row],[Investment Amount]]</f>
        <v>-226.432008</v>
      </c>
      <c r="G575">
        <f>SUM($D$2:D575)*Day_SIP[[#This Row],[Buy Price]]</f>
        <v>150464.06931600001</v>
      </c>
    </row>
    <row r="576" spans="1:7" x14ac:dyDescent="0.3">
      <c r="A576" s="2">
        <v>40667</v>
      </c>
      <c r="B576">
        <v>2</v>
      </c>
      <c r="C576">
        <v>56.269001000000003</v>
      </c>
      <c r="D576">
        <v>4</v>
      </c>
      <c r="E576">
        <v>225.07600400000001</v>
      </c>
      <c r="F576">
        <f>-Day_SIP[[#This Row],[Investment Amount]]</f>
        <v>-225.07600400000001</v>
      </c>
      <c r="G576">
        <f>SUM($D$2:D576)*Day_SIP[[#This Row],[Buy Price]]</f>
        <v>149788.08066200002</v>
      </c>
    </row>
    <row r="577" spans="1:7" x14ac:dyDescent="0.3">
      <c r="A577" s="2">
        <v>40668</v>
      </c>
      <c r="B577">
        <v>3</v>
      </c>
      <c r="C577">
        <v>55.605998999999997</v>
      </c>
      <c r="D577">
        <v>4</v>
      </c>
      <c r="E577">
        <v>222.42399599999999</v>
      </c>
      <c r="F577">
        <f>-Day_SIP[[#This Row],[Investment Amount]]</f>
        <v>-222.42399599999999</v>
      </c>
      <c r="G577">
        <f>SUM($D$2:D577)*Day_SIP[[#This Row],[Buy Price]]</f>
        <v>148245.593334</v>
      </c>
    </row>
    <row r="578" spans="1:7" x14ac:dyDescent="0.3">
      <c r="A578" s="2">
        <v>40669</v>
      </c>
      <c r="B578">
        <v>4</v>
      </c>
      <c r="C578">
        <v>56.445999</v>
      </c>
      <c r="D578">
        <v>4</v>
      </c>
      <c r="E578">
        <v>225.783996</v>
      </c>
      <c r="F578">
        <f>-Day_SIP[[#This Row],[Investment Amount]]</f>
        <v>-225.783996</v>
      </c>
      <c r="G578">
        <f>SUM($D$2:D578)*Day_SIP[[#This Row],[Buy Price]]</f>
        <v>150710.81732999999</v>
      </c>
    </row>
    <row r="579" spans="1:7" x14ac:dyDescent="0.3">
      <c r="A579" s="2">
        <v>40672</v>
      </c>
      <c r="B579">
        <v>0</v>
      </c>
      <c r="C579">
        <v>56.415999999999997</v>
      </c>
      <c r="D579">
        <v>4</v>
      </c>
      <c r="E579">
        <v>225.66399999999999</v>
      </c>
      <c r="F579">
        <f>-Day_SIP[[#This Row],[Investment Amount]]</f>
        <v>-225.66399999999999</v>
      </c>
      <c r="G579">
        <f>SUM($D$2:D579)*Day_SIP[[#This Row],[Buy Price]]</f>
        <v>150856.38399999999</v>
      </c>
    </row>
    <row r="580" spans="1:7" x14ac:dyDescent="0.3">
      <c r="A580" s="2">
        <v>40673</v>
      </c>
      <c r="B580">
        <v>1</v>
      </c>
      <c r="C580">
        <v>56.033000999999999</v>
      </c>
      <c r="D580">
        <v>4</v>
      </c>
      <c r="E580">
        <v>224.13200399999999</v>
      </c>
      <c r="F580">
        <f>-Day_SIP[[#This Row],[Investment Amount]]</f>
        <v>-224.13200399999999</v>
      </c>
      <c r="G580">
        <f>SUM($D$2:D580)*Day_SIP[[#This Row],[Buy Price]]</f>
        <v>150056.376678</v>
      </c>
    </row>
    <row r="581" spans="1:7" x14ac:dyDescent="0.3">
      <c r="A581" s="2">
        <v>40674</v>
      </c>
      <c r="B581">
        <v>2</v>
      </c>
      <c r="C581">
        <v>56.276001000000001</v>
      </c>
      <c r="D581">
        <v>4</v>
      </c>
      <c r="E581">
        <v>225.104004</v>
      </c>
      <c r="F581">
        <f>-Day_SIP[[#This Row],[Investment Amount]]</f>
        <v>-225.104004</v>
      </c>
      <c r="G581">
        <f>SUM($D$2:D581)*Day_SIP[[#This Row],[Buy Price]]</f>
        <v>150932.23468200001</v>
      </c>
    </row>
    <row r="582" spans="1:7" x14ac:dyDescent="0.3">
      <c r="A582" s="2">
        <v>40675</v>
      </c>
      <c r="B582">
        <v>3</v>
      </c>
      <c r="C582">
        <v>55.569000000000003</v>
      </c>
      <c r="D582">
        <v>4</v>
      </c>
      <c r="E582">
        <v>222.27600000000001</v>
      </c>
      <c r="F582">
        <f>-Day_SIP[[#This Row],[Investment Amount]]</f>
        <v>-222.27600000000001</v>
      </c>
      <c r="G582">
        <f>SUM($D$2:D582)*Day_SIP[[#This Row],[Buy Price]]</f>
        <v>149258.334</v>
      </c>
    </row>
    <row r="583" spans="1:7" x14ac:dyDescent="0.3">
      <c r="A583" s="2">
        <v>40676</v>
      </c>
      <c r="B583">
        <v>4</v>
      </c>
      <c r="C583">
        <v>56.224997999999999</v>
      </c>
      <c r="D583">
        <v>4</v>
      </c>
      <c r="E583">
        <v>224.899992</v>
      </c>
      <c r="F583">
        <f>-Day_SIP[[#This Row],[Investment Amount]]</f>
        <v>-224.899992</v>
      </c>
      <c r="G583">
        <f>SUM($D$2:D583)*Day_SIP[[#This Row],[Buy Price]]</f>
        <v>151245.24462000001</v>
      </c>
    </row>
    <row r="584" spans="1:7" x14ac:dyDescent="0.3">
      <c r="A584" s="2">
        <v>40679</v>
      </c>
      <c r="B584">
        <v>0</v>
      </c>
      <c r="C584">
        <v>55.924999</v>
      </c>
      <c r="D584">
        <v>4</v>
      </c>
      <c r="E584">
        <v>223.699996</v>
      </c>
      <c r="F584">
        <f>-Day_SIP[[#This Row],[Investment Amount]]</f>
        <v>-223.699996</v>
      </c>
      <c r="G584">
        <f>SUM($D$2:D584)*Day_SIP[[#This Row],[Buy Price]]</f>
        <v>150661.94730599999</v>
      </c>
    </row>
    <row r="585" spans="1:7" x14ac:dyDescent="0.3">
      <c r="A585" s="2">
        <v>40680</v>
      </c>
      <c r="B585">
        <v>1</v>
      </c>
      <c r="C585">
        <v>55.123001000000002</v>
      </c>
      <c r="D585">
        <v>4</v>
      </c>
      <c r="E585">
        <v>220.49200400000001</v>
      </c>
      <c r="F585">
        <f>-Day_SIP[[#This Row],[Investment Amount]]</f>
        <v>-220.49200400000001</v>
      </c>
      <c r="G585">
        <f>SUM($D$2:D585)*Day_SIP[[#This Row],[Buy Price]]</f>
        <v>148721.85669800002</v>
      </c>
    </row>
    <row r="586" spans="1:7" x14ac:dyDescent="0.3">
      <c r="A586" s="2">
        <v>40681</v>
      </c>
      <c r="B586">
        <v>2</v>
      </c>
      <c r="C586">
        <v>55.143002000000003</v>
      </c>
      <c r="D586">
        <v>4</v>
      </c>
      <c r="E586">
        <v>220.57200800000001</v>
      </c>
      <c r="F586">
        <f>-Day_SIP[[#This Row],[Investment Amount]]</f>
        <v>-220.57200800000001</v>
      </c>
      <c r="G586">
        <f>SUM($D$2:D586)*Day_SIP[[#This Row],[Buy Price]]</f>
        <v>148996.39140399999</v>
      </c>
    </row>
    <row r="587" spans="1:7" x14ac:dyDescent="0.3">
      <c r="A587" s="2">
        <v>40682</v>
      </c>
      <c r="B587">
        <v>3</v>
      </c>
      <c r="C587">
        <v>55.483001999999999</v>
      </c>
      <c r="D587">
        <v>4</v>
      </c>
      <c r="E587">
        <v>221.932008</v>
      </c>
      <c r="F587">
        <f>-Day_SIP[[#This Row],[Investment Amount]]</f>
        <v>-221.932008</v>
      </c>
      <c r="G587">
        <f>SUM($D$2:D587)*Day_SIP[[#This Row],[Buy Price]]</f>
        <v>150137.00341199999</v>
      </c>
    </row>
    <row r="588" spans="1:7" x14ac:dyDescent="0.3">
      <c r="A588" s="2">
        <v>40683</v>
      </c>
      <c r="B588">
        <v>4</v>
      </c>
      <c r="C588">
        <v>55.798000000000002</v>
      </c>
      <c r="D588">
        <v>4</v>
      </c>
      <c r="E588">
        <v>223.19200000000001</v>
      </c>
      <c r="F588">
        <f>-Day_SIP[[#This Row],[Investment Amount]]</f>
        <v>-223.19200000000001</v>
      </c>
      <c r="G588">
        <f>SUM($D$2:D588)*Day_SIP[[#This Row],[Buy Price]]</f>
        <v>151212.58000000002</v>
      </c>
    </row>
    <row r="589" spans="1:7" x14ac:dyDescent="0.3">
      <c r="A589" s="2">
        <v>40686</v>
      </c>
      <c r="B589">
        <v>0</v>
      </c>
      <c r="C589">
        <v>54.799999</v>
      </c>
      <c r="D589">
        <v>4</v>
      </c>
      <c r="E589">
        <v>219.199996</v>
      </c>
      <c r="F589">
        <f>-Day_SIP[[#This Row],[Investment Amount]]</f>
        <v>-219.199996</v>
      </c>
      <c r="G589">
        <f>SUM($D$2:D589)*Day_SIP[[#This Row],[Buy Price]]</f>
        <v>148727.19728600001</v>
      </c>
    </row>
    <row r="590" spans="1:7" x14ac:dyDescent="0.3">
      <c r="A590" s="2">
        <v>40687</v>
      </c>
      <c r="B590">
        <v>1</v>
      </c>
      <c r="C590">
        <v>54.931998999999998</v>
      </c>
      <c r="D590">
        <v>4</v>
      </c>
      <c r="E590">
        <v>219.72799599999999</v>
      </c>
      <c r="F590">
        <f>-Day_SIP[[#This Row],[Investment Amount]]</f>
        <v>-219.72799599999999</v>
      </c>
      <c r="G590">
        <f>SUM($D$2:D590)*Day_SIP[[#This Row],[Buy Price]]</f>
        <v>149305.173282</v>
      </c>
    </row>
    <row r="591" spans="1:7" x14ac:dyDescent="0.3">
      <c r="A591" s="2">
        <v>40688</v>
      </c>
      <c r="B591">
        <v>2</v>
      </c>
      <c r="C591">
        <v>54.459999000000003</v>
      </c>
      <c r="D591">
        <v>4</v>
      </c>
      <c r="E591">
        <v>217.83999600000001</v>
      </c>
      <c r="F591">
        <f>-Day_SIP[[#This Row],[Investment Amount]]</f>
        <v>-217.83999600000001</v>
      </c>
      <c r="G591">
        <f>SUM($D$2:D591)*Day_SIP[[#This Row],[Buy Price]]</f>
        <v>148240.11727800002</v>
      </c>
    </row>
    <row r="592" spans="1:7" x14ac:dyDescent="0.3">
      <c r="A592" s="2">
        <v>40689</v>
      </c>
      <c r="B592">
        <v>3</v>
      </c>
      <c r="C592">
        <v>55.113998000000002</v>
      </c>
      <c r="D592">
        <v>4</v>
      </c>
      <c r="E592">
        <v>220.45599200000001</v>
      </c>
      <c r="F592">
        <f>-Day_SIP[[#This Row],[Investment Amount]]</f>
        <v>-220.45599200000001</v>
      </c>
      <c r="G592">
        <f>SUM($D$2:D592)*Day_SIP[[#This Row],[Buy Price]]</f>
        <v>150240.75854800001</v>
      </c>
    </row>
    <row r="593" spans="1:7" x14ac:dyDescent="0.3">
      <c r="A593" s="2">
        <v>40690</v>
      </c>
      <c r="B593">
        <v>4</v>
      </c>
      <c r="C593">
        <v>55.896000000000001</v>
      </c>
      <c r="D593">
        <v>4</v>
      </c>
      <c r="E593">
        <v>223.584</v>
      </c>
      <c r="F593">
        <f>-Day_SIP[[#This Row],[Investment Amount]]</f>
        <v>-223.584</v>
      </c>
      <c r="G593">
        <f>SUM($D$2:D593)*Day_SIP[[#This Row],[Buy Price]]</f>
        <v>152596.08000000002</v>
      </c>
    </row>
    <row r="594" spans="1:7" x14ac:dyDescent="0.3">
      <c r="A594" s="2">
        <v>40693</v>
      </c>
      <c r="B594">
        <v>0</v>
      </c>
      <c r="C594">
        <v>55.716000000000001</v>
      </c>
      <c r="D594">
        <v>4</v>
      </c>
      <c r="E594">
        <v>222.864</v>
      </c>
      <c r="F594">
        <f>-Day_SIP[[#This Row],[Investment Amount]]</f>
        <v>-222.864</v>
      </c>
      <c r="G594">
        <f>SUM($D$2:D594)*Day_SIP[[#This Row],[Buy Price]]</f>
        <v>152327.54399999999</v>
      </c>
    </row>
    <row r="595" spans="1:7" x14ac:dyDescent="0.3">
      <c r="A595" s="2">
        <v>40694</v>
      </c>
      <c r="B595">
        <v>1</v>
      </c>
      <c r="C595">
        <v>56.27</v>
      </c>
      <c r="D595">
        <v>4</v>
      </c>
      <c r="E595">
        <v>225.08</v>
      </c>
      <c r="F595">
        <f>-Day_SIP[[#This Row],[Investment Amount]]</f>
        <v>-225.08</v>
      </c>
      <c r="G595">
        <f>SUM($D$2:D595)*Day_SIP[[#This Row],[Buy Price]]</f>
        <v>154067.26</v>
      </c>
    </row>
    <row r="596" spans="1:7" x14ac:dyDescent="0.3">
      <c r="A596" s="2">
        <v>40695</v>
      </c>
      <c r="B596">
        <v>2</v>
      </c>
      <c r="C596">
        <v>56.34</v>
      </c>
      <c r="D596">
        <v>4</v>
      </c>
      <c r="E596">
        <v>225.36</v>
      </c>
      <c r="F596">
        <f>-Day_SIP[[#This Row],[Investment Amount]]</f>
        <v>-225.36</v>
      </c>
      <c r="G596">
        <f>SUM($D$2:D596)*Day_SIP[[#This Row],[Buy Price]]</f>
        <v>154484.28</v>
      </c>
    </row>
    <row r="597" spans="1:7" x14ac:dyDescent="0.3">
      <c r="A597" s="2">
        <v>40696</v>
      </c>
      <c r="B597">
        <v>3</v>
      </c>
      <c r="C597">
        <v>56.348998999999999</v>
      </c>
      <c r="D597">
        <v>4</v>
      </c>
      <c r="E597">
        <v>225.395996</v>
      </c>
      <c r="F597">
        <f>-Day_SIP[[#This Row],[Investment Amount]]</f>
        <v>-225.395996</v>
      </c>
      <c r="G597">
        <f>SUM($D$2:D597)*Day_SIP[[#This Row],[Buy Price]]</f>
        <v>154734.35125400001</v>
      </c>
    </row>
    <row r="598" spans="1:7" x14ac:dyDescent="0.3">
      <c r="A598" s="2">
        <v>40697</v>
      </c>
      <c r="B598">
        <v>4</v>
      </c>
      <c r="C598">
        <v>55.921000999999997</v>
      </c>
      <c r="D598">
        <v>4</v>
      </c>
      <c r="E598">
        <v>223.68400399999999</v>
      </c>
      <c r="F598">
        <f>-Day_SIP[[#This Row],[Investment Amount]]</f>
        <v>-223.68400399999999</v>
      </c>
      <c r="G598">
        <f>SUM($D$2:D598)*Day_SIP[[#This Row],[Buy Price]]</f>
        <v>153782.75274999999</v>
      </c>
    </row>
    <row r="599" spans="1:7" x14ac:dyDescent="0.3">
      <c r="A599" s="2">
        <v>40700</v>
      </c>
      <c r="B599">
        <v>0</v>
      </c>
      <c r="C599">
        <v>56.123001000000002</v>
      </c>
      <c r="D599">
        <v>4</v>
      </c>
      <c r="E599">
        <v>224.49200400000001</v>
      </c>
      <c r="F599">
        <f>-Day_SIP[[#This Row],[Investment Amount]]</f>
        <v>-224.49200400000001</v>
      </c>
      <c r="G599">
        <f>SUM($D$2:D599)*Day_SIP[[#This Row],[Buy Price]]</f>
        <v>154562.74475400001</v>
      </c>
    </row>
    <row r="600" spans="1:7" x14ac:dyDescent="0.3">
      <c r="A600" s="2">
        <v>40701</v>
      </c>
      <c r="B600">
        <v>1</v>
      </c>
      <c r="C600">
        <v>56.358001999999999</v>
      </c>
      <c r="D600">
        <v>4</v>
      </c>
      <c r="E600">
        <v>225.432008</v>
      </c>
      <c r="F600">
        <f>-Day_SIP[[#This Row],[Investment Amount]]</f>
        <v>-225.432008</v>
      </c>
      <c r="G600">
        <f>SUM($D$2:D600)*Day_SIP[[#This Row],[Buy Price]]</f>
        <v>155435.36951600001</v>
      </c>
    </row>
    <row r="601" spans="1:7" x14ac:dyDescent="0.3">
      <c r="A601" s="2">
        <v>40702</v>
      </c>
      <c r="B601">
        <v>2</v>
      </c>
      <c r="C601">
        <v>55.987999000000002</v>
      </c>
      <c r="D601">
        <v>4</v>
      </c>
      <c r="E601">
        <v>223.95199600000001</v>
      </c>
      <c r="F601">
        <f>-Day_SIP[[#This Row],[Investment Amount]]</f>
        <v>-223.95199600000001</v>
      </c>
      <c r="G601">
        <f>SUM($D$2:D601)*Day_SIP[[#This Row],[Buy Price]]</f>
        <v>154638.85323800001</v>
      </c>
    </row>
    <row r="602" spans="1:7" x14ac:dyDescent="0.3">
      <c r="A602" s="2">
        <v>40703</v>
      </c>
      <c r="B602">
        <v>3</v>
      </c>
      <c r="C602">
        <v>56.228999999999999</v>
      </c>
      <c r="D602">
        <v>4</v>
      </c>
      <c r="E602">
        <v>224.916</v>
      </c>
      <c r="F602">
        <f>-Day_SIP[[#This Row],[Investment Amount]]</f>
        <v>-224.916</v>
      </c>
      <c r="G602">
        <f>SUM($D$2:D602)*Day_SIP[[#This Row],[Buy Price]]</f>
        <v>155529.41399999999</v>
      </c>
    </row>
    <row r="603" spans="1:7" x14ac:dyDescent="0.3">
      <c r="A603" s="2">
        <v>40704</v>
      </c>
      <c r="B603">
        <v>4</v>
      </c>
      <c r="C603">
        <v>55.852001000000001</v>
      </c>
      <c r="D603">
        <v>4</v>
      </c>
      <c r="E603">
        <v>223.40800400000001</v>
      </c>
      <c r="F603">
        <f>-Day_SIP[[#This Row],[Investment Amount]]</f>
        <v>-223.40800400000001</v>
      </c>
      <c r="G603">
        <f>SUM($D$2:D603)*Day_SIP[[#This Row],[Buy Price]]</f>
        <v>154710.04277</v>
      </c>
    </row>
    <row r="604" spans="1:7" x14ac:dyDescent="0.3">
      <c r="A604" s="2">
        <v>40707</v>
      </c>
      <c r="B604">
        <v>0</v>
      </c>
      <c r="C604">
        <v>56.099997999999999</v>
      </c>
      <c r="D604">
        <v>4</v>
      </c>
      <c r="E604">
        <v>224.399992</v>
      </c>
      <c r="F604">
        <f>-Day_SIP[[#This Row],[Investment Amount]]</f>
        <v>-224.399992</v>
      </c>
      <c r="G604">
        <f>SUM($D$2:D604)*Day_SIP[[#This Row],[Buy Price]]</f>
        <v>155621.39445200001</v>
      </c>
    </row>
    <row r="605" spans="1:7" x14ac:dyDescent="0.3">
      <c r="A605" s="2">
        <v>40708</v>
      </c>
      <c r="B605">
        <v>1</v>
      </c>
      <c r="C605">
        <v>55.863998000000002</v>
      </c>
      <c r="D605">
        <v>4</v>
      </c>
      <c r="E605">
        <v>223.45599200000001</v>
      </c>
      <c r="F605">
        <f>-Day_SIP[[#This Row],[Investment Amount]]</f>
        <v>-223.45599200000001</v>
      </c>
      <c r="G605">
        <f>SUM($D$2:D605)*Day_SIP[[#This Row],[Buy Price]]</f>
        <v>155190.18644399999</v>
      </c>
    </row>
    <row r="606" spans="1:7" x14ac:dyDescent="0.3">
      <c r="A606" s="2">
        <v>40709</v>
      </c>
      <c r="B606">
        <v>2</v>
      </c>
      <c r="C606">
        <v>55.151001000000001</v>
      </c>
      <c r="D606">
        <v>4</v>
      </c>
      <c r="E606">
        <v>220.604004</v>
      </c>
      <c r="F606">
        <f>-Day_SIP[[#This Row],[Investment Amount]]</f>
        <v>-220.604004</v>
      </c>
      <c r="G606">
        <f>SUM($D$2:D606)*Day_SIP[[#This Row],[Buy Price]]</f>
        <v>153430.08478199999</v>
      </c>
    </row>
    <row r="607" spans="1:7" x14ac:dyDescent="0.3">
      <c r="A607" s="2">
        <v>40710</v>
      </c>
      <c r="B607">
        <v>3</v>
      </c>
      <c r="C607">
        <v>54.624001</v>
      </c>
      <c r="D607">
        <v>4</v>
      </c>
      <c r="E607">
        <v>218.496004</v>
      </c>
      <c r="F607">
        <f>-Day_SIP[[#This Row],[Investment Amount]]</f>
        <v>-218.496004</v>
      </c>
      <c r="G607">
        <f>SUM($D$2:D607)*Day_SIP[[#This Row],[Buy Price]]</f>
        <v>152182.466786</v>
      </c>
    </row>
    <row r="608" spans="1:7" x14ac:dyDescent="0.3">
      <c r="A608" s="2">
        <v>40711</v>
      </c>
      <c r="B608">
        <v>4</v>
      </c>
      <c r="C608">
        <v>54.764000000000003</v>
      </c>
      <c r="D608">
        <v>4</v>
      </c>
      <c r="E608">
        <v>219.05600000000001</v>
      </c>
      <c r="F608">
        <f>-Day_SIP[[#This Row],[Investment Amount]]</f>
        <v>-219.05600000000001</v>
      </c>
      <c r="G608">
        <f>SUM($D$2:D608)*Day_SIP[[#This Row],[Buy Price]]</f>
        <v>152791.56</v>
      </c>
    </row>
    <row r="609" spans="1:7" x14ac:dyDescent="0.3">
      <c r="A609" s="2">
        <v>40714</v>
      </c>
      <c r="B609">
        <v>0</v>
      </c>
      <c r="C609">
        <v>53.722999999999999</v>
      </c>
      <c r="D609">
        <v>4</v>
      </c>
      <c r="E609">
        <v>214.892</v>
      </c>
      <c r="F609">
        <f>-Day_SIP[[#This Row],[Investment Amount]]</f>
        <v>-214.892</v>
      </c>
      <c r="G609">
        <f>SUM($D$2:D609)*Day_SIP[[#This Row],[Buy Price]]</f>
        <v>150102.06200000001</v>
      </c>
    </row>
    <row r="610" spans="1:7" x14ac:dyDescent="0.3">
      <c r="A610" s="2">
        <v>40715</v>
      </c>
      <c r="B610">
        <v>1</v>
      </c>
      <c r="C610">
        <v>53.919998</v>
      </c>
      <c r="D610">
        <v>4</v>
      </c>
      <c r="E610">
        <v>215.679992</v>
      </c>
      <c r="F610">
        <f>-Day_SIP[[#This Row],[Investment Amount]]</f>
        <v>-215.679992</v>
      </c>
      <c r="G610">
        <f>SUM($D$2:D610)*Day_SIP[[#This Row],[Buy Price]]</f>
        <v>150868.154404</v>
      </c>
    </row>
    <row r="611" spans="1:7" x14ac:dyDescent="0.3">
      <c r="A611" s="2">
        <v>40716</v>
      </c>
      <c r="B611">
        <v>2</v>
      </c>
      <c r="C611">
        <v>53.905997999999997</v>
      </c>
      <c r="D611">
        <v>4</v>
      </c>
      <c r="E611">
        <v>215.62399199999999</v>
      </c>
      <c r="F611">
        <f>-Day_SIP[[#This Row],[Investment Amount]]</f>
        <v>-215.62399199999999</v>
      </c>
      <c r="G611">
        <f>SUM($D$2:D611)*Day_SIP[[#This Row],[Buy Price]]</f>
        <v>151044.60639599999</v>
      </c>
    </row>
    <row r="612" spans="1:7" x14ac:dyDescent="0.3">
      <c r="A612" s="2">
        <v>40717</v>
      </c>
      <c r="B612">
        <v>3</v>
      </c>
      <c r="C612">
        <v>54.226002000000001</v>
      </c>
      <c r="D612">
        <v>4</v>
      </c>
      <c r="E612">
        <v>216.904008</v>
      </c>
      <c r="F612">
        <f>-Day_SIP[[#This Row],[Investment Amount]]</f>
        <v>-216.904008</v>
      </c>
      <c r="G612">
        <f>SUM($D$2:D612)*Day_SIP[[#This Row],[Buy Price]]</f>
        <v>152158.161612</v>
      </c>
    </row>
    <row r="613" spans="1:7" x14ac:dyDescent="0.3">
      <c r="A613" s="2">
        <v>40718</v>
      </c>
      <c r="B613">
        <v>4</v>
      </c>
      <c r="C613">
        <v>55.625999</v>
      </c>
      <c r="D613">
        <v>4</v>
      </c>
      <c r="E613">
        <v>222.503996</v>
      </c>
      <c r="F613">
        <f>-Day_SIP[[#This Row],[Investment Amount]]</f>
        <v>-222.503996</v>
      </c>
      <c r="G613">
        <f>SUM($D$2:D613)*Day_SIP[[#This Row],[Buy Price]]</f>
        <v>156309.05718999999</v>
      </c>
    </row>
    <row r="614" spans="1:7" x14ac:dyDescent="0.3">
      <c r="A614" s="2">
        <v>40721</v>
      </c>
      <c r="B614">
        <v>0</v>
      </c>
      <c r="C614">
        <v>55.987999000000002</v>
      </c>
      <c r="D614">
        <v>4</v>
      </c>
      <c r="E614">
        <v>223.95199600000001</v>
      </c>
      <c r="F614">
        <f>-Day_SIP[[#This Row],[Investment Amount]]</f>
        <v>-223.95199600000001</v>
      </c>
      <c r="G614">
        <f>SUM($D$2:D614)*Day_SIP[[#This Row],[Buy Price]]</f>
        <v>157550.22918600001</v>
      </c>
    </row>
    <row r="615" spans="1:7" x14ac:dyDescent="0.3">
      <c r="A615" s="2">
        <v>40722</v>
      </c>
      <c r="B615">
        <v>1</v>
      </c>
      <c r="C615">
        <v>56.435001</v>
      </c>
      <c r="D615">
        <v>4</v>
      </c>
      <c r="E615">
        <v>225.740004</v>
      </c>
      <c r="F615">
        <f>-Day_SIP[[#This Row],[Investment Amount]]</f>
        <v>-225.740004</v>
      </c>
      <c r="G615">
        <f>SUM($D$2:D615)*Day_SIP[[#This Row],[Buy Price]]</f>
        <v>159033.832818</v>
      </c>
    </row>
    <row r="616" spans="1:7" x14ac:dyDescent="0.3">
      <c r="A616" s="2">
        <v>40723</v>
      </c>
      <c r="B616">
        <v>2</v>
      </c>
      <c r="C616">
        <v>56.709000000000003</v>
      </c>
      <c r="D616">
        <v>4</v>
      </c>
      <c r="E616">
        <v>226.83600000000001</v>
      </c>
      <c r="F616">
        <f>-Day_SIP[[#This Row],[Investment Amount]]</f>
        <v>-226.83600000000001</v>
      </c>
      <c r="G616">
        <f>SUM($D$2:D616)*Day_SIP[[#This Row],[Buy Price]]</f>
        <v>160032.79800000001</v>
      </c>
    </row>
    <row r="617" spans="1:7" x14ac:dyDescent="0.3">
      <c r="A617" s="2">
        <v>40724</v>
      </c>
      <c r="B617">
        <v>3</v>
      </c>
      <c r="C617">
        <v>56.993999000000002</v>
      </c>
      <c r="D617">
        <v>4</v>
      </c>
      <c r="E617">
        <v>227.97599600000001</v>
      </c>
      <c r="F617">
        <f>-Day_SIP[[#This Row],[Investment Amount]]</f>
        <v>-227.97599600000001</v>
      </c>
      <c r="G617">
        <f>SUM($D$2:D617)*Day_SIP[[#This Row],[Buy Price]]</f>
        <v>161065.04117400001</v>
      </c>
    </row>
    <row r="618" spans="1:7" x14ac:dyDescent="0.3">
      <c r="A618" s="2">
        <v>40725</v>
      </c>
      <c r="B618">
        <v>4</v>
      </c>
      <c r="C618">
        <v>57.120998</v>
      </c>
      <c r="D618">
        <v>4</v>
      </c>
      <c r="E618">
        <v>228.483992</v>
      </c>
      <c r="F618">
        <f>-Day_SIP[[#This Row],[Investment Amount]]</f>
        <v>-228.483992</v>
      </c>
      <c r="G618">
        <f>SUM($D$2:D618)*Day_SIP[[#This Row],[Buy Price]]</f>
        <v>161652.42434</v>
      </c>
    </row>
    <row r="619" spans="1:7" x14ac:dyDescent="0.3">
      <c r="A619" s="2">
        <v>40728</v>
      </c>
      <c r="B619">
        <v>0</v>
      </c>
      <c r="C619">
        <v>57.231997999999997</v>
      </c>
      <c r="D619">
        <v>4</v>
      </c>
      <c r="E619">
        <v>228.92799199999999</v>
      </c>
      <c r="F619">
        <f>-Day_SIP[[#This Row],[Investment Amount]]</f>
        <v>-228.92799199999999</v>
      </c>
      <c r="G619">
        <f>SUM($D$2:D619)*Day_SIP[[#This Row],[Buy Price]]</f>
        <v>162195.48233199999</v>
      </c>
    </row>
    <row r="620" spans="1:7" x14ac:dyDescent="0.3">
      <c r="A620" s="2">
        <v>40729</v>
      </c>
      <c r="B620">
        <v>1</v>
      </c>
      <c r="C620">
        <v>57.248001000000002</v>
      </c>
      <c r="D620">
        <v>4</v>
      </c>
      <c r="E620">
        <v>228.99200400000001</v>
      </c>
      <c r="F620">
        <f>-Day_SIP[[#This Row],[Investment Amount]]</f>
        <v>-228.99200400000001</v>
      </c>
      <c r="G620">
        <f>SUM($D$2:D620)*Day_SIP[[#This Row],[Buy Price]]</f>
        <v>162469.82683800001</v>
      </c>
    </row>
    <row r="621" spans="1:7" x14ac:dyDescent="0.3">
      <c r="A621" s="2">
        <v>40730</v>
      </c>
      <c r="B621">
        <v>2</v>
      </c>
      <c r="C621">
        <v>57.188999000000003</v>
      </c>
      <c r="D621">
        <v>4</v>
      </c>
      <c r="E621">
        <v>228.75599600000001</v>
      </c>
      <c r="F621">
        <f>-Day_SIP[[#This Row],[Investment Amount]]</f>
        <v>-228.75599600000001</v>
      </c>
      <c r="G621">
        <f>SUM($D$2:D621)*Day_SIP[[#This Row],[Buy Price]]</f>
        <v>162531.13515800002</v>
      </c>
    </row>
    <row r="622" spans="1:7" x14ac:dyDescent="0.3">
      <c r="A622" s="2">
        <v>40731</v>
      </c>
      <c r="B622">
        <v>3</v>
      </c>
      <c r="C622">
        <v>57.976002000000001</v>
      </c>
      <c r="D622">
        <v>4</v>
      </c>
      <c r="E622">
        <v>231.904008</v>
      </c>
      <c r="F622">
        <f>-Day_SIP[[#This Row],[Investment Amount]]</f>
        <v>-231.904008</v>
      </c>
      <c r="G622">
        <f>SUM($D$2:D622)*Day_SIP[[#This Row],[Buy Price]]</f>
        <v>164999.701692</v>
      </c>
    </row>
    <row r="623" spans="1:7" x14ac:dyDescent="0.3">
      <c r="A623" s="2">
        <v>40732</v>
      </c>
      <c r="B623">
        <v>4</v>
      </c>
      <c r="C623">
        <v>57.438000000000002</v>
      </c>
      <c r="D623">
        <v>4</v>
      </c>
      <c r="E623">
        <v>229.75200000000001</v>
      </c>
      <c r="F623">
        <f>-Day_SIP[[#This Row],[Investment Amount]]</f>
        <v>-229.75200000000001</v>
      </c>
      <c r="G623">
        <f>SUM($D$2:D623)*Day_SIP[[#This Row],[Buy Price]]</f>
        <v>163698.30000000002</v>
      </c>
    </row>
    <row r="624" spans="1:7" x14ac:dyDescent="0.3">
      <c r="A624" s="2">
        <v>40735</v>
      </c>
      <c r="B624">
        <v>0</v>
      </c>
      <c r="C624">
        <v>57.039000999999999</v>
      </c>
      <c r="D624">
        <v>4</v>
      </c>
      <c r="E624">
        <v>228.156004</v>
      </c>
      <c r="F624">
        <f>-Day_SIP[[#This Row],[Investment Amount]]</f>
        <v>-228.156004</v>
      </c>
      <c r="G624">
        <f>SUM($D$2:D624)*Day_SIP[[#This Row],[Buy Price]]</f>
        <v>162789.308854</v>
      </c>
    </row>
    <row r="625" spans="1:7" x14ac:dyDescent="0.3">
      <c r="A625" s="2">
        <v>40736</v>
      </c>
      <c r="B625">
        <v>1</v>
      </c>
      <c r="C625">
        <v>56.546000999999997</v>
      </c>
      <c r="D625">
        <v>4</v>
      </c>
      <c r="E625">
        <v>226.18400399999999</v>
      </c>
      <c r="F625">
        <f>-Day_SIP[[#This Row],[Investment Amount]]</f>
        <v>-226.18400399999999</v>
      </c>
      <c r="G625">
        <f>SUM($D$2:D625)*Day_SIP[[#This Row],[Buy Price]]</f>
        <v>161608.47085799999</v>
      </c>
    </row>
    <row r="626" spans="1:7" x14ac:dyDescent="0.3">
      <c r="A626" s="2">
        <v>40737</v>
      </c>
      <c r="B626">
        <v>2</v>
      </c>
      <c r="C626">
        <v>56.839001000000003</v>
      </c>
      <c r="D626">
        <v>4</v>
      </c>
      <c r="E626">
        <v>227.35600400000001</v>
      </c>
      <c r="F626">
        <f>-Day_SIP[[#This Row],[Investment Amount]]</f>
        <v>-227.35600400000001</v>
      </c>
      <c r="G626">
        <f>SUM($D$2:D626)*Day_SIP[[#This Row],[Buy Price]]</f>
        <v>162673.22086200002</v>
      </c>
    </row>
    <row r="627" spans="1:7" x14ac:dyDescent="0.3">
      <c r="A627" s="2">
        <v>40738</v>
      </c>
      <c r="B627">
        <v>3</v>
      </c>
      <c r="C627">
        <v>56.950001</v>
      </c>
      <c r="D627">
        <v>4</v>
      </c>
      <c r="E627">
        <v>227.800004</v>
      </c>
      <c r="F627">
        <f>-Day_SIP[[#This Row],[Investment Amount]]</f>
        <v>-227.800004</v>
      </c>
      <c r="G627">
        <f>SUM($D$2:D627)*Day_SIP[[#This Row],[Buy Price]]</f>
        <v>163218.70286600001</v>
      </c>
    </row>
    <row r="628" spans="1:7" x14ac:dyDescent="0.3">
      <c r="A628" s="2">
        <v>40739</v>
      </c>
      <c r="B628">
        <v>4</v>
      </c>
      <c r="C628">
        <v>56.787998000000002</v>
      </c>
      <c r="D628">
        <v>4</v>
      </c>
      <c r="E628">
        <v>227.15199200000001</v>
      </c>
      <c r="F628">
        <f>-Day_SIP[[#This Row],[Investment Amount]]</f>
        <v>-227.15199200000001</v>
      </c>
      <c r="G628">
        <f>SUM($D$2:D628)*Day_SIP[[#This Row],[Buy Price]]</f>
        <v>162981.55426</v>
      </c>
    </row>
    <row r="629" spans="1:7" x14ac:dyDescent="0.3">
      <c r="A629" s="2">
        <v>40742</v>
      </c>
      <c r="B629">
        <v>0</v>
      </c>
      <c r="C629">
        <v>56.964001000000003</v>
      </c>
      <c r="D629">
        <v>4</v>
      </c>
      <c r="E629">
        <v>227.85600400000001</v>
      </c>
      <c r="F629">
        <f>-Day_SIP[[#This Row],[Investment Amount]]</f>
        <v>-227.85600400000001</v>
      </c>
      <c r="G629">
        <f>SUM($D$2:D629)*Day_SIP[[#This Row],[Buy Price]]</f>
        <v>163714.53887400002</v>
      </c>
    </row>
    <row r="630" spans="1:7" x14ac:dyDescent="0.3">
      <c r="A630" s="2">
        <v>40743</v>
      </c>
      <c r="B630">
        <v>1</v>
      </c>
      <c r="C630">
        <v>57.490001999999997</v>
      </c>
      <c r="D630">
        <v>4</v>
      </c>
      <c r="E630">
        <v>229.96000799999999</v>
      </c>
      <c r="F630">
        <f>-Day_SIP[[#This Row],[Investment Amount]]</f>
        <v>-229.96000799999999</v>
      </c>
      <c r="G630">
        <f>SUM($D$2:D630)*Day_SIP[[#This Row],[Buy Price]]</f>
        <v>165456.225756</v>
      </c>
    </row>
    <row r="631" spans="1:7" x14ac:dyDescent="0.3">
      <c r="A631" s="2">
        <v>40744</v>
      </c>
      <c r="B631">
        <v>2</v>
      </c>
      <c r="C631">
        <v>56.387000999999998</v>
      </c>
      <c r="D631">
        <v>4</v>
      </c>
      <c r="E631">
        <v>225.54800399999999</v>
      </c>
      <c r="F631">
        <f>-Day_SIP[[#This Row],[Investment Amount]]</f>
        <v>-225.54800399999999</v>
      </c>
      <c r="G631">
        <f>SUM($D$2:D631)*Day_SIP[[#This Row],[Buy Price]]</f>
        <v>162507.336882</v>
      </c>
    </row>
    <row r="632" spans="1:7" x14ac:dyDescent="0.3">
      <c r="A632" s="2">
        <v>40745</v>
      </c>
      <c r="B632">
        <v>3</v>
      </c>
      <c r="C632">
        <v>56.438999000000003</v>
      </c>
      <c r="D632">
        <v>4</v>
      </c>
      <c r="E632">
        <v>225.75599600000001</v>
      </c>
      <c r="F632">
        <f>-Day_SIP[[#This Row],[Investment Amount]]</f>
        <v>-225.75599600000001</v>
      </c>
      <c r="G632">
        <f>SUM($D$2:D632)*Day_SIP[[#This Row],[Buy Price]]</f>
        <v>162882.951114</v>
      </c>
    </row>
    <row r="633" spans="1:7" x14ac:dyDescent="0.3">
      <c r="A633" s="2">
        <v>40746</v>
      </c>
      <c r="B633">
        <v>4</v>
      </c>
      <c r="C633">
        <v>57.148997999999999</v>
      </c>
      <c r="D633">
        <v>4</v>
      </c>
      <c r="E633">
        <v>228.595992</v>
      </c>
      <c r="F633">
        <f>-Day_SIP[[#This Row],[Investment Amount]]</f>
        <v>-228.595992</v>
      </c>
      <c r="G633">
        <f>SUM($D$2:D633)*Day_SIP[[#This Row],[Buy Price]]</f>
        <v>165160.60422000001</v>
      </c>
    </row>
    <row r="634" spans="1:7" x14ac:dyDescent="0.3">
      <c r="A634" s="2">
        <v>40749</v>
      </c>
      <c r="B634">
        <v>0</v>
      </c>
      <c r="C634">
        <v>57.400002000000001</v>
      </c>
      <c r="D634">
        <v>4</v>
      </c>
      <c r="E634">
        <v>229.600008</v>
      </c>
      <c r="F634">
        <f>-Day_SIP[[#This Row],[Investment Amount]]</f>
        <v>-229.600008</v>
      </c>
      <c r="G634">
        <f>SUM($D$2:D634)*Day_SIP[[#This Row],[Buy Price]]</f>
        <v>166115.60578800002</v>
      </c>
    </row>
    <row r="635" spans="1:7" x14ac:dyDescent="0.3">
      <c r="A635" s="2">
        <v>40750</v>
      </c>
      <c r="B635">
        <v>1</v>
      </c>
      <c r="C635">
        <v>56.567000999999998</v>
      </c>
      <c r="D635">
        <v>4</v>
      </c>
      <c r="E635">
        <v>226.26800399999999</v>
      </c>
      <c r="F635">
        <f>-Day_SIP[[#This Row],[Investment Amount]]</f>
        <v>-226.26800399999999</v>
      </c>
      <c r="G635">
        <f>SUM($D$2:D635)*Day_SIP[[#This Row],[Buy Price]]</f>
        <v>163931.168898</v>
      </c>
    </row>
    <row r="636" spans="1:7" x14ac:dyDescent="0.3">
      <c r="A636" s="2">
        <v>40751</v>
      </c>
      <c r="B636">
        <v>2</v>
      </c>
      <c r="C636">
        <v>56.326000000000001</v>
      </c>
      <c r="D636">
        <v>4</v>
      </c>
      <c r="E636">
        <v>225.304</v>
      </c>
      <c r="F636">
        <f>-Day_SIP[[#This Row],[Investment Amount]]</f>
        <v>-225.304</v>
      </c>
      <c r="G636">
        <f>SUM($D$2:D636)*Day_SIP[[#This Row],[Buy Price]]</f>
        <v>163458.052</v>
      </c>
    </row>
    <row r="637" spans="1:7" x14ac:dyDescent="0.3">
      <c r="A637" s="2">
        <v>40752</v>
      </c>
      <c r="B637">
        <v>3</v>
      </c>
      <c r="C637">
        <v>56.182999000000002</v>
      </c>
      <c r="D637">
        <v>4</v>
      </c>
      <c r="E637">
        <v>224.73199600000001</v>
      </c>
      <c r="F637">
        <f>-Day_SIP[[#This Row],[Investment Amount]]</f>
        <v>-224.73199600000001</v>
      </c>
      <c r="G637">
        <f>SUM($D$2:D637)*Day_SIP[[#This Row],[Buy Price]]</f>
        <v>163267.795094</v>
      </c>
    </row>
    <row r="638" spans="1:7" x14ac:dyDescent="0.3">
      <c r="A638" s="2">
        <v>40753</v>
      </c>
      <c r="B638">
        <v>4</v>
      </c>
      <c r="C638">
        <v>56.367001000000002</v>
      </c>
      <c r="D638">
        <v>4</v>
      </c>
      <c r="E638">
        <v>225.46800400000001</v>
      </c>
      <c r="F638">
        <f>-Day_SIP[[#This Row],[Investment Amount]]</f>
        <v>-225.46800400000001</v>
      </c>
      <c r="G638">
        <f>SUM($D$2:D638)*Day_SIP[[#This Row],[Buy Price]]</f>
        <v>164027.97291000001</v>
      </c>
    </row>
    <row r="639" spans="1:7" x14ac:dyDescent="0.3">
      <c r="A639" s="2">
        <v>40756</v>
      </c>
      <c r="B639">
        <v>0</v>
      </c>
      <c r="C639">
        <v>56.502997999999998</v>
      </c>
      <c r="D639">
        <v>4</v>
      </c>
      <c r="E639">
        <v>226.01199199999999</v>
      </c>
      <c r="F639">
        <f>-Day_SIP[[#This Row],[Investment Amount]]</f>
        <v>-226.01199199999999</v>
      </c>
      <c r="G639">
        <f>SUM($D$2:D639)*Day_SIP[[#This Row],[Buy Price]]</f>
        <v>164649.736172</v>
      </c>
    </row>
    <row r="640" spans="1:7" x14ac:dyDescent="0.3">
      <c r="A640" s="2">
        <v>40757</v>
      </c>
      <c r="B640">
        <v>1</v>
      </c>
      <c r="C640">
        <v>55.608001999999999</v>
      </c>
      <c r="D640">
        <v>4</v>
      </c>
      <c r="E640">
        <v>222.432008</v>
      </c>
      <c r="F640">
        <f>-Day_SIP[[#This Row],[Investment Amount]]</f>
        <v>-222.432008</v>
      </c>
      <c r="G640">
        <f>SUM($D$2:D640)*Day_SIP[[#This Row],[Buy Price]]</f>
        <v>162264.149836</v>
      </c>
    </row>
    <row r="641" spans="1:7" x14ac:dyDescent="0.3">
      <c r="A641" s="2">
        <v>40758</v>
      </c>
      <c r="B641">
        <v>2</v>
      </c>
      <c r="C641">
        <v>55.382998999999998</v>
      </c>
      <c r="D641">
        <v>4</v>
      </c>
      <c r="E641">
        <v>221.53199599999999</v>
      </c>
      <c r="F641">
        <f>-Day_SIP[[#This Row],[Investment Amount]]</f>
        <v>-221.53199599999999</v>
      </c>
      <c r="G641">
        <f>SUM($D$2:D641)*Day_SIP[[#This Row],[Buy Price]]</f>
        <v>161829.123078</v>
      </c>
    </row>
    <row r="642" spans="1:7" x14ac:dyDescent="0.3">
      <c r="A642" s="2">
        <v>40759</v>
      </c>
      <c r="B642">
        <v>3</v>
      </c>
      <c r="C642">
        <v>54.584000000000003</v>
      </c>
      <c r="D642">
        <v>4</v>
      </c>
      <c r="E642">
        <v>218.33600000000001</v>
      </c>
      <c r="F642">
        <f>-Day_SIP[[#This Row],[Investment Amount]]</f>
        <v>-218.33600000000001</v>
      </c>
      <c r="G642">
        <f>SUM($D$2:D642)*Day_SIP[[#This Row],[Buy Price]]</f>
        <v>159712.78400000001</v>
      </c>
    </row>
    <row r="643" spans="1:7" x14ac:dyDescent="0.3">
      <c r="A643" s="2">
        <v>40760</v>
      </c>
      <c r="B643">
        <v>4</v>
      </c>
      <c r="C643">
        <v>53.320999</v>
      </c>
      <c r="D643">
        <v>4</v>
      </c>
      <c r="E643">
        <v>213.283996</v>
      </c>
      <c r="F643">
        <f>-Day_SIP[[#This Row],[Investment Amount]]</f>
        <v>-213.283996</v>
      </c>
      <c r="G643">
        <f>SUM($D$2:D643)*Day_SIP[[#This Row],[Buy Price]]</f>
        <v>156230.52707000001</v>
      </c>
    </row>
    <row r="644" spans="1:7" x14ac:dyDescent="0.3">
      <c r="A644" s="2">
        <v>40763</v>
      </c>
      <c r="B644">
        <v>0</v>
      </c>
      <c r="C644">
        <v>52.386001999999998</v>
      </c>
      <c r="D644">
        <v>4</v>
      </c>
      <c r="E644">
        <v>209.54400799999999</v>
      </c>
      <c r="F644">
        <f>-Day_SIP[[#This Row],[Investment Amount]]</f>
        <v>-209.54400799999999</v>
      </c>
      <c r="G644">
        <f>SUM($D$2:D644)*Day_SIP[[#This Row],[Buy Price]]</f>
        <v>153700.52986799998</v>
      </c>
    </row>
    <row r="645" spans="1:7" x14ac:dyDescent="0.3">
      <c r="A645" s="2">
        <v>40764</v>
      </c>
      <c r="B645">
        <v>1</v>
      </c>
      <c r="C645">
        <v>51.929001</v>
      </c>
      <c r="D645">
        <v>4</v>
      </c>
      <c r="E645">
        <v>207.716004</v>
      </c>
      <c r="F645">
        <f>-Day_SIP[[#This Row],[Investment Amount]]</f>
        <v>-207.716004</v>
      </c>
      <c r="G645">
        <f>SUM($D$2:D645)*Day_SIP[[#This Row],[Buy Price]]</f>
        <v>152567.40493799999</v>
      </c>
    </row>
    <row r="646" spans="1:7" x14ac:dyDescent="0.3">
      <c r="A646" s="2">
        <v>40765</v>
      </c>
      <c r="B646">
        <v>2</v>
      </c>
      <c r="C646">
        <v>52.918998999999999</v>
      </c>
      <c r="D646">
        <v>4</v>
      </c>
      <c r="E646">
        <v>211.675996</v>
      </c>
      <c r="F646">
        <f>-Day_SIP[[#This Row],[Investment Amount]]</f>
        <v>-211.675996</v>
      </c>
      <c r="G646">
        <f>SUM($D$2:D646)*Day_SIP[[#This Row],[Buy Price]]</f>
        <v>155687.69505800001</v>
      </c>
    </row>
    <row r="647" spans="1:7" x14ac:dyDescent="0.3">
      <c r="A647" s="2">
        <v>40766</v>
      </c>
      <c r="B647">
        <v>3</v>
      </c>
      <c r="C647">
        <v>52.567000999999998</v>
      </c>
      <c r="D647">
        <v>4</v>
      </c>
      <c r="E647">
        <v>210.26800399999999</v>
      </c>
      <c r="F647">
        <f>-Day_SIP[[#This Row],[Investment Amount]]</f>
        <v>-210.26800399999999</v>
      </c>
      <c r="G647">
        <f>SUM($D$2:D647)*Day_SIP[[#This Row],[Buy Price]]</f>
        <v>154862.38494600001</v>
      </c>
    </row>
    <row r="648" spans="1:7" x14ac:dyDescent="0.3">
      <c r="A648" s="2">
        <v>40767</v>
      </c>
      <c r="B648">
        <v>4</v>
      </c>
      <c r="C648">
        <v>51.945999</v>
      </c>
      <c r="D648">
        <v>4</v>
      </c>
      <c r="E648">
        <v>207.783996</v>
      </c>
      <c r="F648">
        <f>-Day_SIP[[#This Row],[Investment Amount]]</f>
        <v>-207.783996</v>
      </c>
      <c r="G648">
        <f>SUM($D$2:D648)*Day_SIP[[#This Row],[Buy Price]]</f>
        <v>153240.69704999999</v>
      </c>
    </row>
    <row r="649" spans="1:7" x14ac:dyDescent="0.3">
      <c r="A649" s="2">
        <v>40771</v>
      </c>
      <c r="B649">
        <v>1</v>
      </c>
      <c r="C649">
        <v>51.602001000000001</v>
      </c>
      <c r="D649">
        <v>4</v>
      </c>
      <c r="E649">
        <v>206.40800400000001</v>
      </c>
      <c r="F649">
        <f>-Day_SIP[[#This Row],[Investment Amount]]</f>
        <v>-206.40800400000001</v>
      </c>
      <c r="G649">
        <f>SUM($D$2:D649)*Day_SIP[[#This Row],[Buy Price]]</f>
        <v>152432.31095400002</v>
      </c>
    </row>
    <row r="650" spans="1:7" x14ac:dyDescent="0.3">
      <c r="A650" s="2">
        <v>40772</v>
      </c>
      <c r="B650">
        <v>2</v>
      </c>
      <c r="C650">
        <v>51.838000999999998</v>
      </c>
      <c r="D650">
        <v>4</v>
      </c>
      <c r="E650">
        <v>207.35200399999999</v>
      </c>
      <c r="F650">
        <f>-Day_SIP[[#This Row],[Investment Amount]]</f>
        <v>-207.35200399999999</v>
      </c>
      <c r="G650">
        <f>SUM($D$2:D650)*Day_SIP[[#This Row],[Buy Price]]</f>
        <v>153336.806958</v>
      </c>
    </row>
    <row r="651" spans="1:7" x14ac:dyDescent="0.3">
      <c r="A651" s="2">
        <v>40773</v>
      </c>
      <c r="B651">
        <v>3</v>
      </c>
      <c r="C651">
        <v>50.629002</v>
      </c>
      <c r="D651">
        <v>4</v>
      </c>
      <c r="E651">
        <v>202.516008</v>
      </c>
      <c r="F651">
        <f>-Day_SIP[[#This Row],[Investment Amount]]</f>
        <v>-202.516008</v>
      </c>
      <c r="G651">
        <f>SUM($D$2:D651)*Day_SIP[[#This Row],[Buy Price]]</f>
        <v>149963.103924</v>
      </c>
    </row>
    <row r="652" spans="1:7" x14ac:dyDescent="0.3">
      <c r="A652" s="2">
        <v>40774</v>
      </c>
      <c r="B652">
        <v>4</v>
      </c>
      <c r="C652">
        <v>49.692000999999998</v>
      </c>
      <c r="D652">
        <v>4</v>
      </c>
      <c r="E652">
        <v>198.76800399999999</v>
      </c>
      <c r="F652">
        <f>-Day_SIP[[#This Row],[Investment Amount]]</f>
        <v>-198.76800399999999</v>
      </c>
      <c r="G652">
        <f>SUM($D$2:D652)*Day_SIP[[#This Row],[Buy Price]]</f>
        <v>147386.47496599998</v>
      </c>
    </row>
    <row r="653" spans="1:7" x14ac:dyDescent="0.3">
      <c r="A653" s="2">
        <v>40777</v>
      </c>
      <c r="B653">
        <v>0</v>
      </c>
      <c r="C653">
        <v>50.186000999999997</v>
      </c>
      <c r="D653">
        <v>4</v>
      </c>
      <c r="E653">
        <v>200.74400399999999</v>
      </c>
      <c r="F653">
        <f>-Day_SIP[[#This Row],[Investment Amount]]</f>
        <v>-200.74400399999999</v>
      </c>
      <c r="G653">
        <f>SUM($D$2:D653)*Day_SIP[[#This Row],[Buy Price]]</f>
        <v>149052.42296999999</v>
      </c>
    </row>
    <row r="654" spans="1:7" x14ac:dyDescent="0.3">
      <c r="A654" s="2">
        <v>40778</v>
      </c>
      <c r="B654">
        <v>1</v>
      </c>
      <c r="C654">
        <v>50.720001000000003</v>
      </c>
      <c r="D654">
        <v>4</v>
      </c>
      <c r="E654">
        <v>202.88000400000001</v>
      </c>
      <c r="F654">
        <f>-Day_SIP[[#This Row],[Investment Amount]]</f>
        <v>-202.88000400000001</v>
      </c>
      <c r="G654">
        <f>SUM($D$2:D654)*Day_SIP[[#This Row],[Buy Price]]</f>
        <v>150841.282974</v>
      </c>
    </row>
    <row r="655" spans="1:7" x14ac:dyDescent="0.3">
      <c r="A655" s="2">
        <v>40779</v>
      </c>
      <c r="B655">
        <v>2</v>
      </c>
      <c r="C655">
        <v>50.134998000000003</v>
      </c>
      <c r="D655">
        <v>4</v>
      </c>
      <c r="E655">
        <v>200.53999200000001</v>
      </c>
      <c r="F655">
        <f>-Day_SIP[[#This Row],[Investment Amount]]</f>
        <v>-200.53999200000001</v>
      </c>
      <c r="G655">
        <f>SUM($D$2:D655)*Day_SIP[[#This Row],[Buy Price]]</f>
        <v>149302.02404400002</v>
      </c>
    </row>
    <row r="656" spans="1:7" x14ac:dyDescent="0.3">
      <c r="A656" s="2">
        <v>40780</v>
      </c>
      <c r="B656">
        <v>3</v>
      </c>
      <c r="C656">
        <v>49.671000999999997</v>
      </c>
      <c r="D656">
        <v>4</v>
      </c>
      <c r="E656">
        <v>198.68400399999999</v>
      </c>
      <c r="F656">
        <f>-Day_SIP[[#This Row],[Investment Amount]]</f>
        <v>-198.68400399999999</v>
      </c>
      <c r="G656">
        <f>SUM($D$2:D656)*Day_SIP[[#This Row],[Buy Price]]</f>
        <v>148118.924982</v>
      </c>
    </row>
    <row r="657" spans="1:7" x14ac:dyDescent="0.3">
      <c r="A657" s="2">
        <v>40781</v>
      </c>
      <c r="B657">
        <v>4</v>
      </c>
      <c r="C657">
        <v>48.731997999999997</v>
      </c>
      <c r="D657">
        <v>5</v>
      </c>
      <c r="E657">
        <v>243.65998999999999</v>
      </c>
      <c r="F657">
        <f>-Day_SIP[[#This Row],[Investment Amount]]</f>
        <v>-243.65998999999999</v>
      </c>
      <c r="G657">
        <f>SUM($D$2:D657)*Day_SIP[[#This Row],[Buy Price]]</f>
        <v>145562.478026</v>
      </c>
    </row>
    <row r="658" spans="1:7" x14ac:dyDescent="0.3">
      <c r="A658" s="2">
        <v>40784</v>
      </c>
      <c r="B658">
        <v>0</v>
      </c>
      <c r="C658">
        <v>50.509998000000003</v>
      </c>
      <c r="D658">
        <v>4</v>
      </c>
      <c r="E658">
        <v>202.03999200000001</v>
      </c>
      <c r="F658">
        <f>-Day_SIP[[#This Row],[Investment Amount]]</f>
        <v>-202.03999200000001</v>
      </c>
      <c r="G658">
        <f>SUM($D$2:D658)*Day_SIP[[#This Row],[Buy Price]]</f>
        <v>151075.404018</v>
      </c>
    </row>
    <row r="659" spans="1:7" x14ac:dyDescent="0.3">
      <c r="A659" s="2">
        <v>40785</v>
      </c>
      <c r="B659">
        <v>1</v>
      </c>
      <c r="C659">
        <v>50.900002000000001</v>
      </c>
      <c r="D659">
        <v>4</v>
      </c>
      <c r="E659">
        <v>203.600008</v>
      </c>
      <c r="F659">
        <f>-Day_SIP[[#This Row],[Investment Amount]]</f>
        <v>-203.600008</v>
      </c>
      <c r="G659">
        <f>SUM($D$2:D659)*Day_SIP[[#This Row],[Buy Price]]</f>
        <v>152445.50599000001</v>
      </c>
    </row>
    <row r="660" spans="1:7" x14ac:dyDescent="0.3">
      <c r="A660" s="2">
        <v>40788</v>
      </c>
      <c r="B660">
        <v>4</v>
      </c>
      <c r="C660">
        <v>51.455002</v>
      </c>
      <c r="D660">
        <v>4</v>
      </c>
      <c r="E660">
        <v>205.820008</v>
      </c>
      <c r="F660">
        <f>-Day_SIP[[#This Row],[Investment Amount]]</f>
        <v>-205.820008</v>
      </c>
      <c r="G660">
        <f>SUM($D$2:D660)*Day_SIP[[#This Row],[Buy Price]]</f>
        <v>154313.55099799999</v>
      </c>
    </row>
    <row r="661" spans="1:7" x14ac:dyDescent="0.3">
      <c r="A661" s="2">
        <v>40791</v>
      </c>
      <c r="B661">
        <v>0</v>
      </c>
      <c r="C661">
        <v>51.125999</v>
      </c>
      <c r="D661">
        <v>4</v>
      </c>
      <c r="E661">
        <v>204.503996</v>
      </c>
      <c r="F661">
        <f>-Day_SIP[[#This Row],[Investment Amount]]</f>
        <v>-204.503996</v>
      </c>
      <c r="G661">
        <f>SUM($D$2:D661)*Day_SIP[[#This Row],[Buy Price]]</f>
        <v>153531.37499700001</v>
      </c>
    </row>
    <row r="662" spans="1:7" x14ac:dyDescent="0.3">
      <c r="A662" s="2">
        <v>40792</v>
      </c>
      <c r="B662">
        <v>1</v>
      </c>
      <c r="C662">
        <v>51.620998</v>
      </c>
      <c r="D662">
        <v>4</v>
      </c>
      <c r="E662">
        <v>206.483992</v>
      </c>
      <c r="F662">
        <f>-Day_SIP[[#This Row],[Investment Amount]]</f>
        <v>-206.483992</v>
      </c>
      <c r="G662">
        <f>SUM($D$2:D662)*Day_SIP[[#This Row],[Buy Price]]</f>
        <v>155224.340986</v>
      </c>
    </row>
    <row r="663" spans="1:7" x14ac:dyDescent="0.3">
      <c r="A663" s="2">
        <v>40793</v>
      </c>
      <c r="B663">
        <v>2</v>
      </c>
      <c r="C663">
        <v>52.127997999999998</v>
      </c>
      <c r="D663">
        <v>4</v>
      </c>
      <c r="E663">
        <v>208.51199199999999</v>
      </c>
      <c r="F663">
        <f>-Day_SIP[[#This Row],[Investment Amount]]</f>
        <v>-208.51199199999999</v>
      </c>
      <c r="G663">
        <f>SUM($D$2:D663)*Day_SIP[[#This Row],[Buy Price]]</f>
        <v>156957.40197799998</v>
      </c>
    </row>
    <row r="664" spans="1:7" x14ac:dyDescent="0.3">
      <c r="A664" s="2">
        <v>40794</v>
      </c>
      <c r="B664">
        <v>3</v>
      </c>
      <c r="C664">
        <v>52.292000000000002</v>
      </c>
      <c r="D664">
        <v>4</v>
      </c>
      <c r="E664">
        <v>209.16800000000001</v>
      </c>
      <c r="F664">
        <f>-Day_SIP[[#This Row],[Investment Amount]]</f>
        <v>-209.16800000000001</v>
      </c>
      <c r="G664">
        <f>SUM($D$2:D664)*Day_SIP[[#This Row],[Buy Price]]</f>
        <v>157660.38</v>
      </c>
    </row>
    <row r="665" spans="1:7" x14ac:dyDescent="0.3">
      <c r="A665" s="2">
        <v>40795</v>
      </c>
      <c r="B665">
        <v>4</v>
      </c>
      <c r="C665">
        <v>51.528998999999999</v>
      </c>
      <c r="D665">
        <v>4</v>
      </c>
      <c r="E665">
        <v>206.115996</v>
      </c>
      <c r="F665">
        <f>-Day_SIP[[#This Row],[Investment Amount]]</f>
        <v>-206.115996</v>
      </c>
      <c r="G665">
        <f>SUM($D$2:D665)*Day_SIP[[#This Row],[Buy Price]]</f>
        <v>155566.04798100001</v>
      </c>
    </row>
    <row r="666" spans="1:7" x14ac:dyDescent="0.3">
      <c r="A666" s="2">
        <v>40798</v>
      </c>
      <c r="B666">
        <v>0</v>
      </c>
      <c r="C666">
        <v>50.504002</v>
      </c>
      <c r="D666">
        <v>4</v>
      </c>
      <c r="E666">
        <v>202.016008</v>
      </c>
      <c r="F666">
        <f>-Day_SIP[[#This Row],[Investment Amount]]</f>
        <v>-202.016008</v>
      </c>
      <c r="G666">
        <f>SUM($D$2:D666)*Day_SIP[[#This Row],[Buy Price]]</f>
        <v>152673.598046</v>
      </c>
    </row>
    <row r="667" spans="1:7" x14ac:dyDescent="0.3">
      <c r="A667" s="2">
        <v>40799</v>
      </c>
      <c r="B667">
        <v>1</v>
      </c>
      <c r="C667">
        <v>50.507998999999998</v>
      </c>
      <c r="D667">
        <v>4</v>
      </c>
      <c r="E667">
        <v>202.03199599999999</v>
      </c>
      <c r="F667">
        <f>-Day_SIP[[#This Row],[Investment Amount]]</f>
        <v>-202.03199599999999</v>
      </c>
      <c r="G667">
        <f>SUM($D$2:D667)*Day_SIP[[#This Row],[Buy Price]]</f>
        <v>152887.71297299999</v>
      </c>
    </row>
    <row r="668" spans="1:7" x14ac:dyDescent="0.3">
      <c r="A668" s="2">
        <v>40800</v>
      </c>
      <c r="B668">
        <v>2</v>
      </c>
      <c r="C668">
        <v>50.884998000000003</v>
      </c>
      <c r="D668">
        <v>4</v>
      </c>
      <c r="E668">
        <v>203.53999200000001</v>
      </c>
      <c r="F668">
        <f>-Day_SIP[[#This Row],[Investment Amount]]</f>
        <v>-203.53999200000001</v>
      </c>
      <c r="G668">
        <f>SUM($D$2:D668)*Day_SIP[[#This Row],[Buy Price]]</f>
        <v>154232.428938</v>
      </c>
    </row>
    <row r="669" spans="1:7" x14ac:dyDescent="0.3">
      <c r="A669" s="2">
        <v>40801</v>
      </c>
      <c r="B669">
        <v>3</v>
      </c>
      <c r="C669">
        <v>51.293998999999999</v>
      </c>
      <c r="D669">
        <v>4</v>
      </c>
      <c r="E669">
        <v>205.175996</v>
      </c>
      <c r="F669">
        <f>-Day_SIP[[#This Row],[Investment Amount]]</f>
        <v>-205.175996</v>
      </c>
      <c r="G669">
        <f>SUM($D$2:D669)*Day_SIP[[#This Row],[Buy Price]]</f>
        <v>155677.28696500001</v>
      </c>
    </row>
    <row r="670" spans="1:7" x14ac:dyDescent="0.3">
      <c r="A670" s="2">
        <v>40802</v>
      </c>
      <c r="B670">
        <v>4</v>
      </c>
      <c r="C670">
        <v>51.398997999999999</v>
      </c>
      <c r="D670">
        <v>4</v>
      </c>
      <c r="E670">
        <v>205.595992</v>
      </c>
      <c r="F670">
        <f>-Day_SIP[[#This Row],[Investment Amount]]</f>
        <v>-205.595992</v>
      </c>
      <c r="G670">
        <f>SUM($D$2:D670)*Day_SIP[[#This Row],[Buy Price]]</f>
        <v>156201.55492200001</v>
      </c>
    </row>
    <row r="671" spans="1:7" x14ac:dyDescent="0.3">
      <c r="A671" s="2">
        <v>40805</v>
      </c>
      <c r="B671">
        <v>0</v>
      </c>
      <c r="C671">
        <v>50.759998000000003</v>
      </c>
      <c r="D671">
        <v>4</v>
      </c>
      <c r="E671">
        <v>203.03999200000001</v>
      </c>
      <c r="F671">
        <f>-Day_SIP[[#This Row],[Investment Amount]]</f>
        <v>-203.03999200000001</v>
      </c>
      <c r="G671">
        <f>SUM($D$2:D671)*Day_SIP[[#This Row],[Buy Price]]</f>
        <v>154462.67391400001</v>
      </c>
    </row>
    <row r="672" spans="1:7" x14ac:dyDescent="0.3">
      <c r="A672" s="2">
        <v>40806</v>
      </c>
      <c r="B672">
        <v>1</v>
      </c>
      <c r="C672">
        <v>52.018002000000003</v>
      </c>
      <c r="D672">
        <v>4</v>
      </c>
      <c r="E672">
        <v>208.07200800000001</v>
      </c>
      <c r="F672">
        <f>-Day_SIP[[#This Row],[Investment Amount]]</f>
        <v>-208.07200800000001</v>
      </c>
      <c r="G672">
        <f>SUM($D$2:D672)*Day_SIP[[#This Row],[Buy Price]]</f>
        <v>158498.852094</v>
      </c>
    </row>
    <row r="673" spans="1:7" x14ac:dyDescent="0.3">
      <c r="A673" s="2">
        <v>40807</v>
      </c>
      <c r="B673">
        <v>2</v>
      </c>
      <c r="C673">
        <v>51.946998999999998</v>
      </c>
      <c r="D673">
        <v>4</v>
      </c>
      <c r="E673">
        <v>207.78799599999999</v>
      </c>
      <c r="F673">
        <f>-Day_SIP[[#This Row],[Investment Amount]]</f>
        <v>-207.78799599999999</v>
      </c>
      <c r="G673">
        <f>SUM($D$2:D673)*Day_SIP[[#This Row],[Buy Price]]</f>
        <v>158490.29394899998</v>
      </c>
    </row>
    <row r="674" spans="1:7" x14ac:dyDescent="0.3">
      <c r="A674" s="2">
        <v>40808</v>
      </c>
      <c r="B674">
        <v>3</v>
      </c>
      <c r="C674">
        <v>50.234000999999999</v>
      </c>
      <c r="D674">
        <v>4</v>
      </c>
      <c r="E674">
        <v>200.936004</v>
      </c>
      <c r="F674">
        <f>-Day_SIP[[#This Row],[Investment Amount]]</f>
        <v>-200.936004</v>
      </c>
      <c r="G674">
        <f>SUM($D$2:D674)*Day_SIP[[#This Row],[Buy Price]]</f>
        <v>153464.873055</v>
      </c>
    </row>
    <row r="675" spans="1:7" x14ac:dyDescent="0.3">
      <c r="A675" s="2">
        <v>40809</v>
      </c>
      <c r="B675">
        <v>4</v>
      </c>
      <c r="C675">
        <v>49.758999000000003</v>
      </c>
      <c r="D675">
        <v>4</v>
      </c>
      <c r="E675">
        <v>199.03599600000001</v>
      </c>
      <c r="F675">
        <f>-Day_SIP[[#This Row],[Investment Amount]]</f>
        <v>-199.03599600000001</v>
      </c>
      <c r="G675">
        <f>SUM($D$2:D675)*Day_SIP[[#This Row],[Buy Price]]</f>
        <v>152212.77794100001</v>
      </c>
    </row>
    <row r="676" spans="1:7" x14ac:dyDescent="0.3">
      <c r="A676" s="2">
        <v>40812</v>
      </c>
      <c r="B676">
        <v>0</v>
      </c>
      <c r="C676">
        <v>49.387999999999998</v>
      </c>
      <c r="D676">
        <v>4</v>
      </c>
      <c r="E676">
        <v>197.55199999999999</v>
      </c>
      <c r="F676">
        <f>-Day_SIP[[#This Row],[Investment Amount]]</f>
        <v>-197.55199999999999</v>
      </c>
      <c r="G676">
        <f>SUM($D$2:D676)*Day_SIP[[#This Row],[Buy Price]]</f>
        <v>151275.44399999999</v>
      </c>
    </row>
    <row r="677" spans="1:7" x14ac:dyDescent="0.3">
      <c r="A677" s="2">
        <v>40813</v>
      </c>
      <c r="B677">
        <v>1</v>
      </c>
      <c r="C677">
        <v>50.402000000000001</v>
      </c>
      <c r="D677">
        <v>4</v>
      </c>
      <c r="E677">
        <v>201.608</v>
      </c>
      <c r="F677">
        <f>-Day_SIP[[#This Row],[Investment Amount]]</f>
        <v>-201.608</v>
      </c>
      <c r="G677">
        <f>SUM($D$2:D677)*Day_SIP[[#This Row],[Buy Price]]</f>
        <v>154582.93400000001</v>
      </c>
    </row>
    <row r="678" spans="1:7" x14ac:dyDescent="0.3">
      <c r="A678" s="2">
        <v>40814</v>
      </c>
      <c r="B678">
        <v>2</v>
      </c>
      <c r="C678">
        <v>50.186999999999998</v>
      </c>
      <c r="D678">
        <v>4</v>
      </c>
      <c r="E678">
        <v>200.74799999999999</v>
      </c>
      <c r="F678">
        <f>-Day_SIP[[#This Row],[Investment Amount]]</f>
        <v>-200.74799999999999</v>
      </c>
      <c r="G678">
        <f>SUM($D$2:D678)*Day_SIP[[#This Row],[Buy Price]]</f>
        <v>154124.277</v>
      </c>
    </row>
    <row r="679" spans="1:7" x14ac:dyDescent="0.3">
      <c r="A679" s="2">
        <v>40815</v>
      </c>
      <c r="B679">
        <v>3</v>
      </c>
      <c r="C679">
        <v>50.807999000000002</v>
      </c>
      <c r="D679">
        <v>4</v>
      </c>
      <c r="E679">
        <v>203.23199600000001</v>
      </c>
      <c r="F679">
        <f>-Day_SIP[[#This Row],[Investment Amount]]</f>
        <v>-203.23199600000001</v>
      </c>
      <c r="G679">
        <f>SUM($D$2:D679)*Day_SIP[[#This Row],[Buy Price]]</f>
        <v>156234.59692500002</v>
      </c>
    </row>
    <row r="680" spans="1:7" x14ac:dyDescent="0.3">
      <c r="A680" s="2">
        <v>40816</v>
      </c>
      <c r="B680">
        <v>4</v>
      </c>
      <c r="C680">
        <v>50.037998000000002</v>
      </c>
      <c r="D680">
        <v>4</v>
      </c>
      <c r="E680">
        <v>200.15199200000001</v>
      </c>
      <c r="F680">
        <f>-Day_SIP[[#This Row],[Investment Amount]]</f>
        <v>-200.15199200000001</v>
      </c>
      <c r="G680">
        <f>SUM($D$2:D680)*Day_SIP[[#This Row],[Buy Price]]</f>
        <v>154066.995842</v>
      </c>
    </row>
    <row r="681" spans="1:7" x14ac:dyDescent="0.3">
      <c r="A681" s="2">
        <v>40819</v>
      </c>
      <c r="B681">
        <v>0</v>
      </c>
      <c r="C681">
        <v>49.480998999999997</v>
      </c>
      <c r="D681">
        <v>4</v>
      </c>
      <c r="E681">
        <v>197.92399599999999</v>
      </c>
      <c r="F681">
        <f>-Day_SIP[[#This Row],[Investment Amount]]</f>
        <v>-197.92399599999999</v>
      </c>
      <c r="G681">
        <f>SUM($D$2:D681)*Day_SIP[[#This Row],[Buy Price]]</f>
        <v>152549.91991699999</v>
      </c>
    </row>
    <row r="682" spans="1:7" x14ac:dyDescent="0.3">
      <c r="A682" s="2">
        <v>40820</v>
      </c>
      <c r="B682">
        <v>1</v>
      </c>
      <c r="C682">
        <v>48.735000999999997</v>
      </c>
      <c r="D682">
        <v>5</v>
      </c>
      <c r="E682">
        <v>243.675005</v>
      </c>
      <c r="F682">
        <f>-Day_SIP[[#This Row],[Investment Amount]]</f>
        <v>-243.675005</v>
      </c>
      <c r="G682">
        <f>SUM($D$2:D682)*Day_SIP[[#This Row],[Buy Price]]</f>
        <v>150493.68308799999</v>
      </c>
    </row>
    <row r="683" spans="1:7" x14ac:dyDescent="0.3">
      <c r="A683" s="2">
        <v>40821</v>
      </c>
      <c r="B683">
        <v>2</v>
      </c>
      <c r="C683">
        <v>48.542999000000002</v>
      </c>
      <c r="D683">
        <v>5</v>
      </c>
      <c r="E683">
        <v>242.71499500000002</v>
      </c>
      <c r="F683">
        <f>-Day_SIP[[#This Row],[Investment Amount]]</f>
        <v>-242.71499500000002</v>
      </c>
      <c r="G683">
        <f>SUM($D$2:D683)*Day_SIP[[#This Row],[Buy Price]]</f>
        <v>150143.495907</v>
      </c>
    </row>
    <row r="684" spans="1:7" x14ac:dyDescent="0.3">
      <c r="A684" s="2">
        <v>40823</v>
      </c>
      <c r="B684">
        <v>4</v>
      </c>
      <c r="C684">
        <v>49.798999999999999</v>
      </c>
      <c r="D684">
        <v>4</v>
      </c>
      <c r="E684">
        <v>199.196</v>
      </c>
      <c r="F684">
        <f>-Day_SIP[[#This Row],[Investment Amount]]</f>
        <v>-199.196</v>
      </c>
      <c r="G684">
        <f>SUM($D$2:D684)*Day_SIP[[#This Row],[Buy Price]]</f>
        <v>154227.503</v>
      </c>
    </row>
    <row r="685" spans="1:7" x14ac:dyDescent="0.3">
      <c r="A685" s="2">
        <v>40826</v>
      </c>
      <c r="B685">
        <v>0</v>
      </c>
      <c r="C685">
        <v>50.599997999999999</v>
      </c>
      <c r="D685">
        <v>4</v>
      </c>
      <c r="E685">
        <v>202.399992</v>
      </c>
      <c r="F685">
        <f>-Day_SIP[[#This Row],[Investment Amount]]</f>
        <v>-202.399992</v>
      </c>
      <c r="G685">
        <f>SUM($D$2:D685)*Day_SIP[[#This Row],[Buy Price]]</f>
        <v>156910.59379799999</v>
      </c>
    </row>
    <row r="686" spans="1:7" x14ac:dyDescent="0.3">
      <c r="A686" s="2">
        <v>40827</v>
      </c>
      <c r="B686">
        <v>1</v>
      </c>
      <c r="C686">
        <v>50.362000000000002</v>
      </c>
      <c r="D686">
        <v>4</v>
      </c>
      <c r="E686">
        <v>201.44800000000001</v>
      </c>
      <c r="F686">
        <f>-Day_SIP[[#This Row],[Investment Amount]]</f>
        <v>-201.44800000000001</v>
      </c>
      <c r="G686">
        <f>SUM($D$2:D686)*Day_SIP[[#This Row],[Buy Price]]</f>
        <v>156374.01</v>
      </c>
    </row>
    <row r="687" spans="1:7" x14ac:dyDescent="0.3">
      <c r="A687" s="2">
        <v>40828</v>
      </c>
      <c r="B687">
        <v>2</v>
      </c>
      <c r="C687">
        <v>51.707000999999998</v>
      </c>
      <c r="D687">
        <v>4</v>
      </c>
      <c r="E687">
        <v>206.82800399999999</v>
      </c>
      <c r="F687">
        <f>-Day_SIP[[#This Row],[Investment Amount]]</f>
        <v>-206.82800399999999</v>
      </c>
      <c r="G687">
        <f>SUM($D$2:D687)*Day_SIP[[#This Row],[Buy Price]]</f>
        <v>160757.06610900001</v>
      </c>
    </row>
    <row r="688" spans="1:7" x14ac:dyDescent="0.3">
      <c r="A688" s="2">
        <v>40829</v>
      </c>
      <c r="B688">
        <v>3</v>
      </c>
      <c r="C688">
        <v>51.768002000000003</v>
      </c>
      <c r="D688">
        <v>4</v>
      </c>
      <c r="E688">
        <v>207.07200800000001</v>
      </c>
      <c r="F688">
        <f>-Day_SIP[[#This Row],[Investment Amount]]</f>
        <v>-207.07200800000001</v>
      </c>
      <c r="G688">
        <f>SUM($D$2:D688)*Day_SIP[[#This Row],[Buy Price]]</f>
        <v>161153.79022600001</v>
      </c>
    </row>
    <row r="689" spans="1:7" x14ac:dyDescent="0.3">
      <c r="A689" s="2">
        <v>40830</v>
      </c>
      <c r="B689">
        <v>4</v>
      </c>
      <c r="C689">
        <v>52.277999999999999</v>
      </c>
      <c r="D689">
        <v>4</v>
      </c>
      <c r="E689">
        <v>209.11199999999999</v>
      </c>
      <c r="F689">
        <f>-Day_SIP[[#This Row],[Investment Amount]]</f>
        <v>-209.11199999999999</v>
      </c>
      <c r="G689">
        <f>SUM($D$2:D689)*Day_SIP[[#This Row],[Buy Price]]</f>
        <v>162950.52599999998</v>
      </c>
    </row>
    <row r="690" spans="1:7" x14ac:dyDescent="0.3">
      <c r="A690" s="2">
        <v>40833</v>
      </c>
      <c r="B690">
        <v>0</v>
      </c>
      <c r="C690">
        <v>51.858001999999999</v>
      </c>
      <c r="D690">
        <v>4</v>
      </c>
      <c r="E690">
        <v>207.432008</v>
      </c>
      <c r="F690">
        <f>-Day_SIP[[#This Row],[Investment Amount]]</f>
        <v>-207.432008</v>
      </c>
      <c r="G690">
        <f>SUM($D$2:D690)*Day_SIP[[#This Row],[Buy Price]]</f>
        <v>161848.824242</v>
      </c>
    </row>
    <row r="691" spans="1:7" x14ac:dyDescent="0.3">
      <c r="A691" s="2">
        <v>40834</v>
      </c>
      <c r="B691">
        <v>1</v>
      </c>
      <c r="C691">
        <v>51.308998000000003</v>
      </c>
      <c r="D691">
        <v>4</v>
      </c>
      <c r="E691">
        <v>205.23599200000001</v>
      </c>
      <c r="F691">
        <f>-Day_SIP[[#This Row],[Investment Amount]]</f>
        <v>-205.23599200000001</v>
      </c>
      <c r="G691">
        <f>SUM($D$2:D691)*Day_SIP[[#This Row],[Buy Price]]</f>
        <v>160340.61874999999</v>
      </c>
    </row>
    <row r="692" spans="1:7" x14ac:dyDescent="0.3">
      <c r="A692" s="2">
        <v>40835</v>
      </c>
      <c r="B692">
        <v>2</v>
      </c>
      <c r="C692">
        <v>52.198002000000002</v>
      </c>
      <c r="D692">
        <v>4</v>
      </c>
      <c r="E692">
        <v>208.79200800000001</v>
      </c>
      <c r="F692">
        <f>-Day_SIP[[#This Row],[Investment Amount]]</f>
        <v>-208.79200800000001</v>
      </c>
      <c r="G692">
        <f>SUM($D$2:D692)*Day_SIP[[#This Row],[Buy Price]]</f>
        <v>163327.548258</v>
      </c>
    </row>
    <row r="693" spans="1:7" x14ac:dyDescent="0.3">
      <c r="A693" s="2">
        <v>40836</v>
      </c>
      <c r="B693">
        <v>3</v>
      </c>
      <c r="C693">
        <v>51.837001999999998</v>
      </c>
      <c r="D693">
        <v>4</v>
      </c>
      <c r="E693">
        <v>207.34800799999999</v>
      </c>
      <c r="F693">
        <f>-Day_SIP[[#This Row],[Investment Amount]]</f>
        <v>-207.34800799999999</v>
      </c>
      <c r="G693">
        <f>SUM($D$2:D693)*Day_SIP[[#This Row],[Buy Price]]</f>
        <v>162405.32726600001</v>
      </c>
    </row>
    <row r="694" spans="1:7" x14ac:dyDescent="0.3">
      <c r="A694" s="2">
        <v>40837</v>
      </c>
      <c r="B694">
        <v>4</v>
      </c>
      <c r="C694">
        <v>51.456001000000001</v>
      </c>
      <c r="D694">
        <v>4</v>
      </c>
      <c r="E694">
        <v>205.824004</v>
      </c>
      <c r="F694">
        <f>-Day_SIP[[#This Row],[Investment Amount]]</f>
        <v>-205.824004</v>
      </c>
      <c r="G694">
        <f>SUM($D$2:D694)*Day_SIP[[#This Row],[Buy Price]]</f>
        <v>161417.475137</v>
      </c>
    </row>
    <row r="695" spans="1:7" x14ac:dyDescent="0.3">
      <c r="A695" s="2">
        <v>40840</v>
      </c>
      <c r="B695">
        <v>0</v>
      </c>
      <c r="C695">
        <v>51.640999000000001</v>
      </c>
      <c r="D695">
        <v>4</v>
      </c>
      <c r="E695">
        <v>206.563996</v>
      </c>
      <c r="F695">
        <f>-Day_SIP[[#This Row],[Investment Amount]]</f>
        <v>-206.563996</v>
      </c>
      <c r="G695">
        <f>SUM($D$2:D695)*Day_SIP[[#This Row],[Buy Price]]</f>
        <v>162204.377859</v>
      </c>
    </row>
    <row r="696" spans="1:7" x14ac:dyDescent="0.3">
      <c r="A696" s="2">
        <v>40841</v>
      </c>
      <c r="B696">
        <v>1</v>
      </c>
      <c r="C696">
        <v>52.59</v>
      </c>
      <c r="D696">
        <v>4</v>
      </c>
      <c r="E696">
        <v>210.36</v>
      </c>
      <c r="F696">
        <f>-Day_SIP[[#This Row],[Investment Amount]]</f>
        <v>-210.36</v>
      </c>
      <c r="G696">
        <f>SUM($D$2:D696)*Day_SIP[[#This Row],[Buy Price]]</f>
        <v>165395.55000000002</v>
      </c>
    </row>
    <row r="697" spans="1:7" x14ac:dyDescent="0.3">
      <c r="A697" s="2">
        <v>40844</v>
      </c>
      <c r="B697">
        <v>4</v>
      </c>
      <c r="C697">
        <v>54.506000999999998</v>
      </c>
      <c r="D697">
        <v>4</v>
      </c>
      <c r="E697">
        <v>218.02400399999999</v>
      </c>
      <c r="F697">
        <f>-Day_SIP[[#This Row],[Investment Amount]]</f>
        <v>-218.02400399999999</v>
      </c>
      <c r="G697">
        <f>SUM($D$2:D697)*Day_SIP[[#This Row],[Buy Price]]</f>
        <v>171639.397149</v>
      </c>
    </row>
    <row r="698" spans="1:7" x14ac:dyDescent="0.3">
      <c r="A698" s="2">
        <v>40847</v>
      </c>
      <c r="B698">
        <v>0</v>
      </c>
      <c r="C698">
        <v>53.884998000000003</v>
      </c>
      <c r="D698">
        <v>4</v>
      </c>
      <c r="E698">
        <v>215.53999200000001</v>
      </c>
      <c r="F698">
        <f>-Day_SIP[[#This Row],[Investment Amount]]</f>
        <v>-215.53999200000001</v>
      </c>
      <c r="G698">
        <f>SUM($D$2:D698)*Day_SIP[[#This Row],[Buy Price]]</f>
        <v>169899.398694</v>
      </c>
    </row>
    <row r="699" spans="1:7" x14ac:dyDescent="0.3">
      <c r="A699" s="2">
        <v>40848</v>
      </c>
      <c r="B699">
        <v>1</v>
      </c>
      <c r="C699">
        <v>53.165000999999997</v>
      </c>
      <c r="D699">
        <v>4</v>
      </c>
      <c r="E699">
        <v>212.66000399999999</v>
      </c>
      <c r="F699">
        <f>-Day_SIP[[#This Row],[Investment Amount]]</f>
        <v>-212.66000399999999</v>
      </c>
      <c r="G699">
        <f>SUM($D$2:D699)*Day_SIP[[#This Row],[Buy Price]]</f>
        <v>167841.908157</v>
      </c>
    </row>
    <row r="700" spans="1:7" x14ac:dyDescent="0.3">
      <c r="A700" s="2">
        <v>40849</v>
      </c>
      <c r="B700">
        <v>2</v>
      </c>
      <c r="C700">
        <v>53.23</v>
      </c>
      <c r="D700">
        <v>4</v>
      </c>
      <c r="E700">
        <v>212.92</v>
      </c>
      <c r="F700">
        <f>-Day_SIP[[#This Row],[Investment Amount]]</f>
        <v>-212.92</v>
      </c>
      <c r="G700">
        <f>SUM($D$2:D700)*Day_SIP[[#This Row],[Buy Price]]</f>
        <v>168260.03</v>
      </c>
    </row>
    <row r="701" spans="1:7" x14ac:dyDescent="0.3">
      <c r="A701" s="2">
        <v>40850</v>
      </c>
      <c r="B701">
        <v>3</v>
      </c>
      <c r="C701">
        <v>53.298000000000002</v>
      </c>
      <c r="D701">
        <v>4</v>
      </c>
      <c r="E701">
        <v>213.19200000000001</v>
      </c>
      <c r="F701">
        <f>-Day_SIP[[#This Row],[Investment Amount]]</f>
        <v>-213.19200000000001</v>
      </c>
      <c r="G701">
        <f>SUM($D$2:D701)*Day_SIP[[#This Row],[Buy Price]]</f>
        <v>168688.17</v>
      </c>
    </row>
    <row r="702" spans="1:7" x14ac:dyDescent="0.3">
      <c r="A702" s="2">
        <v>40851</v>
      </c>
      <c r="B702">
        <v>4</v>
      </c>
      <c r="C702">
        <v>53.509998000000003</v>
      </c>
      <c r="D702">
        <v>4</v>
      </c>
      <c r="E702">
        <v>214.03999200000001</v>
      </c>
      <c r="F702">
        <f>-Day_SIP[[#This Row],[Investment Amount]]</f>
        <v>-214.03999200000001</v>
      </c>
      <c r="G702">
        <f>SUM($D$2:D702)*Day_SIP[[#This Row],[Buy Price]]</f>
        <v>169573.183662</v>
      </c>
    </row>
    <row r="703" spans="1:7" x14ac:dyDescent="0.3">
      <c r="A703" s="2">
        <v>40855</v>
      </c>
      <c r="B703">
        <v>1</v>
      </c>
      <c r="C703">
        <v>53.701000000000001</v>
      </c>
      <c r="D703">
        <v>4</v>
      </c>
      <c r="E703">
        <v>214.804</v>
      </c>
      <c r="F703">
        <f>-Day_SIP[[#This Row],[Investment Amount]]</f>
        <v>-214.804</v>
      </c>
      <c r="G703">
        <f>SUM($D$2:D703)*Day_SIP[[#This Row],[Buy Price]]</f>
        <v>170393.27300000002</v>
      </c>
    </row>
    <row r="704" spans="1:7" x14ac:dyDescent="0.3">
      <c r="A704" s="2">
        <v>40856</v>
      </c>
      <c r="B704">
        <v>2</v>
      </c>
      <c r="C704">
        <v>53.019001000000003</v>
      </c>
      <c r="D704">
        <v>4</v>
      </c>
      <c r="E704">
        <v>212.07600400000001</v>
      </c>
      <c r="F704">
        <f>-Day_SIP[[#This Row],[Investment Amount]]</f>
        <v>-212.07600400000001</v>
      </c>
      <c r="G704">
        <f>SUM($D$2:D704)*Day_SIP[[#This Row],[Buy Price]]</f>
        <v>168441.36617700002</v>
      </c>
    </row>
    <row r="705" spans="1:7" x14ac:dyDescent="0.3">
      <c r="A705" s="2">
        <v>40858</v>
      </c>
      <c r="B705">
        <v>4</v>
      </c>
      <c r="C705">
        <v>52.567000999999998</v>
      </c>
      <c r="D705">
        <v>4</v>
      </c>
      <c r="E705">
        <v>210.26800399999999</v>
      </c>
      <c r="F705">
        <f>-Day_SIP[[#This Row],[Investment Amount]]</f>
        <v>-210.26800399999999</v>
      </c>
      <c r="G705">
        <f>SUM($D$2:D705)*Day_SIP[[#This Row],[Buy Price]]</f>
        <v>167215.63018099999</v>
      </c>
    </row>
    <row r="706" spans="1:7" x14ac:dyDescent="0.3">
      <c r="A706" s="2">
        <v>40861</v>
      </c>
      <c r="B706">
        <v>0</v>
      </c>
      <c r="C706">
        <v>52.243000000000002</v>
      </c>
      <c r="D706">
        <v>4</v>
      </c>
      <c r="E706">
        <v>208.97200000000001</v>
      </c>
      <c r="F706">
        <f>-Day_SIP[[#This Row],[Investment Amount]]</f>
        <v>-208.97200000000001</v>
      </c>
      <c r="G706">
        <f>SUM($D$2:D706)*Day_SIP[[#This Row],[Buy Price]]</f>
        <v>166393.95500000002</v>
      </c>
    </row>
    <row r="707" spans="1:7" x14ac:dyDescent="0.3">
      <c r="A707" s="2">
        <v>40862</v>
      </c>
      <c r="B707">
        <v>1</v>
      </c>
      <c r="C707">
        <v>51.613998000000002</v>
      </c>
      <c r="D707">
        <v>4</v>
      </c>
      <c r="E707">
        <v>206.45599200000001</v>
      </c>
      <c r="F707">
        <f>-Day_SIP[[#This Row],[Investment Amount]]</f>
        <v>-206.45599200000001</v>
      </c>
      <c r="G707">
        <f>SUM($D$2:D707)*Day_SIP[[#This Row],[Buy Price]]</f>
        <v>164597.03962200001</v>
      </c>
    </row>
    <row r="708" spans="1:7" x14ac:dyDescent="0.3">
      <c r="A708" s="2">
        <v>40863</v>
      </c>
      <c r="B708">
        <v>2</v>
      </c>
      <c r="C708">
        <v>51.07</v>
      </c>
      <c r="D708">
        <v>4</v>
      </c>
      <c r="E708">
        <v>204.28</v>
      </c>
      <c r="F708">
        <f>-Day_SIP[[#This Row],[Investment Amount]]</f>
        <v>-204.28</v>
      </c>
      <c r="G708">
        <f>SUM($D$2:D708)*Day_SIP[[#This Row],[Buy Price]]</f>
        <v>163066.51</v>
      </c>
    </row>
    <row r="709" spans="1:7" x14ac:dyDescent="0.3">
      <c r="A709" s="2">
        <v>40864</v>
      </c>
      <c r="B709">
        <v>3</v>
      </c>
      <c r="C709">
        <v>50.289000999999999</v>
      </c>
      <c r="D709">
        <v>4</v>
      </c>
      <c r="E709">
        <v>201.156004</v>
      </c>
      <c r="F709">
        <f>-Day_SIP[[#This Row],[Investment Amount]]</f>
        <v>-201.156004</v>
      </c>
      <c r="G709">
        <f>SUM($D$2:D709)*Day_SIP[[#This Row],[Buy Price]]</f>
        <v>160773.936197</v>
      </c>
    </row>
    <row r="710" spans="1:7" x14ac:dyDescent="0.3">
      <c r="A710" s="2">
        <v>40865</v>
      </c>
      <c r="B710">
        <v>4</v>
      </c>
      <c r="C710">
        <v>49.660998999999997</v>
      </c>
      <c r="D710">
        <v>4</v>
      </c>
      <c r="E710">
        <v>198.64399599999999</v>
      </c>
      <c r="F710">
        <f>-Day_SIP[[#This Row],[Investment Amount]]</f>
        <v>-198.64399599999999</v>
      </c>
      <c r="G710">
        <f>SUM($D$2:D710)*Day_SIP[[#This Row],[Buy Price]]</f>
        <v>158964.85779899999</v>
      </c>
    </row>
    <row r="711" spans="1:7" x14ac:dyDescent="0.3">
      <c r="A711" s="2">
        <v>40868</v>
      </c>
      <c r="B711">
        <v>0</v>
      </c>
      <c r="C711">
        <v>48.819000000000003</v>
      </c>
      <c r="D711">
        <v>4</v>
      </c>
      <c r="E711">
        <v>195.27600000000001</v>
      </c>
      <c r="F711">
        <f>-Day_SIP[[#This Row],[Investment Amount]]</f>
        <v>-195.27600000000001</v>
      </c>
      <c r="G711">
        <f>SUM($D$2:D711)*Day_SIP[[#This Row],[Buy Price]]</f>
        <v>156464.89500000002</v>
      </c>
    </row>
    <row r="712" spans="1:7" x14ac:dyDescent="0.3">
      <c r="A712" s="2">
        <v>40869</v>
      </c>
      <c r="B712">
        <v>1</v>
      </c>
      <c r="C712">
        <v>48.994999</v>
      </c>
      <c r="D712">
        <v>4</v>
      </c>
      <c r="E712">
        <v>195.979996</v>
      </c>
      <c r="F712">
        <f>-Day_SIP[[#This Row],[Investment Amount]]</f>
        <v>-195.979996</v>
      </c>
      <c r="G712">
        <f>SUM($D$2:D712)*Day_SIP[[#This Row],[Buy Price]]</f>
        <v>157224.951791</v>
      </c>
    </row>
    <row r="713" spans="1:7" x14ac:dyDescent="0.3">
      <c r="A713" s="2">
        <v>40870</v>
      </c>
      <c r="B713">
        <v>2</v>
      </c>
      <c r="C713">
        <v>48.257998999999998</v>
      </c>
      <c r="D713">
        <v>5</v>
      </c>
      <c r="E713">
        <v>241.28999499999998</v>
      </c>
      <c r="F713">
        <f>-Day_SIP[[#This Row],[Investment Amount]]</f>
        <v>-241.28999499999998</v>
      </c>
      <c r="G713">
        <f>SUM($D$2:D713)*Day_SIP[[#This Row],[Buy Price]]</f>
        <v>155101.208786</v>
      </c>
    </row>
    <row r="714" spans="1:7" x14ac:dyDescent="0.3">
      <c r="A714" s="2">
        <v>40871</v>
      </c>
      <c r="B714">
        <v>3</v>
      </c>
      <c r="C714">
        <v>48.574001000000003</v>
      </c>
      <c r="D714">
        <v>5</v>
      </c>
      <c r="E714">
        <v>242.87000500000002</v>
      </c>
      <c r="F714">
        <f>-Day_SIP[[#This Row],[Investment Amount]]</f>
        <v>-242.87000500000002</v>
      </c>
      <c r="G714">
        <f>SUM($D$2:D714)*Day_SIP[[#This Row],[Buy Price]]</f>
        <v>156359.70921900001</v>
      </c>
    </row>
    <row r="715" spans="1:7" x14ac:dyDescent="0.3">
      <c r="A715" s="2">
        <v>40872</v>
      </c>
      <c r="B715">
        <v>4</v>
      </c>
      <c r="C715">
        <v>48.554001</v>
      </c>
      <c r="D715">
        <v>5</v>
      </c>
      <c r="E715">
        <v>242.770005</v>
      </c>
      <c r="F715">
        <f>-Day_SIP[[#This Row],[Investment Amount]]</f>
        <v>-242.770005</v>
      </c>
      <c r="G715">
        <f>SUM($D$2:D715)*Day_SIP[[#This Row],[Buy Price]]</f>
        <v>156538.09922400001</v>
      </c>
    </row>
    <row r="716" spans="1:7" x14ac:dyDescent="0.3">
      <c r="A716" s="2">
        <v>40875</v>
      </c>
      <c r="B716">
        <v>0</v>
      </c>
      <c r="C716">
        <v>49.347999999999999</v>
      </c>
      <c r="D716">
        <v>4</v>
      </c>
      <c r="E716">
        <v>197.392</v>
      </c>
      <c r="F716">
        <f>-Day_SIP[[#This Row],[Investment Amount]]</f>
        <v>-197.392</v>
      </c>
      <c r="G716">
        <f>SUM($D$2:D716)*Day_SIP[[#This Row],[Buy Price]]</f>
        <v>159295.34399999998</v>
      </c>
    </row>
    <row r="717" spans="1:7" x14ac:dyDescent="0.3">
      <c r="A717" s="2">
        <v>40876</v>
      </c>
      <c r="B717">
        <v>1</v>
      </c>
      <c r="C717">
        <v>49.069000000000003</v>
      </c>
      <c r="D717">
        <v>4</v>
      </c>
      <c r="E717">
        <v>196.27600000000001</v>
      </c>
      <c r="F717">
        <f>-Day_SIP[[#This Row],[Investment Amount]]</f>
        <v>-196.27600000000001</v>
      </c>
      <c r="G717">
        <f>SUM($D$2:D717)*Day_SIP[[#This Row],[Buy Price]]</f>
        <v>158591.008</v>
      </c>
    </row>
    <row r="718" spans="1:7" x14ac:dyDescent="0.3">
      <c r="A718" s="2">
        <v>40877</v>
      </c>
      <c r="B718">
        <v>2</v>
      </c>
      <c r="C718">
        <v>49.068001000000002</v>
      </c>
      <c r="D718">
        <v>4</v>
      </c>
      <c r="E718">
        <v>196.27200400000001</v>
      </c>
      <c r="F718">
        <f>-Day_SIP[[#This Row],[Investment Amount]]</f>
        <v>-196.27200400000001</v>
      </c>
      <c r="G718">
        <f>SUM($D$2:D718)*Day_SIP[[#This Row],[Buy Price]]</f>
        <v>158784.051236</v>
      </c>
    </row>
    <row r="719" spans="1:7" x14ac:dyDescent="0.3">
      <c r="A719" s="2">
        <v>40878</v>
      </c>
      <c r="B719">
        <v>3</v>
      </c>
      <c r="C719">
        <v>50.194000000000003</v>
      </c>
      <c r="D719">
        <v>4</v>
      </c>
      <c r="E719">
        <v>200.77600000000001</v>
      </c>
      <c r="F719">
        <f>-Day_SIP[[#This Row],[Investment Amount]]</f>
        <v>-200.77600000000001</v>
      </c>
      <c r="G719">
        <f>SUM($D$2:D719)*Day_SIP[[#This Row],[Buy Price]]</f>
        <v>162628.56</v>
      </c>
    </row>
    <row r="720" spans="1:7" x14ac:dyDescent="0.3">
      <c r="A720" s="2">
        <v>40879</v>
      </c>
      <c r="B720">
        <v>4</v>
      </c>
      <c r="C720">
        <v>51.308998000000003</v>
      </c>
      <c r="D720">
        <v>4</v>
      </c>
      <c r="E720">
        <v>205.23599200000001</v>
      </c>
      <c r="F720">
        <f>-Day_SIP[[#This Row],[Investment Amount]]</f>
        <v>-205.23599200000001</v>
      </c>
      <c r="G720">
        <f>SUM($D$2:D720)*Day_SIP[[#This Row],[Buy Price]]</f>
        <v>166446.38951199999</v>
      </c>
    </row>
    <row r="721" spans="1:7" x14ac:dyDescent="0.3">
      <c r="A721" s="2">
        <v>40882</v>
      </c>
      <c r="B721">
        <v>0</v>
      </c>
      <c r="C721">
        <v>51.110000999999997</v>
      </c>
      <c r="D721">
        <v>4</v>
      </c>
      <c r="E721">
        <v>204.44000399999999</v>
      </c>
      <c r="F721">
        <f>-Day_SIP[[#This Row],[Investment Amount]]</f>
        <v>-204.44000399999999</v>
      </c>
      <c r="G721">
        <f>SUM($D$2:D721)*Day_SIP[[#This Row],[Buy Price]]</f>
        <v>166005.28324799999</v>
      </c>
    </row>
    <row r="722" spans="1:7" x14ac:dyDescent="0.3">
      <c r="A722" s="2">
        <v>40884</v>
      </c>
      <c r="B722">
        <v>2</v>
      </c>
      <c r="C722">
        <v>51.200001</v>
      </c>
      <c r="D722">
        <v>4</v>
      </c>
      <c r="E722">
        <v>204.800004</v>
      </c>
      <c r="F722">
        <f>-Day_SIP[[#This Row],[Investment Amount]]</f>
        <v>-204.800004</v>
      </c>
      <c r="G722">
        <f>SUM($D$2:D722)*Day_SIP[[#This Row],[Buy Price]]</f>
        <v>166502.40325199999</v>
      </c>
    </row>
    <row r="723" spans="1:7" x14ac:dyDescent="0.3">
      <c r="A723" s="2">
        <v>40885</v>
      </c>
      <c r="B723">
        <v>3</v>
      </c>
      <c r="C723">
        <v>50.193001000000002</v>
      </c>
      <c r="D723">
        <v>4</v>
      </c>
      <c r="E723">
        <v>200.77200400000001</v>
      </c>
      <c r="F723">
        <f>-Day_SIP[[#This Row],[Investment Amount]]</f>
        <v>-200.77200400000001</v>
      </c>
      <c r="G723">
        <f>SUM($D$2:D723)*Day_SIP[[#This Row],[Buy Price]]</f>
        <v>163428.41125600002</v>
      </c>
    </row>
    <row r="724" spans="1:7" x14ac:dyDescent="0.3">
      <c r="A724" s="2">
        <v>40886</v>
      </c>
      <c r="B724">
        <v>4</v>
      </c>
      <c r="C724">
        <v>49.759998000000003</v>
      </c>
      <c r="D724">
        <v>4</v>
      </c>
      <c r="E724">
        <v>199.03999200000001</v>
      </c>
      <c r="F724">
        <f>-Day_SIP[[#This Row],[Investment Amount]]</f>
        <v>-199.03999200000001</v>
      </c>
      <c r="G724">
        <f>SUM($D$2:D724)*Day_SIP[[#This Row],[Buy Price]]</f>
        <v>162217.59348000001</v>
      </c>
    </row>
    <row r="725" spans="1:7" x14ac:dyDescent="0.3">
      <c r="A725" s="2">
        <v>40889</v>
      </c>
      <c r="B725">
        <v>0</v>
      </c>
      <c r="C725">
        <v>48.655997999999997</v>
      </c>
      <c r="D725">
        <v>5</v>
      </c>
      <c r="E725">
        <v>243.27999</v>
      </c>
      <c r="F725">
        <f>-Day_SIP[[#This Row],[Investment Amount]]</f>
        <v>-243.27999</v>
      </c>
      <c r="G725">
        <f>SUM($D$2:D725)*Day_SIP[[#This Row],[Buy Price]]</f>
        <v>158861.83346999998</v>
      </c>
    </row>
    <row r="726" spans="1:7" x14ac:dyDescent="0.3">
      <c r="A726" s="2">
        <v>40890</v>
      </c>
      <c r="B726">
        <v>1</v>
      </c>
      <c r="C726">
        <v>48.834000000000003</v>
      </c>
      <c r="D726">
        <v>4</v>
      </c>
      <c r="E726">
        <v>195.33600000000001</v>
      </c>
      <c r="F726">
        <f>-Day_SIP[[#This Row],[Investment Amount]]</f>
        <v>-195.33600000000001</v>
      </c>
      <c r="G726">
        <f>SUM($D$2:D726)*Day_SIP[[#This Row],[Buy Price]]</f>
        <v>159638.34600000002</v>
      </c>
    </row>
    <row r="727" spans="1:7" x14ac:dyDescent="0.3">
      <c r="A727" s="2">
        <v>40891</v>
      </c>
      <c r="B727">
        <v>2</v>
      </c>
      <c r="C727">
        <v>48.948002000000002</v>
      </c>
      <c r="D727">
        <v>4</v>
      </c>
      <c r="E727">
        <v>195.79200800000001</v>
      </c>
      <c r="F727">
        <f>-Day_SIP[[#This Row],[Investment Amount]]</f>
        <v>-195.79200800000001</v>
      </c>
      <c r="G727">
        <f>SUM($D$2:D727)*Day_SIP[[#This Row],[Buy Price]]</f>
        <v>160206.81054600002</v>
      </c>
    </row>
    <row r="728" spans="1:7" x14ac:dyDescent="0.3">
      <c r="A728" s="2">
        <v>40892</v>
      </c>
      <c r="B728">
        <v>3</v>
      </c>
      <c r="C728">
        <v>48.728999999999999</v>
      </c>
      <c r="D728">
        <v>5</v>
      </c>
      <c r="E728">
        <v>243.64499999999998</v>
      </c>
      <c r="F728">
        <f>-Day_SIP[[#This Row],[Investment Amount]]</f>
        <v>-243.64499999999998</v>
      </c>
      <c r="G728">
        <f>SUM($D$2:D728)*Day_SIP[[#This Row],[Buy Price]]</f>
        <v>159733.66200000001</v>
      </c>
    </row>
    <row r="729" spans="1:7" x14ac:dyDescent="0.3">
      <c r="A729" s="2">
        <v>40893</v>
      </c>
      <c r="B729">
        <v>4</v>
      </c>
      <c r="C729">
        <v>47.827998999999998</v>
      </c>
      <c r="D729">
        <v>5</v>
      </c>
      <c r="E729">
        <v>239.139995</v>
      </c>
      <c r="F729">
        <f>-Day_SIP[[#This Row],[Investment Amount]]</f>
        <v>-239.139995</v>
      </c>
      <c r="G729">
        <f>SUM($D$2:D729)*Day_SIP[[#This Row],[Buy Price]]</f>
        <v>157019.320717</v>
      </c>
    </row>
    <row r="730" spans="1:7" x14ac:dyDescent="0.3">
      <c r="A730" s="2">
        <v>40896</v>
      </c>
      <c r="B730">
        <v>0</v>
      </c>
      <c r="C730">
        <v>47.563999000000003</v>
      </c>
      <c r="D730">
        <v>5</v>
      </c>
      <c r="E730">
        <v>237.81999500000001</v>
      </c>
      <c r="F730">
        <f>-Day_SIP[[#This Row],[Investment Amount]]</f>
        <v>-237.81999500000001</v>
      </c>
      <c r="G730">
        <f>SUM($D$2:D730)*Day_SIP[[#This Row],[Buy Price]]</f>
        <v>156390.42871200002</v>
      </c>
    </row>
    <row r="731" spans="1:7" x14ac:dyDescent="0.3">
      <c r="A731" s="2">
        <v>40897</v>
      </c>
      <c r="B731">
        <v>1</v>
      </c>
      <c r="C731">
        <v>46.386001999999998</v>
      </c>
      <c r="D731">
        <v>5</v>
      </c>
      <c r="E731">
        <v>231.93000999999998</v>
      </c>
      <c r="F731">
        <f>-Day_SIP[[#This Row],[Investment Amount]]</f>
        <v>-231.93000999999998</v>
      </c>
      <c r="G731">
        <f>SUM($D$2:D731)*Day_SIP[[#This Row],[Buy Price]]</f>
        <v>152749.104586</v>
      </c>
    </row>
    <row r="732" spans="1:7" x14ac:dyDescent="0.3">
      <c r="A732" s="2">
        <v>40898</v>
      </c>
      <c r="B732">
        <v>2</v>
      </c>
      <c r="C732">
        <v>47.759998000000003</v>
      </c>
      <c r="D732">
        <v>5</v>
      </c>
      <c r="E732">
        <v>238.79999000000001</v>
      </c>
      <c r="F732">
        <f>-Day_SIP[[#This Row],[Investment Amount]]</f>
        <v>-238.79999000000001</v>
      </c>
      <c r="G732">
        <f>SUM($D$2:D732)*Day_SIP[[#This Row],[Buy Price]]</f>
        <v>157512.47340400002</v>
      </c>
    </row>
    <row r="733" spans="1:7" x14ac:dyDescent="0.3">
      <c r="A733" s="2">
        <v>40899</v>
      </c>
      <c r="B733">
        <v>3</v>
      </c>
      <c r="C733">
        <v>48.112000000000002</v>
      </c>
      <c r="D733">
        <v>5</v>
      </c>
      <c r="E733">
        <v>240.56</v>
      </c>
      <c r="F733">
        <f>-Day_SIP[[#This Row],[Investment Amount]]</f>
        <v>-240.56</v>
      </c>
      <c r="G733">
        <f>SUM($D$2:D733)*Day_SIP[[#This Row],[Buy Price]]</f>
        <v>158913.93600000002</v>
      </c>
    </row>
    <row r="734" spans="1:7" x14ac:dyDescent="0.3">
      <c r="A734" s="2">
        <v>40900</v>
      </c>
      <c r="B734">
        <v>4</v>
      </c>
      <c r="C734">
        <v>48.080002</v>
      </c>
      <c r="D734">
        <v>5</v>
      </c>
      <c r="E734">
        <v>240.40001000000001</v>
      </c>
      <c r="F734">
        <f>-Day_SIP[[#This Row],[Investment Amount]]</f>
        <v>-240.40001000000001</v>
      </c>
      <c r="G734">
        <f>SUM($D$2:D734)*Day_SIP[[#This Row],[Buy Price]]</f>
        <v>159048.64661600001</v>
      </c>
    </row>
    <row r="735" spans="1:7" x14ac:dyDescent="0.3">
      <c r="A735" s="2">
        <v>40903</v>
      </c>
      <c r="B735">
        <v>0</v>
      </c>
      <c r="C735">
        <v>48.664000999999999</v>
      </c>
      <c r="D735">
        <v>5</v>
      </c>
      <c r="E735">
        <v>243.32000499999998</v>
      </c>
      <c r="F735">
        <f>-Day_SIP[[#This Row],[Investment Amount]]</f>
        <v>-243.32000499999998</v>
      </c>
      <c r="G735">
        <f>SUM($D$2:D735)*Day_SIP[[#This Row],[Buy Price]]</f>
        <v>161223.83531299999</v>
      </c>
    </row>
    <row r="736" spans="1:7" x14ac:dyDescent="0.3">
      <c r="A736" s="2">
        <v>40904</v>
      </c>
      <c r="B736">
        <v>1</v>
      </c>
      <c r="C736">
        <v>48.298999999999999</v>
      </c>
      <c r="D736">
        <v>5</v>
      </c>
      <c r="E736">
        <v>241.495</v>
      </c>
      <c r="F736">
        <f>-Day_SIP[[#This Row],[Investment Amount]]</f>
        <v>-241.495</v>
      </c>
      <c r="G736">
        <f>SUM($D$2:D736)*Day_SIP[[#This Row],[Buy Price]]</f>
        <v>160256.08199999999</v>
      </c>
    </row>
    <row r="737" spans="1:7" x14ac:dyDescent="0.3">
      <c r="A737" s="2">
        <v>40905</v>
      </c>
      <c r="B737">
        <v>2</v>
      </c>
      <c r="C737">
        <v>47.984000999999999</v>
      </c>
      <c r="D737">
        <v>5</v>
      </c>
      <c r="E737">
        <v>239.920005</v>
      </c>
      <c r="F737">
        <f>-Day_SIP[[#This Row],[Investment Amount]]</f>
        <v>-239.920005</v>
      </c>
      <c r="G737">
        <f>SUM($D$2:D737)*Day_SIP[[#This Row],[Buy Price]]</f>
        <v>159450.83532300001</v>
      </c>
    </row>
    <row r="738" spans="1:7" x14ac:dyDescent="0.3">
      <c r="A738" s="2">
        <v>40906</v>
      </c>
      <c r="B738">
        <v>3</v>
      </c>
      <c r="C738">
        <v>47.433998000000003</v>
      </c>
      <c r="D738">
        <v>5</v>
      </c>
      <c r="E738">
        <v>237.16999000000001</v>
      </c>
      <c r="F738">
        <f>-Day_SIP[[#This Row],[Investment Amount]]</f>
        <v>-237.16999000000001</v>
      </c>
      <c r="G738">
        <f>SUM($D$2:D738)*Day_SIP[[#This Row],[Buy Price]]</f>
        <v>157860.345344</v>
      </c>
    </row>
    <row r="739" spans="1:7" x14ac:dyDescent="0.3">
      <c r="A739" s="2">
        <v>40907</v>
      </c>
      <c r="B739">
        <v>4</v>
      </c>
      <c r="C739">
        <v>47.005001</v>
      </c>
      <c r="D739">
        <v>5</v>
      </c>
      <c r="E739">
        <v>235.02500499999999</v>
      </c>
      <c r="F739">
        <f>-Day_SIP[[#This Row],[Investment Amount]]</f>
        <v>-235.02500499999999</v>
      </c>
      <c r="G739">
        <f>SUM($D$2:D739)*Day_SIP[[#This Row],[Buy Price]]</f>
        <v>156667.66833300001</v>
      </c>
    </row>
    <row r="740" spans="1:7" x14ac:dyDescent="0.3">
      <c r="A740" s="2">
        <v>40910</v>
      </c>
      <c r="B740">
        <v>0</v>
      </c>
      <c r="C740">
        <v>47.178001000000002</v>
      </c>
      <c r="D740">
        <v>5</v>
      </c>
      <c r="E740">
        <v>235.890005</v>
      </c>
      <c r="F740">
        <f>-Day_SIP[[#This Row],[Investment Amount]]</f>
        <v>-235.890005</v>
      </c>
      <c r="G740">
        <f>SUM($D$2:D740)*Day_SIP[[#This Row],[Buy Price]]</f>
        <v>157480.167338</v>
      </c>
    </row>
    <row r="741" spans="1:7" x14ac:dyDescent="0.3">
      <c r="A741" s="2">
        <v>40911</v>
      </c>
      <c r="B741">
        <v>1</v>
      </c>
      <c r="C741">
        <v>48.508999000000003</v>
      </c>
      <c r="D741">
        <v>5</v>
      </c>
      <c r="E741">
        <v>242.54499500000003</v>
      </c>
      <c r="F741">
        <f>-Day_SIP[[#This Row],[Investment Amount]]</f>
        <v>-242.54499500000003</v>
      </c>
      <c r="G741">
        <f>SUM($D$2:D741)*Day_SIP[[#This Row],[Buy Price]]</f>
        <v>162165.58365700001</v>
      </c>
    </row>
    <row r="742" spans="1:7" x14ac:dyDescent="0.3">
      <c r="A742" s="2">
        <v>40912</v>
      </c>
      <c r="B742">
        <v>2</v>
      </c>
      <c r="C742">
        <v>48.348998999999999</v>
      </c>
      <c r="D742">
        <v>5</v>
      </c>
      <c r="E742">
        <v>241.74499499999999</v>
      </c>
      <c r="F742">
        <f>-Day_SIP[[#This Row],[Investment Amount]]</f>
        <v>-241.74499499999999</v>
      </c>
      <c r="G742">
        <f>SUM($D$2:D742)*Day_SIP[[#This Row],[Buy Price]]</f>
        <v>161872.44865199999</v>
      </c>
    </row>
    <row r="743" spans="1:7" x14ac:dyDescent="0.3">
      <c r="A743" s="2">
        <v>40913</v>
      </c>
      <c r="B743">
        <v>3</v>
      </c>
      <c r="C743">
        <v>48.348998999999999</v>
      </c>
      <c r="D743">
        <v>5</v>
      </c>
      <c r="E743">
        <v>241.74499499999999</v>
      </c>
      <c r="F743">
        <f>-Day_SIP[[#This Row],[Investment Amount]]</f>
        <v>-241.74499499999999</v>
      </c>
      <c r="G743">
        <f>SUM($D$2:D743)*Day_SIP[[#This Row],[Buy Price]]</f>
        <v>162114.19364700001</v>
      </c>
    </row>
    <row r="744" spans="1:7" x14ac:dyDescent="0.3">
      <c r="A744" s="2">
        <v>40914</v>
      </c>
      <c r="B744">
        <v>4</v>
      </c>
      <c r="C744">
        <v>48.483001999999999</v>
      </c>
      <c r="D744">
        <v>5</v>
      </c>
      <c r="E744">
        <v>242.41501</v>
      </c>
      <c r="F744">
        <f>-Day_SIP[[#This Row],[Investment Amount]]</f>
        <v>-242.41501</v>
      </c>
      <c r="G744">
        <f>SUM($D$2:D744)*Day_SIP[[#This Row],[Buy Price]]</f>
        <v>162805.92071599999</v>
      </c>
    </row>
    <row r="745" spans="1:7" x14ac:dyDescent="0.3">
      <c r="A745" s="2">
        <v>40917</v>
      </c>
      <c r="B745">
        <v>0</v>
      </c>
      <c r="C745">
        <v>48.256999999999998</v>
      </c>
      <c r="D745">
        <v>5</v>
      </c>
      <c r="E745">
        <v>241.285</v>
      </c>
      <c r="F745">
        <f>-Day_SIP[[#This Row],[Investment Amount]]</f>
        <v>-241.285</v>
      </c>
      <c r="G745">
        <f>SUM($D$2:D745)*Day_SIP[[#This Row],[Buy Price]]</f>
        <v>162288.291</v>
      </c>
    </row>
    <row r="746" spans="1:7" x14ac:dyDescent="0.3">
      <c r="A746" s="2">
        <v>40918</v>
      </c>
      <c r="B746">
        <v>1</v>
      </c>
      <c r="C746">
        <v>49.383999000000003</v>
      </c>
      <c r="D746">
        <v>4</v>
      </c>
      <c r="E746">
        <v>197.53599600000001</v>
      </c>
      <c r="F746">
        <f>-Day_SIP[[#This Row],[Investment Amount]]</f>
        <v>-197.53599600000001</v>
      </c>
      <c r="G746">
        <f>SUM($D$2:D746)*Day_SIP[[#This Row],[Buy Price]]</f>
        <v>166275.92463300002</v>
      </c>
    </row>
    <row r="747" spans="1:7" x14ac:dyDescent="0.3">
      <c r="A747" s="2">
        <v>40919</v>
      </c>
      <c r="B747">
        <v>2</v>
      </c>
      <c r="C747">
        <v>49.158999999999999</v>
      </c>
      <c r="D747">
        <v>4</v>
      </c>
      <c r="E747">
        <v>196.636</v>
      </c>
      <c r="F747">
        <f>-Day_SIP[[#This Row],[Investment Amount]]</f>
        <v>-196.636</v>
      </c>
      <c r="G747">
        <f>SUM($D$2:D747)*Day_SIP[[#This Row],[Buy Price]]</f>
        <v>165714.989</v>
      </c>
    </row>
    <row r="748" spans="1:7" x14ac:dyDescent="0.3">
      <c r="A748" s="2">
        <v>40920</v>
      </c>
      <c r="B748">
        <v>3</v>
      </c>
      <c r="C748">
        <v>48.938000000000002</v>
      </c>
      <c r="D748">
        <v>5</v>
      </c>
      <c r="E748">
        <v>244.69</v>
      </c>
      <c r="F748">
        <f>-Day_SIP[[#This Row],[Investment Amount]]</f>
        <v>-244.69</v>
      </c>
      <c r="G748">
        <f>SUM($D$2:D748)*Day_SIP[[#This Row],[Buy Price]]</f>
        <v>165214.68799999999</v>
      </c>
    </row>
    <row r="749" spans="1:7" x14ac:dyDescent="0.3">
      <c r="A749" s="2">
        <v>40921</v>
      </c>
      <c r="B749">
        <v>4</v>
      </c>
      <c r="C749">
        <v>49.325001</v>
      </c>
      <c r="D749">
        <v>4</v>
      </c>
      <c r="E749">
        <v>197.300004</v>
      </c>
      <c r="F749">
        <f>-Day_SIP[[#This Row],[Investment Amount]]</f>
        <v>-197.300004</v>
      </c>
      <c r="G749">
        <f>SUM($D$2:D749)*Day_SIP[[#This Row],[Buy Price]]</f>
        <v>166718.50338000001</v>
      </c>
    </row>
    <row r="750" spans="1:7" x14ac:dyDescent="0.3">
      <c r="A750" s="2">
        <v>40924</v>
      </c>
      <c r="B750">
        <v>0</v>
      </c>
      <c r="C750">
        <v>49.351002000000001</v>
      </c>
      <c r="D750">
        <v>4</v>
      </c>
      <c r="E750">
        <v>197.404008</v>
      </c>
      <c r="F750">
        <f>-Day_SIP[[#This Row],[Investment Amount]]</f>
        <v>-197.404008</v>
      </c>
      <c r="G750">
        <f>SUM($D$2:D750)*Day_SIP[[#This Row],[Buy Price]]</f>
        <v>167003.79076800001</v>
      </c>
    </row>
    <row r="751" spans="1:7" x14ac:dyDescent="0.3">
      <c r="A751" s="2">
        <v>40925</v>
      </c>
      <c r="B751">
        <v>1</v>
      </c>
      <c r="C751">
        <v>50.148997999999999</v>
      </c>
      <c r="D751">
        <v>4</v>
      </c>
      <c r="E751">
        <v>200.595992</v>
      </c>
      <c r="F751">
        <f>-Day_SIP[[#This Row],[Investment Amount]]</f>
        <v>-200.595992</v>
      </c>
      <c r="G751">
        <f>SUM($D$2:D751)*Day_SIP[[#This Row],[Buy Price]]</f>
        <v>169904.80522400001</v>
      </c>
    </row>
    <row r="752" spans="1:7" x14ac:dyDescent="0.3">
      <c r="A752" s="2">
        <v>40926</v>
      </c>
      <c r="B752">
        <v>2</v>
      </c>
      <c r="C752">
        <v>50.033000999999999</v>
      </c>
      <c r="D752">
        <v>4</v>
      </c>
      <c r="E752">
        <v>200.13200399999999</v>
      </c>
      <c r="F752">
        <f>-Day_SIP[[#This Row],[Investment Amount]]</f>
        <v>-200.13200399999999</v>
      </c>
      <c r="G752">
        <f>SUM($D$2:D752)*Day_SIP[[#This Row],[Buy Price]]</f>
        <v>169711.939392</v>
      </c>
    </row>
    <row r="753" spans="1:7" x14ac:dyDescent="0.3">
      <c r="A753" s="2">
        <v>40927</v>
      </c>
      <c r="B753">
        <v>3</v>
      </c>
      <c r="C753">
        <v>50.597999999999999</v>
      </c>
      <c r="D753">
        <v>4</v>
      </c>
      <c r="E753">
        <v>202.392</v>
      </c>
      <c r="F753">
        <f>-Day_SIP[[#This Row],[Investment Amount]]</f>
        <v>-202.392</v>
      </c>
      <c r="G753">
        <f>SUM($D$2:D753)*Day_SIP[[#This Row],[Buy Price]]</f>
        <v>171830.80799999999</v>
      </c>
    </row>
    <row r="754" spans="1:7" x14ac:dyDescent="0.3">
      <c r="A754" s="2">
        <v>40928</v>
      </c>
      <c r="B754">
        <v>4</v>
      </c>
      <c r="C754">
        <v>50.804001</v>
      </c>
      <c r="D754">
        <v>4</v>
      </c>
      <c r="E754">
        <v>203.216004</v>
      </c>
      <c r="F754">
        <f>-Day_SIP[[#This Row],[Investment Amount]]</f>
        <v>-203.216004</v>
      </c>
      <c r="G754">
        <f>SUM($D$2:D754)*Day_SIP[[#This Row],[Buy Price]]</f>
        <v>172733.60339999999</v>
      </c>
    </row>
    <row r="755" spans="1:7" x14ac:dyDescent="0.3">
      <c r="A755" s="2">
        <v>40931</v>
      </c>
      <c r="B755">
        <v>0</v>
      </c>
      <c r="C755">
        <v>51.231997999999997</v>
      </c>
      <c r="D755">
        <v>4</v>
      </c>
      <c r="E755">
        <v>204.92799199999999</v>
      </c>
      <c r="F755">
        <f>-Day_SIP[[#This Row],[Investment Amount]]</f>
        <v>-204.92799199999999</v>
      </c>
      <c r="G755">
        <f>SUM($D$2:D755)*Day_SIP[[#This Row],[Buy Price]]</f>
        <v>174393.721192</v>
      </c>
    </row>
    <row r="756" spans="1:7" x14ac:dyDescent="0.3">
      <c r="A756" s="2">
        <v>40932</v>
      </c>
      <c r="B756">
        <v>1</v>
      </c>
      <c r="C756">
        <v>51.756999999999998</v>
      </c>
      <c r="D756">
        <v>4</v>
      </c>
      <c r="E756">
        <v>207.02799999999999</v>
      </c>
      <c r="F756">
        <f>-Day_SIP[[#This Row],[Investment Amount]]</f>
        <v>-207.02799999999999</v>
      </c>
      <c r="G756">
        <f>SUM($D$2:D756)*Day_SIP[[#This Row],[Buy Price]]</f>
        <v>176387.856</v>
      </c>
    </row>
    <row r="757" spans="1:7" x14ac:dyDescent="0.3">
      <c r="A757" s="2">
        <v>40933</v>
      </c>
      <c r="B757">
        <v>2</v>
      </c>
      <c r="C757">
        <v>52.141998000000001</v>
      </c>
      <c r="D757">
        <v>4</v>
      </c>
      <c r="E757">
        <v>208.567992</v>
      </c>
      <c r="F757">
        <f>-Day_SIP[[#This Row],[Investment Amount]]</f>
        <v>-208.567992</v>
      </c>
      <c r="G757">
        <f>SUM($D$2:D757)*Day_SIP[[#This Row],[Buy Price]]</f>
        <v>177908.497176</v>
      </c>
    </row>
    <row r="758" spans="1:7" x14ac:dyDescent="0.3">
      <c r="A758" s="2">
        <v>40935</v>
      </c>
      <c r="B758">
        <v>4</v>
      </c>
      <c r="C758">
        <v>52.474997999999999</v>
      </c>
      <c r="D758">
        <v>4</v>
      </c>
      <c r="E758">
        <v>209.899992</v>
      </c>
      <c r="F758">
        <f>-Day_SIP[[#This Row],[Investment Amount]]</f>
        <v>-209.899992</v>
      </c>
      <c r="G758">
        <f>SUM($D$2:D758)*Day_SIP[[#This Row],[Buy Price]]</f>
        <v>179254.59316799999</v>
      </c>
    </row>
    <row r="759" spans="1:7" x14ac:dyDescent="0.3">
      <c r="A759" s="2">
        <v>40938</v>
      </c>
      <c r="B759">
        <v>0</v>
      </c>
      <c r="C759">
        <v>52.027000000000001</v>
      </c>
      <c r="D759">
        <v>4</v>
      </c>
      <c r="E759">
        <v>208.108</v>
      </c>
      <c r="F759">
        <f>-Day_SIP[[#This Row],[Investment Amount]]</f>
        <v>-208.108</v>
      </c>
      <c r="G759">
        <f>SUM($D$2:D759)*Day_SIP[[#This Row],[Buy Price]]</f>
        <v>177932.34</v>
      </c>
    </row>
    <row r="760" spans="1:7" x14ac:dyDescent="0.3">
      <c r="A760" s="2">
        <v>40939</v>
      </c>
      <c r="B760">
        <v>1</v>
      </c>
      <c r="C760">
        <v>52.588000999999998</v>
      </c>
      <c r="D760">
        <v>4</v>
      </c>
      <c r="E760">
        <v>210.35200399999999</v>
      </c>
      <c r="F760">
        <f>-Day_SIP[[#This Row],[Investment Amount]]</f>
        <v>-210.35200399999999</v>
      </c>
      <c r="G760">
        <f>SUM($D$2:D760)*Day_SIP[[#This Row],[Buy Price]]</f>
        <v>180061.315424</v>
      </c>
    </row>
    <row r="761" spans="1:7" x14ac:dyDescent="0.3">
      <c r="A761" s="2">
        <v>40940</v>
      </c>
      <c r="B761">
        <v>2</v>
      </c>
      <c r="C761">
        <v>52.997002000000002</v>
      </c>
      <c r="D761">
        <v>4</v>
      </c>
      <c r="E761">
        <v>211.98800800000001</v>
      </c>
      <c r="F761">
        <f>-Day_SIP[[#This Row],[Investment Amount]]</f>
        <v>-211.98800800000001</v>
      </c>
      <c r="G761">
        <f>SUM($D$2:D761)*Day_SIP[[#This Row],[Buy Price]]</f>
        <v>181673.72285600001</v>
      </c>
    </row>
    <row r="762" spans="1:7" x14ac:dyDescent="0.3">
      <c r="A762" s="2">
        <v>40941</v>
      </c>
      <c r="B762">
        <v>3</v>
      </c>
      <c r="C762">
        <v>53.173999999999999</v>
      </c>
      <c r="D762">
        <v>4</v>
      </c>
      <c r="E762">
        <v>212.696</v>
      </c>
      <c r="F762">
        <f>-Day_SIP[[#This Row],[Investment Amount]]</f>
        <v>-212.696</v>
      </c>
      <c r="G762">
        <f>SUM($D$2:D762)*Day_SIP[[#This Row],[Buy Price]]</f>
        <v>182493.16800000001</v>
      </c>
    </row>
    <row r="763" spans="1:7" x14ac:dyDescent="0.3">
      <c r="A763" s="2">
        <v>40942</v>
      </c>
      <c r="B763">
        <v>4</v>
      </c>
      <c r="C763">
        <v>53.847999999999999</v>
      </c>
      <c r="D763">
        <v>4</v>
      </c>
      <c r="E763">
        <v>215.392</v>
      </c>
      <c r="F763">
        <f>-Day_SIP[[#This Row],[Investment Amount]]</f>
        <v>-215.392</v>
      </c>
      <c r="G763">
        <f>SUM($D$2:D763)*Day_SIP[[#This Row],[Buy Price]]</f>
        <v>185021.728</v>
      </c>
    </row>
    <row r="764" spans="1:7" x14ac:dyDescent="0.3">
      <c r="A764" s="2">
        <v>40945</v>
      </c>
      <c r="B764">
        <v>0</v>
      </c>
      <c r="C764">
        <v>54.033999999999999</v>
      </c>
      <c r="D764">
        <v>4</v>
      </c>
      <c r="E764">
        <v>216.136</v>
      </c>
      <c r="F764">
        <f>-Day_SIP[[#This Row],[Investment Amount]]</f>
        <v>-216.136</v>
      </c>
      <c r="G764">
        <f>SUM($D$2:D764)*Day_SIP[[#This Row],[Buy Price]]</f>
        <v>185876.96</v>
      </c>
    </row>
    <row r="765" spans="1:7" x14ac:dyDescent="0.3">
      <c r="A765" s="2">
        <v>40946</v>
      </c>
      <c r="B765">
        <v>1</v>
      </c>
      <c r="C765">
        <v>53.911999000000002</v>
      </c>
      <c r="D765">
        <v>4</v>
      </c>
      <c r="E765">
        <v>215.64799600000001</v>
      </c>
      <c r="F765">
        <f>-Day_SIP[[#This Row],[Investment Amount]]</f>
        <v>-215.64799600000001</v>
      </c>
      <c r="G765">
        <f>SUM($D$2:D765)*Day_SIP[[#This Row],[Buy Price]]</f>
        <v>185672.92455600001</v>
      </c>
    </row>
    <row r="766" spans="1:7" x14ac:dyDescent="0.3">
      <c r="A766" s="2">
        <v>40947</v>
      </c>
      <c r="B766">
        <v>2</v>
      </c>
      <c r="C766">
        <v>54.210999000000001</v>
      </c>
      <c r="D766">
        <v>4</v>
      </c>
      <c r="E766">
        <v>216.843996</v>
      </c>
      <c r="F766">
        <f>-Day_SIP[[#This Row],[Investment Amount]]</f>
        <v>-216.843996</v>
      </c>
      <c r="G766">
        <f>SUM($D$2:D766)*Day_SIP[[#This Row],[Buy Price]]</f>
        <v>186919.52455200002</v>
      </c>
    </row>
    <row r="767" spans="1:7" x14ac:dyDescent="0.3">
      <c r="A767" s="2">
        <v>40948</v>
      </c>
      <c r="B767">
        <v>3</v>
      </c>
      <c r="C767">
        <v>54.636001999999998</v>
      </c>
      <c r="D767">
        <v>4</v>
      </c>
      <c r="E767">
        <v>218.54400799999999</v>
      </c>
      <c r="F767">
        <f>-Day_SIP[[#This Row],[Investment Amount]]</f>
        <v>-218.54400799999999</v>
      </c>
      <c r="G767">
        <f>SUM($D$2:D767)*Day_SIP[[#This Row],[Buy Price]]</f>
        <v>188603.47890399999</v>
      </c>
    </row>
    <row r="768" spans="1:7" x14ac:dyDescent="0.3">
      <c r="A768" s="2">
        <v>40949</v>
      </c>
      <c r="B768">
        <v>4</v>
      </c>
      <c r="C768">
        <v>54.286999000000002</v>
      </c>
      <c r="D768">
        <v>4</v>
      </c>
      <c r="E768">
        <v>217.14799600000001</v>
      </c>
      <c r="F768">
        <f>-Day_SIP[[#This Row],[Investment Amount]]</f>
        <v>-217.14799600000001</v>
      </c>
      <c r="G768">
        <f>SUM($D$2:D768)*Day_SIP[[#This Row],[Buy Price]]</f>
        <v>187615.868544</v>
      </c>
    </row>
    <row r="769" spans="1:7" x14ac:dyDescent="0.3">
      <c r="A769" s="2">
        <v>40952</v>
      </c>
      <c r="B769">
        <v>0</v>
      </c>
      <c r="C769">
        <v>54.438999000000003</v>
      </c>
      <c r="D769">
        <v>4</v>
      </c>
      <c r="E769">
        <v>217.75599600000001</v>
      </c>
      <c r="F769">
        <f>-Day_SIP[[#This Row],[Investment Amount]]</f>
        <v>-217.75599600000001</v>
      </c>
      <c r="G769">
        <f>SUM($D$2:D769)*Day_SIP[[#This Row],[Buy Price]]</f>
        <v>188358.93654</v>
      </c>
    </row>
    <row r="770" spans="1:7" x14ac:dyDescent="0.3">
      <c r="A770" s="2">
        <v>40953</v>
      </c>
      <c r="B770">
        <v>1</v>
      </c>
      <c r="C770">
        <v>54.873001000000002</v>
      </c>
      <c r="D770">
        <v>4</v>
      </c>
      <c r="E770">
        <v>219.49200400000001</v>
      </c>
      <c r="F770">
        <f>-Day_SIP[[#This Row],[Investment Amount]]</f>
        <v>-219.49200400000001</v>
      </c>
      <c r="G770">
        <f>SUM($D$2:D770)*Day_SIP[[#This Row],[Buy Price]]</f>
        <v>190080.07546399999</v>
      </c>
    </row>
    <row r="771" spans="1:7" x14ac:dyDescent="0.3">
      <c r="A771" s="2">
        <v>40954</v>
      </c>
      <c r="B771">
        <v>2</v>
      </c>
      <c r="C771">
        <v>55.925998999999997</v>
      </c>
      <c r="D771">
        <v>4</v>
      </c>
      <c r="E771">
        <v>223.70399599999999</v>
      </c>
      <c r="F771">
        <f>-Day_SIP[[#This Row],[Investment Amount]]</f>
        <v>-223.70399599999999</v>
      </c>
      <c r="G771">
        <f>SUM($D$2:D771)*Day_SIP[[#This Row],[Buy Price]]</f>
        <v>193951.36453199998</v>
      </c>
    </row>
    <row r="772" spans="1:7" x14ac:dyDescent="0.3">
      <c r="A772" s="2">
        <v>40955</v>
      </c>
      <c r="B772">
        <v>3</v>
      </c>
      <c r="C772">
        <v>55.817000999999998</v>
      </c>
      <c r="D772">
        <v>4</v>
      </c>
      <c r="E772">
        <v>223.26800399999999</v>
      </c>
      <c r="F772">
        <f>-Day_SIP[[#This Row],[Investment Amount]]</f>
        <v>-223.26800399999999</v>
      </c>
      <c r="G772">
        <f>SUM($D$2:D772)*Day_SIP[[#This Row],[Buy Price]]</f>
        <v>193796.62747199999</v>
      </c>
    </row>
    <row r="773" spans="1:7" x14ac:dyDescent="0.3">
      <c r="A773" s="2">
        <v>40956</v>
      </c>
      <c r="B773">
        <v>4</v>
      </c>
      <c r="C773">
        <v>56.305</v>
      </c>
      <c r="D773">
        <v>4</v>
      </c>
      <c r="E773">
        <v>225.22</v>
      </c>
      <c r="F773">
        <f>-Day_SIP[[#This Row],[Investment Amount]]</f>
        <v>-225.22</v>
      </c>
      <c r="G773">
        <f>SUM($D$2:D773)*Day_SIP[[#This Row],[Buy Price]]</f>
        <v>195716.18</v>
      </c>
    </row>
    <row r="774" spans="1:7" x14ac:dyDescent="0.3">
      <c r="A774" s="2">
        <v>40960</v>
      </c>
      <c r="B774">
        <v>1</v>
      </c>
      <c r="C774">
        <v>56.769001000000003</v>
      </c>
      <c r="D774">
        <v>4</v>
      </c>
      <c r="E774">
        <v>227.07600400000001</v>
      </c>
      <c r="F774">
        <f>-Day_SIP[[#This Row],[Investment Amount]]</f>
        <v>-227.07600400000001</v>
      </c>
      <c r="G774">
        <f>SUM($D$2:D774)*Day_SIP[[#This Row],[Buy Price]]</f>
        <v>197556.12348000001</v>
      </c>
    </row>
    <row r="775" spans="1:7" x14ac:dyDescent="0.3">
      <c r="A775" s="2">
        <v>40961</v>
      </c>
      <c r="B775">
        <v>2</v>
      </c>
      <c r="C775">
        <v>55.740001999999997</v>
      </c>
      <c r="D775">
        <v>4</v>
      </c>
      <c r="E775">
        <v>222.96000799999999</v>
      </c>
      <c r="F775">
        <f>-Day_SIP[[#This Row],[Investment Amount]]</f>
        <v>-222.96000799999999</v>
      </c>
      <c r="G775">
        <f>SUM($D$2:D775)*Day_SIP[[#This Row],[Buy Price]]</f>
        <v>194198.16696799998</v>
      </c>
    </row>
    <row r="776" spans="1:7" x14ac:dyDescent="0.3">
      <c r="A776" s="2">
        <v>40962</v>
      </c>
      <c r="B776">
        <v>3</v>
      </c>
      <c r="C776">
        <v>55.610999999999997</v>
      </c>
      <c r="D776">
        <v>4</v>
      </c>
      <c r="E776">
        <v>222.44399999999999</v>
      </c>
      <c r="F776">
        <f>-Day_SIP[[#This Row],[Investment Amount]]</f>
        <v>-222.44399999999999</v>
      </c>
      <c r="G776">
        <f>SUM($D$2:D776)*Day_SIP[[#This Row],[Buy Price]]</f>
        <v>193971.16799999998</v>
      </c>
    </row>
    <row r="777" spans="1:7" x14ac:dyDescent="0.3">
      <c r="A777" s="2">
        <v>40963</v>
      </c>
      <c r="B777">
        <v>4</v>
      </c>
      <c r="C777">
        <v>55.228000999999999</v>
      </c>
      <c r="D777">
        <v>4</v>
      </c>
      <c r="E777">
        <v>220.912004</v>
      </c>
      <c r="F777">
        <f>-Day_SIP[[#This Row],[Investment Amount]]</f>
        <v>-220.912004</v>
      </c>
      <c r="G777">
        <f>SUM($D$2:D777)*Day_SIP[[#This Row],[Buy Price]]</f>
        <v>192856.179492</v>
      </c>
    </row>
    <row r="778" spans="1:7" x14ac:dyDescent="0.3">
      <c r="A778" s="2">
        <v>40966</v>
      </c>
      <c r="B778">
        <v>0</v>
      </c>
      <c r="C778">
        <v>53.820999</v>
      </c>
      <c r="D778">
        <v>4</v>
      </c>
      <c r="E778">
        <v>215.283996</v>
      </c>
      <c r="F778">
        <f>-Day_SIP[[#This Row],[Investment Amount]]</f>
        <v>-215.283996</v>
      </c>
      <c r="G778">
        <f>SUM($D$2:D778)*Day_SIP[[#This Row],[Buy Price]]</f>
        <v>188158.212504</v>
      </c>
    </row>
    <row r="779" spans="1:7" x14ac:dyDescent="0.3">
      <c r="A779" s="2">
        <v>40967</v>
      </c>
      <c r="B779">
        <v>1</v>
      </c>
      <c r="C779">
        <v>54.921000999999997</v>
      </c>
      <c r="D779">
        <v>4</v>
      </c>
      <c r="E779">
        <v>219.68400399999999</v>
      </c>
      <c r="F779">
        <f>-Day_SIP[[#This Row],[Investment Amount]]</f>
        <v>-219.68400399999999</v>
      </c>
      <c r="G779">
        <f>SUM($D$2:D779)*Day_SIP[[#This Row],[Buy Price]]</f>
        <v>192223.50349999999</v>
      </c>
    </row>
    <row r="780" spans="1:7" x14ac:dyDescent="0.3">
      <c r="A780" s="2">
        <v>40968</v>
      </c>
      <c r="B780">
        <v>2</v>
      </c>
      <c r="C780">
        <v>55.146000000000001</v>
      </c>
      <c r="D780">
        <v>4</v>
      </c>
      <c r="E780">
        <v>220.584</v>
      </c>
      <c r="F780">
        <f>-Day_SIP[[#This Row],[Investment Amount]]</f>
        <v>-220.584</v>
      </c>
      <c r="G780">
        <f>SUM($D$2:D780)*Day_SIP[[#This Row],[Buy Price]]</f>
        <v>193231.584</v>
      </c>
    </row>
    <row r="781" spans="1:7" x14ac:dyDescent="0.3">
      <c r="A781" s="2">
        <v>40969</v>
      </c>
      <c r="B781">
        <v>3</v>
      </c>
      <c r="C781">
        <v>54.546000999999997</v>
      </c>
      <c r="D781">
        <v>4</v>
      </c>
      <c r="E781">
        <v>218.18400399999999</v>
      </c>
      <c r="F781">
        <f>-Day_SIP[[#This Row],[Investment Amount]]</f>
        <v>-218.18400399999999</v>
      </c>
      <c r="G781">
        <f>SUM($D$2:D781)*Day_SIP[[#This Row],[Buy Price]]</f>
        <v>191347.37150799998</v>
      </c>
    </row>
    <row r="782" spans="1:7" x14ac:dyDescent="0.3">
      <c r="A782" s="2">
        <v>40970</v>
      </c>
      <c r="B782">
        <v>4</v>
      </c>
      <c r="C782">
        <v>54.603000999999999</v>
      </c>
      <c r="D782">
        <v>4</v>
      </c>
      <c r="E782">
        <v>218.412004</v>
      </c>
      <c r="F782">
        <f>-Day_SIP[[#This Row],[Investment Amount]]</f>
        <v>-218.412004</v>
      </c>
      <c r="G782">
        <f>SUM($D$2:D782)*Day_SIP[[#This Row],[Buy Price]]</f>
        <v>191765.739512</v>
      </c>
    </row>
    <row r="783" spans="1:7" x14ac:dyDescent="0.3">
      <c r="A783" s="2">
        <v>40973</v>
      </c>
      <c r="B783">
        <v>0</v>
      </c>
      <c r="C783">
        <v>53.953999000000003</v>
      </c>
      <c r="D783">
        <v>4</v>
      </c>
      <c r="E783">
        <v>215.81599600000001</v>
      </c>
      <c r="F783">
        <f>-Day_SIP[[#This Row],[Investment Amount]]</f>
        <v>-215.81599600000001</v>
      </c>
      <c r="G783">
        <f>SUM($D$2:D783)*Day_SIP[[#This Row],[Buy Price]]</f>
        <v>189702.260484</v>
      </c>
    </row>
    <row r="784" spans="1:7" x14ac:dyDescent="0.3">
      <c r="A784" s="2">
        <v>40974</v>
      </c>
      <c r="B784">
        <v>1</v>
      </c>
      <c r="C784">
        <v>53.318001000000002</v>
      </c>
      <c r="D784">
        <v>4</v>
      </c>
      <c r="E784">
        <v>213.27200400000001</v>
      </c>
      <c r="F784">
        <f>-Day_SIP[[#This Row],[Investment Amount]]</f>
        <v>-213.27200400000001</v>
      </c>
      <c r="G784">
        <f>SUM($D$2:D784)*Day_SIP[[#This Row],[Buy Price]]</f>
        <v>187679.36352000001</v>
      </c>
    </row>
    <row r="785" spans="1:7" x14ac:dyDescent="0.3">
      <c r="A785" s="2">
        <v>40975</v>
      </c>
      <c r="B785">
        <v>2</v>
      </c>
      <c r="C785">
        <v>53.376998999999998</v>
      </c>
      <c r="D785">
        <v>4</v>
      </c>
      <c r="E785">
        <v>213.50799599999999</v>
      </c>
      <c r="F785">
        <f>-Day_SIP[[#This Row],[Investment Amount]]</f>
        <v>-213.50799599999999</v>
      </c>
      <c r="G785">
        <f>SUM($D$2:D785)*Day_SIP[[#This Row],[Buy Price]]</f>
        <v>188100.54447599998</v>
      </c>
    </row>
    <row r="786" spans="1:7" x14ac:dyDescent="0.3">
      <c r="A786" s="2">
        <v>40977</v>
      </c>
      <c r="B786">
        <v>4</v>
      </c>
      <c r="C786">
        <v>53.571998999999998</v>
      </c>
      <c r="D786">
        <v>4</v>
      </c>
      <c r="E786">
        <v>214.28799599999999</v>
      </c>
      <c r="F786">
        <f>-Day_SIP[[#This Row],[Investment Amount]]</f>
        <v>-214.28799599999999</v>
      </c>
      <c r="G786">
        <f>SUM($D$2:D786)*Day_SIP[[#This Row],[Buy Price]]</f>
        <v>189002.012472</v>
      </c>
    </row>
    <row r="787" spans="1:7" x14ac:dyDescent="0.3">
      <c r="A787" s="2">
        <v>40980</v>
      </c>
      <c r="B787">
        <v>0</v>
      </c>
      <c r="C787">
        <v>53.752997999999998</v>
      </c>
      <c r="D787">
        <v>4</v>
      </c>
      <c r="E787">
        <v>215.01199199999999</v>
      </c>
      <c r="F787">
        <f>-Day_SIP[[#This Row],[Investment Amount]]</f>
        <v>-215.01199199999999</v>
      </c>
      <c r="G787">
        <f>SUM($D$2:D787)*Day_SIP[[#This Row],[Buy Price]]</f>
        <v>189855.58893599999</v>
      </c>
    </row>
    <row r="788" spans="1:7" x14ac:dyDescent="0.3">
      <c r="A788" s="2">
        <v>40981</v>
      </c>
      <c r="B788">
        <v>1</v>
      </c>
      <c r="C788">
        <v>54.536999000000002</v>
      </c>
      <c r="D788">
        <v>4</v>
      </c>
      <c r="E788">
        <v>218.14799600000001</v>
      </c>
      <c r="F788">
        <f>-Day_SIP[[#This Row],[Investment Amount]]</f>
        <v>-218.14799600000001</v>
      </c>
      <c r="G788">
        <f>SUM($D$2:D788)*Day_SIP[[#This Row],[Buy Price]]</f>
        <v>192842.82846399999</v>
      </c>
    </row>
    <row r="789" spans="1:7" x14ac:dyDescent="0.3">
      <c r="A789" s="2">
        <v>40982</v>
      </c>
      <c r="B789">
        <v>2</v>
      </c>
      <c r="C789">
        <v>54.805999999999997</v>
      </c>
      <c r="D789">
        <v>4</v>
      </c>
      <c r="E789">
        <v>219.22399999999999</v>
      </c>
      <c r="F789">
        <f>-Day_SIP[[#This Row],[Investment Amount]]</f>
        <v>-219.22399999999999</v>
      </c>
      <c r="G789">
        <f>SUM($D$2:D789)*Day_SIP[[#This Row],[Buy Price]]</f>
        <v>194013.24</v>
      </c>
    </row>
    <row r="790" spans="1:7" x14ac:dyDescent="0.3">
      <c r="A790" s="2">
        <v>40983</v>
      </c>
      <c r="B790">
        <v>3</v>
      </c>
      <c r="C790">
        <v>54.016998000000001</v>
      </c>
      <c r="D790">
        <v>4</v>
      </c>
      <c r="E790">
        <v>216.067992</v>
      </c>
      <c r="F790">
        <f>-Day_SIP[[#This Row],[Investment Amount]]</f>
        <v>-216.067992</v>
      </c>
      <c r="G790">
        <f>SUM($D$2:D790)*Day_SIP[[#This Row],[Buy Price]]</f>
        <v>191436.24091200001</v>
      </c>
    </row>
    <row r="791" spans="1:7" x14ac:dyDescent="0.3">
      <c r="A791" s="2">
        <v>40984</v>
      </c>
      <c r="B791">
        <v>4</v>
      </c>
      <c r="C791">
        <v>53.259998000000003</v>
      </c>
      <c r="D791">
        <v>4</v>
      </c>
      <c r="E791">
        <v>213.03999200000001</v>
      </c>
      <c r="F791">
        <f>-Day_SIP[[#This Row],[Investment Amount]]</f>
        <v>-213.03999200000001</v>
      </c>
      <c r="G791">
        <f>SUM($D$2:D791)*Day_SIP[[#This Row],[Buy Price]]</f>
        <v>188966.47290400002</v>
      </c>
    </row>
    <row r="792" spans="1:7" x14ac:dyDescent="0.3">
      <c r="A792" s="2">
        <v>40987</v>
      </c>
      <c r="B792">
        <v>0</v>
      </c>
      <c r="C792">
        <v>52.717998999999999</v>
      </c>
      <c r="D792">
        <v>4</v>
      </c>
      <c r="E792">
        <v>210.871996</v>
      </c>
      <c r="F792">
        <f>-Day_SIP[[#This Row],[Investment Amount]]</f>
        <v>-210.871996</v>
      </c>
      <c r="G792">
        <f>SUM($D$2:D792)*Day_SIP[[#This Row],[Buy Price]]</f>
        <v>187254.332448</v>
      </c>
    </row>
    <row r="793" spans="1:7" x14ac:dyDescent="0.3">
      <c r="A793" s="2">
        <v>40988</v>
      </c>
      <c r="B793">
        <v>1</v>
      </c>
      <c r="C793">
        <v>52.895000000000003</v>
      </c>
      <c r="D793">
        <v>4</v>
      </c>
      <c r="E793">
        <v>211.58</v>
      </c>
      <c r="F793">
        <f>-Day_SIP[[#This Row],[Investment Amount]]</f>
        <v>-211.58</v>
      </c>
      <c r="G793">
        <f>SUM($D$2:D793)*Day_SIP[[#This Row],[Buy Price]]</f>
        <v>188094.62000000002</v>
      </c>
    </row>
    <row r="794" spans="1:7" x14ac:dyDescent="0.3">
      <c r="A794" s="2">
        <v>40989</v>
      </c>
      <c r="B794">
        <v>2</v>
      </c>
      <c r="C794">
        <v>53.884998000000003</v>
      </c>
      <c r="D794">
        <v>4</v>
      </c>
      <c r="E794">
        <v>215.53999200000001</v>
      </c>
      <c r="F794">
        <f>-Day_SIP[[#This Row],[Investment Amount]]</f>
        <v>-215.53999200000001</v>
      </c>
      <c r="G794">
        <f>SUM($D$2:D794)*Day_SIP[[#This Row],[Buy Price]]</f>
        <v>191830.59288000001</v>
      </c>
    </row>
    <row r="795" spans="1:7" x14ac:dyDescent="0.3">
      <c r="A795" s="2">
        <v>40990</v>
      </c>
      <c r="B795">
        <v>3</v>
      </c>
      <c r="C795">
        <v>52.395000000000003</v>
      </c>
      <c r="D795">
        <v>4</v>
      </c>
      <c r="E795">
        <v>209.58</v>
      </c>
      <c r="F795">
        <f>-Day_SIP[[#This Row],[Investment Amount]]</f>
        <v>-209.58</v>
      </c>
      <c r="G795">
        <f>SUM($D$2:D795)*Day_SIP[[#This Row],[Buy Price]]</f>
        <v>186735.78</v>
      </c>
    </row>
    <row r="796" spans="1:7" x14ac:dyDescent="0.3">
      <c r="A796" s="2">
        <v>40991</v>
      </c>
      <c r="B796">
        <v>4</v>
      </c>
      <c r="C796">
        <v>52.787998000000002</v>
      </c>
      <c r="D796">
        <v>4</v>
      </c>
      <c r="E796">
        <v>211.15199200000001</v>
      </c>
      <c r="F796">
        <f>-Day_SIP[[#This Row],[Investment Amount]]</f>
        <v>-211.15199200000001</v>
      </c>
      <c r="G796">
        <f>SUM($D$2:D796)*Day_SIP[[#This Row],[Buy Price]]</f>
        <v>188347.576864</v>
      </c>
    </row>
    <row r="797" spans="1:7" x14ac:dyDescent="0.3">
      <c r="A797" s="2">
        <v>40994</v>
      </c>
      <c r="B797">
        <v>0</v>
      </c>
      <c r="C797">
        <v>52.189999</v>
      </c>
      <c r="D797">
        <v>4</v>
      </c>
      <c r="E797">
        <v>208.759996</v>
      </c>
      <c r="F797">
        <f>-Day_SIP[[#This Row],[Investment Amount]]</f>
        <v>-208.759996</v>
      </c>
      <c r="G797">
        <f>SUM($D$2:D797)*Day_SIP[[#This Row],[Buy Price]]</f>
        <v>186422.67642800001</v>
      </c>
    </row>
    <row r="798" spans="1:7" x14ac:dyDescent="0.3">
      <c r="A798" s="2">
        <v>40995</v>
      </c>
      <c r="B798">
        <v>1</v>
      </c>
      <c r="C798">
        <v>52.500999</v>
      </c>
      <c r="D798">
        <v>4</v>
      </c>
      <c r="E798">
        <v>210.003996</v>
      </c>
      <c r="F798">
        <f>-Day_SIP[[#This Row],[Investment Amount]]</f>
        <v>-210.003996</v>
      </c>
      <c r="G798">
        <f>SUM($D$2:D798)*Day_SIP[[#This Row],[Buy Price]]</f>
        <v>187743.57242400001</v>
      </c>
    </row>
    <row r="799" spans="1:7" x14ac:dyDescent="0.3">
      <c r="A799" s="2">
        <v>40996</v>
      </c>
      <c r="B799">
        <v>2</v>
      </c>
      <c r="C799">
        <v>52.248001000000002</v>
      </c>
      <c r="D799">
        <v>4</v>
      </c>
      <c r="E799">
        <v>208.99200400000001</v>
      </c>
      <c r="F799">
        <f>-Day_SIP[[#This Row],[Investment Amount]]</f>
        <v>-208.99200400000001</v>
      </c>
      <c r="G799">
        <f>SUM($D$2:D799)*Day_SIP[[#This Row],[Buy Price]]</f>
        <v>187047.84358000002</v>
      </c>
    </row>
    <row r="800" spans="1:7" x14ac:dyDescent="0.3">
      <c r="A800" s="2">
        <v>40997</v>
      </c>
      <c r="B800">
        <v>3</v>
      </c>
      <c r="C800">
        <v>52.25</v>
      </c>
      <c r="D800">
        <v>4</v>
      </c>
      <c r="E800">
        <v>209</v>
      </c>
      <c r="F800">
        <f>-Day_SIP[[#This Row],[Investment Amount]]</f>
        <v>-209</v>
      </c>
      <c r="G800">
        <f>SUM($D$2:D800)*Day_SIP[[#This Row],[Buy Price]]</f>
        <v>187264</v>
      </c>
    </row>
    <row r="801" spans="1:7" x14ac:dyDescent="0.3">
      <c r="A801" s="2">
        <v>40998</v>
      </c>
      <c r="B801">
        <v>4</v>
      </c>
      <c r="C801">
        <v>53.332999999999998</v>
      </c>
      <c r="D801">
        <v>4</v>
      </c>
      <c r="E801">
        <v>213.33199999999999</v>
      </c>
      <c r="F801">
        <f>-Day_SIP[[#This Row],[Investment Amount]]</f>
        <v>-213.33199999999999</v>
      </c>
      <c r="G801">
        <f>SUM($D$2:D801)*Day_SIP[[#This Row],[Buy Price]]</f>
        <v>191358.804</v>
      </c>
    </row>
    <row r="802" spans="1:7" x14ac:dyDescent="0.3">
      <c r="A802" s="2">
        <v>41001</v>
      </c>
      <c r="B802">
        <v>0</v>
      </c>
      <c r="C802">
        <v>53.346001000000001</v>
      </c>
      <c r="D802">
        <v>4</v>
      </c>
      <c r="E802">
        <v>213.384004</v>
      </c>
      <c r="F802">
        <f>-Day_SIP[[#This Row],[Investment Amount]]</f>
        <v>-213.384004</v>
      </c>
      <c r="G802">
        <f>SUM($D$2:D802)*Day_SIP[[#This Row],[Buy Price]]</f>
        <v>191618.83559200002</v>
      </c>
    </row>
    <row r="803" spans="1:7" x14ac:dyDescent="0.3">
      <c r="A803" s="2">
        <v>41002</v>
      </c>
      <c r="B803">
        <v>1</v>
      </c>
      <c r="C803">
        <v>53.783000999999999</v>
      </c>
      <c r="D803">
        <v>4</v>
      </c>
      <c r="E803">
        <v>215.13200399999999</v>
      </c>
      <c r="F803">
        <f>-Day_SIP[[#This Row],[Investment Amount]]</f>
        <v>-215.13200399999999</v>
      </c>
      <c r="G803">
        <f>SUM($D$2:D803)*Day_SIP[[#This Row],[Buy Price]]</f>
        <v>193403.671596</v>
      </c>
    </row>
    <row r="804" spans="1:7" x14ac:dyDescent="0.3">
      <c r="A804" s="2">
        <v>41003</v>
      </c>
      <c r="B804">
        <v>2</v>
      </c>
      <c r="C804">
        <v>53.311999999999998</v>
      </c>
      <c r="D804">
        <v>4</v>
      </c>
      <c r="E804">
        <v>213.24799999999999</v>
      </c>
      <c r="F804">
        <f>-Day_SIP[[#This Row],[Investment Amount]]</f>
        <v>-213.24799999999999</v>
      </c>
      <c r="G804">
        <f>SUM($D$2:D804)*Day_SIP[[#This Row],[Buy Price]]</f>
        <v>191923.19999999998</v>
      </c>
    </row>
    <row r="805" spans="1:7" x14ac:dyDescent="0.3">
      <c r="A805" s="2">
        <v>41008</v>
      </c>
      <c r="B805">
        <v>0</v>
      </c>
      <c r="C805">
        <v>52.724997999999999</v>
      </c>
      <c r="D805">
        <v>4</v>
      </c>
      <c r="E805">
        <v>210.899992</v>
      </c>
      <c r="F805">
        <f>-Day_SIP[[#This Row],[Investment Amount]]</f>
        <v>-210.899992</v>
      </c>
      <c r="G805">
        <f>SUM($D$2:D805)*Day_SIP[[#This Row],[Buy Price]]</f>
        <v>190020.892792</v>
      </c>
    </row>
    <row r="806" spans="1:7" x14ac:dyDescent="0.3">
      <c r="A806" s="2">
        <v>41009</v>
      </c>
      <c r="B806">
        <v>1</v>
      </c>
      <c r="C806">
        <v>52.865001999999997</v>
      </c>
      <c r="D806">
        <v>4</v>
      </c>
      <c r="E806">
        <v>211.46000799999999</v>
      </c>
      <c r="F806">
        <f>-Day_SIP[[#This Row],[Investment Amount]]</f>
        <v>-211.46000799999999</v>
      </c>
      <c r="G806">
        <f>SUM($D$2:D806)*Day_SIP[[#This Row],[Buy Price]]</f>
        <v>190736.92721599998</v>
      </c>
    </row>
    <row r="807" spans="1:7" x14ac:dyDescent="0.3">
      <c r="A807" s="2">
        <v>41010</v>
      </c>
      <c r="B807">
        <v>2</v>
      </c>
      <c r="C807">
        <v>52.747002000000002</v>
      </c>
      <c r="D807">
        <v>4</v>
      </c>
      <c r="E807">
        <v>210.98800800000001</v>
      </c>
      <c r="F807">
        <f>-Day_SIP[[#This Row],[Investment Amount]]</f>
        <v>-210.98800800000001</v>
      </c>
      <c r="G807">
        <f>SUM($D$2:D807)*Day_SIP[[#This Row],[Buy Price]]</f>
        <v>190522.17122400002</v>
      </c>
    </row>
    <row r="808" spans="1:7" x14ac:dyDescent="0.3">
      <c r="A808" s="2">
        <v>41011</v>
      </c>
      <c r="B808">
        <v>3</v>
      </c>
      <c r="C808">
        <v>53.252997999999998</v>
      </c>
      <c r="D808">
        <v>4</v>
      </c>
      <c r="E808">
        <v>213.01199199999999</v>
      </c>
      <c r="F808">
        <f>-Day_SIP[[#This Row],[Investment Amount]]</f>
        <v>-213.01199199999999</v>
      </c>
      <c r="G808">
        <f>SUM($D$2:D808)*Day_SIP[[#This Row],[Buy Price]]</f>
        <v>192562.84076799999</v>
      </c>
    </row>
    <row r="809" spans="1:7" x14ac:dyDescent="0.3">
      <c r="A809" s="2">
        <v>41012</v>
      </c>
      <c r="B809">
        <v>4</v>
      </c>
      <c r="C809">
        <v>52.273997999999999</v>
      </c>
      <c r="D809">
        <v>4</v>
      </c>
      <c r="E809">
        <v>209.095992</v>
      </c>
      <c r="F809">
        <f>-Day_SIP[[#This Row],[Investment Amount]]</f>
        <v>-209.095992</v>
      </c>
      <c r="G809">
        <f>SUM($D$2:D809)*Day_SIP[[#This Row],[Buy Price]]</f>
        <v>189231.87276</v>
      </c>
    </row>
    <row r="810" spans="1:7" x14ac:dyDescent="0.3">
      <c r="A810" s="2">
        <v>41015</v>
      </c>
      <c r="B810">
        <v>0</v>
      </c>
      <c r="C810">
        <v>52.591999000000001</v>
      </c>
      <c r="D810">
        <v>4</v>
      </c>
      <c r="E810">
        <v>210.36799600000001</v>
      </c>
      <c r="F810">
        <f>-Day_SIP[[#This Row],[Investment Amount]]</f>
        <v>-210.36799600000001</v>
      </c>
      <c r="G810">
        <f>SUM($D$2:D810)*Day_SIP[[#This Row],[Buy Price]]</f>
        <v>190593.40437599999</v>
      </c>
    </row>
    <row r="811" spans="1:7" x14ac:dyDescent="0.3">
      <c r="A811" s="2">
        <v>41016</v>
      </c>
      <c r="B811">
        <v>1</v>
      </c>
      <c r="C811">
        <v>53.273997999999999</v>
      </c>
      <c r="D811">
        <v>4</v>
      </c>
      <c r="E811">
        <v>213.095992</v>
      </c>
      <c r="F811">
        <f>-Day_SIP[[#This Row],[Investment Amount]]</f>
        <v>-213.095992</v>
      </c>
      <c r="G811">
        <f>SUM($D$2:D811)*Day_SIP[[#This Row],[Buy Price]]</f>
        <v>193278.064744</v>
      </c>
    </row>
    <row r="812" spans="1:7" x14ac:dyDescent="0.3">
      <c r="A812" s="2">
        <v>41017</v>
      </c>
      <c r="B812">
        <v>2</v>
      </c>
      <c r="C812">
        <v>53.120998</v>
      </c>
      <c r="D812">
        <v>4</v>
      </c>
      <c r="E812">
        <v>212.483992</v>
      </c>
      <c r="F812">
        <f>-Day_SIP[[#This Row],[Investment Amount]]</f>
        <v>-212.483992</v>
      </c>
      <c r="G812">
        <f>SUM($D$2:D812)*Day_SIP[[#This Row],[Buy Price]]</f>
        <v>192935.46473599999</v>
      </c>
    </row>
    <row r="813" spans="1:7" x14ac:dyDescent="0.3">
      <c r="A813" s="2">
        <v>41018</v>
      </c>
      <c r="B813">
        <v>3</v>
      </c>
      <c r="C813">
        <v>53.455002</v>
      </c>
      <c r="D813">
        <v>4</v>
      </c>
      <c r="E813">
        <v>213.820008</v>
      </c>
      <c r="F813">
        <f>-Day_SIP[[#This Row],[Investment Amount]]</f>
        <v>-213.820008</v>
      </c>
      <c r="G813">
        <f>SUM($D$2:D813)*Day_SIP[[#This Row],[Buy Price]]</f>
        <v>194362.38727199999</v>
      </c>
    </row>
    <row r="814" spans="1:7" x14ac:dyDescent="0.3">
      <c r="A814" s="2">
        <v>41019</v>
      </c>
      <c r="B814">
        <v>4</v>
      </c>
      <c r="C814">
        <v>52.959000000000003</v>
      </c>
      <c r="D814">
        <v>4</v>
      </c>
      <c r="E814">
        <v>211.83600000000001</v>
      </c>
      <c r="F814">
        <f>-Day_SIP[[#This Row],[Investment Amount]]</f>
        <v>-211.83600000000001</v>
      </c>
      <c r="G814">
        <f>SUM($D$2:D814)*Day_SIP[[#This Row],[Buy Price]]</f>
        <v>192770.76</v>
      </c>
    </row>
    <row r="815" spans="1:7" x14ac:dyDescent="0.3">
      <c r="A815" s="2">
        <v>41022</v>
      </c>
      <c r="B815">
        <v>0</v>
      </c>
      <c r="C815">
        <v>52.148997999999999</v>
      </c>
      <c r="D815">
        <v>4</v>
      </c>
      <c r="E815">
        <v>208.595992</v>
      </c>
      <c r="F815">
        <f>-Day_SIP[[#This Row],[Investment Amount]]</f>
        <v>-208.595992</v>
      </c>
      <c r="G815">
        <f>SUM($D$2:D815)*Day_SIP[[#This Row],[Buy Price]]</f>
        <v>190030.94871199998</v>
      </c>
    </row>
    <row r="816" spans="1:7" x14ac:dyDescent="0.3">
      <c r="A816" s="2">
        <v>41023</v>
      </c>
      <c r="B816">
        <v>1</v>
      </c>
      <c r="C816">
        <v>52.512000999999998</v>
      </c>
      <c r="D816">
        <v>4</v>
      </c>
      <c r="E816">
        <v>210.04800399999999</v>
      </c>
      <c r="F816">
        <f>-Day_SIP[[#This Row],[Investment Amount]]</f>
        <v>-210.04800399999999</v>
      </c>
      <c r="G816">
        <f>SUM($D$2:D816)*Day_SIP[[#This Row],[Buy Price]]</f>
        <v>191563.779648</v>
      </c>
    </row>
    <row r="817" spans="1:7" x14ac:dyDescent="0.3">
      <c r="A817" s="2">
        <v>41024</v>
      </c>
      <c r="B817">
        <v>2</v>
      </c>
      <c r="C817">
        <v>52.207000999999998</v>
      </c>
      <c r="D817">
        <v>4</v>
      </c>
      <c r="E817">
        <v>208.82800399999999</v>
      </c>
      <c r="F817">
        <f>-Day_SIP[[#This Row],[Investment Amount]]</f>
        <v>-208.82800399999999</v>
      </c>
      <c r="G817">
        <f>SUM($D$2:D817)*Day_SIP[[#This Row],[Buy Price]]</f>
        <v>190659.96765199999</v>
      </c>
    </row>
    <row r="818" spans="1:7" x14ac:dyDescent="0.3">
      <c r="A818" s="2">
        <v>41025</v>
      </c>
      <c r="B818">
        <v>3</v>
      </c>
      <c r="C818">
        <v>52.390999000000001</v>
      </c>
      <c r="D818">
        <v>4</v>
      </c>
      <c r="E818">
        <v>209.563996</v>
      </c>
      <c r="F818">
        <f>-Day_SIP[[#This Row],[Investment Amount]]</f>
        <v>-209.563996</v>
      </c>
      <c r="G818">
        <f>SUM($D$2:D818)*Day_SIP[[#This Row],[Buy Price]]</f>
        <v>191541.492344</v>
      </c>
    </row>
    <row r="819" spans="1:7" x14ac:dyDescent="0.3">
      <c r="A819" s="2">
        <v>41026</v>
      </c>
      <c r="B819">
        <v>4</v>
      </c>
      <c r="C819">
        <v>52.141998000000001</v>
      </c>
      <c r="D819">
        <v>4</v>
      </c>
      <c r="E819">
        <v>208.567992</v>
      </c>
      <c r="F819">
        <f>-Day_SIP[[#This Row],[Investment Amount]]</f>
        <v>-208.567992</v>
      </c>
      <c r="G819">
        <f>SUM($D$2:D819)*Day_SIP[[#This Row],[Buy Price]]</f>
        <v>190839.71268</v>
      </c>
    </row>
    <row r="820" spans="1:7" x14ac:dyDescent="0.3">
      <c r="A820" s="2">
        <v>41029</v>
      </c>
      <c r="B820">
        <v>0</v>
      </c>
      <c r="C820">
        <v>52.514000000000003</v>
      </c>
      <c r="D820">
        <v>4</v>
      </c>
      <c r="E820">
        <v>210.05600000000001</v>
      </c>
      <c r="F820">
        <f>-Day_SIP[[#This Row],[Investment Amount]]</f>
        <v>-210.05600000000001</v>
      </c>
      <c r="G820">
        <f>SUM($D$2:D820)*Day_SIP[[#This Row],[Buy Price]]</f>
        <v>192411.296</v>
      </c>
    </row>
    <row r="821" spans="1:7" x14ac:dyDescent="0.3">
      <c r="A821" s="2">
        <v>41031</v>
      </c>
      <c r="B821">
        <v>2</v>
      </c>
      <c r="C821">
        <v>52.566001999999997</v>
      </c>
      <c r="D821">
        <v>4</v>
      </c>
      <c r="E821">
        <v>210.26400799999999</v>
      </c>
      <c r="F821">
        <f>-Day_SIP[[#This Row],[Investment Amount]]</f>
        <v>-210.26400799999999</v>
      </c>
      <c r="G821">
        <f>SUM($D$2:D821)*Day_SIP[[#This Row],[Buy Price]]</f>
        <v>192812.095336</v>
      </c>
    </row>
    <row r="822" spans="1:7" x14ac:dyDescent="0.3">
      <c r="A822" s="2">
        <v>41032</v>
      </c>
      <c r="B822">
        <v>3</v>
      </c>
      <c r="C822">
        <v>52.091999000000001</v>
      </c>
      <c r="D822">
        <v>4</v>
      </c>
      <c r="E822">
        <v>208.36799600000001</v>
      </c>
      <c r="F822">
        <f>-Day_SIP[[#This Row],[Investment Amount]]</f>
        <v>-208.36799600000001</v>
      </c>
      <c r="G822">
        <f>SUM($D$2:D822)*Day_SIP[[#This Row],[Buy Price]]</f>
        <v>191281.820328</v>
      </c>
    </row>
    <row r="823" spans="1:7" x14ac:dyDescent="0.3">
      <c r="A823" s="2">
        <v>41033</v>
      </c>
      <c r="B823">
        <v>4</v>
      </c>
      <c r="C823">
        <v>51.057999000000002</v>
      </c>
      <c r="D823">
        <v>4</v>
      </c>
      <c r="E823">
        <v>204.23199600000001</v>
      </c>
      <c r="F823">
        <f>-Day_SIP[[#This Row],[Investment Amount]]</f>
        <v>-204.23199600000001</v>
      </c>
      <c r="G823">
        <f>SUM($D$2:D823)*Day_SIP[[#This Row],[Buy Price]]</f>
        <v>187689.20432400002</v>
      </c>
    </row>
    <row r="824" spans="1:7" x14ac:dyDescent="0.3">
      <c r="A824" s="2">
        <v>41036</v>
      </c>
      <c r="B824">
        <v>0</v>
      </c>
      <c r="C824">
        <v>51.527000000000001</v>
      </c>
      <c r="D824">
        <v>4</v>
      </c>
      <c r="E824">
        <v>206.108</v>
      </c>
      <c r="F824">
        <f>-Day_SIP[[#This Row],[Investment Amount]]</f>
        <v>-206.108</v>
      </c>
      <c r="G824">
        <f>SUM($D$2:D824)*Day_SIP[[#This Row],[Buy Price]]</f>
        <v>189619.36000000002</v>
      </c>
    </row>
    <row r="825" spans="1:7" x14ac:dyDescent="0.3">
      <c r="A825" s="2">
        <v>41037</v>
      </c>
      <c r="B825">
        <v>1</v>
      </c>
      <c r="C825">
        <v>50.485000999999997</v>
      </c>
      <c r="D825">
        <v>4</v>
      </c>
      <c r="E825">
        <v>201.94000399999999</v>
      </c>
      <c r="F825">
        <f>-Day_SIP[[#This Row],[Investment Amount]]</f>
        <v>-201.94000399999999</v>
      </c>
      <c r="G825">
        <f>SUM($D$2:D825)*Day_SIP[[#This Row],[Buy Price]]</f>
        <v>185986.74368399999</v>
      </c>
    </row>
    <row r="826" spans="1:7" x14ac:dyDescent="0.3">
      <c r="A826" s="2">
        <v>41038</v>
      </c>
      <c r="B826">
        <v>2</v>
      </c>
      <c r="C826">
        <v>50.105998999999997</v>
      </c>
      <c r="D826">
        <v>4</v>
      </c>
      <c r="E826">
        <v>200.42399599999999</v>
      </c>
      <c r="F826">
        <f>-Day_SIP[[#This Row],[Investment Amount]]</f>
        <v>-200.42399599999999</v>
      </c>
      <c r="G826">
        <f>SUM($D$2:D826)*Day_SIP[[#This Row],[Buy Price]]</f>
        <v>184790.92431199999</v>
      </c>
    </row>
    <row r="827" spans="1:7" x14ac:dyDescent="0.3">
      <c r="A827" s="2">
        <v>41039</v>
      </c>
      <c r="B827">
        <v>3</v>
      </c>
      <c r="C827">
        <v>50.027000000000001</v>
      </c>
      <c r="D827">
        <v>4</v>
      </c>
      <c r="E827">
        <v>200.108</v>
      </c>
      <c r="F827">
        <f>-Day_SIP[[#This Row],[Investment Amount]]</f>
        <v>-200.108</v>
      </c>
      <c r="G827">
        <f>SUM($D$2:D827)*Day_SIP[[#This Row],[Buy Price]]</f>
        <v>184699.68400000001</v>
      </c>
    </row>
    <row r="828" spans="1:7" x14ac:dyDescent="0.3">
      <c r="A828" s="2">
        <v>41040</v>
      </c>
      <c r="B828">
        <v>4</v>
      </c>
      <c r="C828">
        <v>49.91</v>
      </c>
      <c r="D828">
        <v>4</v>
      </c>
      <c r="E828">
        <v>199.64</v>
      </c>
      <c r="F828">
        <f>-Day_SIP[[#This Row],[Investment Amount]]</f>
        <v>-199.64</v>
      </c>
      <c r="G828">
        <f>SUM($D$2:D828)*Day_SIP[[#This Row],[Buy Price]]</f>
        <v>184467.36</v>
      </c>
    </row>
    <row r="829" spans="1:7" x14ac:dyDescent="0.3">
      <c r="A829" s="2">
        <v>41043</v>
      </c>
      <c r="B829">
        <v>0</v>
      </c>
      <c r="C829">
        <v>48.852001000000001</v>
      </c>
      <c r="D829">
        <v>5</v>
      </c>
      <c r="E829">
        <v>244.26000500000001</v>
      </c>
      <c r="F829">
        <f>-Day_SIP[[#This Row],[Investment Amount]]</f>
        <v>-244.26000500000001</v>
      </c>
      <c r="G829">
        <f>SUM($D$2:D829)*Day_SIP[[#This Row],[Buy Price]]</f>
        <v>180801.25570100002</v>
      </c>
    </row>
    <row r="830" spans="1:7" x14ac:dyDescent="0.3">
      <c r="A830" s="2">
        <v>41044</v>
      </c>
      <c r="B830">
        <v>1</v>
      </c>
      <c r="C830">
        <v>49.521000000000001</v>
      </c>
      <c r="D830">
        <v>4</v>
      </c>
      <c r="E830">
        <v>198.084</v>
      </c>
      <c r="F830">
        <f>-Day_SIP[[#This Row],[Investment Amount]]</f>
        <v>-198.084</v>
      </c>
      <c r="G830">
        <f>SUM($D$2:D830)*Day_SIP[[#This Row],[Buy Price]]</f>
        <v>183475.30499999999</v>
      </c>
    </row>
    <row r="831" spans="1:7" x14ac:dyDescent="0.3">
      <c r="A831" s="2">
        <v>41045</v>
      </c>
      <c r="B831">
        <v>2</v>
      </c>
      <c r="C831">
        <v>49.012999999999998</v>
      </c>
      <c r="D831">
        <v>4</v>
      </c>
      <c r="E831">
        <v>196.05199999999999</v>
      </c>
      <c r="F831">
        <f>-Day_SIP[[#This Row],[Investment Amount]]</f>
        <v>-196.05199999999999</v>
      </c>
      <c r="G831">
        <f>SUM($D$2:D831)*Day_SIP[[#This Row],[Buy Price]]</f>
        <v>181789.217</v>
      </c>
    </row>
    <row r="832" spans="1:7" x14ac:dyDescent="0.3">
      <c r="A832" s="2">
        <v>41046</v>
      </c>
      <c r="B832">
        <v>3</v>
      </c>
      <c r="C832">
        <v>49.063999000000003</v>
      </c>
      <c r="D832">
        <v>4</v>
      </c>
      <c r="E832">
        <v>196.25599600000001</v>
      </c>
      <c r="F832">
        <f>-Day_SIP[[#This Row],[Investment Amount]]</f>
        <v>-196.25599600000001</v>
      </c>
      <c r="G832">
        <f>SUM($D$2:D832)*Day_SIP[[#This Row],[Buy Price]]</f>
        <v>182174.628287</v>
      </c>
    </row>
    <row r="833" spans="1:7" x14ac:dyDescent="0.3">
      <c r="A833" s="2">
        <v>41047</v>
      </c>
      <c r="B833">
        <v>4</v>
      </c>
      <c r="C833">
        <v>49.171000999999997</v>
      </c>
      <c r="D833">
        <v>4</v>
      </c>
      <c r="E833">
        <v>196.68400399999999</v>
      </c>
      <c r="F833">
        <f>-Day_SIP[[#This Row],[Investment Amount]]</f>
        <v>-196.68400399999999</v>
      </c>
      <c r="G833">
        <f>SUM($D$2:D833)*Day_SIP[[#This Row],[Buy Price]]</f>
        <v>182768.61071699997</v>
      </c>
    </row>
    <row r="834" spans="1:7" x14ac:dyDescent="0.3">
      <c r="A834" s="2">
        <v>41050</v>
      </c>
      <c r="B834">
        <v>0</v>
      </c>
      <c r="C834">
        <v>49.321998999999998</v>
      </c>
      <c r="D834">
        <v>4</v>
      </c>
      <c r="E834">
        <v>197.28799599999999</v>
      </c>
      <c r="F834">
        <f>-Day_SIP[[#This Row],[Investment Amount]]</f>
        <v>-197.28799599999999</v>
      </c>
      <c r="G834">
        <f>SUM($D$2:D834)*Day_SIP[[#This Row],[Buy Price]]</f>
        <v>183527.158279</v>
      </c>
    </row>
    <row r="835" spans="1:7" x14ac:dyDescent="0.3">
      <c r="A835" s="2">
        <v>41051</v>
      </c>
      <c r="B835">
        <v>1</v>
      </c>
      <c r="C835">
        <v>48.890999000000001</v>
      </c>
      <c r="D835">
        <v>5</v>
      </c>
      <c r="E835">
        <v>244.454995</v>
      </c>
      <c r="F835">
        <f>-Day_SIP[[#This Row],[Investment Amount]]</f>
        <v>-244.454995</v>
      </c>
      <c r="G835">
        <f>SUM($D$2:D835)*Day_SIP[[#This Row],[Buy Price]]</f>
        <v>182167.86227400001</v>
      </c>
    </row>
    <row r="836" spans="1:7" x14ac:dyDescent="0.3">
      <c r="A836" s="2">
        <v>41052</v>
      </c>
      <c r="B836">
        <v>2</v>
      </c>
      <c r="C836">
        <v>48.771999000000001</v>
      </c>
      <c r="D836">
        <v>5</v>
      </c>
      <c r="E836">
        <v>243.859995</v>
      </c>
      <c r="F836">
        <f>-Day_SIP[[#This Row],[Investment Amount]]</f>
        <v>-243.859995</v>
      </c>
      <c r="G836">
        <f>SUM($D$2:D836)*Day_SIP[[#This Row],[Buy Price]]</f>
        <v>181968.32826899999</v>
      </c>
    </row>
    <row r="837" spans="1:7" x14ac:dyDescent="0.3">
      <c r="A837" s="2">
        <v>41053</v>
      </c>
      <c r="B837">
        <v>3</v>
      </c>
      <c r="C837">
        <v>49.588000999999998</v>
      </c>
      <c r="D837">
        <v>4</v>
      </c>
      <c r="E837">
        <v>198.35200399999999</v>
      </c>
      <c r="F837">
        <f>-Day_SIP[[#This Row],[Investment Amount]]</f>
        <v>-198.35200399999999</v>
      </c>
      <c r="G837">
        <f>SUM($D$2:D837)*Day_SIP[[#This Row],[Buy Price]]</f>
        <v>185211.183735</v>
      </c>
    </row>
    <row r="838" spans="1:7" x14ac:dyDescent="0.3">
      <c r="A838" s="2">
        <v>41054</v>
      </c>
      <c r="B838">
        <v>4</v>
      </c>
      <c r="C838">
        <v>49.855998999999997</v>
      </c>
      <c r="D838">
        <v>4</v>
      </c>
      <c r="E838">
        <v>199.42399599999999</v>
      </c>
      <c r="F838">
        <f>-Day_SIP[[#This Row],[Investment Amount]]</f>
        <v>-199.42399599999999</v>
      </c>
      <c r="G838">
        <f>SUM($D$2:D838)*Day_SIP[[#This Row],[Buy Price]]</f>
        <v>186411.580261</v>
      </c>
    </row>
    <row r="839" spans="1:7" x14ac:dyDescent="0.3">
      <c r="A839" s="2">
        <v>41057</v>
      </c>
      <c r="B839">
        <v>0</v>
      </c>
      <c r="C839">
        <v>49.898997999999999</v>
      </c>
      <c r="D839">
        <v>4</v>
      </c>
      <c r="E839">
        <v>199.595992</v>
      </c>
      <c r="F839">
        <f>-Day_SIP[[#This Row],[Investment Amount]]</f>
        <v>-199.595992</v>
      </c>
      <c r="G839">
        <f>SUM($D$2:D839)*Day_SIP[[#This Row],[Buy Price]]</f>
        <v>186771.94951400001</v>
      </c>
    </row>
    <row r="840" spans="1:7" x14ac:dyDescent="0.3">
      <c r="A840" s="2">
        <v>41058</v>
      </c>
      <c r="B840">
        <v>1</v>
      </c>
      <c r="C840">
        <v>50.299999</v>
      </c>
      <c r="D840">
        <v>4</v>
      </c>
      <c r="E840">
        <v>201.199996</v>
      </c>
      <c r="F840">
        <f>-Day_SIP[[#This Row],[Investment Amount]]</f>
        <v>-201.199996</v>
      </c>
      <c r="G840">
        <f>SUM($D$2:D840)*Day_SIP[[#This Row],[Buy Price]]</f>
        <v>188474.096253</v>
      </c>
    </row>
    <row r="841" spans="1:7" x14ac:dyDescent="0.3">
      <c r="A841" s="2">
        <v>41059</v>
      </c>
      <c r="B841">
        <v>2</v>
      </c>
      <c r="C841">
        <v>49.604999999999997</v>
      </c>
      <c r="D841">
        <v>4</v>
      </c>
      <c r="E841">
        <v>198.42</v>
      </c>
      <c r="F841">
        <f>-Day_SIP[[#This Row],[Investment Amount]]</f>
        <v>-198.42</v>
      </c>
      <c r="G841">
        <f>SUM($D$2:D841)*Day_SIP[[#This Row],[Buy Price]]</f>
        <v>186068.35499999998</v>
      </c>
    </row>
    <row r="842" spans="1:7" x14ac:dyDescent="0.3">
      <c r="A842" s="2">
        <v>41060</v>
      </c>
      <c r="B842">
        <v>3</v>
      </c>
      <c r="C842">
        <v>49.870998</v>
      </c>
      <c r="D842">
        <v>4</v>
      </c>
      <c r="E842">
        <v>199.483992</v>
      </c>
      <c r="F842">
        <f>-Day_SIP[[#This Row],[Investment Amount]]</f>
        <v>-199.483992</v>
      </c>
      <c r="G842">
        <f>SUM($D$2:D842)*Day_SIP[[#This Row],[Buy Price]]</f>
        <v>187265.59749000001</v>
      </c>
    </row>
    <row r="843" spans="1:7" x14ac:dyDescent="0.3">
      <c r="A843" s="2">
        <v>41061</v>
      </c>
      <c r="B843">
        <v>4</v>
      </c>
      <c r="C843">
        <v>49.014000000000003</v>
      </c>
      <c r="D843">
        <v>4</v>
      </c>
      <c r="E843">
        <v>196.05600000000001</v>
      </c>
      <c r="F843">
        <f>-Day_SIP[[#This Row],[Investment Amount]]</f>
        <v>-196.05600000000001</v>
      </c>
      <c r="G843">
        <f>SUM($D$2:D843)*Day_SIP[[#This Row],[Buy Price]]</f>
        <v>184243.62600000002</v>
      </c>
    </row>
    <row r="844" spans="1:7" x14ac:dyDescent="0.3">
      <c r="A844" s="2">
        <v>41064</v>
      </c>
      <c r="B844">
        <v>0</v>
      </c>
      <c r="C844">
        <v>49.060001</v>
      </c>
      <c r="D844">
        <v>4</v>
      </c>
      <c r="E844">
        <v>196.240004</v>
      </c>
      <c r="F844">
        <f>-Day_SIP[[#This Row],[Investment Amount]]</f>
        <v>-196.240004</v>
      </c>
      <c r="G844">
        <f>SUM($D$2:D844)*Day_SIP[[#This Row],[Buy Price]]</f>
        <v>184612.78376299998</v>
      </c>
    </row>
    <row r="845" spans="1:7" x14ac:dyDescent="0.3">
      <c r="A845" s="2">
        <v>41065</v>
      </c>
      <c r="B845">
        <v>1</v>
      </c>
      <c r="C845">
        <v>49.174999</v>
      </c>
      <c r="D845">
        <v>4</v>
      </c>
      <c r="E845">
        <v>196.699996</v>
      </c>
      <c r="F845">
        <f>-Day_SIP[[#This Row],[Investment Amount]]</f>
        <v>-196.699996</v>
      </c>
      <c r="G845">
        <f>SUM($D$2:D845)*Day_SIP[[#This Row],[Buy Price]]</f>
        <v>185242.22123299999</v>
      </c>
    </row>
    <row r="846" spans="1:7" x14ac:dyDescent="0.3">
      <c r="A846" s="2">
        <v>41066</v>
      </c>
      <c r="B846">
        <v>2</v>
      </c>
      <c r="C846">
        <v>50.57</v>
      </c>
      <c r="D846">
        <v>4</v>
      </c>
      <c r="E846">
        <v>202.28</v>
      </c>
      <c r="F846">
        <f>-Day_SIP[[#This Row],[Investment Amount]]</f>
        <v>-202.28</v>
      </c>
      <c r="G846">
        <f>SUM($D$2:D846)*Day_SIP[[#This Row],[Buy Price]]</f>
        <v>190699.47</v>
      </c>
    </row>
    <row r="847" spans="1:7" x14ac:dyDescent="0.3">
      <c r="A847" s="2">
        <v>41067</v>
      </c>
      <c r="B847">
        <v>3</v>
      </c>
      <c r="C847">
        <v>50.826000000000001</v>
      </c>
      <c r="D847">
        <v>4</v>
      </c>
      <c r="E847">
        <v>203.304</v>
      </c>
      <c r="F847">
        <f>-Day_SIP[[#This Row],[Investment Amount]]</f>
        <v>-203.304</v>
      </c>
      <c r="G847">
        <f>SUM($D$2:D847)*Day_SIP[[#This Row],[Buy Price]]</f>
        <v>191868.15</v>
      </c>
    </row>
    <row r="848" spans="1:7" x14ac:dyDescent="0.3">
      <c r="A848" s="2">
        <v>41068</v>
      </c>
      <c r="B848">
        <v>4</v>
      </c>
      <c r="C848">
        <v>50.981997999999997</v>
      </c>
      <c r="D848">
        <v>4</v>
      </c>
      <c r="E848">
        <v>203.92799199999999</v>
      </c>
      <c r="F848">
        <f>-Day_SIP[[#This Row],[Investment Amount]]</f>
        <v>-203.92799199999999</v>
      </c>
      <c r="G848">
        <f>SUM($D$2:D848)*Day_SIP[[#This Row],[Buy Price]]</f>
        <v>192660.97044199999</v>
      </c>
    </row>
    <row r="849" spans="1:7" x14ac:dyDescent="0.3">
      <c r="A849" s="2">
        <v>41071</v>
      </c>
      <c r="B849">
        <v>0</v>
      </c>
      <c r="C849">
        <v>50.970001000000003</v>
      </c>
      <c r="D849">
        <v>4</v>
      </c>
      <c r="E849">
        <v>203.88000400000001</v>
      </c>
      <c r="F849">
        <f>-Day_SIP[[#This Row],[Investment Amount]]</f>
        <v>-203.88000400000001</v>
      </c>
      <c r="G849">
        <f>SUM($D$2:D849)*Day_SIP[[#This Row],[Buy Price]]</f>
        <v>192819.513783</v>
      </c>
    </row>
    <row r="850" spans="1:7" x14ac:dyDescent="0.3">
      <c r="A850" s="2">
        <v>41072</v>
      </c>
      <c r="B850">
        <v>1</v>
      </c>
      <c r="C850">
        <v>51.476002000000001</v>
      </c>
      <c r="D850">
        <v>4</v>
      </c>
      <c r="E850">
        <v>205.904008</v>
      </c>
      <c r="F850">
        <f>-Day_SIP[[#This Row],[Investment Amount]]</f>
        <v>-205.904008</v>
      </c>
      <c r="G850">
        <f>SUM($D$2:D850)*Day_SIP[[#This Row],[Buy Price]]</f>
        <v>194939.61957400001</v>
      </c>
    </row>
    <row r="851" spans="1:7" x14ac:dyDescent="0.3">
      <c r="A851" s="2">
        <v>41073</v>
      </c>
      <c r="B851">
        <v>2</v>
      </c>
      <c r="C851">
        <v>51.478999999999999</v>
      </c>
      <c r="D851">
        <v>4</v>
      </c>
      <c r="E851">
        <v>205.916</v>
      </c>
      <c r="F851">
        <f>-Day_SIP[[#This Row],[Investment Amount]]</f>
        <v>-205.916</v>
      </c>
      <c r="G851">
        <f>SUM($D$2:D851)*Day_SIP[[#This Row],[Buy Price]]</f>
        <v>195156.889</v>
      </c>
    </row>
    <row r="852" spans="1:7" x14ac:dyDescent="0.3">
      <c r="A852" s="2">
        <v>41074</v>
      </c>
      <c r="B852">
        <v>3</v>
      </c>
      <c r="C852">
        <v>50.980998999999997</v>
      </c>
      <c r="D852">
        <v>4</v>
      </c>
      <c r="E852">
        <v>203.92399599999999</v>
      </c>
      <c r="F852">
        <f>-Day_SIP[[#This Row],[Investment Amount]]</f>
        <v>-203.92399599999999</v>
      </c>
      <c r="G852">
        <f>SUM($D$2:D852)*Day_SIP[[#This Row],[Buy Price]]</f>
        <v>193472.89120499999</v>
      </c>
    </row>
    <row r="853" spans="1:7" x14ac:dyDescent="0.3">
      <c r="A853" s="2">
        <v>41075</v>
      </c>
      <c r="B853">
        <v>4</v>
      </c>
      <c r="C853">
        <v>51.787998000000002</v>
      </c>
      <c r="D853">
        <v>4</v>
      </c>
      <c r="E853">
        <v>207.15199200000001</v>
      </c>
      <c r="F853">
        <f>-Day_SIP[[#This Row],[Investment Amount]]</f>
        <v>-207.15199200000001</v>
      </c>
      <c r="G853">
        <f>SUM($D$2:D853)*Day_SIP[[#This Row],[Buy Price]]</f>
        <v>196742.604402</v>
      </c>
    </row>
    <row r="854" spans="1:7" x14ac:dyDescent="0.3">
      <c r="A854" s="2">
        <v>41078</v>
      </c>
      <c r="B854">
        <v>0</v>
      </c>
      <c r="C854">
        <v>50.938999000000003</v>
      </c>
      <c r="D854">
        <v>4</v>
      </c>
      <c r="E854">
        <v>203.75599600000001</v>
      </c>
      <c r="F854">
        <f>-Day_SIP[[#This Row],[Investment Amount]]</f>
        <v>-203.75599600000001</v>
      </c>
      <c r="G854">
        <f>SUM($D$2:D854)*Day_SIP[[#This Row],[Buy Price]]</f>
        <v>193721.01319700002</v>
      </c>
    </row>
    <row r="855" spans="1:7" x14ac:dyDescent="0.3">
      <c r="A855" s="2">
        <v>41079</v>
      </c>
      <c r="B855">
        <v>1</v>
      </c>
      <c r="C855">
        <v>51.493000000000002</v>
      </c>
      <c r="D855">
        <v>4</v>
      </c>
      <c r="E855">
        <v>205.97200000000001</v>
      </c>
      <c r="F855">
        <f>-Day_SIP[[#This Row],[Investment Amount]]</f>
        <v>-205.97200000000001</v>
      </c>
      <c r="G855">
        <f>SUM($D$2:D855)*Day_SIP[[#This Row],[Buy Price]]</f>
        <v>196033.851</v>
      </c>
    </row>
    <row r="856" spans="1:7" x14ac:dyDescent="0.3">
      <c r="A856" s="2">
        <v>41080</v>
      </c>
      <c r="B856">
        <v>2</v>
      </c>
      <c r="C856">
        <v>51.724997999999999</v>
      </c>
      <c r="D856">
        <v>4</v>
      </c>
      <c r="E856">
        <v>206.899992</v>
      </c>
      <c r="F856">
        <f>-Day_SIP[[#This Row],[Investment Amount]]</f>
        <v>-206.899992</v>
      </c>
      <c r="G856">
        <f>SUM($D$2:D856)*Day_SIP[[#This Row],[Buy Price]]</f>
        <v>197123.967378</v>
      </c>
    </row>
    <row r="857" spans="1:7" x14ac:dyDescent="0.3">
      <c r="A857" s="2">
        <v>41081</v>
      </c>
      <c r="B857">
        <v>3</v>
      </c>
      <c r="C857">
        <v>52.057999000000002</v>
      </c>
      <c r="D857">
        <v>4</v>
      </c>
      <c r="E857">
        <v>208.23199600000001</v>
      </c>
      <c r="F857">
        <f>-Day_SIP[[#This Row],[Investment Amount]]</f>
        <v>-208.23199600000001</v>
      </c>
      <c r="G857">
        <f>SUM($D$2:D857)*Day_SIP[[#This Row],[Buy Price]]</f>
        <v>198601.26618500001</v>
      </c>
    </row>
    <row r="858" spans="1:7" x14ac:dyDescent="0.3">
      <c r="A858" s="2">
        <v>41082</v>
      </c>
      <c r="B858">
        <v>4</v>
      </c>
      <c r="C858">
        <v>51.789000999999999</v>
      </c>
      <c r="D858">
        <v>4</v>
      </c>
      <c r="E858">
        <v>207.156004</v>
      </c>
      <c r="F858">
        <f>-Day_SIP[[#This Row],[Investment Amount]]</f>
        <v>-207.156004</v>
      </c>
      <c r="G858">
        <f>SUM($D$2:D858)*Day_SIP[[#This Row],[Buy Price]]</f>
        <v>197782.194819</v>
      </c>
    </row>
    <row r="859" spans="1:7" x14ac:dyDescent="0.3">
      <c r="A859" s="2">
        <v>41085</v>
      </c>
      <c r="B859">
        <v>0</v>
      </c>
      <c r="C859">
        <v>51.582999999999998</v>
      </c>
      <c r="D859">
        <v>4</v>
      </c>
      <c r="E859">
        <v>206.33199999999999</v>
      </c>
      <c r="F859">
        <f>-Day_SIP[[#This Row],[Investment Amount]]</f>
        <v>-206.33199999999999</v>
      </c>
      <c r="G859">
        <f>SUM($D$2:D859)*Day_SIP[[#This Row],[Buy Price]]</f>
        <v>197201.80900000001</v>
      </c>
    </row>
    <row r="860" spans="1:7" x14ac:dyDescent="0.3">
      <c r="A860" s="2">
        <v>41086</v>
      </c>
      <c r="B860">
        <v>1</v>
      </c>
      <c r="C860">
        <v>51.542000000000002</v>
      </c>
      <c r="D860">
        <v>4</v>
      </c>
      <c r="E860">
        <v>206.16800000000001</v>
      </c>
      <c r="F860">
        <f>-Day_SIP[[#This Row],[Investment Amount]]</f>
        <v>-206.16800000000001</v>
      </c>
      <c r="G860">
        <f>SUM($D$2:D860)*Day_SIP[[#This Row],[Buy Price]]</f>
        <v>197251.234</v>
      </c>
    </row>
    <row r="861" spans="1:7" x14ac:dyDescent="0.3">
      <c r="A861" s="2">
        <v>41087</v>
      </c>
      <c r="B861">
        <v>2</v>
      </c>
      <c r="C861">
        <v>51.904998999999997</v>
      </c>
      <c r="D861">
        <v>4</v>
      </c>
      <c r="E861">
        <v>207.61999599999999</v>
      </c>
      <c r="F861">
        <f>-Day_SIP[[#This Row],[Investment Amount]]</f>
        <v>-207.61999599999999</v>
      </c>
      <c r="G861">
        <f>SUM($D$2:D861)*Day_SIP[[#This Row],[Buy Price]]</f>
        <v>198848.05116899998</v>
      </c>
    </row>
    <row r="862" spans="1:7" x14ac:dyDescent="0.3">
      <c r="A862" s="2">
        <v>41088</v>
      </c>
      <c r="B862">
        <v>3</v>
      </c>
      <c r="C862">
        <v>51.925998999999997</v>
      </c>
      <c r="D862">
        <v>4</v>
      </c>
      <c r="E862">
        <v>207.70399599999999</v>
      </c>
      <c r="F862">
        <f>-Day_SIP[[#This Row],[Investment Amount]]</f>
        <v>-207.70399599999999</v>
      </c>
      <c r="G862">
        <f>SUM($D$2:D862)*Day_SIP[[#This Row],[Buy Price]]</f>
        <v>199136.20616499998</v>
      </c>
    </row>
    <row r="863" spans="1:7" x14ac:dyDescent="0.3">
      <c r="A863" s="2">
        <v>41089</v>
      </c>
      <c r="B863">
        <v>4</v>
      </c>
      <c r="C863">
        <v>53.398997999999999</v>
      </c>
      <c r="D863">
        <v>4</v>
      </c>
      <c r="E863">
        <v>213.595992</v>
      </c>
      <c r="F863">
        <f>-Day_SIP[[#This Row],[Investment Amount]]</f>
        <v>-213.595992</v>
      </c>
      <c r="G863">
        <f>SUM($D$2:D863)*Day_SIP[[#This Row],[Buy Price]]</f>
        <v>204998.753322</v>
      </c>
    </row>
    <row r="864" spans="1:7" x14ac:dyDescent="0.3">
      <c r="A864" s="2">
        <v>41092</v>
      </c>
      <c r="B864">
        <v>0</v>
      </c>
      <c r="C864">
        <v>53.226002000000001</v>
      </c>
      <c r="D864">
        <v>4</v>
      </c>
      <c r="E864">
        <v>212.904008</v>
      </c>
      <c r="F864">
        <f>-Day_SIP[[#This Row],[Investment Amount]]</f>
        <v>-212.904008</v>
      </c>
      <c r="G864">
        <f>SUM($D$2:D864)*Day_SIP[[#This Row],[Buy Price]]</f>
        <v>204547.52568600001</v>
      </c>
    </row>
    <row r="865" spans="1:7" x14ac:dyDescent="0.3">
      <c r="A865" s="2">
        <v>41093</v>
      </c>
      <c r="B865">
        <v>1</v>
      </c>
      <c r="C865">
        <v>53.167999000000002</v>
      </c>
      <c r="D865">
        <v>4</v>
      </c>
      <c r="E865">
        <v>212.67199600000001</v>
      </c>
      <c r="F865">
        <f>-Day_SIP[[#This Row],[Investment Amount]]</f>
        <v>-212.67199600000001</v>
      </c>
      <c r="G865">
        <f>SUM($D$2:D865)*Day_SIP[[#This Row],[Buy Price]]</f>
        <v>204537.29215300002</v>
      </c>
    </row>
    <row r="866" spans="1:7" x14ac:dyDescent="0.3">
      <c r="A866" s="2">
        <v>41094</v>
      </c>
      <c r="B866">
        <v>2</v>
      </c>
      <c r="C866">
        <v>53.391998000000001</v>
      </c>
      <c r="D866">
        <v>4</v>
      </c>
      <c r="E866">
        <v>213.567992</v>
      </c>
      <c r="F866">
        <f>-Day_SIP[[#This Row],[Investment Amount]]</f>
        <v>-213.567992</v>
      </c>
      <c r="G866">
        <f>SUM($D$2:D866)*Day_SIP[[#This Row],[Buy Price]]</f>
        <v>205612.584298</v>
      </c>
    </row>
    <row r="867" spans="1:7" x14ac:dyDescent="0.3">
      <c r="A867" s="2">
        <v>41095</v>
      </c>
      <c r="B867">
        <v>3</v>
      </c>
      <c r="C867">
        <v>53.587001999999998</v>
      </c>
      <c r="D867">
        <v>4</v>
      </c>
      <c r="E867">
        <v>214.34800799999999</v>
      </c>
      <c r="F867">
        <f>-Day_SIP[[#This Row],[Investment Amount]]</f>
        <v>-214.34800799999999</v>
      </c>
      <c r="G867">
        <f>SUM($D$2:D867)*Day_SIP[[#This Row],[Buy Price]]</f>
        <v>206577.89270999999</v>
      </c>
    </row>
    <row r="868" spans="1:7" x14ac:dyDescent="0.3">
      <c r="A868" s="2">
        <v>41096</v>
      </c>
      <c r="B868">
        <v>4</v>
      </c>
      <c r="C868">
        <v>53.396000000000001</v>
      </c>
      <c r="D868">
        <v>4</v>
      </c>
      <c r="E868">
        <v>213.584</v>
      </c>
      <c r="F868">
        <f>-Day_SIP[[#This Row],[Investment Amount]]</f>
        <v>-213.584</v>
      </c>
      <c r="G868">
        <f>SUM($D$2:D868)*Day_SIP[[#This Row],[Buy Price]]</f>
        <v>206055.16399999999</v>
      </c>
    </row>
    <row r="869" spans="1:7" x14ac:dyDescent="0.3">
      <c r="A869" s="2">
        <v>41099</v>
      </c>
      <c r="B869">
        <v>0</v>
      </c>
      <c r="C869">
        <v>52.855998999999997</v>
      </c>
      <c r="D869">
        <v>4</v>
      </c>
      <c r="E869">
        <v>211.42399599999999</v>
      </c>
      <c r="F869">
        <f>-Day_SIP[[#This Row],[Investment Amount]]</f>
        <v>-211.42399599999999</v>
      </c>
      <c r="G869">
        <f>SUM($D$2:D869)*Day_SIP[[#This Row],[Buy Price]]</f>
        <v>204182.72413699998</v>
      </c>
    </row>
    <row r="870" spans="1:7" x14ac:dyDescent="0.3">
      <c r="A870" s="2">
        <v>41100</v>
      </c>
      <c r="B870">
        <v>1</v>
      </c>
      <c r="C870">
        <v>53.493000000000002</v>
      </c>
      <c r="D870">
        <v>4</v>
      </c>
      <c r="E870">
        <v>213.97200000000001</v>
      </c>
      <c r="F870">
        <f>-Day_SIP[[#This Row],[Investment Amount]]</f>
        <v>-213.97200000000001</v>
      </c>
      <c r="G870">
        <f>SUM($D$2:D870)*Day_SIP[[#This Row],[Buy Price]]</f>
        <v>206857.43100000001</v>
      </c>
    </row>
    <row r="871" spans="1:7" x14ac:dyDescent="0.3">
      <c r="A871" s="2">
        <v>41101</v>
      </c>
      <c r="B871">
        <v>2</v>
      </c>
      <c r="C871">
        <v>53.096001000000001</v>
      </c>
      <c r="D871">
        <v>4</v>
      </c>
      <c r="E871">
        <v>212.384004</v>
      </c>
      <c r="F871">
        <f>-Day_SIP[[#This Row],[Investment Amount]]</f>
        <v>-212.384004</v>
      </c>
      <c r="G871">
        <f>SUM($D$2:D871)*Day_SIP[[#This Row],[Buy Price]]</f>
        <v>205534.619871</v>
      </c>
    </row>
    <row r="872" spans="1:7" x14ac:dyDescent="0.3">
      <c r="A872" s="2">
        <v>41102</v>
      </c>
      <c r="B872">
        <v>3</v>
      </c>
      <c r="C872">
        <v>52.561000999999997</v>
      </c>
      <c r="D872">
        <v>4</v>
      </c>
      <c r="E872">
        <v>210.24400399999999</v>
      </c>
      <c r="F872">
        <f>-Day_SIP[[#This Row],[Investment Amount]]</f>
        <v>-210.24400399999999</v>
      </c>
      <c r="G872">
        <f>SUM($D$2:D872)*Day_SIP[[#This Row],[Buy Price]]</f>
        <v>203673.87887499999</v>
      </c>
    </row>
    <row r="873" spans="1:7" x14ac:dyDescent="0.3">
      <c r="A873" s="2">
        <v>41103</v>
      </c>
      <c r="B873">
        <v>4</v>
      </c>
      <c r="C873">
        <v>52.398997999999999</v>
      </c>
      <c r="D873">
        <v>4</v>
      </c>
      <c r="E873">
        <v>209.595992</v>
      </c>
      <c r="F873">
        <f>-Day_SIP[[#This Row],[Investment Amount]]</f>
        <v>-209.595992</v>
      </c>
      <c r="G873">
        <f>SUM($D$2:D873)*Day_SIP[[#This Row],[Buy Price]]</f>
        <v>203255.713242</v>
      </c>
    </row>
    <row r="874" spans="1:7" x14ac:dyDescent="0.3">
      <c r="A874" s="2">
        <v>41106</v>
      </c>
      <c r="B874">
        <v>0</v>
      </c>
      <c r="C874">
        <v>52.507998999999998</v>
      </c>
      <c r="D874">
        <v>4</v>
      </c>
      <c r="E874">
        <v>210.03199599999999</v>
      </c>
      <c r="F874">
        <f>-Day_SIP[[#This Row],[Investment Amount]]</f>
        <v>-210.03199599999999</v>
      </c>
      <c r="G874">
        <f>SUM($D$2:D874)*Day_SIP[[#This Row],[Buy Price]]</f>
        <v>203888.56011699999</v>
      </c>
    </row>
    <row r="875" spans="1:7" x14ac:dyDescent="0.3">
      <c r="A875" s="2">
        <v>41107</v>
      </c>
      <c r="B875">
        <v>1</v>
      </c>
      <c r="C875">
        <v>52.199001000000003</v>
      </c>
      <c r="D875">
        <v>4</v>
      </c>
      <c r="E875">
        <v>208.79600400000001</v>
      </c>
      <c r="F875">
        <f>-Day_SIP[[#This Row],[Investment Amount]]</f>
        <v>-208.79600400000001</v>
      </c>
      <c r="G875">
        <f>SUM($D$2:D875)*Day_SIP[[#This Row],[Buy Price]]</f>
        <v>202897.51688700001</v>
      </c>
    </row>
    <row r="876" spans="1:7" x14ac:dyDescent="0.3">
      <c r="A876" s="2">
        <v>41108</v>
      </c>
      <c r="B876">
        <v>2</v>
      </c>
      <c r="C876">
        <v>52.755001</v>
      </c>
      <c r="D876">
        <v>4</v>
      </c>
      <c r="E876">
        <v>211.020004</v>
      </c>
      <c r="F876">
        <f>-Day_SIP[[#This Row],[Investment Amount]]</f>
        <v>-211.020004</v>
      </c>
      <c r="G876">
        <f>SUM($D$2:D876)*Day_SIP[[#This Row],[Buy Price]]</f>
        <v>205269.70889099999</v>
      </c>
    </row>
    <row r="877" spans="1:7" x14ac:dyDescent="0.3">
      <c r="A877" s="2">
        <v>41109</v>
      </c>
      <c r="B877">
        <v>3</v>
      </c>
      <c r="C877">
        <v>53.040999999999997</v>
      </c>
      <c r="D877">
        <v>4</v>
      </c>
      <c r="E877">
        <v>212.16399999999999</v>
      </c>
      <c r="F877">
        <f>-Day_SIP[[#This Row],[Investment Amount]]</f>
        <v>-212.16399999999999</v>
      </c>
      <c r="G877">
        <f>SUM($D$2:D877)*Day_SIP[[#This Row],[Buy Price]]</f>
        <v>206594.69499999998</v>
      </c>
    </row>
    <row r="878" spans="1:7" x14ac:dyDescent="0.3">
      <c r="A878" s="2">
        <v>41110</v>
      </c>
      <c r="B878">
        <v>4</v>
      </c>
      <c r="C878">
        <v>52.655997999999997</v>
      </c>
      <c r="D878">
        <v>4</v>
      </c>
      <c r="E878">
        <v>210.62399199999999</v>
      </c>
      <c r="F878">
        <f>-Day_SIP[[#This Row],[Investment Amount]]</f>
        <v>-210.62399199999999</v>
      </c>
      <c r="G878">
        <f>SUM($D$2:D878)*Day_SIP[[#This Row],[Buy Price]]</f>
        <v>205305.736202</v>
      </c>
    </row>
    <row r="879" spans="1:7" x14ac:dyDescent="0.3">
      <c r="A879" s="2">
        <v>41113</v>
      </c>
      <c r="B879">
        <v>0</v>
      </c>
      <c r="C879">
        <v>51.720001000000003</v>
      </c>
      <c r="D879">
        <v>4</v>
      </c>
      <c r="E879">
        <v>206.88000400000001</v>
      </c>
      <c r="F879">
        <f>-Day_SIP[[#This Row],[Investment Amount]]</f>
        <v>-206.88000400000001</v>
      </c>
      <c r="G879">
        <f>SUM($D$2:D879)*Day_SIP[[#This Row],[Buy Price]]</f>
        <v>201863.16390300001</v>
      </c>
    </row>
    <row r="880" spans="1:7" x14ac:dyDescent="0.3">
      <c r="A880" s="2">
        <v>41114</v>
      </c>
      <c r="B880">
        <v>1</v>
      </c>
      <c r="C880">
        <v>51.862000000000002</v>
      </c>
      <c r="D880">
        <v>4</v>
      </c>
      <c r="E880">
        <v>207.44800000000001</v>
      </c>
      <c r="F880">
        <f>-Day_SIP[[#This Row],[Investment Amount]]</f>
        <v>-207.44800000000001</v>
      </c>
      <c r="G880">
        <f>SUM($D$2:D880)*Day_SIP[[#This Row],[Buy Price]]</f>
        <v>202624.834</v>
      </c>
    </row>
    <row r="881" spans="1:7" x14ac:dyDescent="0.3">
      <c r="A881" s="2">
        <v>41115</v>
      </c>
      <c r="B881">
        <v>2</v>
      </c>
      <c r="C881">
        <v>51.874001</v>
      </c>
      <c r="D881">
        <v>4</v>
      </c>
      <c r="E881">
        <v>207.496004</v>
      </c>
      <c r="F881">
        <f>-Day_SIP[[#This Row],[Investment Amount]]</f>
        <v>-207.496004</v>
      </c>
      <c r="G881">
        <f>SUM($D$2:D881)*Day_SIP[[#This Row],[Buy Price]]</f>
        <v>202879.21791099999</v>
      </c>
    </row>
    <row r="882" spans="1:7" x14ac:dyDescent="0.3">
      <c r="A882" s="2">
        <v>41116</v>
      </c>
      <c r="B882">
        <v>3</v>
      </c>
      <c r="C882">
        <v>51.186000999999997</v>
      </c>
      <c r="D882">
        <v>4</v>
      </c>
      <c r="E882">
        <v>204.74400399999999</v>
      </c>
      <c r="F882">
        <f>-Day_SIP[[#This Row],[Investment Amount]]</f>
        <v>-204.74400399999999</v>
      </c>
      <c r="G882">
        <f>SUM($D$2:D882)*Day_SIP[[#This Row],[Buy Price]]</f>
        <v>200393.19391499998</v>
      </c>
    </row>
    <row r="883" spans="1:7" x14ac:dyDescent="0.3">
      <c r="A883" s="2">
        <v>41117</v>
      </c>
      <c r="B883">
        <v>4</v>
      </c>
      <c r="C883">
        <v>51.52</v>
      </c>
      <c r="D883">
        <v>4</v>
      </c>
      <c r="E883">
        <v>206.08</v>
      </c>
      <c r="F883">
        <f>-Day_SIP[[#This Row],[Investment Amount]]</f>
        <v>-206.08</v>
      </c>
      <c r="G883">
        <f>SUM($D$2:D883)*Day_SIP[[#This Row],[Buy Price]]</f>
        <v>201906.88</v>
      </c>
    </row>
    <row r="884" spans="1:7" x14ac:dyDescent="0.3">
      <c r="A884" s="2">
        <v>41120</v>
      </c>
      <c r="B884">
        <v>0</v>
      </c>
      <c r="C884">
        <v>52.435001</v>
      </c>
      <c r="D884">
        <v>4</v>
      </c>
      <c r="E884">
        <v>209.740004</v>
      </c>
      <c r="F884">
        <f>-Day_SIP[[#This Row],[Investment Amount]]</f>
        <v>-209.740004</v>
      </c>
      <c r="G884">
        <f>SUM($D$2:D884)*Day_SIP[[#This Row],[Buy Price]]</f>
        <v>205702.50892299999</v>
      </c>
    </row>
    <row r="885" spans="1:7" x14ac:dyDescent="0.3">
      <c r="A885" s="2">
        <v>41121</v>
      </c>
      <c r="B885">
        <v>1</v>
      </c>
      <c r="C885">
        <v>52.797001000000002</v>
      </c>
      <c r="D885">
        <v>4</v>
      </c>
      <c r="E885">
        <v>211.18800400000001</v>
      </c>
      <c r="F885">
        <f>-Day_SIP[[#This Row],[Investment Amount]]</f>
        <v>-211.18800400000001</v>
      </c>
      <c r="G885">
        <f>SUM($D$2:D885)*Day_SIP[[#This Row],[Buy Price]]</f>
        <v>207333.822927</v>
      </c>
    </row>
    <row r="886" spans="1:7" x14ac:dyDescent="0.3">
      <c r="A886" s="2">
        <v>41122</v>
      </c>
      <c r="B886">
        <v>2</v>
      </c>
      <c r="C886">
        <v>52.780997999999997</v>
      </c>
      <c r="D886">
        <v>4</v>
      </c>
      <c r="E886">
        <v>211.12399199999999</v>
      </c>
      <c r="F886">
        <f>-Day_SIP[[#This Row],[Investment Amount]]</f>
        <v>-211.12399199999999</v>
      </c>
      <c r="G886">
        <f>SUM($D$2:D886)*Day_SIP[[#This Row],[Buy Price]]</f>
        <v>207482.10313799998</v>
      </c>
    </row>
    <row r="887" spans="1:7" x14ac:dyDescent="0.3">
      <c r="A887" s="2">
        <v>41123</v>
      </c>
      <c r="B887">
        <v>3</v>
      </c>
      <c r="C887">
        <v>52.786999000000002</v>
      </c>
      <c r="D887">
        <v>4</v>
      </c>
      <c r="E887">
        <v>211.14799600000001</v>
      </c>
      <c r="F887">
        <f>-Day_SIP[[#This Row],[Investment Amount]]</f>
        <v>-211.14799600000001</v>
      </c>
      <c r="G887">
        <f>SUM($D$2:D887)*Day_SIP[[#This Row],[Buy Price]]</f>
        <v>207716.84106500002</v>
      </c>
    </row>
    <row r="888" spans="1:7" x14ac:dyDescent="0.3">
      <c r="A888" s="2">
        <v>41124</v>
      </c>
      <c r="B888">
        <v>4</v>
      </c>
      <c r="C888">
        <v>52.680999999999997</v>
      </c>
      <c r="D888">
        <v>4</v>
      </c>
      <c r="E888">
        <v>210.72399999999999</v>
      </c>
      <c r="F888">
        <f>-Day_SIP[[#This Row],[Investment Amount]]</f>
        <v>-210.72399999999999</v>
      </c>
      <c r="G888">
        <f>SUM($D$2:D888)*Day_SIP[[#This Row],[Buy Price]]</f>
        <v>207510.459</v>
      </c>
    </row>
    <row r="889" spans="1:7" x14ac:dyDescent="0.3">
      <c r="A889" s="2">
        <v>41127</v>
      </c>
      <c r="B889">
        <v>0</v>
      </c>
      <c r="C889">
        <v>53.116000999999997</v>
      </c>
      <c r="D889">
        <v>4</v>
      </c>
      <c r="E889">
        <v>212.46400399999999</v>
      </c>
      <c r="F889">
        <f>-Day_SIP[[#This Row],[Investment Amount]]</f>
        <v>-212.46400399999999</v>
      </c>
      <c r="G889">
        <f>SUM($D$2:D889)*Day_SIP[[#This Row],[Buy Price]]</f>
        <v>209436.391943</v>
      </c>
    </row>
    <row r="890" spans="1:7" x14ac:dyDescent="0.3">
      <c r="A890" s="2">
        <v>41128</v>
      </c>
      <c r="B890">
        <v>1</v>
      </c>
      <c r="C890">
        <v>53.525002000000001</v>
      </c>
      <c r="D890">
        <v>4</v>
      </c>
      <c r="E890">
        <v>214.100008</v>
      </c>
      <c r="F890">
        <f>-Day_SIP[[#This Row],[Investment Amount]]</f>
        <v>-214.100008</v>
      </c>
      <c r="G890">
        <f>SUM($D$2:D890)*Day_SIP[[#This Row],[Buy Price]]</f>
        <v>211263.182894</v>
      </c>
    </row>
    <row r="891" spans="1:7" x14ac:dyDescent="0.3">
      <c r="A891" s="2">
        <v>41129</v>
      </c>
      <c r="B891">
        <v>2</v>
      </c>
      <c r="C891">
        <v>53.605998999999997</v>
      </c>
      <c r="D891">
        <v>4</v>
      </c>
      <c r="E891">
        <v>214.42399599999999</v>
      </c>
      <c r="F891">
        <f>-Day_SIP[[#This Row],[Investment Amount]]</f>
        <v>-214.42399599999999</v>
      </c>
      <c r="G891">
        <f>SUM($D$2:D891)*Day_SIP[[#This Row],[Buy Price]]</f>
        <v>211797.30204899999</v>
      </c>
    </row>
    <row r="892" spans="1:7" x14ac:dyDescent="0.3">
      <c r="A892" s="2">
        <v>41130</v>
      </c>
      <c r="B892">
        <v>3</v>
      </c>
      <c r="C892">
        <v>53.514999000000003</v>
      </c>
      <c r="D892">
        <v>4</v>
      </c>
      <c r="E892">
        <v>214.05999600000001</v>
      </c>
      <c r="F892">
        <f>-Day_SIP[[#This Row],[Investment Amount]]</f>
        <v>-214.05999600000001</v>
      </c>
      <c r="G892">
        <f>SUM($D$2:D892)*Day_SIP[[#This Row],[Buy Price]]</f>
        <v>211651.82104500002</v>
      </c>
    </row>
    <row r="893" spans="1:7" x14ac:dyDescent="0.3">
      <c r="A893" s="2">
        <v>41131</v>
      </c>
      <c r="B893">
        <v>4</v>
      </c>
      <c r="C893">
        <v>53.452998999999998</v>
      </c>
      <c r="D893">
        <v>4</v>
      </c>
      <c r="E893">
        <v>213.81199599999999</v>
      </c>
      <c r="F893">
        <f>-Day_SIP[[#This Row],[Investment Amount]]</f>
        <v>-213.81199599999999</v>
      </c>
      <c r="G893">
        <f>SUM($D$2:D893)*Day_SIP[[#This Row],[Buy Price]]</f>
        <v>211620.423041</v>
      </c>
    </row>
    <row r="894" spans="1:7" x14ac:dyDescent="0.3">
      <c r="A894" s="2">
        <v>41134</v>
      </c>
      <c r="B894">
        <v>0</v>
      </c>
      <c r="C894">
        <v>53.798999999999999</v>
      </c>
      <c r="D894">
        <v>4</v>
      </c>
      <c r="E894">
        <v>215.196</v>
      </c>
      <c r="F894">
        <f>-Day_SIP[[#This Row],[Investment Amount]]</f>
        <v>-215.196</v>
      </c>
      <c r="G894">
        <f>SUM($D$2:D894)*Day_SIP[[#This Row],[Buy Price]]</f>
        <v>213205.43700000001</v>
      </c>
    </row>
    <row r="895" spans="1:7" x14ac:dyDescent="0.3">
      <c r="A895" s="2">
        <v>41135</v>
      </c>
      <c r="B895">
        <v>1</v>
      </c>
      <c r="C895">
        <v>54.130001</v>
      </c>
      <c r="D895">
        <v>4</v>
      </c>
      <c r="E895">
        <v>216.520004</v>
      </c>
      <c r="F895">
        <f>-Day_SIP[[#This Row],[Investment Amount]]</f>
        <v>-216.520004</v>
      </c>
      <c r="G895">
        <f>SUM($D$2:D895)*Day_SIP[[#This Row],[Buy Price]]</f>
        <v>214733.71396699999</v>
      </c>
    </row>
    <row r="896" spans="1:7" x14ac:dyDescent="0.3">
      <c r="A896" s="2">
        <v>41137</v>
      </c>
      <c r="B896">
        <v>3</v>
      </c>
      <c r="C896">
        <v>53.969002000000003</v>
      </c>
      <c r="D896">
        <v>4</v>
      </c>
      <c r="E896">
        <v>215.87600800000001</v>
      </c>
      <c r="F896">
        <f>-Day_SIP[[#This Row],[Investment Amount]]</f>
        <v>-215.87600800000001</v>
      </c>
      <c r="G896">
        <f>SUM($D$2:D896)*Day_SIP[[#This Row],[Buy Price]]</f>
        <v>214310.906942</v>
      </c>
    </row>
    <row r="897" spans="1:7" x14ac:dyDescent="0.3">
      <c r="A897" s="2">
        <v>41138</v>
      </c>
      <c r="B897">
        <v>4</v>
      </c>
      <c r="C897">
        <v>53.811999999999998</v>
      </c>
      <c r="D897">
        <v>4</v>
      </c>
      <c r="E897">
        <v>215.24799999999999</v>
      </c>
      <c r="F897">
        <f>-Day_SIP[[#This Row],[Investment Amount]]</f>
        <v>-215.24799999999999</v>
      </c>
      <c r="G897">
        <f>SUM($D$2:D897)*Day_SIP[[#This Row],[Buy Price]]</f>
        <v>213902.69999999998</v>
      </c>
    </row>
    <row r="898" spans="1:7" x14ac:dyDescent="0.3">
      <c r="A898" s="2">
        <v>41142</v>
      </c>
      <c r="B898">
        <v>1</v>
      </c>
      <c r="C898">
        <v>54.415999999999997</v>
      </c>
      <c r="D898">
        <v>4</v>
      </c>
      <c r="E898">
        <v>217.66399999999999</v>
      </c>
      <c r="F898">
        <f>-Day_SIP[[#This Row],[Investment Amount]]</f>
        <v>-217.66399999999999</v>
      </c>
      <c r="G898">
        <f>SUM($D$2:D898)*Day_SIP[[#This Row],[Buy Price]]</f>
        <v>216521.264</v>
      </c>
    </row>
    <row r="899" spans="1:7" x14ac:dyDescent="0.3">
      <c r="A899" s="2">
        <v>41143</v>
      </c>
      <c r="B899">
        <v>2</v>
      </c>
      <c r="C899">
        <v>54.352001000000001</v>
      </c>
      <c r="D899">
        <v>4</v>
      </c>
      <c r="E899">
        <v>217.40800400000001</v>
      </c>
      <c r="F899">
        <f>-Day_SIP[[#This Row],[Investment Amount]]</f>
        <v>-217.40800400000001</v>
      </c>
      <c r="G899">
        <f>SUM($D$2:D899)*Day_SIP[[#This Row],[Buy Price]]</f>
        <v>216484.01998300001</v>
      </c>
    </row>
    <row r="900" spans="1:7" x14ac:dyDescent="0.3">
      <c r="A900" s="2">
        <v>41144</v>
      </c>
      <c r="B900">
        <v>3</v>
      </c>
      <c r="C900">
        <v>54.457999999999998</v>
      </c>
      <c r="D900">
        <v>4</v>
      </c>
      <c r="E900">
        <v>217.83199999999999</v>
      </c>
      <c r="F900">
        <f>-Day_SIP[[#This Row],[Investment Amount]]</f>
        <v>-217.83199999999999</v>
      </c>
      <c r="G900">
        <f>SUM($D$2:D900)*Day_SIP[[#This Row],[Buy Price]]</f>
        <v>217124.046</v>
      </c>
    </row>
    <row r="901" spans="1:7" x14ac:dyDescent="0.3">
      <c r="A901" s="2">
        <v>41145</v>
      </c>
      <c r="B901">
        <v>4</v>
      </c>
      <c r="C901">
        <v>54.103000999999999</v>
      </c>
      <c r="D901">
        <v>4</v>
      </c>
      <c r="E901">
        <v>216.412004</v>
      </c>
      <c r="F901">
        <f>-Day_SIP[[#This Row],[Investment Amount]]</f>
        <v>-216.412004</v>
      </c>
      <c r="G901">
        <f>SUM($D$2:D901)*Day_SIP[[#This Row],[Buy Price]]</f>
        <v>215925.07699100001</v>
      </c>
    </row>
    <row r="902" spans="1:7" x14ac:dyDescent="0.3">
      <c r="A902" s="2">
        <v>41148</v>
      </c>
      <c r="B902">
        <v>0</v>
      </c>
      <c r="C902">
        <v>53.844002000000003</v>
      </c>
      <c r="D902">
        <v>4</v>
      </c>
      <c r="E902">
        <v>215.37600800000001</v>
      </c>
      <c r="F902">
        <f>-Day_SIP[[#This Row],[Investment Amount]]</f>
        <v>-215.37600800000001</v>
      </c>
      <c r="G902">
        <f>SUM($D$2:D902)*Day_SIP[[#This Row],[Buy Price]]</f>
        <v>215106.78799000001</v>
      </c>
    </row>
    <row r="903" spans="1:7" x14ac:dyDescent="0.3">
      <c r="A903" s="2">
        <v>41149</v>
      </c>
      <c r="B903">
        <v>1</v>
      </c>
      <c r="C903">
        <v>53.629002</v>
      </c>
      <c r="D903">
        <v>4</v>
      </c>
      <c r="E903">
        <v>214.516008</v>
      </c>
      <c r="F903">
        <f>-Day_SIP[[#This Row],[Investment Amount]]</f>
        <v>-214.516008</v>
      </c>
      <c r="G903">
        <f>SUM($D$2:D903)*Day_SIP[[#This Row],[Buy Price]]</f>
        <v>214462.378998</v>
      </c>
    </row>
    <row r="904" spans="1:7" x14ac:dyDescent="0.3">
      <c r="A904" s="2">
        <v>41150</v>
      </c>
      <c r="B904">
        <v>2</v>
      </c>
      <c r="C904">
        <v>53.147998999999999</v>
      </c>
      <c r="D904">
        <v>4</v>
      </c>
      <c r="E904">
        <v>212.59199599999999</v>
      </c>
      <c r="F904">
        <f>-Day_SIP[[#This Row],[Investment Amount]]</f>
        <v>-212.59199599999999</v>
      </c>
      <c r="G904">
        <f>SUM($D$2:D904)*Day_SIP[[#This Row],[Buy Price]]</f>
        <v>212751.43999700001</v>
      </c>
    </row>
    <row r="905" spans="1:7" x14ac:dyDescent="0.3">
      <c r="A905" s="2">
        <v>41151</v>
      </c>
      <c r="B905">
        <v>3</v>
      </c>
      <c r="C905">
        <v>53.391998000000001</v>
      </c>
      <c r="D905">
        <v>4</v>
      </c>
      <c r="E905">
        <v>213.567992</v>
      </c>
      <c r="F905">
        <f>-Day_SIP[[#This Row],[Investment Amount]]</f>
        <v>-213.567992</v>
      </c>
      <c r="G905">
        <f>SUM($D$2:D905)*Day_SIP[[#This Row],[Buy Price]]</f>
        <v>213941.73598600001</v>
      </c>
    </row>
    <row r="906" spans="1:7" x14ac:dyDescent="0.3">
      <c r="A906" s="2">
        <v>41152</v>
      </c>
      <c r="B906">
        <v>4</v>
      </c>
      <c r="C906">
        <v>52.813000000000002</v>
      </c>
      <c r="D906">
        <v>4</v>
      </c>
      <c r="E906">
        <v>211.25200000000001</v>
      </c>
      <c r="F906">
        <f>-Day_SIP[[#This Row],[Investment Amount]]</f>
        <v>-211.25200000000001</v>
      </c>
      <c r="G906">
        <f>SUM($D$2:D906)*Day_SIP[[#This Row],[Buy Price]]</f>
        <v>211832.943</v>
      </c>
    </row>
    <row r="907" spans="1:7" x14ac:dyDescent="0.3">
      <c r="A907" s="2">
        <v>41155</v>
      </c>
      <c r="B907">
        <v>0</v>
      </c>
      <c r="C907">
        <v>52.709999000000003</v>
      </c>
      <c r="D907">
        <v>4</v>
      </c>
      <c r="E907">
        <v>210.83999600000001</v>
      </c>
      <c r="F907">
        <f>-Day_SIP[[#This Row],[Investment Amount]]</f>
        <v>-210.83999600000001</v>
      </c>
      <c r="G907">
        <f>SUM($D$2:D907)*Day_SIP[[#This Row],[Buy Price]]</f>
        <v>211630.64598500001</v>
      </c>
    </row>
    <row r="908" spans="1:7" x14ac:dyDescent="0.3">
      <c r="A908" s="2">
        <v>41156</v>
      </c>
      <c r="B908">
        <v>1</v>
      </c>
      <c r="C908">
        <v>52.999001</v>
      </c>
      <c r="D908">
        <v>4</v>
      </c>
      <c r="E908">
        <v>211.996004</v>
      </c>
      <c r="F908">
        <f>-Day_SIP[[#This Row],[Investment Amount]]</f>
        <v>-211.996004</v>
      </c>
      <c r="G908">
        <f>SUM($D$2:D908)*Day_SIP[[#This Row],[Buy Price]]</f>
        <v>213002.98501899999</v>
      </c>
    </row>
    <row r="909" spans="1:7" x14ac:dyDescent="0.3">
      <c r="A909" s="2">
        <v>41157</v>
      </c>
      <c r="B909">
        <v>2</v>
      </c>
      <c r="C909">
        <v>52.603999999999999</v>
      </c>
      <c r="D909">
        <v>4</v>
      </c>
      <c r="E909">
        <v>210.416</v>
      </c>
      <c r="F909">
        <f>-Day_SIP[[#This Row],[Investment Amount]]</f>
        <v>-210.416</v>
      </c>
      <c r="G909">
        <f>SUM($D$2:D909)*Day_SIP[[#This Row],[Buy Price]]</f>
        <v>211625.89199999999</v>
      </c>
    </row>
    <row r="910" spans="1:7" x14ac:dyDescent="0.3">
      <c r="A910" s="2">
        <v>41158</v>
      </c>
      <c r="B910">
        <v>3</v>
      </c>
      <c r="C910">
        <v>52.720001000000003</v>
      </c>
      <c r="D910">
        <v>4</v>
      </c>
      <c r="E910">
        <v>210.88000400000001</v>
      </c>
      <c r="F910">
        <f>-Day_SIP[[#This Row],[Investment Amount]]</f>
        <v>-210.88000400000001</v>
      </c>
      <c r="G910">
        <f>SUM($D$2:D910)*Day_SIP[[#This Row],[Buy Price]]</f>
        <v>212303.44402700002</v>
      </c>
    </row>
    <row r="911" spans="1:7" x14ac:dyDescent="0.3">
      <c r="A911" s="2">
        <v>41159</v>
      </c>
      <c r="B911">
        <v>4</v>
      </c>
      <c r="C911">
        <v>54.021000000000001</v>
      </c>
      <c r="D911">
        <v>4</v>
      </c>
      <c r="E911">
        <v>216.084</v>
      </c>
      <c r="F911">
        <f>-Day_SIP[[#This Row],[Investment Amount]]</f>
        <v>-216.084</v>
      </c>
      <c r="G911">
        <f>SUM($D$2:D911)*Day_SIP[[#This Row],[Buy Price]]</f>
        <v>217758.65100000001</v>
      </c>
    </row>
    <row r="912" spans="1:7" x14ac:dyDescent="0.3">
      <c r="A912" s="2">
        <v>41162</v>
      </c>
      <c r="B912">
        <v>0</v>
      </c>
      <c r="C912">
        <v>54.126998999999998</v>
      </c>
      <c r="D912">
        <v>4</v>
      </c>
      <c r="E912">
        <v>216.50799599999999</v>
      </c>
      <c r="F912">
        <f>-Day_SIP[[#This Row],[Investment Amount]]</f>
        <v>-216.50799599999999</v>
      </c>
      <c r="G912">
        <f>SUM($D$2:D912)*Day_SIP[[#This Row],[Buy Price]]</f>
        <v>218402.44096499999</v>
      </c>
    </row>
    <row r="913" spans="1:7" x14ac:dyDescent="0.3">
      <c r="A913" s="2">
        <v>41163</v>
      </c>
      <c r="B913">
        <v>1</v>
      </c>
      <c r="C913">
        <v>54.139000000000003</v>
      </c>
      <c r="D913">
        <v>4</v>
      </c>
      <c r="E913">
        <v>216.55600000000001</v>
      </c>
      <c r="F913">
        <f>-Day_SIP[[#This Row],[Investment Amount]]</f>
        <v>-216.55600000000001</v>
      </c>
      <c r="G913">
        <f>SUM($D$2:D913)*Day_SIP[[#This Row],[Buy Price]]</f>
        <v>218667.421</v>
      </c>
    </row>
    <row r="914" spans="1:7" x14ac:dyDescent="0.3">
      <c r="A914" s="2">
        <v>41164</v>
      </c>
      <c r="B914">
        <v>2</v>
      </c>
      <c r="C914">
        <v>54.567000999999998</v>
      </c>
      <c r="D914">
        <v>4</v>
      </c>
      <c r="E914">
        <v>218.26800399999999</v>
      </c>
      <c r="F914">
        <f>-Day_SIP[[#This Row],[Investment Amount]]</f>
        <v>-218.26800399999999</v>
      </c>
      <c r="G914">
        <f>SUM($D$2:D914)*Day_SIP[[#This Row],[Buy Price]]</f>
        <v>220614.38504299999</v>
      </c>
    </row>
    <row r="915" spans="1:7" x14ac:dyDescent="0.3">
      <c r="A915" s="2">
        <v>41165</v>
      </c>
      <c r="B915">
        <v>3</v>
      </c>
      <c r="C915">
        <v>54.544998</v>
      </c>
      <c r="D915">
        <v>4</v>
      </c>
      <c r="E915">
        <v>218.179992</v>
      </c>
      <c r="F915">
        <f>-Day_SIP[[#This Row],[Investment Amount]]</f>
        <v>-218.179992</v>
      </c>
      <c r="G915">
        <f>SUM($D$2:D915)*Day_SIP[[#This Row],[Buy Price]]</f>
        <v>220743.606906</v>
      </c>
    </row>
    <row r="916" spans="1:7" x14ac:dyDescent="0.3">
      <c r="A916" s="2">
        <v>41166</v>
      </c>
      <c r="B916">
        <v>4</v>
      </c>
      <c r="C916">
        <v>56.09</v>
      </c>
      <c r="D916">
        <v>4</v>
      </c>
      <c r="E916">
        <v>224.36</v>
      </c>
      <c r="F916">
        <f>-Day_SIP[[#This Row],[Investment Amount]]</f>
        <v>-224.36</v>
      </c>
      <c r="G916">
        <f>SUM($D$2:D916)*Day_SIP[[#This Row],[Buy Price]]</f>
        <v>227220.59000000003</v>
      </c>
    </row>
    <row r="917" spans="1:7" x14ac:dyDescent="0.3">
      <c r="A917" s="2">
        <v>41169</v>
      </c>
      <c r="B917">
        <v>0</v>
      </c>
      <c r="C917">
        <v>56.568001000000002</v>
      </c>
      <c r="D917">
        <v>4</v>
      </c>
      <c r="E917">
        <v>226.27200400000001</v>
      </c>
      <c r="F917">
        <f>-Day_SIP[[#This Row],[Investment Amount]]</f>
        <v>-226.27200400000001</v>
      </c>
      <c r="G917">
        <f>SUM($D$2:D917)*Day_SIP[[#This Row],[Buy Price]]</f>
        <v>229383.24405500002</v>
      </c>
    </row>
    <row r="918" spans="1:7" x14ac:dyDescent="0.3">
      <c r="A918" s="2">
        <v>41170</v>
      </c>
      <c r="B918">
        <v>1</v>
      </c>
      <c r="C918">
        <v>56.256000999999998</v>
      </c>
      <c r="D918">
        <v>4</v>
      </c>
      <c r="E918">
        <v>225.02400399999999</v>
      </c>
      <c r="F918">
        <f>-Day_SIP[[#This Row],[Investment Amount]]</f>
        <v>-225.02400399999999</v>
      </c>
      <c r="G918">
        <f>SUM($D$2:D918)*Day_SIP[[#This Row],[Buy Price]]</f>
        <v>228343.10805899999</v>
      </c>
    </row>
    <row r="919" spans="1:7" x14ac:dyDescent="0.3">
      <c r="A919" s="2">
        <v>41172</v>
      </c>
      <c r="B919">
        <v>3</v>
      </c>
      <c r="C919">
        <v>55.805</v>
      </c>
      <c r="D919">
        <v>4</v>
      </c>
      <c r="E919">
        <v>223.22</v>
      </c>
      <c r="F919">
        <f>-Day_SIP[[#This Row],[Investment Amount]]</f>
        <v>-223.22</v>
      </c>
      <c r="G919">
        <f>SUM($D$2:D919)*Day_SIP[[#This Row],[Buy Price]]</f>
        <v>226735.715</v>
      </c>
    </row>
    <row r="920" spans="1:7" x14ac:dyDescent="0.3">
      <c r="A920" s="2">
        <v>41173</v>
      </c>
      <c r="B920">
        <v>4</v>
      </c>
      <c r="C920">
        <v>57.207000999999998</v>
      </c>
      <c r="D920">
        <v>4</v>
      </c>
      <c r="E920">
        <v>228.82800399999999</v>
      </c>
      <c r="F920">
        <f>-Day_SIP[[#This Row],[Investment Amount]]</f>
        <v>-228.82800399999999</v>
      </c>
      <c r="G920">
        <f>SUM($D$2:D920)*Day_SIP[[#This Row],[Buy Price]]</f>
        <v>232660.87306699998</v>
      </c>
    </row>
    <row r="921" spans="1:7" x14ac:dyDescent="0.3">
      <c r="A921" s="2">
        <v>41176</v>
      </c>
      <c r="B921">
        <v>0</v>
      </c>
      <c r="C921">
        <v>56.988998000000002</v>
      </c>
      <c r="D921">
        <v>4</v>
      </c>
      <c r="E921">
        <v>227.95599200000001</v>
      </c>
      <c r="F921">
        <f>-Day_SIP[[#This Row],[Investment Amount]]</f>
        <v>-227.95599200000001</v>
      </c>
      <c r="G921">
        <f>SUM($D$2:D921)*Day_SIP[[#This Row],[Buy Price]]</f>
        <v>232002.21085800001</v>
      </c>
    </row>
    <row r="922" spans="1:7" x14ac:dyDescent="0.3">
      <c r="A922" s="2">
        <v>41177</v>
      </c>
      <c r="B922">
        <v>1</v>
      </c>
      <c r="C922">
        <v>57.046000999999997</v>
      </c>
      <c r="D922">
        <v>4</v>
      </c>
      <c r="E922">
        <v>228.18400399999999</v>
      </c>
      <c r="F922">
        <f>-Day_SIP[[#This Row],[Investment Amount]]</f>
        <v>-228.18400399999999</v>
      </c>
      <c r="G922">
        <f>SUM($D$2:D922)*Day_SIP[[#This Row],[Buy Price]]</f>
        <v>232462.45407499999</v>
      </c>
    </row>
    <row r="923" spans="1:7" x14ac:dyDescent="0.3">
      <c r="A923" s="2">
        <v>41178</v>
      </c>
      <c r="B923">
        <v>2</v>
      </c>
      <c r="C923">
        <v>57.025002000000001</v>
      </c>
      <c r="D923">
        <v>4</v>
      </c>
      <c r="E923">
        <v>228.100008</v>
      </c>
      <c r="F923">
        <f>-Day_SIP[[#This Row],[Investment Amount]]</f>
        <v>-228.100008</v>
      </c>
      <c r="G923">
        <f>SUM($D$2:D923)*Day_SIP[[#This Row],[Buy Price]]</f>
        <v>232604.98315799999</v>
      </c>
    </row>
    <row r="924" spans="1:7" x14ac:dyDescent="0.3">
      <c r="A924" s="2">
        <v>41179</v>
      </c>
      <c r="B924">
        <v>3</v>
      </c>
      <c r="C924">
        <v>56.841000000000001</v>
      </c>
      <c r="D924">
        <v>4</v>
      </c>
      <c r="E924">
        <v>227.364</v>
      </c>
      <c r="F924">
        <f>-Day_SIP[[#This Row],[Investment Amount]]</f>
        <v>-227.364</v>
      </c>
      <c r="G924">
        <f>SUM($D$2:D924)*Day_SIP[[#This Row],[Buy Price]]</f>
        <v>232081.80300000001</v>
      </c>
    </row>
    <row r="925" spans="1:7" x14ac:dyDescent="0.3">
      <c r="A925" s="2">
        <v>41180</v>
      </c>
      <c r="B925">
        <v>4</v>
      </c>
      <c r="C925">
        <v>57.275002000000001</v>
      </c>
      <c r="D925">
        <v>4</v>
      </c>
      <c r="E925">
        <v>229.100008</v>
      </c>
      <c r="F925">
        <f>-Day_SIP[[#This Row],[Investment Amount]]</f>
        <v>-229.100008</v>
      </c>
      <c r="G925">
        <f>SUM($D$2:D925)*Day_SIP[[#This Row],[Buy Price]]</f>
        <v>234082.93317400001</v>
      </c>
    </row>
    <row r="926" spans="1:7" x14ac:dyDescent="0.3">
      <c r="A926" s="2">
        <v>41183</v>
      </c>
      <c r="B926">
        <v>0</v>
      </c>
      <c r="C926">
        <v>57.519001000000003</v>
      </c>
      <c r="D926">
        <v>4</v>
      </c>
      <c r="E926">
        <v>230.07600400000001</v>
      </c>
      <c r="F926">
        <f>-Day_SIP[[#This Row],[Investment Amount]]</f>
        <v>-230.07600400000001</v>
      </c>
      <c r="G926">
        <f>SUM($D$2:D926)*Day_SIP[[#This Row],[Buy Price]]</f>
        <v>235310.233091</v>
      </c>
    </row>
    <row r="927" spans="1:7" x14ac:dyDescent="0.3">
      <c r="A927" s="2">
        <v>41185</v>
      </c>
      <c r="B927">
        <v>2</v>
      </c>
      <c r="C927">
        <v>57.776001000000001</v>
      </c>
      <c r="D927">
        <v>4</v>
      </c>
      <c r="E927">
        <v>231.104004</v>
      </c>
      <c r="F927">
        <f>-Day_SIP[[#This Row],[Investment Amount]]</f>
        <v>-231.104004</v>
      </c>
      <c r="G927">
        <f>SUM($D$2:D927)*Day_SIP[[#This Row],[Buy Price]]</f>
        <v>236592.72409500001</v>
      </c>
    </row>
    <row r="928" spans="1:7" x14ac:dyDescent="0.3">
      <c r="A928" s="2">
        <v>41186</v>
      </c>
      <c r="B928">
        <v>3</v>
      </c>
      <c r="C928">
        <v>58.252997999999998</v>
      </c>
      <c r="D928">
        <v>4</v>
      </c>
      <c r="E928">
        <v>233.01199199999999</v>
      </c>
      <c r="F928">
        <f>-Day_SIP[[#This Row],[Investment Amount]]</f>
        <v>-233.01199199999999</v>
      </c>
      <c r="G928">
        <f>SUM($D$2:D928)*Day_SIP[[#This Row],[Buy Price]]</f>
        <v>238779.038802</v>
      </c>
    </row>
    <row r="929" spans="1:7" x14ac:dyDescent="0.3">
      <c r="A929" s="2">
        <v>41187</v>
      </c>
      <c r="B929">
        <v>4</v>
      </c>
      <c r="C929">
        <v>57.773997999999999</v>
      </c>
      <c r="D929">
        <v>4</v>
      </c>
      <c r="E929">
        <v>231.095992</v>
      </c>
      <c r="F929">
        <f>-Day_SIP[[#This Row],[Investment Amount]]</f>
        <v>-231.095992</v>
      </c>
      <c r="G929">
        <f>SUM($D$2:D929)*Day_SIP[[#This Row],[Buy Price]]</f>
        <v>237046.71379399998</v>
      </c>
    </row>
    <row r="930" spans="1:7" x14ac:dyDescent="0.3">
      <c r="A930" s="2">
        <v>41190</v>
      </c>
      <c r="B930">
        <v>0</v>
      </c>
      <c r="C930">
        <v>57.139999000000003</v>
      </c>
      <c r="D930">
        <v>4</v>
      </c>
      <c r="E930">
        <v>228.55999600000001</v>
      </c>
      <c r="F930">
        <f>-Day_SIP[[#This Row],[Investment Amount]]</f>
        <v>-228.55999600000001</v>
      </c>
      <c r="G930">
        <f>SUM($D$2:D930)*Day_SIP[[#This Row],[Buy Price]]</f>
        <v>234673.97589300002</v>
      </c>
    </row>
    <row r="931" spans="1:7" x14ac:dyDescent="0.3">
      <c r="A931" s="2">
        <v>41191</v>
      </c>
      <c r="B931">
        <v>1</v>
      </c>
      <c r="C931">
        <v>57.307999000000002</v>
      </c>
      <c r="D931">
        <v>4</v>
      </c>
      <c r="E931">
        <v>229.23199600000001</v>
      </c>
      <c r="F931">
        <f>-Day_SIP[[#This Row],[Investment Amount]]</f>
        <v>-229.23199600000001</v>
      </c>
      <c r="G931">
        <f>SUM($D$2:D931)*Day_SIP[[#This Row],[Buy Price]]</f>
        <v>235593.18388900001</v>
      </c>
    </row>
    <row r="932" spans="1:7" x14ac:dyDescent="0.3">
      <c r="A932" s="2">
        <v>41192</v>
      </c>
      <c r="B932">
        <v>2</v>
      </c>
      <c r="C932">
        <v>56.835999000000001</v>
      </c>
      <c r="D932">
        <v>4</v>
      </c>
      <c r="E932">
        <v>227.343996</v>
      </c>
      <c r="F932">
        <f>-Day_SIP[[#This Row],[Investment Amount]]</f>
        <v>-227.343996</v>
      </c>
      <c r="G932">
        <f>SUM($D$2:D932)*Day_SIP[[#This Row],[Buy Price]]</f>
        <v>233880.135885</v>
      </c>
    </row>
    <row r="933" spans="1:7" x14ac:dyDescent="0.3">
      <c r="A933" s="2">
        <v>41193</v>
      </c>
      <c r="B933">
        <v>3</v>
      </c>
      <c r="C933">
        <v>57.978999999999999</v>
      </c>
      <c r="D933">
        <v>4</v>
      </c>
      <c r="E933">
        <v>231.916</v>
      </c>
      <c r="F933">
        <f>-Day_SIP[[#This Row],[Investment Amount]]</f>
        <v>-231.916</v>
      </c>
      <c r="G933">
        <f>SUM($D$2:D933)*Day_SIP[[#This Row],[Buy Price]]</f>
        <v>238815.50099999999</v>
      </c>
    </row>
    <row r="934" spans="1:7" x14ac:dyDescent="0.3">
      <c r="A934" s="2">
        <v>41194</v>
      </c>
      <c r="B934">
        <v>4</v>
      </c>
      <c r="C934">
        <v>57.405997999999997</v>
      </c>
      <c r="D934">
        <v>4</v>
      </c>
      <c r="E934">
        <v>229.62399199999999</v>
      </c>
      <c r="F934">
        <f>-Day_SIP[[#This Row],[Investment Amount]]</f>
        <v>-229.62399199999999</v>
      </c>
      <c r="G934">
        <f>SUM($D$2:D934)*Day_SIP[[#This Row],[Buy Price]]</f>
        <v>236684.92975399998</v>
      </c>
    </row>
    <row r="935" spans="1:7" x14ac:dyDescent="0.3">
      <c r="A935" s="2">
        <v>41197</v>
      </c>
      <c r="B935">
        <v>0</v>
      </c>
      <c r="C935">
        <v>57.408999999999999</v>
      </c>
      <c r="D935">
        <v>4</v>
      </c>
      <c r="E935">
        <v>229.636</v>
      </c>
      <c r="F935">
        <f>-Day_SIP[[#This Row],[Investment Amount]]</f>
        <v>-229.636</v>
      </c>
      <c r="G935">
        <f>SUM($D$2:D935)*Day_SIP[[#This Row],[Buy Price]]</f>
        <v>236926.943</v>
      </c>
    </row>
    <row r="936" spans="1:7" x14ac:dyDescent="0.3">
      <c r="A936" s="2">
        <v>41198</v>
      </c>
      <c r="B936">
        <v>1</v>
      </c>
      <c r="C936">
        <v>56.825001</v>
      </c>
      <c r="D936">
        <v>4</v>
      </c>
      <c r="E936">
        <v>227.300004</v>
      </c>
      <c r="F936">
        <f>-Day_SIP[[#This Row],[Investment Amount]]</f>
        <v>-227.300004</v>
      </c>
      <c r="G936">
        <f>SUM($D$2:D936)*Day_SIP[[#This Row],[Buy Price]]</f>
        <v>234744.07913100001</v>
      </c>
    </row>
    <row r="937" spans="1:7" x14ac:dyDescent="0.3">
      <c r="A937" s="2">
        <v>41199</v>
      </c>
      <c r="B937">
        <v>2</v>
      </c>
      <c r="C937">
        <v>56.882998999999998</v>
      </c>
      <c r="D937">
        <v>4</v>
      </c>
      <c r="E937">
        <v>227.53199599999999</v>
      </c>
      <c r="F937">
        <f>-Day_SIP[[#This Row],[Investment Amount]]</f>
        <v>-227.53199599999999</v>
      </c>
      <c r="G937">
        <f>SUM($D$2:D937)*Day_SIP[[#This Row],[Buy Price]]</f>
        <v>235211.20086499999</v>
      </c>
    </row>
    <row r="938" spans="1:7" x14ac:dyDescent="0.3">
      <c r="A938" s="2">
        <v>41200</v>
      </c>
      <c r="B938">
        <v>3</v>
      </c>
      <c r="C938">
        <v>57.5</v>
      </c>
      <c r="D938">
        <v>4</v>
      </c>
      <c r="E938">
        <v>230</v>
      </c>
      <c r="F938">
        <f>-Day_SIP[[#This Row],[Investment Amount]]</f>
        <v>-230</v>
      </c>
      <c r="G938">
        <f>SUM($D$2:D938)*Day_SIP[[#This Row],[Buy Price]]</f>
        <v>237992.5</v>
      </c>
    </row>
    <row r="939" spans="1:7" x14ac:dyDescent="0.3">
      <c r="A939" s="2">
        <v>41201</v>
      </c>
      <c r="B939">
        <v>4</v>
      </c>
      <c r="C939">
        <v>57.106997999999997</v>
      </c>
      <c r="D939">
        <v>4</v>
      </c>
      <c r="E939">
        <v>228.42799199999999</v>
      </c>
      <c r="F939">
        <f>-Day_SIP[[#This Row],[Investment Amount]]</f>
        <v>-228.42799199999999</v>
      </c>
      <c r="G939">
        <f>SUM($D$2:D939)*Day_SIP[[#This Row],[Buy Price]]</f>
        <v>236594.29271399998</v>
      </c>
    </row>
    <row r="940" spans="1:7" x14ac:dyDescent="0.3">
      <c r="A940" s="2">
        <v>41204</v>
      </c>
      <c r="B940">
        <v>0</v>
      </c>
      <c r="C940">
        <v>57.502997999999998</v>
      </c>
      <c r="D940">
        <v>4</v>
      </c>
      <c r="E940">
        <v>230.01199199999999</v>
      </c>
      <c r="F940">
        <f>-Day_SIP[[#This Row],[Investment Amount]]</f>
        <v>-230.01199199999999</v>
      </c>
      <c r="G940">
        <f>SUM($D$2:D940)*Day_SIP[[#This Row],[Buy Price]]</f>
        <v>238464.93270599999</v>
      </c>
    </row>
    <row r="941" spans="1:7" x14ac:dyDescent="0.3">
      <c r="A941" s="2">
        <v>41205</v>
      </c>
      <c r="B941">
        <v>1</v>
      </c>
      <c r="C941">
        <v>57.243999000000002</v>
      </c>
      <c r="D941">
        <v>4</v>
      </c>
      <c r="E941">
        <v>228.97599600000001</v>
      </c>
      <c r="F941">
        <f>-Day_SIP[[#This Row],[Investment Amount]]</f>
        <v>-228.97599600000001</v>
      </c>
      <c r="G941">
        <f>SUM($D$2:D941)*Day_SIP[[#This Row],[Buy Price]]</f>
        <v>237619.83984900001</v>
      </c>
    </row>
    <row r="942" spans="1:7" x14ac:dyDescent="0.3">
      <c r="A942" s="2">
        <v>41207</v>
      </c>
      <c r="B942">
        <v>3</v>
      </c>
      <c r="C942">
        <v>57.466000000000001</v>
      </c>
      <c r="D942">
        <v>4</v>
      </c>
      <c r="E942">
        <v>229.864</v>
      </c>
      <c r="F942">
        <f>-Day_SIP[[#This Row],[Investment Amount]]</f>
        <v>-229.864</v>
      </c>
      <c r="G942">
        <f>SUM($D$2:D942)*Day_SIP[[#This Row],[Buy Price]]</f>
        <v>238771.23</v>
      </c>
    </row>
    <row r="943" spans="1:7" x14ac:dyDescent="0.3">
      <c r="A943" s="2">
        <v>41211</v>
      </c>
      <c r="B943">
        <v>0</v>
      </c>
      <c r="C943">
        <v>57.431609999999999</v>
      </c>
      <c r="D943">
        <v>4</v>
      </c>
      <c r="E943">
        <v>229.72644</v>
      </c>
      <c r="F943">
        <f>-Day_SIP[[#This Row],[Investment Amount]]</f>
        <v>-229.72644</v>
      </c>
      <c r="G943">
        <f>SUM($D$2:D943)*Day_SIP[[#This Row],[Buy Price]]</f>
        <v>238858.06599</v>
      </c>
    </row>
    <row r="944" spans="1:7" x14ac:dyDescent="0.3">
      <c r="A944" s="2">
        <v>41212</v>
      </c>
      <c r="B944">
        <v>1</v>
      </c>
      <c r="C944">
        <v>56.745781000000001</v>
      </c>
      <c r="D944">
        <v>4</v>
      </c>
      <c r="E944">
        <v>226.983124</v>
      </c>
      <c r="F944">
        <f>-Day_SIP[[#This Row],[Investment Amount]]</f>
        <v>-226.983124</v>
      </c>
      <c r="G944">
        <f>SUM($D$2:D944)*Day_SIP[[#This Row],[Buy Price]]</f>
        <v>236232.68630299999</v>
      </c>
    </row>
    <row r="945" spans="1:7" x14ac:dyDescent="0.3">
      <c r="A945" s="2">
        <v>41213</v>
      </c>
      <c r="B945">
        <v>2</v>
      </c>
      <c r="C945">
        <v>56.97081</v>
      </c>
      <c r="D945">
        <v>4</v>
      </c>
      <c r="E945">
        <v>227.88324</v>
      </c>
      <c r="F945">
        <f>-Day_SIP[[#This Row],[Investment Amount]]</f>
        <v>-227.88324</v>
      </c>
      <c r="G945">
        <f>SUM($D$2:D945)*Day_SIP[[#This Row],[Buy Price]]</f>
        <v>237397.36527000001</v>
      </c>
    </row>
    <row r="946" spans="1:7" x14ac:dyDescent="0.3">
      <c r="A946" s="2">
        <v>41214</v>
      </c>
      <c r="B946">
        <v>3</v>
      </c>
      <c r="C946">
        <v>57.267479000000002</v>
      </c>
      <c r="D946">
        <v>4</v>
      </c>
      <c r="E946">
        <v>229.06991600000001</v>
      </c>
      <c r="F946">
        <f>-Day_SIP[[#This Row],[Investment Amount]]</f>
        <v>-229.06991600000001</v>
      </c>
      <c r="G946">
        <f>SUM($D$2:D946)*Day_SIP[[#This Row],[Buy Price]]</f>
        <v>238862.654909</v>
      </c>
    </row>
    <row r="947" spans="1:7" x14ac:dyDescent="0.3">
      <c r="A947" s="2">
        <v>41215</v>
      </c>
      <c r="B947">
        <v>4</v>
      </c>
      <c r="C947">
        <v>57.799278000000001</v>
      </c>
      <c r="D947">
        <v>4</v>
      </c>
      <c r="E947">
        <v>231.197112</v>
      </c>
      <c r="F947">
        <f>-Day_SIP[[#This Row],[Investment Amount]]</f>
        <v>-231.197112</v>
      </c>
      <c r="G947">
        <f>SUM($D$2:D947)*Day_SIP[[#This Row],[Buy Price]]</f>
        <v>241311.98565000002</v>
      </c>
    </row>
    <row r="948" spans="1:7" x14ac:dyDescent="0.3">
      <c r="A948" s="2">
        <v>41218</v>
      </c>
      <c r="B948">
        <v>0</v>
      </c>
      <c r="C948">
        <v>57.870041000000001</v>
      </c>
      <c r="D948">
        <v>4</v>
      </c>
      <c r="E948">
        <v>231.480164</v>
      </c>
      <c r="F948">
        <f>-Day_SIP[[#This Row],[Investment Amount]]</f>
        <v>-231.480164</v>
      </c>
      <c r="G948">
        <f>SUM($D$2:D948)*Day_SIP[[#This Row],[Buy Price]]</f>
        <v>241838.901339</v>
      </c>
    </row>
    <row r="949" spans="1:7" x14ac:dyDescent="0.3">
      <c r="A949" s="2">
        <v>41219</v>
      </c>
      <c r="B949">
        <v>1</v>
      </c>
      <c r="C949">
        <v>58.073501999999998</v>
      </c>
      <c r="D949">
        <v>4</v>
      </c>
      <c r="E949">
        <v>232.29400799999999</v>
      </c>
      <c r="F949">
        <f>-Day_SIP[[#This Row],[Investment Amount]]</f>
        <v>-232.29400799999999</v>
      </c>
      <c r="G949">
        <f>SUM($D$2:D949)*Day_SIP[[#This Row],[Buy Price]]</f>
        <v>242921.458866</v>
      </c>
    </row>
    <row r="950" spans="1:7" x14ac:dyDescent="0.3">
      <c r="A950" s="2">
        <v>41220</v>
      </c>
      <c r="B950">
        <v>2</v>
      </c>
      <c r="C950">
        <v>58.433909999999997</v>
      </c>
      <c r="D950">
        <v>4</v>
      </c>
      <c r="E950">
        <v>233.73563999999999</v>
      </c>
      <c r="F950">
        <f>-Day_SIP[[#This Row],[Investment Amount]]</f>
        <v>-233.73563999999999</v>
      </c>
      <c r="G950">
        <f>SUM($D$2:D950)*Day_SIP[[#This Row],[Buy Price]]</f>
        <v>244662.78117</v>
      </c>
    </row>
    <row r="951" spans="1:7" x14ac:dyDescent="0.3">
      <c r="A951" s="2">
        <v>41221</v>
      </c>
      <c r="B951">
        <v>3</v>
      </c>
      <c r="C951">
        <v>58.216861999999999</v>
      </c>
      <c r="D951">
        <v>4</v>
      </c>
      <c r="E951">
        <v>232.867448</v>
      </c>
      <c r="F951">
        <f>-Day_SIP[[#This Row],[Investment Amount]]</f>
        <v>-232.867448</v>
      </c>
      <c r="G951">
        <f>SUM($D$2:D951)*Day_SIP[[#This Row],[Buy Price]]</f>
        <v>243986.86864199999</v>
      </c>
    </row>
    <row r="952" spans="1:7" x14ac:dyDescent="0.3">
      <c r="A952" s="2">
        <v>41222</v>
      </c>
      <c r="B952">
        <v>4</v>
      </c>
      <c r="C952">
        <v>57.684520999999997</v>
      </c>
      <c r="D952">
        <v>4</v>
      </c>
      <c r="E952">
        <v>230.73808399999999</v>
      </c>
      <c r="F952">
        <f>-Day_SIP[[#This Row],[Investment Amount]]</f>
        <v>-230.73808399999999</v>
      </c>
      <c r="G952">
        <f>SUM($D$2:D952)*Day_SIP[[#This Row],[Buy Price]]</f>
        <v>241986.56559499999</v>
      </c>
    </row>
    <row r="953" spans="1:7" x14ac:dyDescent="0.3">
      <c r="A953" s="2">
        <v>41225</v>
      </c>
      <c r="B953">
        <v>0</v>
      </c>
      <c r="C953">
        <v>57.656120000000001</v>
      </c>
      <c r="D953">
        <v>4</v>
      </c>
      <c r="E953">
        <v>230.62448000000001</v>
      </c>
      <c r="F953">
        <f>-Day_SIP[[#This Row],[Investment Amount]]</f>
        <v>-230.62448000000001</v>
      </c>
      <c r="G953">
        <f>SUM($D$2:D953)*Day_SIP[[#This Row],[Buy Price]]</f>
        <v>242098.04788</v>
      </c>
    </row>
    <row r="954" spans="1:7" x14ac:dyDescent="0.3">
      <c r="A954" s="2">
        <v>41228</v>
      </c>
      <c r="B954">
        <v>3</v>
      </c>
      <c r="C954">
        <v>57.119990999999999</v>
      </c>
      <c r="D954">
        <v>4</v>
      </c>
      <c r="E954">
        <v>228.479964</v>
      </c>
      <c r="F954">
        <f>-Day_SIP[[#This Row],[Investment Amount]]</f>
        <v>-228.479964</v>
      </c>
      <c r="G954">
        <f>SUM($D$2:D954)*Day_SIP[[#This Row],[Buy Price]]</f>
        <v>240075.32217299999</v>
      </c>
    </row>
    <row r="955" spans="1:7" x14ac:dyDescent="0.3">
      <c r="A955" s="2">
        <v>41229</v>
      </c>
      <c r="B955">
        <v>4</v>
      </c>
      <c r="C955">
        <v>56.542191000000003</v>
      </c>
      <c r="D955">
        <v>4</v>
      </c>
      <c r="E955">
        <v>226.16876400000001</v>
      </c>
      <c r="F955">
        <f>-Day_SIP[[#This Row],[Investment Amount]]</f>
        <v>-226.16876400000001</v>
      </c>
      <c r="G955">
        <f>SUM($D$2:D955)*Day_SIP[[#This Row],[Buy Price]]</f>
        <v>237872.99753700002</v>
      </c>
    </row>
    <row r="956" spans="1:7" x14ac:dyDescent="0.3">
      <c r="A956" s="2">
        <v>41232</v>
      </c>
      <c r="B956">
        <v>0</v>
      </c>
      <c r="C956">
        <v>56.513289999999998</v>
      </c>
      <c r="D956">
        <v>4</v>
      </c>
      <c r="E956">
        <v>226.05315999999999</v>
      </c>
      <c r="F956">
        <f>-Day_SIP[[#This Row],[Investment Amount]]</f>
        <v>-226.05315999999999</v>
      </c>
      <c r="G956">
        <f>SUM($D$2:D956)*Day_SIP[[#This Row],[Buy Price]]</f>
        <v>237977.46419</v>
      </c>
    </row>
    <row r="957" spans="1:7" x14ac:dyDescent="0.3">
      <c r="A957" s="2">
        <v>41233</v>
      </c>
      <c r="B957">
        <v>1</v>
      </c>
      <c r="C957">
        <v>56.513939000000001</v>
      </c>
      <c r="D957">
        <v>4</v>
      </c>
      <c r="E957">
        <v>226.055756</v>
      </c>
      <c r="F957">
        <f>-Day_SIP[[#This Row],[Investment Amount]]</f>
        <v>-226.055756</v>
      </c>
      <c r="G957">
        <f>SUM($D$2:D957)*Day_SIP[[#This Row],[Buy Price]]</f>
        <v>238206.25288499999</v>
      </c>
    </row>
    <row r="958" spans="1:7" x14ac:dyDescent="0.3">
      <c r="A958" s="2">
        <v>41234</v>
      </c>
      <c r="B958">
        <v>2</v>
      </c>
      <c r="C958">
        <v>56.951591000000001</v>
      </c>
      <c r="D958">
        <v>4</v>
      </c>
      <c r="E958">
        <v>227.806364</v>
      </c>
      <c r="F958">
        <f>-Day_SIP[[#This Row],[Investment Amount]]</f>
        <v>-227.806364</v>
      </c>
      <c r="G958">
        <f>SUM($D$2:D958)*Day_SIP[[#This Row],[Buy Price]]</f>
        <v>240278.76242899999</v>
      </c>
    </row>
    <row r="959" spans="1:7" x14ac:dyDescent="0.3">
      <c r="A959" s="2">
        <v>41235</v>
      </c>
      <c r="B959">
        <v>3</v>
      </c>
      <c r="C959">
        <v>57.081859999999999</v>
      </c>
      <c r="D959">
        <v>4</v>
      </c>
      <c r="E959">
        <v>228.32744</v>
      </c>
      <c r="F959">
        <f>-Day_SIP[[#This Row],[Investment Amount]]</f>
        <v>-228.32744</v>
      </c>
      <c r="G959">
        <f>SUM($D$2:D959)*Day_SIP[[#This Row],[Buy Price]]</f>
        <v>241056.69477999999</v>
      </c>
    </row>
    <row r="960" spans="1:7" x14ac:dyDescent="0.3">
      <c r="A960" s="2">
        <v>41236</v>
      </c>
      <c r="B960">
        <v>4</v>
      </c>
      <c r="C960">
        <v>57.069611000000002</v>
      </c>
      <c r="D960">
        <v>4</v>
      </c>
      <c r="E960">
        <v>228.27844400000001</v>
      </c>
      <c r="F960">
        <f>-Day_SIP[[#This Row],[Investment Amount]]</f>
        <v>-228.27844400000001</v>
      </c>
      <c r="G960">
        <f>SUM($D$2:D960)*Day_SIP[[#This Row],[Buy Price]]</f>
        <v>241233.24569700001</v>
      </c>
    </row>
    <row r="961" spans="1:7" x14ac:dyDescent="0.3">
      <c r="A961" s="2">
        <v>41239</v>
      </c>
      <c r="B961">
        <v>0</v>
      </c>
      <c r="C961">
        <v>57.1614</v>
      </c>
      <c r="D961">
        <v>4</v>
      </c>
      <c r="E961">
        <v>228.6456</v>
      </c>
      <c r="F961">
        <f>-Day_SIP[[#This Row],[Investment Amount]]</f>
        <v>-228.6456</v>
      </c>
      <c r="G961">
        <f>SUM($D$2:D961)*Day_SIP[[#This Row],[Buy Price]]</f>
        <v>241849.88339999999</v>
      </c>
    </row>
    <row r="962" spans="1:7" x14ac:dyDescent="0.3">
      <c r="A962" s="2">
        <v>41240</v>
      </c>
      <c r="B962">
        <v>1</v>
      </c>
      <c r="C962">
        <v>58.088371000000002</v>
      </c>
      <c r="D962">
        <v>4</v>
      </c>
      <c r="E962">
        <v>232.35348400000001</v>
      </c>
      <c r="F962">
        <f>-Day_SIP[[#This Row],[Investment Amount]]</f>
        <v>-232.35348400000001</v>
      </c>
      <c r="G962">
        <f>SUM($D$2:D962)*Day_SIP[[#This Row],[Buy Price]]</f>
        <v>246004.251185</v>
      </c>
    </row>
    <row r="963" spans="1:7" x14ac:dyDescent="0.3">
      <c r="A963" s="2">
        <v>41242</v>
      </c>
      <c r="B963">
        <v>3</v>
      </c>
      <c r="C963">
        <v>59.075068999999999</v>
      </c>
      <c r="D963">
        <v>4</v>
      </c>
      <c r="E963">
        <v>236.300276</v>
      </c>
      <c r="F963">
        <f>-Day_SIP[[#This Row],[Investment Amount]]</f>
        <v>-236.300276</v>
      </c>
      <c r="G963">
        <f>SUM($D$2:D963)*Day_SIP[[#This Row],[Buy Price]]</f>
        <v>250419.21749099999</v>
      </c>
    </row>
    <row r="964" spans="1:7" x14ac:dyDescent="0.3">
      <c r="A964" s="2">
        <v>41243</v>
      </c>
      <c r="B964">
        <v>4</v>
      </c>
      <c r="C964">
        <v>59.629748999999997</v>
      </c>
      <c r="D964">
        <v>4</v>
      </c>
      <c r="E964">
        <v>238.51899599999999</v>
      </c>
      <c r="F964">
        <f>-Day_SIP[[#This Row],[Investment Amount]]</f>
        <v>-238.51899599999999</v>
      </c>
      <c r="G964">
        <f>SUM($D$2:D964)*Day_SIP[[#This Row],[Buy Price]]</f>
        <v>253009.02500699999</v>
      </c>
    </row>
    <row r="965" spans="1:7" x14ac:dyDescent="0.3">
      <c r="A965" s="2">
        <v>41246</v>
      </c>
      <c r="B965">
        <v>0</v>
      </c>
      <c r="C965">
        <v>59.537491000000003</v>
      </c>
      <c r="D965">
        <v>4</v>
      </c>
      <c r="E965">
        <v>238.14996400000001</v>
      </c>
      <c r="F965">
        <f>-Day_SIP[[#This Row],[Investment Amount]]</f>
        <v>-238.14996400000001</v>
      </c>
      <c r="G965">
        <f>SUM($D$2:D965)*Day_SIP[[#This Row],[Buy Price]]</f>
        <v>252855.724277</v>
      </c>
    </row>
    <row r="966" spans="1:7" x14ac:dyDescent="0.3">
      <c r="A966" s="2">
        <v>41247</v>
      </c>
      <c r="B966">
        <v>1</v>
      </c>
      <c r="C966">
        <v>59.722178999999997</v>
      </c>
      <c r="D966">
        <v>4</v>
      </c>
      <c r="E966">
        <v>238.88871599999999</v>
      </c>
      <c r="F966">
        <f>-Day_SIP[[#This Row],[Investment Amount]]</f>
        <v>-238.88871599999999</v>
      </c>
      <c r="G966">
        <f>SUM($D$2:D966)*Day_SIP[[#This Row],[Buy Price]]</f>
        <v>253878.98292899999</v>
      </c>
    </row>
    <row r="967" spans="1:7" x14ac:dyDescent="0.3">
      <c r="A967" s="2">
        <v>41248</v>
      </c>
      <c r="B967">
        <v>2</v>
      </c>
      <c r="C967">
        <v>59.835349999999998</v>
      </c>
      <c r="D967">
        <v>4</v>
      </c>
      <c r="E967">
        <v>239.34139999999999</v>
      </c>
      <c r="F967">
        <f>-Day_SIP[[#This Row],[Investment Amount]]</f>
        <v>-239.34139999999999</v>
      </c>
      <c r="G967">
        <f>SUM($D$2:D967)*Day_SIP[[#This Row],[Buy Price]]</f>
        <v>254599.41425</v>
      </c>
    </row>
    <row r="968" spans="1:7" x14ac:dyDescent="0.3">
      <c r="A968" s="2">
        <v>41249</v>
      </c>
      <c r="B968">
        <v>3</v>
      </c>
      <c r="C968">
        <v>60.142490000000002</v>
      </c>
      <c r="D968">
        <v>4</v>
      </c>
      <c r="E968">
        <v>240.56996000000001</v>
      </c>
      <c r="F968">
        <f>-Day_SIP[[#This Row],[Investment Amount]]</f>
        <v>-240.56996000000001</v>
      </c>
      <c r="G968">
        <f>SUM($D$2:D968)*Day_SIP[[#This Row],[Buy Price]]</f>
        <v>256146.86491</v>
      </c>
    </row>
    <row r="969" spans="1:7" x14ac:dyDescent="0.3">
      <c r="A969" s="2">
        <v>41250</v>
      </c>
      <c r="B969">
        <v>4</v>
      </c>
      <c r="C969">
        <v>59.903399999999998</v>
      </c>
      <c r="D969">
        <v>4</v>
      </c>
      <c r="E969">
        <v>239.61359999999999</v>
      </c>
      <c r="F969">
        <f>-Day_SIP[[#This Row],[Investment Amount]]</f>
        <v>-239.61359999999999</v>
      </c>
      <c r="G969">
        <f>SUM($D$2:D969)*Day_SIP[[#This Row],[Buy Price]]</f>
        <v>255368.1942</v>
      </c>
    </row>
    <row r="970" spans="1:7" x14ac:dyDescent="0.3">
      <c r="A970" s="2">
        <v>41253</v>
      </c>
      <c r="B970">
        <v>0</v>
      </c>
      <c r="C970">
        <v>59.916248000000003</v>
      </c>
      <c r="D970">
        <v>4</v>
      </c>
      <c r="E970">
        <v>239.66499200000001</v>
      </c>
      <c r="F970">
        <f>-Day_SIP[[#This Row],[Investment Amount]]</f>
        <v>-239.66499200000001</v>
      </c>
      <c r="G970">
        <f>SUM($D$2:D970)*Day_SIP[[#This Row],[Buy Price]]</f>
        <v>255662.63021600002</v>
      </c>
    </row>
    <row r="971" spans="1:7" x14ac:dyDescent="0.3">
      <c r="A971" s="2">
        <v>41254</v>
      </c>
      <c r="B971">
        <v>1</v>
      </c>
      <c r="C971">
        <v>59.813011000000003</v>
      </c>
      <c r="D971">
        <v>4</v>
      </c>
      <c r="E971">
        <v>239.25204400000001</v>
      </c>
      <c r="F971">
        <f>-Day_SIP[[#This Row],[Investment Amount]]</f>
        <v>-239.25204400000001</v>
      </c>
      <c r="G971">
        <f>SUM($D$2:D971)*Day_SIP[[#This Row],[Buy Price]]</f>
        <v>255461.36998100003</v>
      </c>
    </row>
    <row r="972" spans="1:7" x14ac:dyDescent="0.3">
      <c r="A972" s="2">
        <v>41255</v>
      </c>
      <c r="B972">
        <v>2</v>
      </c>
      <c r="C972">
        <v>59.702491999999999</v>
      </c>
      <c r="D972">
        <v>4</v>
      </c>
      <c r="E972">
        <v>238.809968</v>
      </c>
      <c r="F972">
        <f>-Day_SIP[[#This Row],[Investment Amount]]</f>
        <v>-238.809968</v>
      </c>
      <c r="G972">
        <f>SUM($D$2:D972)*Day_SIP[[#This Row],[Buy Price]]</f>
        <v>255228.15330000001</v>
      </c>
    </row>
    <row r="973" spans="1:7" x14ac:dyDescent="0.3">
      <c r="A973" s="2">
        <v>41256</v>
      </c>
      <c r="B973">
        <v>3</v>
      </c>
      <c r="C973">
        <v>59.332248999999997</v>
      </c>
      <c r="D973">
        <v>4</v>
      </c>
      <c r="E973">
        <v>237.32899599999999</v>
      </c>
      <c r="F973">
        <f>-Day_SIP[[#This Row],[Investment Amount]]</f>
        <v>-237.32899599999999</v>
      </c>
      <c r="G973">
        <f>SUM($D$2:D973)*Day_SIP[[#This Row],[Buy Price]]</f>
        <v>253882.69347099998</v>
      </c>
    </row>
    <row r="974" spans="1:7" x14ac:dyDescent="0.3">
      <c r="A974" s="2">
        <v>41257</v>
      </c>
      <c r="B974">
        <v>4</v>
      </c>
      <c r="C974">
        <v>59.616081000000001</v>
      </c>
      <c r="D974">
        <v>4</v>
      </c>
      <c r="E974">
        <v>238.464324</v>
      </c>
      <c r="F974">
        <f>-Day_SIP[[#This Row],[Investment Amount]]</f>
        <v>-238.464324</v>
      </c>
      <c r="G974">
        <f>SUM($D$2:D974)*Day_SIP[[#This Row],[Buy Price]]</f>
        <v>255335.67492300001</v>
      </c>
    </row>
    <row r="975" spans="1:7" x14ac:dyDescent="0.3">
      <c r="A975" s="2">
        <v>41260</v>
      </c>
      <c r="B975">
        <v>0</v>
      </c>
      <c r="C975">
        <v>59.393520000000002</v>
      </c>
      <c r="D975">
        <v>4</v>
      </c>
      <c r="E975">
        <v>237.57408000000001</v>
      </c>
      <c r="F975">
        <f>-Day_SIP[[#This Row],[Investment Amount]]</f>
        <v>-237.57408000000001</v>
      </c>
      <c r="G975">
        <f>SUM($D$2:D975)*Day_SIP[[#This Row],[Buy Price]]</f>
        <v>254620.02024000001</v>
      </c>
    </row>
    <row r="976" spans="1:7" x14ac:dyDescent="0.3">
      <c r="A976" s="2">
        <v>41261</v>
      </c>
      <c r="B976">
        <v>1</v>
      </c>
      <c r="C976">
        <v>59.787281</v>
      </c>
      <c r="D976">
        <v>4</v>
      </c>
      <c r="E976">
        <v>239.149124</v>
      </c>
      <c r="F976">
        <f>-Day_SIP[[#This Row],[Investment Amount]]</f>
        <v>-239.149124</v>
      </c>
      <c r="G976">
        <f>SUM($D$2:D976)*Day_SIP[[#This Row],[Buy Price]]</f>
        <v>256547.222771</v>
      </c>
    </row>
    <row r="977" spans="1:7" x14ac:dyDescent="0.3">
      <c r="A977" s="2">
        <v>41262</v>
      </c>
      <c r="B977">
        <v>2</v>
      </c>
      <c r="C977">
        <v>60.118771000000002</v>
      </c>
      <c r="D977">
        <v>4</v>
      </c>
      <c r="E977">
        <v>240.47508400000001</v>
      </c>
      <c r="F977">
        <f>-Day_SIP[[#This Row],[Investment Amount]]</f>
        <v>-240.47508400000001</v>
      </c>
      <c r="G977">
        <f>SUM($D$2:D977)*Day_SIP[[#This Row],[Buy Price]]</f>
        <v>258210.121445</v>
      </c>
    </row>
    <row r="978" spans="1:7" x14ac:dyDescent="0.3">
      <c r="A978" s="2">
        <v>41263</v>
      </c>
      <c r="B978">
        <v>3</v>
      </c>
      <c r="C978">
        <v>59.984009</v>
      </c>
      <c r="D978">
        <v>4</v>
      </c>
      <c r="E978">
        <v>239.936036</v>
      </c>
      <c r="F978">
        <f>-Day_SIP[[#This Row],[Investment Amount]]</f>
        <v>-239.936036</v>
      </c>
      <c r="G978">
        <f>SUM($D$2:D978)*Day_SIP[[#This Row],[Buy Price]]</f>
        <v>257871.25469100001</v>
      </c>
    </row>
    <row r="979" spans="1:7" x14ac:dyDescent="0.3">
      <c r="A979" s="2">
        <v>41264</v>
      </c>
      <c r="B979">
        <v>4</v>
      </c>
      <c r="C979">
        <v>59.287230999999998</v>
      </c>
      <c r="D979">
        <v>4</v>
      </c>
      <c r="E979">
        <v>237.14892399999999</v>
      </c>
      <c r="F979">
        <f>-Day_SIP[[#This Row],[Investment Amount]]</f>
        <v>-237.14892399999999</v>
      </c>
      <c r="G979">
        <f>SUM($D$2:D979)*Day_SIP[[#This Row],[Buy Price]]</f>
        <v>255112.95499299999</v>
      </c>
    </row>
    <row r="980" spans="1:7" x14ac:dyDescent="0.3">
      <c r="A980" s="2">
        <v>41267</v>
      </c>
      <c r="B980">
        <v>0</v>
      </c>
      <c r="C980">
        <v>59.394450999999997</v>
      </c>
      <c r="D980">
        <v>4</v>
      </c>
      <c r="E980">
        <v>237.57780399999999</v>
      </c>
      <c r="F980">
        <f>-Day_SIP[[#This Row],[Investment Amount]]</f>
        <v>-237.57780399999999</v>
      </c>
      <c r="G980">
        <f>SUM($D$2:D980)*Day_SIP[[#This Row],[Buy Price]]</f>
        <v>255811.90045699998</v>
      </c>
    </row>
    <row r="981" spans="1:7" x14ac:dyDescent="0.3">
      <c r="A981" s="2">
        <v>41269</v>
      </c>
      <c r="B981">
        <v>2</v>
      </c>
      <c r="C981">
        <v>59.898048000000003</v>
      </c>
      <c r="D981">
        <v>4</v>
      </c>
      <c r="E981">
        <v>239.59219200000001</v>
      </c>
      <c r="F981">
        <f>-Day_SIP[[#This Row],[Investment Amount]]</f>
        <v>-239.59219200000001</v>
      </c>
      <c r="G981">
        <f>SUM($D$2:D981)*Day_SIP[[#This Row],[Buy Price]]</f>
        <v>258220.48492800002</v>
      </c>
    </row>
    <row r="982" spans="1:7" x14ac:dyDescent="0.3">
      <c r="A982" s="2">
        <v>41270</v>
      </c>
      <c r="B982">
        <v>3</v>
      </c>
      <c r="C982">
        <v>59.537849000000001</v>
      </c>
      <c r="D982">
        <v>4</v>
      </c>
      <c r="E982">
        <v>238.15139600000001</v>
      </c>
      <c r="F982">
        <f>-Day_SIP[[#This Row],[Investment Amount]]</f>
        <v>-238.15139600000001</v>
      </c>
      <c r="G982">
        <f>SUM($D$2:D982)*Day_SIP[[#This Row],[Buy Price]]</f>
        <v>256905.81843499999</v>
      </c>
    </row>
    <row r="983" spans="1:7" x14ac:dyDescent="0.3">
      <c r="A983" s="2">
        <v>41271</v>
      </c>
      <c r="B983">
        <v>4</v>
      </c>
      <c r="C983">
        <v>59.924109999999999</v>
      </c>
      <c r="D983">
        <v>4</v>
      </c>
      <c r="E983">
        <v>239.69644</v>
      </c>
      <c r="F983">
        <f>-Day_SIP[[#This Row],[Investment Amount]]</f>
        <v>-239.69644</v>
      </c>
      <c r="G983">
        <f>SUM($D$2:D983)*Day_SIP[[#This Row],[Buy Price]]</f>
        <v>258812.23108999999</v>
      </c>
    </row>
    <row r="984" spans="1:7" x14ac:dyDescent="0.3">
      <c r="A984" s="2">
        <v>41274</v>
      </c>
      <c r="B984">
        <v>0</v>
      </c>
      <c r="C984">
        <v>59.888851000000003</v>
      </c>
      <c r="D984">
        <v>4</v>
      </c>
      <c r="E984">
        <v>239.55540400000001</v>
      </c>
      <c r="F984">
        <f>-Day_SIP[[#This Row],[Investment Amount]]</f>
        <v>-239.55540400000001</v>
      </c>
      <c r="G984">
        <f>SUM($D$2:D984)*Day_SIP[[#This Row],[Buy Price]]</f>
        <v>258899.50287300002</v>
      </c>
    </row>
    <row r="985" spans="1:7" x14ac:dyDescent="0.3">
      <c r="A985" s="2">
        <v>41275</v>
      </c>
      <c r="B985">
        <v>1</v>
      </c>
      <c r="C985">
        <v>60.351661999999997</v>
      </c>
      <c r="D985">
        <v>4</v>
      </c>
      <c r="E985">
        <v>241.40664799999999</v>
      </c>
      <c r="F985">
        <f>-Day_SIP[[#This Row],[Investment Amount]]</f>
        <v>-241.40664799999999</v>
      </c>
      <c r="G985">
        <f>SUM($D$2:D985)*Day_SIP[[#This Row],[Buy Price]]</f>
        <v>261141.64147399997</v>
      </c>
    </row>
    <row r="986" spans="1:7" x14ac:dyDescent="0.3">
      <c r="A986" s="2">
        <v>41276</v>
      </c>
      <c r="B986">
        <v>2</v>
      </c>
      <c r="C986">
        <v>60.780628</v>
      </c>
      <c r="D986">
        <v>3</v>
      </c>
      <c r="E986">
        <v>182.34188399999999</v>
      </c>
      <c r="F986">
        <f>-Day_SIP[[#This Row],[Investment Amount]]</f>
        <v>-182.34188399999999</v>
      </c>
      <c r="G986">
        <f>SUM($D$2:D986)*Day_SIP[[#This Row],[Buy Price]]</f>
        <v>263180.11924000003</v>
      </c>
    </row>
    <row r="987" spans="1:7" x14ac:dyDescent="0.3">
      <c r="A987" s="2">
        <v>41277</v>
      </c>
      <c r="B987">
        <v>3</v>
      </c>
      <c r="C987">
        <v>60.94408</v>
      </c>
      <c r="D987">
        <v>3</v>
      </c>
      <c r="E987">
        <v>182.83224000000001</v>
      </c>
      <c r="F987">
        <f>-Day_SIP[[#This Row],[Investment Amount]]</f>
        <v>-182.83224000000001</v>
      </c>
      <c r="G987">
        <f>SUM($D$2:D987)*Day_SIP[[#This Row],[Buy Price]]</f>
        <v>264070.69864000002</v>
      </c>
    </row>
    <row r="988" spans="1:7" x14ac:dyDescent="0.3">
      <c r="A988" s="2">
        <v>41278</v>
      </c>
      <c r="B988">
        <v>4</v>
      </c>
      <c r="C988">
        <v>61.010601000000001</v>
      </c>
      <c r="D988">
        <v>3</v>
      </c>
      <c r="E988">
        <v>183.031803</v>
      </c>
      <c r="F988">
        <f>-Day_SIP[[#This Row],[Investment Amount]]</f>
        <v>-183.031803</v>
      </c>
      <c r="G988">
        <f>SUM($D$2:D988)*Day_SIP[[#This Row],[Buy Price]]</f>
        <v>264541.96593599999</v>
      </c>
    </row>
    <row r="989" spans="1:7" x14ac:dyDescent="0.3">
      <c r="A989" s="2">
        <v>41281</v>
      </c>
      <c r="B989">
        <v>0</v>
      </c>
      <c r="C989">
        <v>60.726891000000002</v>
      </c>
      <c r="D989">
        <v>3</v>
      </c>
      <c r="E989">
        <v>182.18067300000001</v>
      </c>
      <c r="F989">
        <f>-Day_SIP[[#This Row],[Investment Amount]]</f>
        <v>-182.18067300000001</v>
      </c>
      <c r="G989">
        <f>SUM($D$2:D989)*Day_SIP[[#This Row],[Buy Price]]</f>
        <v>263493.98004900001</v>
      </c>
    </row>
    <row r="990" spans="1:7" x14ac:dyDescent="0.3">
      <c r="A990" s="2">
        <v>41282</v>
      </c>
      <c r="B990">
        <v>1</v>
      </c>
      <c r="C990">
        <v>60.860802</v>
      </c>
      <c r="D990">
        <v>3</v>
      </c>
      <c r="E990">
        <v>182.58240599999999</v>
      </c>
      <c r="F990">
        <f>-Day_SIP[[#This Row],[Investment Amount]]</f>
        <v>-182.58240599999999</v>
      </c>
      <c r="G990">
        <f>SUM($D$2:D990)*Day_SIP[[#This Row],[Buy Price]]</f>
        <v>264257.60228400002</v>
      </c>
    </row>
    <row r="991" spans="1:7" x14ac:dyDescent="0.3">
      <c r="A991" s="2">
        <v>41283</v>
      </c>
      <c r="B991">
        <v>2</v>
      </c>
      <c r="C991">
        <v>60.553699000000002</v>
      </c>
      <c r="D991">
        <v>3</v>
      </c>
      <c r="E991">
        <v>181.66109700000001</v>
      </c>
      <c r="F991">
        <f>-Day_SIP[[#This Row],[Investment Amount]]</f>
        <v>-181.66109700000001</v>
      </c>
      <c r="G991">
        <f>SUM($D$2:D991)*Day_SIP[[#This Row],[Buy Price]]</f>
        <v>263105.822155</v>
      </c>
    </row>
    <row r="992" spans="1:7" x14ac:dyDescent="0.3">
      <c r="A992" s="2">
        <v>41284</v>
      </c>
      <c r="B992">
        <v>3</v>
      </c>
      <c r="C992">
        <v>60.524109000000003</v>
      </c>
      <c r="D992">
        <v>3</v>
      </c>
      <c r="E992">
        <v>181.572327</v>
      </c>
      <c r="F992">
        <f>-Day_SIP[[#This Row],[Investment Amount]]</f>
        <v>-181.572327</v>
      </c>
      <c r="G992">
        <f>SUM($D$2:D992)*Day_SIP[[#This Row],[Buy Price]]</f>
        <v>263158.82593200001</v>
      </c>
    </row>
    <row r="993" spans="1:7" x14ac:dyDescent="0.3">
      <c r="A993" s="2">
        <v>41285</v>
      </c>
      <c r="B993">
        <v>4</v>
      </c>
      <c r="C993">
        <v>60.347301000000002</v>
      </c>
      <c r="D993">
        <v>4</v>
      </c>
      <c r="E993">
        <v>241.38920400000001</v>
      </c>
      <c r="F993">
        <f>-Day_SIP[[#This Row],[Investment Amount]]</f>
        <v>-241.38920400000001</v>
      </c>
      <c r="G993">
        <f>SUM($D$2:D993)*Day_SIP[[#This Row],[Buy Price]]</f>
        <v>262631.45395200001</v>
      </c>
    </row>
    <row r="994" spans="1:7" x14ac:dyDescent="0.3">
      <c r="A994" s="2">
        <v>41288</v>
      </c>
      <c r="B994">
        <v>0</v>
      </c>
      <c r="C994">
        <v>61.081741000000001</v>
      </c>
      <c r="D994">
        <v>3</v>
      </c>
      <c r="E994">
        <v>183.24522300000001</v>
      </c>
      <c r="F994">
        <f>-Day_SIP[[#This Row],[Investment Amount]]</f>
        <v>-183.24522300000001</v>
      </c>
      <c r="G994">
        <f>SUM($D$2:D994)*Day_SIP[[#This Row],[Buy Price]]</f>
        <v>266010.98205500003</v>
      </c>
    </row>
    <row r="995" spans="1:7" x14ac:dyDescent="0.3">
      <c r="A995" s="2">
        <v>41289</v>
      </c>
      <c r="B995">
        <v>1</v>
      </c>
      <c r="C995">
        <v>61.410820000000001</v>
      </c>
      <c r="D995">
        <v>3</v>
      </c>
      <c r="E995">
        <v>184.23246</v>
      </c>
      <c r="F995">
        <f>-Day_SIP[[#This Row],[Investment Amount]]</f>
        <v>-184.23246</v>
      </c>
      <c r="G995">
        <f>SUM($D$2:D995)*Day_SIP[[#This Row],[Buy Price]]</f>
        <v>267628.35356000002</v>
      </c>
    </row>
    <row r="996" spans="1:7" x14ac:dyDescent="0.3">
      <c r="A996" s="2">
        <v>41290</v>
      </c>
      <c r="B996">
        <v>2</v>
      </c>
      <c r="C996">
        <v>60.856709000000002</v>
      </c>
      <c r="D996">
        <v>3</v>
      </c>
      <c r="E996">
        <v>182.57012700000001</v>
      </c>
      <c r="F996">
        <f>-Day_SIP[[#This Row],[Investment Amount]]</f>
        <v>-182.57012700000001</v>
      </c>
      <c r="G996">
        <f>SUM($D$2:D996)*Day_SIP[[#This Row],[Buy Price]]</f>
        <v>265396.10794900003</v>
      </c>
    </row>
    <row r="997" spans="1:7" x14ac:dyDescent="0.3">
      <c r="A997" s="2">
        <v>41291</v>
      </c>
      <c r="B997">
        <v>3</v>
      </c>
      <c r="C997">
        <v>61.234520000000003</v>
      </c>
      <c r="D997">
        <v>3</v>
      </c>
      <c r="E997">
        <v>183.70356000000001</v>
      </c>
      <c r="F997">
        <f>-Day_SIP[[#This Row],[Investment Amount]]</f>
        <v>-183.70356000000001</v>
      </c>
      <c r="G997">
        <f>SUM($D$2:D997)*Day_SIP[[#This Row],[Buy Price]]</f>
        <v>267227.44528000004</v>
      </c>
    </row>
    <row r="998" spans="1:7" x14ac:dyDescent="0.3">
      <c r="A998" s="2">
        <v>41292</v>
      </c>
      <c r="B998">
        <v>4</v>
      </c>
      <c r="C998">
        <v>61.488849999999999</v>
      </c>
      <c r="D998">
        <v>3</v>
      </c>
      <c r="E998">
        <v>184.46654999999998</v>
      </c>
      <c r="F998">
        <f>-Day_SIP[[#This Row],[Investment Amount]]</f>
        <v>-184.46654999999998</v>
      </c>
      <c r="G998">
        <f>SUM($D$2:D998)*Day_SIP[[#This Row],[Buy Price]]</f>
        <v>268521.80794999999</v>
      </c>
    </row>
    <row r="999" spans="1:7" x14ac:dyDescent="0.3">
      <c r="A999" s="2">
        <v>41295</v>
      </c>
      <c r="B999">
        <v>0</v>
      </c>
      <c r="C999">
        <v>61.669159000000001</v>
      </c>
      <c r="D999">
        <v>3</v>
      </c>
      <c r="E999">
        <v>185.00747699999999</v>
      </c>
      <c r="F999">
        <f>-Day_SIP[[#This Row],[Investment Amount]]</f>
        <v>-185.00747699999999</v>
      </c>
      <c r="G999">
        <f>SUM($D$2:D999)*Day_SIP[[#This Row],[Buy Price]]</f>
        <v>269494.22483000002</v>
      </c>
    </row>
    <row r="1000" spans="1:7" x14ac:dyDescent="0.3">
      <c r="A1000" s="2">
        <v>41296</v>
      </c>
      <c r="B1000">
        <v>1</v>
      </c>
      <c r="C1000">
        <v>61.325721999999999</v>
      </c>
      <c r="D1000">
        <v>3</v>
      </c>
      <c r="E1000">
        <v>183.97716600000001</v>
      </c>
      <c r="F1000">
        <f>-Day_SIP[[#This Row],[Investment Amount]]</f>
        <v>-183.97716600000001</v>
      </c>
      <c r="G1000">
        <f>SUM($D$2:D1000)*Day_SIP[[#This Row],[Buy Price]]</f>
        <v>268177.38230599998</v>
      </c>
    </row>
    <row r="1001" spans="1:7" x14ac:dyDescent="0.3">
      <c r="A1001" s="2">
        <v>41297</v>
      </c>
      <c r="B1001">
        <v>2</v>
      </c>
      <c r="C1001">
        <v>61.391540999999997</v>
      </c>
      <c r="D1001">
        <v>3</v>
      </c>
      <c r="E1001">
        <v>184.174623</v>
      </c>
      <c r="F1001">
        <f>-Day_SIP[[#This Row],[Investment Amount]]</f>
        <v>-184.174623</v>
      </c>
      <c r="G1001">
        <f>SUM($D$2:D1001)*Day_SIP[[#This Row],[Buy Price]]</f>
        <v>268649.383416</v>
      </c>
    </row>
    <row r="1002" spans="1:7" x14ac:dyDescent="0.3">
      <c r="A1002" s="2">
        <v>41298</v>
      </c>
      <c r="B1002">
        <v>3</v>
      </c>
      <c r="C1002">
        <v>61.036929999999998</v>
      </c>
      <c r="D1002">
        <v>3</v>
      </c>
      <c r="E1002">
        <v>183.11079000000001</v>
      </c>
      <c r="F1002">
        <f>-Day_SIP[[#This Row],[Investment Amount]]</f>
        <v>-183.11079000000001</v>
      </c>
      <c r="G1002">
        <f>SUM($D$2:D1002)*Day_SIP[[#This Row],[Buy Price]]</f>
        <v>267280.71646999998</v>
      </c>
    </row>
    <row r="1003" spans="1:7" x14ac:dyDescent="0.3">
      <c r="A1003" s="2">
        <v>41299</v>
      </c>
      <c r="B1003">
        <v>4</v>
      </c>
      <c r="C1003">
        <v>61.596218</v>
      </c>
      <c r="D1003">
        <v>3</v>
      </c>
      <c r="E1003">
        <v>184.78865400000001</v>
      </c>
      <c r="F1003">
        <f>-Day_SIP[[#This Row],[Investment Amount]]</f>
        <v>-184.78865400000001</v>
      </c>
      <c r="G1003">
        <f>SUM($D$2:D1003)*Day_SIP[[#This Row],[Buy Price]]</f>
        <v>269914.62727599998</v>
      </c>
    </row>
    <row r="1004" spans="1:7" x14ac:dyDescent="0.3">
      <c r="A1004" s="2">
        <v>41302</v>
      </c>
      <c r="B1004">
        <v>0</v>
      </c>
      <c r="C1004">
        <v>61.595249000000003</v>
      </c>
      <c r="D1004">
        <v>3</v>
      </c>
      <c r="E1004">
        <v>184.78574700000001</v>
      </c>
      <c r="F1004">
        <f>-Day_SIP[[#This Row],[Investment Amount]]</f>
        <v>-184.78574700000001</v>
      </c>
      <c r="G1004">
        <f>SUM($D$2:D1004)*Day_SIP[[#This Row],[Buy Price]]</f>
        <v>270095.16686500004</v>
      </c>
    </row>
    <row r="1005" spans="1:7" x14ac:dyDescent="0.3">
      <c r="A1005" s="2">
        <v>41303</v>
      </c>
      <c r="B1005">
        <v>1</v>
      </c>
      <c r="C1005">
        <v>61.342238999999999</v>
      </c>
      <c r="D1005">
        <v>3</v>
      </c>
      <c r="E1005">
        <v>184.02671699999999</v>
      </c>
      <c r="F1005">
        <f>-Day_SIP[[#This Row],[Investment Amount]]</f>
        <v>-184.02671699999999</v>
      </c>
      <c r="G1005">
        <f>SUM($D$2:D1005)*Day_SIP[[#This Row],[Buy Price]]</f>
        <v>269169.74473199999</v>
      </c>
    </row>
    <row r="1006" spans="1:7" x14ac:dyDescent="0.3">
      <c r="A1006" s="2">
        <v>41304</v>
      </c>
      <c r="B1006">
        <v>2</v>
      </c>
      <c r="C1006">
        <v>61.400181000000003</v>
      </c>
      <c r="D1006">
        <v>3</v>
      </c>
      <c r="E1006">
        <v>184.20054300000001</v>
      </c>
      <c r="F1006">
        <f>-Day_SIP[[#This Row],[Investment Amount]]</f>
        <v>-184.20054300000001</v>
      </c>
      <c r="G1006">
        <f>SUM($D$2:D1006)*Day_SIP[[#This Row],[Buy Price]]</f>
        <v>269608.19477100001</v>
      </c>
    </row>
    <row r="1007" spans="1:7" x14ac:dyDescent="0.3">
      <c r="A1007" s="2">
        <v>41305</v>
      </c>
      <c r="B1007">
        <v>3</v>
      </c>
      <c r="C1007">
        <v>61.186999999999998</v>
      </c>
      <c r="D1007">
        <v>3</v>
      </c>
      <c r="E1007">
        <v>183.56099999999998</v>
      </c>
      <c r="F1007">
        <f>-Day_SIP[[#This Row],[Investment Amount]]</f>
        <v>-183.56099999999998</v>
      </c>
      <c r="G1007">
        <f>SUM($D$2:D1007)*Day_SIP[[#This Row],[Buy Price]]</f>
        <v>268855.67800000001</v>
      </c>
    </row>
    <row r="1008" spans="1:7" x14ac:dyDescent="0.3">
      <c r="A1008" s="2">
        <v>41306</v>
      </c>
      <c r="B1008">
        <v>4</v>
      </c>
      <c r="C1008">
        <v>60.822941</v>
      </c>
      <c r="D1008">
        <v>3</v>
      </c>
      <c r="E1008">
        <v>182.46882299999999</v>
      </c>
      <c r="F1008">
        <f>-Day_SIP[[#This Row],[Investment Amount]]</f>
        <v>-182.46882299999999</v>
      </c>
      <c r="G1008">
        <f>SUM($D$2:D1008)*Day_SIP[[#This Row],[Buy Price]]</f>
        <v>267438.47157699999</v>
      </c>
    </row>
    <row r="1009" spans="1:7" x14ac:dyDescent="0.3">
      <c r="A1009" s="2">
        <v>41309</v>
      </c>
      <c r="B1009">
        <v>0</v>
      </c>
      <c r="C1009">
        <v>60.701988</v>
      </c>
      <c r="D1009">
        <v>3</v>
      </c>
      <c r="E1009">
        <v>182.105964</v>
      </c>
      <c r="F1009">
        <f>-Day_SIP[[#This Row],[Investment Amount]]</f>
        <v>-182.105964</v>
      </c>
      <c r="G1009">
        <f>SUM($D$2:D1009)*Day_SIP[[#This Row],[Buy Price]]</f>
        <v>267088.74719999998</v>
      </c>
    </row>
    <row r="1010" spans="1:7" x14ac:dyDescent="0.3">
      <c r="A1010" s="2">
        <v>41310</v>
      </c>
      <c r="B1010">
        <v>1</v>
      </c>
      <c r="C1010">
        <v>60.399109000000003</v>
      </c>
      <c r="D1010">
        <v>4</v>
      </c>
      <c r="E1010">
        <v>241.59643600000001</v>
      </c>
      <c r="F1010">
        <f>-Day_SIP[[#This Row],[Investment Amount]]</f>
        <v>-241.59643600000001</v>
      </c>
      <c r="G1010">
        <f>SUM($D$2:D1010)*Day_SIP[[#This Row],[Buy Price]]</f>
        <v>265997.67603600002</v>
      </c>
    </row>
    <row r="1011" spans="1:7" x14ac:dyDescent="0.3">
      <c r="A1011" s="2">
        <v>41311</v>
      </c>
      <c r="B1011">
        <v>2</v>
      </c>
      <c r="C1011">
        <v>60.421779999999998</v>
      </c>
      <c r="D1011">
        <v>4</v>
      </c>
      <c r="E1011">
        <v>241.68711999999999</v>
      </c>
      <c r="F1011">
        <f>-Day_SIP[[#This Row],[Investment Amount]]</f>
        <v>-241.68711999999999</v>
      </c>
      <c r="G1011">
        <f>SUM($D$2:D1011)*Day_SIP[[#This Row],[Buy Price]]</f>
        <v>266339.20623999997</v>
      </c>
    </row>
    <row r="1012" spans="1:7" x14ac:dyDescent="0.3">
      <c r="A1012" s="2">
        <v>41312</v>
      </c>
      <c r="B1012">
        <v>3</v>
      </c>
      <c r="C1012">
        <v>60.214230000000001</v>
      </c>
      <c r="D1012">
        <v>4</v>
      </c>
      <c r="E1012">
        <v>240.85692</v>
      </c>
      <c r="F1012">
        <f>-Day_SIP[[#This Row],[Investment Amount]]</f>
        <v>-240.85692</v>
      </c>
      <c r="G1012">
        <f>SUM($D$2:D1012)*Day_SIP[[#This Row],[Buy Price]]</f>
        <v>265665.18276</v>
      </c>
    </row>
    <row r="1013" spans="1:7" x14ac:dyDescent="0.3">
      <c r="A1013" s="2">
        <v>41313</v>
      </c>
      <c r="B1013">
        <v>4</v>
      </c>
      <c r="C1013">
        <v>59.855980000000002</v>
      </c>
      <c r="D1013">
        <v>4</v>
      </c>
      <c r="E1013">
        <v>239.42392000000001</v>
      </c>
      <c r="F1013">
        <f>-Day_SIP[[#This Row],[Investment Amount]]</f>
        <v>-239.42392000000001</v>
      </c>
      <c r="G1013">
        <f>SUM($D$2:D1013)*Day_SIP[[#This Row],[Buy Price]]</f>
        <v>264324.00768000004</v>
      </c>
    </row>
    <row r="1014" spans="1:7" x14ac:dyDescent="0.3">
      <c r="A1014" s="2">
        <v>41316</v>
      </c>
      <c r="B1014">
        <v>0</v>
      </c>
      <c r="C1014">
        <v>59.796959000000001</v>
      </c>
      <c r="D1014">
        <v>4</v>
      </c>
      <c r="E1014">
        <v>239.187836</v>
      </c>
      <c r="F1014">
        <f>-Day_SIP[[#This Row],[Investment Amount]]</f>
        <v>-239.187836</v>
      </c>
      <c r="G1014">
        <f>SUM($D$2:D1014)*Day_SIP[[#This Row],[Buy Price]]</f>
        <v>264302.55878000002</v>
      </c>
    </row>
    <row r="1015" spans="1:7" x14ac:dyDescent="0.3">
      <c r="A1015" s="2">
        <v>41317</v>
      </c>
      <c r="B1015">
        <v>1</v>
      </c>
      <c r="C1015">
        <v>60.046081999999998</v>
      </c>
      <c r="D1015">
        <v>4</v>
      </c>
      <c r="E1015">
        <v>240.18432799999999</v>
      </c>
      <c r="F1015">
        <f>-Day_SIP[[#This Row],[Investment Amount]]</f>
        <v>-240.18432799999999</v>
      </c>
      <c r="G1015">
        <f>SUM($D$2:D1015)*Day_SIP[[#This Row],[Buy Price]]</f>
        <v>265643.86676800001</v>
      </c>
    </row>
    <row r="1016" spans="1:7" x14ac:dyDescent="0.3">
      <c r="A1016" s="2">
        <v>41318</v>
      </c>
      <c r="B1016">
        <v>2</v>
      </c>
      <c r="C1016">
        <v>60.151240999999999</v>
      </c>
      <c r="D1016">
        <v>4</v>
      </c>
      <c r="E1016">
        <v>240.604964</v>
      </c>
      <c r="F1016">
        <f>-Day_SIP[[#This Row],[Investment Amount]]</f>
        <v>-240.604964</v>
      </c>
      <c r="G1016">
        <f>SUM($D$2:D1016)*Day_SIP[[#This Row],[Buy Price]]</f>
        <v>266349.69514799997</v>
      </c>
    </row>
    <row r="1017" spans="1:7" x14ac:dyDescent="0.3">
      <c r="A1017" s="2">
        <v>41319</v>
      </c>
      <c r="B1017">
        <v>3</v>
      </c>
      <c r="C1017">
        <v>59.786079000000001</v>
      </c>
      <c r="D1017">
        <v>4</v>
      </c>
      <c r="E1017">
        <v>239.144316</v>
      </c>
      <c r="F1017">
        <f>-Day_SIP[[#This Row],[Investment Amount]]</f>
        <v>-239.144316</v>
      </c>
      <c r="G1017">
        <f>SUM($D$2:D1017)*Day_SIP[[#This Row],[Buy Price]]</f>
        <v>264971.90212799999</v>
      </c>
    </row>
    <row r="1018" spans="1:7" x14ac:dyDescent="0.3">
      <c r="A1018" s="2">
        <v>41320</v>
      </c>
      <c r="B1018">
        <v>4</v>
      </c>
      <c r="C1018">
        <v>59.695808</v>
      </c>
      <c r="D1018">
        <v>4</v>
      </c>
      <c r="E1018">
        <v>238.783232</v>
      </c>
      <c r="F1018">
        <f>-Day_SIP[[#This Row],[Investment Amount]]</f>
        <v>-238.783232</v>
      </c>
      <c r="G1018">
        <f>SUM($D$2:D1018)*Day_SIP[[#This Row],[Buy Price]]</f>
        <v>264810.60428799997</v>
      </c>
    </row>
    <row r="1019" spans="1:7" x14ac:dyDescent="0.3">
      <c r="A1019" s="2">
        <v>41323</v>
      </c>
      <c r="B1019">
        <v>0</v>
      </c>
      <c r="C1019">
        <v>59.814259</v>
      </c>
      <c r="D1019">
        <v>4</v>
      </c>
      <c r="E1019">
        <v>239.257036</v>
      </c>
      <c r="F1019">
        <f>-Day_SIP[[#This Row],[Investment Amount]]</f>
        <v>-239.257036</v>
      </c>
      <c r="G1019">
        <f>SUM($D$2:D1019)*Day_SIP[[#This Row],[Buy Price]]</f>
        <v>265575.30995999998</v>
      </c>
    </row>
    <row r="1020" spans="1:7" x14ac:dyDescent="0.3">
      <c r="A1020" s="2">
        <v>41324</v>
      </c>
      <c r="B1020">
        <v>1</v>
      </c>
      <c r="C1020">
        <v>60.234341000000001</v>
      </c>
      <c r="D1020">
        <v>4</v>
      </c>
      <c r="E1020">
        <v>240.937364</v>
      </c>
      <c r="F1020">
        <f>-Day_SIP[[#This Row],[Investment Amount]]</f>
        <v>-240.937364</v>
      </c>
      <c r="G1020">
        <f>SUM($D$2:D1020)*Day_SIP[[#This Row],[Buy Price]]</f>
        <v>267681.41140400001</v>
      </c>
    </row>
    <row r="1021" spans="1:7" x14ac:dyDescent="0.3">
      <c r="A1021" s="2">
        <v>41325</v>
      </c>
      <c r="B1021">
        <v>2</v>
      </c>
      <c r="C1021">
        <v>60.267502</v>
      </c>
      <c r="D1021">
        <v>4</v>
      </c>
      <c r="E1021">
        <v>241.070008</v>
      </c>
      <c r="F1021">
        <f>-Day_SIP[[#This Row],[Investment Amount]]</f>
        <v>-241.070008</v>
      </c>
      <c r="G1021">
        <f>SUM($D$2:D1021)*Day_SIP[[#This Row],[Buy Price]]</f>
        <v>268069.84889600001</v>
      </c>
    </row>
    <row r="1022" spans="1:7" x14ac:dyDescent="0.3">
      <c r="A1022" s="2">
        <v>41326</v>
      </c>
      <c r="B1022">
        <v>3</v>
      </c>
      <c r="C1022">
        <v>59.34742</v>
      </c>
      <c r="D1022">
        <v>4</v>
      </c>
      <c r="E1022">
        <v>237.38968</v>
      </c>
      <c r="F1022">
        <f>-Day_SIP[[#This Row],[Investment Amount]]</f>
        <v>-237.38968</v>
      </c>
      <c r="G1022">
        <f>SUM($D$2:D1022)*Day_SIP[[#This Row],[Buy Price]]</f>
        <v>264214.71383999998</v>
      </c>
    </row>
    <row r="1023" spans="1:7" x14ac:dyDescent="0.3">
      <c r="A1023" s="2">
        <v>41327</v>
      </c>
      <c r="B1023">
        <v>4</v>
      </c>
      <c r="C1023">
        <v>59.327049000000002</v>
      </c>
      <c r="D1023">
        <v>4</v>
      </c>
      <c r="E1023">
        <v>237.30819600000001</v>
      </c>
      <c r="F1023">
        <f>-Day_SIP[[#This Row],[Investment Amount]]</f>
        <v>-237.30819600000001</v>
      </c>
      <c r="G1023">
        <f>SUM($D$2:D1023)*Day_SIP[[#This Row],[Buy Price]]</f>
        <v>264361.33034400002</v>
      </c>
    </row>
    <row r="1024" spans="1:7" x14ac:dyDescent="0.3">
      <c r="A1024" s="2">
        <v>41330</v>
      </c>
      <c r="B1024">
        <v>0</v>
      </c>
      <c r="C1024">
        <v>59.370761999999999</v>
      </c>
      <c r="D1024">
        <v>4</v>
      </c>
      <c r="E1024">
        <v>237.483048</v>
      </c>
      <c r="F1024">
        <f>-Day_SIP[[#This Row],[Investment Amount]]</f>
        <v>-237.483048</v>
      </c>
      <c r="G1024">
        <f>SUM($D$2:D1024)*Day_SIP[[#This Row],[Buy Price]]</f>
        <v>264793.59852</v>
      </c>
    </row>
    <row r="1025" spans="1:7" x14ac:dyDescent="0.3">
      <c r="A1025" s="2">
        <v>41331</v>
      </c>
      <c r="B1025">
        <v>1</v>
      </c>
      <c r="C1025">
        <v>58.424140999999999</v>
      </c>
      <c r="D1025">
        <v>4</v>
      </c>
      <c r="E1025">
        <v>233.696564</v>
      </c>
      <c r="F1025">
        <f>-Day_SIP[[#This Row],[Investment Amount]]</f>
        <v>-233.696564</v>
      </c>
      <c r="G1025">
        <f>SUM($D$2:D1025)*Day_SIP[[#This Row],[Buy Price]]</f>
        <v>260805.36542399999</v>
      </c>
    </row>
    <row r="1026" spans="1:7" x14ac:dyDescent="0.3">
      <c r="A1026" s="2">
        <v>41332</v>
      </c>
      <c r="B1026">
        <v>2</v>
      </c>
      <c r="C1026">
        <v>58.783569</v>
      </c>
      <c r="D1026">
        <v>4</v>
      </c>
      <c r="E1026">
        <v>235.134276</v>
      </c>
      <c r="F1026">
        <f>-Day_SIP[[#This Row],[Investment Amount]]</f>
        <v>-235.134276</v>
      </c>
      <c r="G1026">
        <f>SUM($D$2:D1026)*Day_SIP[[#This Row],[Buy Price]]</f>
        <v>262644.98629199999</v>
      </c>
    </row>
    <row r="1027" spans="1:7" x14ac:dyDescent="0.3">
      <c r="A1027" s="2">
        <v>41333</v>
      </c>
      <c r="B1027">
        <v>3</v>
      </c>
      <c r="C1027">
        <v>57.731029999999997</v>
      </c>
      <c r="D1027">
        <v>4</v>
      </c>
      <c r="E1027">
        <v>230.92411999999999</v>
      </c>
      <c r="F1027">
        <f>-Day_SIP[[#This Row],[Investment Amount]]</f>
        <v>-230.92411999999999</v>
      </c>
      <c r="G1027">
        <f>SUM($D$2:D1027)*Day_SIP[[#This Row],[Buy Price]]</f>
        <v>258173.16615999999</v>
      </c>
    </row>
    <row r="1028" spans="1:7" x14ac:dyDescent="0.3">
      <c r="A1028" s="2">
        <v>41334</v>
      </c>
      <c r="B1028">
        <v>4</v>
      </c>
      <c r="C1028">
        <v>58.016109</v>
      </c>
      <c r="D1028">
        <v>4</v>
      </c>
      <c r="E1028">
        <v>232.064436</v>
      </c>
      <c r="F1028">
        <f>-Day_SIP[[#This Row],[Investment Amount]]</f>
        <v>-232.064436</v>
      </c>
      <c r="G1028">
        <f>SUM($D$2:D1028)*Day_SIP[[#This Row],[Buy Price]]</f>
        <v>259680.10388400001</v>
      </c>
    </row>
    <row r="1029" spans="1:7" x14ac:dyDescent="0.3">
      <c r="A1029" s="2">
        <v>41337</v>
      </c>
      <c r="B1029">
        <v>0</v>
      </c>
      <c r="C1029">
        <v>57.799880999999999</v>
      </c>
      <c r="D1029">
        <v>4</v>
      </c>
      <c r="E1029">
        <v>231.199524</v>
      </c>
      <c r="F1029">
        <f>-Day_SIP[[#This Row],[Investment Amount]]</f>
        <v>-231.199524</v>
      </c>
      <c r="G1029">
        <f>SUM($D$2:D1029)*Day_SIP[[#This Row],[Buy Price]]</f>
        <v>258943.46687999999</v>
      </c>
    </row>
    <row r="1030" spans="1:7" x14ac:dyDescent="0.3">
      <c r="A1030" s="2">
        <v>41338</v>
      </c>
      <c r="B1030">
        <v>1</v>
      </c>
      <c r="C1030">
        <v>58.668078999999999</v>
      </c>
      <c r="D1030">
        <v>4</v>
      </c>
      <c r="E1030">
        <v>234.672316</v>
      </c>
      <c r="F1030">
        <f>-Day_SIP[[#This Row],[Investment Amount]]</f>
        <v>-234.672316</v>
      </c>
      <c r="G1030">
        <f>SUM($D$2:D1030)*Day_SIP[[#This Row],[Buy Price]]</f>
        <v>263067.66623600002</v>
      </c>
    </row>
    <row r="1031" spans="1:7" x14ac:dyDescent="0.3">
      <c r="A1031" s="2">
        <v>41339</v>
      </c>
      <c r="B1031">
        <v>2</v>
      </c>
      <c r="C1031">
        <v>59.015338999999997</v>
      </c>
      <c r="D1031">
        <v>4</v>
      </c>
      <c r="E1031">
        <v>236.06135599999999</v>
      </c>
      <c r="F1031">
        <f>-Day_SIP[[#This Row],[Investment Amount]]</f>
        <v>-236.06135599999999</v>
      </c>
      <c r="G1031">
        <f>SUM($D$2:D1031)*Day_SIP[[#This Row],[Buy Price]]</f>
        <v>264860.84143199999</v>
      </c>
    </row>
    <row r="1032" spans="1:7" x14ac:dyDescent="0.3">
      <c r="A1032" s="2">
        <v>41340</v>
      </c>
      <c r="B1032">
        <v>3</v>
      </c>
      <c r="C1032">
        <v>59.467548000000001</v>
      </c>
      <c r="D1032">
        <v>4</v>
      </c>
      <c r="E1032">
        <v>237.870192</v>
      </c>
      <c r="F1032">
        <f>-Day_SIP[[#This Row],[Investment Amount]]</f>
        <v>-237.870192</v>
      </c>
      <c r="G1032">
        <f>SUM($D$2:D1032)*Day_SIP[[#This Row],[Buy Price]]</f>
        <v>267128.22561600001</v>
      </c>
    </row>
    <row r="1033" spans="1:7" x14ac:dyDescent="0.3">
      <c r="A1033" s="2">
        <v>41341</v>
      </c>
      <c r="B1033">
        <v>4</v>
      </c>
      <c r="C1033">
        <v>60.299629000000003</v>
      </c>
      <c r="D1033">
        <v>4</v>
      </c>
      <c r="E1033">
        <v>241.19851600000001</v>
      </c>
      <c r="F1033">
        <f>-Day_SIP[[#This Row],[Investment Amount]]</f>
        <v>-241.19851600000001</v>
      </c>
      <c r="G1033">
        <f>SUM($D$2:D1033)*Day_SIP[[#This Row],[Buy Price]]</f>
        <v>271107.13198400004</v>
      </c>
    </row>
    <row r="1034" spans="1:7" x14ac:dyDescent="0.3">
      <c r="A1034" s="2">
        <v>41344</v>
      </c>
      <c r="B1034">
        <v>0</v>
      </c>
      <c r="C1034">
        <v>60.263370999999999</v>
      </c>
      <c r="D1034">
        <v>4</v>
      </c>
      <c r="E1034">
        <v>241.053484</v>
      </c>
      <c r="F1034">
        <f>-Day_SIP[[#This Row],[Investment Amount]]</f>
        <v>-241.053484</v>
      </c>
      <c r="G1034">
        <f>SUM($D$2:D1034)*Day_SIP[[#This Row],[Buy Price]]</f>
        <v>271185.16950000002</v>
      </c>
    </row>
    <row r="1035" spans="1:7" x14ac:dyDescent="0.3">
      <c r="A1035" s="2">
        <v>41345</v>
      </c>
      <c r="B1035">
        <v>1</v>
      </c>
      <c r="C1035">
        <v>59.976520999999998</v>
      </c>
      <c r="D1035">
        <v>4</v>
      </c>
      <c r="E1035">
        <v>239.90608399999999</v>
      </c>
      <c r="F1035">
        <f>-Day_SIP[[#This Row],[Investment Amount]]</f>
        <v>-239.90608399999999</v>
      </c>
      <c r="G1035">
        <f>SUM($D$2:D1035)*Day_SIP[[#This Row],[Buy Price]]</f>
        <v>270134.25058399996</v>
      </c>
    </row>
    <row r="1036" spans="1:7" x14ac:dyDescent="0.3">
      <c r="A1036" s="2">
        <v>41346</v>
      </c>
      <c r="B1036">
        <v>2</v>
      </c>
      <c r="C1036">
        <v>59.338760000000001</v>
      </c>
      <c r="D1036">
        <v>4</v>
      </c>
      <c r="E1036">
        <v>237.35504</v>
      </c>
      <c r="F1036">
        <f>-Day_SIP[[#This Row],[Investment Amount]]</f>
        <v>-237.35504</v>
      </c>
      <c r="G1036">
        <f>SUM($D$2:D1036)*Day_SIP[[#This Row],[Buy Price]]</f>
        <v>267499.13008000003</v>
      </c>
    </row>
    <row r="1037" spans="1:7" x14ac:dyDescent="0.3">
      <c r="A1037" s="2">
        <v>41347</v>
      </c>
      <c r="B1037">
        <v>3</v>
      </c>
      <c r="C1037">
        <v>59.172030999999997</v>
      </c>
      <c r="D1037">
        <v>4</v>
      </c>
      <c r="E1037">
        <v>236.68812399999999</v>
      </c>
      <c r="F1037">
        <f>-Day_SIP[[#This Row],[Investment Amount]]</f>
        <v>-236.68812399999999</v>
      </c>
      <c r="G1037">
        <f>SUM($D$2:D1037)*Day_SIP[[#This Row],[Buy Price]]</f>
        <v>266984.20387199998</v>
      </c>
    </row>
    <row r="1038" spans="1:7" x14ac:dyDescent="0.3">
      <c r="A1038" s="2">
        <v>41348</v>
      </c>
      <c r="B1038">
        <v>4</v>
      </c>
      <c r="C1038">
        <v>58.807529000000002</v>
      </c>
      <c r="D1038">
        <v>4</v>
      </c>
      <c r="E1038">
        <v>235.23011600000001</v>
      </c>
      <c r="F1038">
        <f>-Day_SIP[[#This Row],[Investment Amount]]</f>
        <v>-235.23011600000001</v>
      </c>
      <c r="G1038">
        <f>SUM($D$2:D1038)*Day_SIP[[#This Row],[Buy Price]]</f>
        <v>265574.80096399999</v>
      </c>
    </row>
    <row r="1039" spans="1:7" x14ac:dyDescent="0.3">
      <c r="A1039" s="2">
        <v>41351</v>
      </c>
      <c r="B1039">
        <v>0</v>
      </c>
      <c r="C1039">
        <v>58.450989</v>
      </c>
      <c r="D1039">
        <v>4</v>
      </c>
      <c r="E1039">
        <v>233.803956</v>
      </c>
      <c r="F1039">
        <f>-Day_SIP[[#This Row],[Investment Amount]]</f>
        <v>-233.803956</v>
      </c>
      <c r="G1039">
        <f>SUM($D$2:D1039)*Day_SIP[[#This Row],[Buy Price]]</f>
        <v>264198.47028000001</v>
      </c>
    </row>
    <row r="1040" spans="1:7" x14ac:dyDescent="0.3">
      <c r="A1040" s="2">
        <v>41352</v>
      </c>
      <c r="B1040">
        <v>1</v>
      </c>
      <c r="C1040">
        <v>57.557158999999999</v>
      </c>
      <c r="D1040">
        <v>4</v>
      </c>
      <c r="E1040">
        <v>230.22863599999999</v>
      </c>
      <c r="F1040">
        <f>-Day_SIP[[#This Row],[Investment Amount]]</f>
        <v>-230.22863599999999</v>
      </c>
      <c r="G1040">
        <f>SUM($D$2:D1040)*Day_SIP[[#This Row],[Buy Price]]</f>
        <v>260388.58731599999</v>
      </c>
    </row>
    <row r="1041" spans="1:7" x14ac:dyDescent="0.3">
      <c r="A1041" s="2">
        <v>41353</v>
      </c>
      <c r="B1041">
        <v>2</v>
      </c>
      <c r="C1041">
        <v>57.040790999999999</v>
      </c>
      <c r="D1041">
        <v>4</v>
      </c>
      <c r="E1041">
        <v>228.16316399999999</v>
      </c>
      <c r="F1041">
        <f>-Day_SIP[[#This Row],[Investment Amount]]</f>
        <v>-228.16316399999999</v>
      </c>
      <c r="G1041">
        <f>SUM($D$2:D1041)*Day_SIP[[#This Row],[Buy Price]]</f>
        <v>258280.70164799999</v>
      </c>
    </row>
    <row r="1042" spans="1:7" x14ac:dyDescent="0.3">
      <c r="A1042" s="2">
        <v>41354</v>
      </c>
      <c r="B1042">
        <v>3</v>
      </c>
      <c r="C1042">
        <v>56.689521999999997</v>
      </c>
      <c r="D1042">
        <v>4</v>
      </c>
      <c r="E1042">
        <v>226.75808799999999</v>
      </c>
      <c r="F1042">
        <f>-Day_SIP[[#This Row],[Investment Amount]]</f>
        <v>-226.75808799999999</v>
      </c>
      <c r="G1042">
        <f>SUM($D$2:D1042)*Day_SIP[[#This Row],[Buy Price]]</f>
        <v>256916.91370399998</v>
      </c>
    </row>
    <row r="1043" spans="1:7" x14ac:dyDescent="0.3">
      <c r="A1043" s="2">
        <v>41355</v>
      </c>
      <c r="B1043">
        <v>4</v>
      </c>
      <c r="C1043">
        <v>56.636749000000002</v>
      </c>
      <c r="D1043">
        <v>4</v>
      </c>
      <c r="E1043">
        <v>226.54699600000001</v>
      </c>
      <c r="F1043">
        <f>-Day_SIP[[#This Row],[Investment Amount]]</f>
        <v>-226.54699600000001</v>
      </c>
      <c r="G1043">
        <f>SUM($D$2:D1043)*Day_SIP[[#This Row],[Buy Price]]</f>
        <v>256904.29346400002</v>
      </c>
    </row>
    <row r="1044" spans="1:7" x14ac:dyDescent="0.3">
      <c r="A1044" s="2">
        <v>41358</v>
      </c>
      <c r="B1044">
        <v>0</v>
      </c>
      <c r="C1044">
        <v>56.459671</v>
      </c>
      <c r="D1044">
        <v>4</v>
      </c>
      <c r="E1044">
        <v>225.838684</v>
      </c>
      <c r="F1044">
        <f>-Day_SIP[[#This Row],[Investment Amount]]</f>
        <v>-225.838684</v>
      </c>
      <c r="G1044">
        <f>SUM($D$2:D1044)*Day_SIP[[#This Row],[Buy Price]]</f>
        <v>256326.90633999999</v>
      </c>
    </row>
    <row r="1045" spans="1:7" x14ac:dyDescent="0.3">
      <c r="A1045" s="2">
        <v>41359</v>
      </c>
      <c r="B1045">
        <v>1</v>
      </c>
      <c r="C1045">
        <v>56.536228000000001</v>
      </c>
      <c r="D1045">
        <v>4</v>
      </c>
      <c r="E1045">
        <v>226.14491200000001</v>
      </c>
      <c r="F1045">
        <f>-Day_SIP[[#This Row],[Investment Amount]]</f>
        <v>-226.14491200000001</v>
      </c>
      <c r="G1045">
        <f>SUM($D$2:D1045)*Day_SIP[[#This Row],[Buy Price]]</f>
        <v>256900.62003200001</v>
      </c>
    </row>
    <row r="1046" spans="1:7" x14ac:dyDescent="0.3">
      <c r="A1046" s="2">
        <v>41361</v>
      </c>
      <c r="B1046">
        <v>3</v>
      </c>
      <c r="C1046">
        <v>56.941428999999999</v>
      </c>
      <c r="D1046">
        <v>4</v>
      </c>
      <c r="E1046">
        <v>227.765716</v>
      </c>
      <c r="F1046">
        <f>-Day_SIP[[#This Row],[Investment Amount]]</f>
        <v>-227.765716</v>
      </c>
      <c r="G1046">
        <f>SUM($D$2:D1046)*Day_SIP[[#This Row],[Buy Price]]</f>
        <v>258969.61909200001</v>
      </c>
    </row>
    <row r="1047" spans="1:7" x14ac:dyDescent="0.3">
      <c r="A1047" s="2">
        <v>41365</v>
      </c>
      <c r="B1047">
        <v>0</v>
      </c>
      <c r="C1047">
        <v>57.157200000000003</v>
      </c>
      <c r="D1047">
        <v>4</v>
      </c>
      <c r="E1047">
        <v>228.62880000000001</v>
      </c>
      <c r="F1047">
        <f>-Day_SIP[[#This Row],[Investment Amount]]</f>
        <v>-228.62880000000001</v>
      </c>
      <c r="G1047">
        <f>SUM($D$2:D1047)*Day_SIP[[#This Row],[Buy Price]]</f>
        <v>260179.57440000001</v>
      </c>
    </row>
    <row r="1048" spans="1:7" x14ac:dyDescent="0.3">
      <c r="A1048" s="2">
        <v>41366</v>
      </c>
      <c r="B1048">
        <v>1</v>
      </c>
      <c r="C1048">
        <v>57.593288000000001</v>
      </c>
      <c r="D1048">
        <v>4</v>
      </c>
      <c r="E1048">
        <v>230.373152</v>
      </c>
      <c r="F1048">
        <f>-Day_SIP[[#This Row],[Investment Amount]]</f>
        <v>-230.373152</v>
      </c>
      <c r="G1048">
        <f>SUM($D$2:D1048)*Day_SIP[[#This Row],[Buy Price]]</f>
        <v>262395.020128</v>
      </c>
    </row>
    <row r="1049" spans="1:7" x14ac:dyDescent="0.3">
      <c r="A1049" s="2">
        <v>41367</v>
      </c>
      <c r="B1049">
        <v>2</v>
      </c>
      <c r="C1049">
        <v>56.840729000000003</v>
      </c>
      <c r="D1049">
        <v>4</v>
      </c>
      <c r="E1049">
        <v>227.36291600000001</v>
      </c>
      <c r="F1049">
        <f>-Day_SIP[[#This Row],[Investment Amount]]</f>
        <v>-227.36291600000001</v>
      </c>
      <c r="G1049">
        <f>SUM($D$2:D1049)*Day_SIP[[#This Row],[Buy Price]]</f>
        <v>259193.72424000001</v>
      </c>
    </row>
    <row r="1050" spans="1:7" x14ac:dyDescent="0.3">
      <c r="A1050" s="2">
        <v>41368</v>
      </c>
      <c r="B1050">
        <v>3</v>
      </c>
      <c r="C1050">
        <v>55.858521000000003</v>
      </c>
      <c r="D1050">
        <v>4</v>
      </c>
      <c r="E1050">
        <v>223.43408400000001</v>
      </c>
      <c r="F1050">
        <f>-Day_SIP[[#This Row],[Investment Amount]]</f>
        <v>-223.43408400000001</v>
      </c>
      <c r="G1050">
        <f>SUM($D$2:D1050)*Day_SIP[[#This Row],[Buy Price]]</f>
        <v>254938.28984400001</v>
      </c>
    </row>
    <row r="1051" spans="1:7" x14ac:dyDescent="0.3">
      <c r="A1051" s="2">
        <v>41369</v>
      </c>
      <c r="B1051">
        <v>4</v>
      </c>
      <c r="C1051">
        <v>55.643138999999998</v>
      </c>
      <c r="D1051">
        <v>4</v>
      </c>
      <c r="E1051">
        <v>222.57255599999999</v>
      </c>
      <c r="F1051">
        <f>-Day_SIP[[#This Row],[Investment Amount]]</f>
        <v>-222.57255599999999</v>
      </c>
      <c r="G1051">
        <f>SUM($D$2:D1051)*Day_SIP[[#This Row],[Buy Price]]</f>
        <v>254177.85895199998</v>
      </c>
    </row>
    <row r="1052" spans="1:7" x14ac:dyDescent="0.3">
      <c r="A1052" s="2">
        <v>41372</v>
      </c>
      <c r="B1052">
        <v>0</v>
      </c>
      <c r="C1052">
        <v>55.537609000000003</v>
      </c>
      <c r="D1052">
        <v>4</v>
      </c>
      <c r="E1052">
        <v>222.15043600000001</v>
      </c>
      <c r="F1052">
        <f>-Day_SIP[[#This Row],[Investment Amount]]</f>
        <v>-222.15043600000001</v>
      </c>
      <c r="G1052">
        <f>SUM($D$2:D1052)*Day_SIP[[#This Row],[Buy Price]]</f>
        <v>253917.94834800001</v>
      </c>
    </row>
    <row r="1053" spans="1:7" x14ac:dyDescent="0.3">
      <c r="A1053" s="2">
        <v>41373</v>
      </c>
      <c r="B1053">
        <v>1</v>
      </c>
      <c r="C1053">
        <v>55.058399000000001</v>
      </c>
      <c r="D1053">
        <v>4</v>
      </c>
      <c r="E1053">
        <v>220.23359600000001</v>
      </c>
      <c r="F1053">
        <f>-Day_SIP[[#This Row],[Investment Amount]]</f>
        <v>-220.23359600000001</v>
      </c>
      <c r="G1053">
        <f>SUM($D$2:D1053)*Day_SIP[[#This Row],[Buy Price]]</f>
        <v>251947.233824</v>
      </c>
    </row>
    <row r="1054" spans="1:7" x14ac:dyDescent="0.3">
      <c r="A1054" s="2">
        <v>41374</v>
      </c>
      <c r="B1054">
        <v>2</v>
      </c>
      <c r="C1054">
        <v>55.693458999999997</v>
      </c>
      <c r="D1054">
        <v>4</v>
      </c>
      <c r="E1054">
        <v>222.77383599999999</v>
      </c>
      <c r="F1054">
        <f>-Day_SIP[[#This Row],[Investment Amount]]</f>
        <v>-222.77383599999999</v>
      </c>
      <c r="G1054">
        <f>SUM($D$2:D1054)*Day_SIP[[#This Row],[Buy Price]]</f>
        <v>255076.04221999997</v>
      </c>
    </row>
    <row r="1055" spans="1:7" x14ac:dyDescent="0.3">
      <c r="A1055" s="2">
        <v>41375</v>
      </c>
      <c r="B1055">
        <v>3</v>
      </c>
      <c r="C1055">
        <v>56.046039999999998</v>
      </c>
      <c r="D1055">
        <v>4</v>
      </c>
      <c r="E1055">
        <v>224.18415999999999</v>
      </c>
      <c r="F1055">
        <f>-Day_SIP[[#This Row],[Investment Amount]]</f>
        <v>-224.18415999999999</v>
      </c>
      <c r="G1055">
        <f>SUM($D$2:D1055)*Day_SIP[[#This Row],[Buy Price]]</f>
        <v>256915.04736</v>
      </c>
    </row>
    <row r="1056" spans="1:7" x14ac:dyDescent="0.3">
      <c r="A1056" s="2">
        <v>41376</v>
      </c>
      <c r="B1056">
        <v>4</v>
      </c>
      <c r="C1056">
        <v>55.390658999999999</v>
      </c>
      <c r="D1056">
        <v>4</v>
      </c>
      <c r="E1056">
        <v>221.562636</v>
      </c>
      <c r="F1056">
        <f>-Day_SIP[[#This Row],[Investment Amount]]</f>
        <v>-221.562636</v>
      </c>
      <c r="G1056">
        <f>SUM($D$2:D1056)*Day_SIP[[#This Row],[Buy Price]]</f>
        <v>254132.34349199999</v>
      </c>
    </row>
    <row r="1057" spans="1:7" x14ac:dyDescent="0.3">
      <c r="A1057" s="2">
        <v>41379</v>
      </c>
      <c r="B1057">
        <v>0</v>
      </c>
      <c r="C1057">
        <v>55.786490999999998</v>
      </c>
      <c r="D1057">
        <v>4</v>
      </c>
      <c r="E1057">
        <v>223.14596399999999</v>
      </c>
      <c r="F1057">
        <f>-Day_SIP[[#This Row],[Investment Amount]]</f>
        <v>-223.14596399999999</v>
      </c>
      <c r="G1057">
        <f>SUM($D$2:D1057)*Day_SIP[[#This Row],[Buy Price]]</f>
        <v>256171.56667199999</v>
      </c>
    </row>
    <row r="1058" spans="1:7" x14ac:dyDescent="0.3">
      <c r="A1058" s="2">
        <v>41380</v>
      </c>
      <c r="B1058">
        <v>1</v>
      </c>
      <c r="C1058">
        <v>56.991450999999998</v>
      </c>
      <c r="D1058">
        <v>4</v>
      </c>
      <c r="E1058">
        <v>227.96580399999999</v>
      </c>
      <c r="F1058">
        <f>-Day_SIP[[#This Row],[Investment Amount]]</f>
        <v>-227.96580399999999</v>
      </c>
      <c r="G1058">
        <f>SUM($D$2:D1058)*Day_SIP[[#This Row],[Buy Price]]</f>
        <v>261932.70879599999</v>
      </c>
    </row>
    <row r="1059" spans="1:7" x14ac:dyDescent="0.3">
      <c r="A1059" s="2">
        <v>41381</v>
      </c>
      <c r="B1059">
        <v>2</v>
      </c>
      <c r="C1059">
        <v>56.988461000000001</v>
      </c>
      <c r="D1059">
        <v>4</v>
      </c>
      <c r="E1059">
        <v>227.953844</v>
      </c>
      <c r="F1059">
        <f>-Day_SIP[[#This Row],[Investment Amount]]</f>
        <v>-227.953844</v>
      </c>
      <c r="G1059">
        <f>SUM($D$2:D1059)*Day_SIP[[#This Row],[Buy Price]]</f>
        <v>262146.92060000001</v>
      </c>
    </row>
    <row r="1060" spans="1:7" x14ac:dyDescent="0.3">
      <c r="A1060" s="2">
        <v>41382</v>
      </c>
      <c r="B1060">
        <v>3</v>
      </c>
      <c r="C1060">
        <v>57.931491999999999</v>
      </c>
      <c r="D1060">
        <v>4</v>
      </c>
      <c r="E1060">
        <v>231.72596799999999</v>
      </c>
      <c r="F1060">
        <f>-Day_SIP[[#This Row],[Investment Amount]]</f>
        <v>-231.72596799999999</v>
      </c>
      <c r="G1060">
        <f>SUM($D$2:D1060)*Day_SIP[[#This Row],[Buy Price]]</f>
        <v>266716.58916799998</v>
      </c>
    </row>
    <row r="1061" spans="1:7" x14ac:dyDescent="0.3">
      <c r="A1061" s="2">
        <v>41386</v>
      </c>
      <c r="B1061">
        <v>0</v>
      </c>
      <c r="C1061">
        <v>58.443218000000002</v>
      </c>
      <c r="D1061">
        <v>4</v>
      </c>
      <c r="E1061">
        <v>233.77287200000001</v>
      </c>
      <c r="F1061">
        <f>-Day_SIP[[#This Row],[Investment Amount]]</f>
        <v>-233.77287200000001</v>
      </c>
      <c r="G1061">
        <f>SUM($D$2:D1061)*Day_SIP[[#This Row],[Buy Price]]</f>
        <v>269306.34854400001</v>
      </c>
    </row>
    <row r="1062" spans="1:7" x14ac:dyDescent="0.3">
      <c r="A1062" s="2">
        <v>41387</v>
      </c>
      <c r="B1062">
        <v>1</v>
      </c>
      <c r="C1062">
        <v>58.467368999999998</v>
      </c>
      <c r="D1062">
        <v>4</v>
      </c>
      <c r="E1062">
        <v>233.86947599999999</v>
      </c>
      <c r="F1062">
        <f>-Day_SIP[[#This Row],[Investment Amount]]</f>
        <v>-233.86947599999999</v>
      </c>
      <c r="G1062">
        <f>SUM($D$2:D1062)*Day_SIP[[#This Row],[Buy Price]]</f>
        <v>269651.50582799996</v>
      </c>
    </row>
    <row r="1063" spans="1:7" x14ac:dyDescent="0.3">
      <c r="A1063" s="2">
        <v>41389</v>
      </c>
      <c r="B1063">
        <v>3</v>
      </c>
      <c r="C1063">
        <v>59.259990999999999</v>
      </c>
      <c r="D1063">
        <v>4</v>
      </c>
      <c r="E1063">
        <v>237.039964</v>
      </c>
      <c r="F1063">
        <f>-Day_SIP[[#This Row],[Investment Amount]]</f>
        <v>-237.039964</v>
      </c>
      <c r="G1063">
        <f>SUM($D$2:D1063)*Day_SIP[[#This Row],[Buy Price]]</f>
        <v>273544.118456</v>
      </c>
    </row>
    <row r="1064" spans="1:7" x14ac:dyDescent="0.3">
      <c r="A1064" s="2">
        <v>41390</v>
      </c>
      <c r="B1064">
        <v>4</v>
      </c>
      <c r="C1064">
        <v>58.810927999999997</v>
      </c>
      <c r="D1064">
        <v>4</v>
      </c>
      <c r="E1064">
        <v>235.24371199999999</v>
      </c>
      <c r="F1064">
        <f>-Day_SIP[[#This Row],[Investment Amount]]</f>
        <v>-235.24371199999999</v>
      </c>
      <c r="G1064">
        <f>SUM($D$2:D1064)*Day_SIP[[#This Row],[Buy Price]]</f>
        <v>271706.48735999997</v>
      </c>
    </row>
    <row r="1065" spans="1:7" x14ac:dyDescent="0.3">
      <c r="A1065" s="2">
        <v>41393</v>
      </c>
      <c r="B1065">
        <v>0</v>
      </c>
      <c r="C1065">
        <v>59.135769000000003</v>
      </c>
      <c r="D1065">
        <v>4</v>
      </c>
      <c r="E1065">
        <v>236.54307600000001</v>
      </c>
      <c r="F1065">
        <f>-Day_SIP[[#This Row],[Investment Amount]]</f>
        <v>-236.54307600000001</v>
      </c>
      <c r="G1065">
        <f>SUM($D$2:D1065)*Day_SIP[[#This Row],[Buy Price]]</f>
        <v>273443.79585600004</v>
      </c>
    </row>
    <row r="1066" spans="1:7" x14ac:dyDescent="0.3">
      <c r="A1066" s="2">
        <v>41394</v>
      </c>
      <c r="B1066">
        <v>1</v>
      </c>
      <c r="C1066">
        <v>59.396178999999997</v>
      </c>
      <c r="D1066">
        <v>4</v>
      </c>
      <c r="E1066">
        <v>237.58471599999999</v>
      </c>
      <c r="F1066">
        <f>-Day_SIP[[#This Row],[Investment Amount]]</f>
        <v>-237.58471599999999</v>
      </c>
      <c r="G1066">
        <f>SUM($D$2:D1066)*Day_SIP[[#This Row],[Buy Price]]</f>
        <v>274885.516412</v>
      </c>
    </row>
    <row r="1067" spans="1:7" x14ac:dyDescent="0.3">
      <c r="A1067" s="2">
        <v>41396</v>
      </c>
      <c r="B1067">
        <v>3</v>
      </c>
      <c r="C1067">
        <v>60.085940999999998</v>
      </c>
      <c r="D1067">
        <v>4</v>
      </c>
      <c r="E1067">
        <v>240.34376399999999</v>
      </c>
      <c r="F1067">
        <f>-Day_SIP[[#This Row],[Investment Amount]]</f>
        <v>-240.34376399999999</v>
      </c>
      <c r="G1067">
        <f>SUM($D$2:D1067)*Day_SIP[[#This Row],[Buy Price]]</f>
        <v>278318.07871199999</v>
      </c>
    </row>
    <row r="1068" spans="1:7" x14ac:dyDescent="0.3">
      <c r="A1068" s="2">
        <v>41397</v>
      </c>
      <c r="B1068">
        <v>4</v>
      </c>
      <c r="C1068">
        <v>59.531638999999998</v>
      </c>
      <c r="D1068">
        <v>4</v>
      </c>
      <c r="E1068">
        <v>238.12655599999999</v>
      </c>
      <c r="F1068">
        <f>-Day_SIP[[#This Row],[Investment Amount]]</f>
        <v>-238.12655599999999</v>
      </c>
      <c r="G1068">
        <f>SUM($D$2:D1068)*Day_SIP[[#This Row],[Buy Price]]</f>
        <v>275988.67840400001</v>
      </c>
    </row>
    <row r="1069" spans="1:7" x14ac:dyDescent="0.3">
      <c r="A1069" s="2">
        <v>41400</v>
      </c>
      <c r="B1069">
        <v>0</v>
      </c>
      <c r="C1069">
        <v>59.800072</v>
      </c>
      <c r="D1069">
        <v>4</v>
      </c>
      <c r="E1069">
        <v>239.200288</v>
      </c>
      <c r="F1069">
        <f>-Day_SIP[[#This Row],[Investment Amount]]</f>
        <v>-239.200288</v>
      </c>
      <c r="G1069">
        <f>SUM($D$2:D1069)*Day_SIP[[#This Row],[Buy Price]]</f>
        <v>277472.33408</v>
      </c>
    </row>
    <row r="1070" spans="1:7" x14ac:dyDescent="0.3">
      <c r="A1070" s="2">
        <v>41401</v>
      </c>
      <c r="B1070">
        <v>1</v>
      </c>
      <c r="C1070">
        <v>60.524158</v>
      </c>
      <c r="D1070">
        <v>3</v>
      </c>
      <c r="E1070">
        <v>181.572474</v>
      </c>
      <c r="F1070">
        <f>-Day_SIP[[#This Row],[Investment Amount]]</f>
        <v>-181.572474</v>
      </c>
      <c r="G1070">
        <f>SUM($D$2:D1070)*Day_SIP[[#This Row],[Buy Price]]</f>
        <v>281013.66559400002</v>
      </c>
    </row>
    <row r="1071" spans="1:7" x14ac:dyDescent="0.3">
      <c r="A1071" s="2">
        <v>41402</v>
      </c>
      <c r="B1071">
        <v>2</v>
      </c>
      <c r="C1071">
        <v>60.780819000000001</v>
      </c>
      <c r="D1071">
        <v>3</v>
      </c>
      <c r="E1071">
        <v>182.342457</v>
      </c>
      <c r="F1071">
        <f>-Day_SIP[[#This Row],[Investment Amount]]</f>
        <v>-182.342457</v>
      </c>
      <c r="G1071">
        <f>SUM($D$2:D1071)*Day_SIP[[#This Row],[Buy Price]]</f>
        <v>282387.68507399998</v>
      </c>
    </row>
    <row r="1072" spans="1:7" x14ac:dyDescent="0.3">
      <c r="A1072" s="2">
        <v>41403</v>
      </c>
      <c r="B1072">
        <v>3</v>
      </c>
      <c r="C1072">
        <v>60.588692000000002</v>
      </c>
      <c r="D1072">
        <v>3</v>
      </c>
      <c r="E1072">
        <v>181.766076</v>
      </c>
      <c r="F1072">
        <f>-Day_SIP[[#This Row],[Investment Amount]]</f>
        <v>-181.766076</v>
      </c>
      <c r="G1072">
        <f>SUM($D$2:D1072)*Day_SIP[[#This Row],[Buy Price]]</f>
        <v>281676.82910800003</v>
      </c>
    </row>
    <row r="1073" spans="1:7" x14ac:dyDescent="0.3">
      <c r="A1073" s="2">
        <v>41404</v>
      </c>
      <c r="B1073">
        <v>4</v>
      </c>
      <c r="C1073">
        <v>61.079731000000002</v>
      </c>
      <c r="D1073">
        <v>3</v>
      </c>
      <c r="E1073">
        <v>183.239193</v>
      </c>
      <c r="F1073">
        <f>-Day_SIP[[#This Row],[Investment Amount]]</f>
        <v>-183.239193</v>
      </c>
      <c r="G1073">
        <f>SUM($D$2:D1073)*Day_SIP[[#This Row],[Buy Price]]</f>
        <v>284142.908612</v>
      </c>
    </row>
    <row r="1074" spans="1:7" x14ac:dyDescent="0.3">
      <c r="A1074" s="2">
        <v>41407</v>
      </c>
      <c r="B1074">
        <v>0</v>
      </c>
      <c r="C1074">
        <v>59.933880000000002</v>
      </c>
      <c r="D1074">
        <v>4</v>
      </c>
      <c r="E1074">
        <v>239.73552000000001</v>
      </c>
      <c r="F1074">
        <f>-Day_SIP[[#This Row],[Investment Amount]]</f>
        <v>-239.73552000000001</v>
      </c>
      <c r="G1074">
        <f>SUM($D$2:D1074)*Day_SIP[[#This Row],[Buy Price]]</f>
        <v>279052.14528</v>
      </c>
    </row>
    <row r="1075" spans="1:7" x14ac:dyDescent="0.3">
      <c r="A1075" s="2">
        <v>41408</v>
      </c>
      <c r="B1075">
        <v>1</v>
      </c>
      <c r="C1075">
        <v>60.082802000000001</v>
      </c>
      <c r="D1075">
        <v>4</v>
      </c>
      <c r="E1075">
        <v>240.331208</v>
      </c>
      <c r="F1075">
        <f>-Day_SIP[[#This Row],[Investment Amount]]</f>
        <v>-240.331208</v>
      </c>
      <c r="G1075">
        <f>SUM($D$2:D1075)*Day_SIP[[#This Row],[Buy Price]]</f>
        <v>279985.85732000001</v>
      </c>
    </row>
    <row r="1076" spans="1:7" x14ac:dyDescent="0.3">
      <c r="A1076" s="2">
        <v>41409</v>
      </c>
      <c r="B1076">
        <v>2</v>
      </c>
      <c r="C1076">
        <v>61.597279</v>
      </c>
      <c r="D1076">
        <v>3</v>
      </c>
      <c r="E1076">
        <v>184.79183699999999</v>
      </c>
      <c r="F1076">
        <f>-Day_SIP[[#This Row],[Investment Amount]]</f>
        <v>-184.79183699999999</v>
      </c>
      <c r="G1076">
        <f>SUM($D$2:D1076)*Day_SIP[[#This Row],[Buy Price]]</f>
        <v>287228.11197700002</v>
      </c>
    </row>
    <row r="1077" spans="1:7" x14ac:dyDescent="0.3">
      <c r="A1077" s="2">
        <v>41410</v>
      </c>
      <c r="B1077">
        <v>3</v>
      </c>
      <c r="C1077">
        <v>61.827911</v>
      </c>
      <c r="D1077">
        <v>3</v>
      </c>
      <c r="E1077">
        <v>185.483733</v>
      </c>
      <c r="F1077">
        <f>-Day_SIP[[#This Row],[Investment Amount]]</f>
        <v>-185.483733</v>
      </c>
      <c r="G1077">
        <f>SUM($D$2:D1077)*Day_SIP[[#This Row],[Buy Price]]</f>
        <v>288489.032726</v>
      </c>
    </row>
    <row r="1078" spans="1:7" x14ac:dyDescent="0.3">
      <c r="A1078" s="2">
        <v>41411</v>
      </c>
      <c r="B1078">
        <v>4</v>
      </c>
      <c r="C1078">
        <v>62.001251000000003</v>
      </c>
      <c r="D1078">
        <v>3</v>
      </c>
      <c r="E1078">
        <v>186.00375300000002</v>
      </c>
      <c r="F1078">
        <f>-Day_SIP[[#This Row],[Investment Amount]]</f>
        <v>-186.00375300000002</v>
      </c>
      <c r="G1078">
        <f>SUM($D$2:D1078)*Day_SIP[[#This Row],[Buy Price]]</f>
        <v>289483.84091900004</v>
      </c>
    </row>
    <row r="1079" spans="1:7" x14ac:dyDescent="0.3">
      <c r="A1079" s="2">
        <v>41414</v>
      </c>
      <c r="B1079">
        <v>0</v>
      </c>
      <c r="C1079">
        <v>61.694499999999998</v>
      </c>
      <c r="D1079">
        <v>3</v>
      </c>
      <c r="E1079">
        <v>185.08349999999999</v>
      </c>
      <c r="F1079">
        <f>-Day_SIP[[#This Row],[Investment Amount]]</f>
        <v>-185.08349999999999</v>
      </c>
      <c r="G1079">
        <f>SUM($D$2:D1079)*Day_SIP[[#This Row],[Buy Price]]</f>
        <v>288236.70399999997</v>
      </c>
    </row>
    <row r="1080" spans="1:7" x14ac:dyDescent="0.3">
      <c r="A1080" s="2">
        <v>41415</v>
      </c>
      <c r="B1080">
        <v>1</v>
      </c>
      <c r="C1080">
        <v>61.265469000000003</v>
      </c>
      <c r="D1080">
        <v>3</v>
      </c>
      <c r="E1080">
        <v>183.79640700000002</v>
      </c>
      <c r="F1080">
        <f>-Day_SIP[[#This Row],[Investment Amount]]</f>
        <v>-183.79640700000002</v>
      </c>
      <c r="G1080">
        <f>SUM($D$2:D1080)*Day_SIP[[#This Row],[Buy Price]]</f>
        <v>286416.06757499999</v>
      </c>
    </row>
    <row r="1081" spans="1:7" x14ac:dyDescent="0.3">
      <c r="A1081" s="2">
        <v>41416</v>
      </c>
      <c r="B1081">
        <v>2</v>
      </c>
      <c r="C1081">
        <v>61.068641999999997</v>
      </c>
      <c r="D1081">
        <v>3</v>
      </c>
      <c r="E1081">
        <v>183.20592599999998</v>
      </c>
      <c r="F1081">
        <f>-Day_SIP[[#This Row],[Investment Amount]]</f>
        <v>-183.20592599999998</v>
      </c>
      <c r="G1081">
        <f>SUM($D$2:D1081)*Day_SIP[[#This Row],[Buy Price]]</f>
        <v>285679.10727599997</v>
      </c>
    </row>
    <row r="1082" spans="1:7" x14ac:dyDescent="0.3">
      <c r="A1082" s="2">
        <v>41417</v>
      </c>
      <c r="B1082">
        <v>3</v>
      </c>
      <c r="C1082">
        <v>59.795791999999999</v>
      </c>
      <c r="D1082">
        <v>4</v>
      </c>
      <c r="E1082">
        <v>239.18316799999999</v>
      </c>
      <c r="F1082">
        <f>-Day_SIP[[#This Row],[Investment Amount]]</f>
        <v>-239.18316799999999</v>
      </c>
      <c r="G1082">
        <f>SUM($D$2:D1082)*Day_SIP[[#This Row],[Buy Price]]</f>
        <v>279963.89814399998</v>
      </c>
    </row>
    <row r="1083" spans="1:7" x14ac:dyDescent="0.3">
      <c r="A1083" s="2">
        <v>41418</v>
      </c>
      <c r="B1083">
        <v>4</v>
      </c>
      <c r="C1083">
        <v>59.960338999999998</v>
      </c>
      <c r="D1083">
        <v>4</v>
      </c>
      <c r="E1083">
        <v>239.84135599999999</v>
      </c>
      <c r="F1083">
        <f>-Day_SIP[[#This Row],[Investment Amount]]</f>
        <v>-239.84135599999999</v>
      </c>
      <c r="G1083">
        <f>SUM($D$2:D1083)*Day_SIP[[#This Row],[Buy Price]]</f>
        <v>280974.14855400001</v>
      </c>
    </row>
    <row r="1084" spans="1:7" x14ac:dyDescent="0.3">
      <c r="A1084" s="2">
        <v>41421</v>
      </c>
      <c r="B1084">
        <v>0</v>
      </c>
      <c r="C1084">
        <v>60.955238000000001</v>
      </c>
      <c r="D1084">
        <v>3</v>
      </c>
      <c r="E1084">
        <v>182.865714</v>
      </c>
      <c r="F1084">
        <f>-Day_SIP[[#This Row],[Investment Amount]]</f>
        <v>-182.865714</v>
      </c>
      <c r="G1084">
        <f>SUM($D$2:D1084)*Day_SIP[[#This Row],[Buy Price]]</f>
        <v>285819.11098200001</v>
      </c>
    </row>
    <row r="1085" spans="1:7" x14ac:dyDescent="0.3">
      <c r="A1085" s="2">
        <v>41422</v>
      </c>
      <c r="B1085">
        <v>1</v>
      </c>
      <c r="C1085">
        <v>61.269100000000002</v>
      </c>
      <c r="D1085">
        <v>3</v>
      </c>
      <c r="E1085">
        <v>183.8073</v>
      </c>
      <c r="F1085">
        <f>-Day_SIP[[#This Row],[Investment Amount]]</f>
        <v>-183.8073</v>
      </c>
      <c r="G1085">
        <f>SUM($D$2:D1085)*Day_SIP[[#This Row],[Buy Price]]</f>
        <v>287474.61719999998</v>
      </c>
    </row>
    <row r="1086" spans="1:7" x14ac:dyDescent="0.3">
      <c r="A1086" s="2">
        <v>41423</v>
      </c>
      <c r="B1086">
        <v>2</v>
      </c>
      <c r="C1086">
        <v>61.198470999999998</v>
      </c>
      <c r="D1086">
        <v>3</v>
      </c>
      <c r="E1086">
        <v>183.59541300000001</v>
      </c>
      <c r="F1086">
        <f>-Day_SIP[[#This Row],[Investment Amount]]</f>
        <v>-183.59541300000001</v>
      </c>
      <c r="G1086">
        <f>SUM($D$2:D1086)*Day_SIP[[#This Row],[Buy Price]]</f>
        <v>287326.821345</v>
      </c>
    </row>
    <row r="1087" spans="1:7" x14ac:dyDescent="0.3">
      <c r="A1087" s="2">
        <v>41424</v>
      </c>
      <c r="B1087">
        <v>3</v>
      </c>
      <c r="C1087">
        <v>61.508121000000003</v>
      </c>
      <c r="D1087">
        <v>3</v>
      </c>
      <c r="E1087">
        <v>184.52436299999999</v>
      </c>
      <c r="F1087">
        <f>-Day_SIP[[#This Row],[Investment Amount]]</f>
        <v>-184.52436299999999</v>
      </c>
      <c r="G1087">
        <f>SUM($D$2:D1087)*Day_SIP[[#This Row],[Buy Price]]</f>
        <v>288965.152458</v>
      </c>
    </row>
    <row r="1088" spans="1:7" x14ac:dyDescent="0.3">
      <c r="A1088" s="2">
        <v>41425</v>
      </c>
      <c r="B1088">
        <v>4</v>
      </c>
      <c r="C1088">
        <v>60.214480999999999</v>
      </c>
      <c r="D1088">
        <v>4</v>
      </c>
      <c r="E1088">
        <v>240.857924</v>
      </c>
      <c r="F1088">
        <f>-Day_SIP[[#This Row],[Investment Amount]]</f>
        <v>-240.857924</v>
      </c>
      <c r="G1088">
        <f>SUM($D$2:D1088)*Day_SIP[[#This Row],[Buy Price]]</f>
        <v>283128.48966199998</v>
      </c>
    </row>
    <row r="1089" spans="1:7" x14ac:dyDescent="0.3">
      <c r="A1089" s="2">
        <v>41428</v>
      </c>
      <c r="B1089">
        <v>0</v>
      </c>
      <c r="C1089">
        <v>59.745510000000003</v>
      </c>
      <c r="D1089">
        <v>4</v>
      </c>
      <c r="E1089">
        <v>238.98204000000001</v>
      </c>
      <c r="F1089">
        <f>-Day_SIP[[#This Row],[Investment Amount]]</f>
        <v>-238.98204000000001</v>
      </c>
      <c r="G1089">
        <f>SUM($D$2:D1089)*Day_SIP[[#This Row],[Buy Price]]</f>
        <v>281162.37005999999</v>
      </c>
    </row>
    <row r="1090" spans="1:7" x14ac:dyDescent="0.3">
      <c r="A1090" s="2">
        <v>41429</v>
      </c>
      <c r="B1090">
        <v>1</v>
      </c>
      <c r="C1090">
        <v>59.546008999999998</v>
      </c>
      <c r="D1090">
        <v>4</v>
      </c>
      <c r="E1090">
        <v>238.18403599999999</v>
      </c>
      <c r="F1090">
        <f>-Day_SIP[[#This Row],[Investment Amount]]</f>
        <v>-238.18403599999999</v>
      </c>
      <c r="G1090">
        <f>SUM($D$2:D1090)*Day_SIP[[#This Row],[Buy Price]]</f>
        <v>280461.70238999999</v>
      </c>
    </row>
    <row r="1091" spans="1:7" x14ac:dyDescent="0.3">
      <c r="A1091" s="2">
        <v>41430</v>
      </c>
      <c r="B1091">
        <v>2</v>
      </c>
      <c r="C1091">
        <v>59.589359000000002</v>
      </c>
      <c r="D1091">
        <v>4</v>
      </c>
      <c r="E1091">
        <v>238.35743600000001</v>
      </c>
      <c r="F1091">
        <f>-Day_SIP[[#This Row],[Investment Amount]]</f>
        <v>-238.35743600000001</v>
      </c>
      <c r="G1091">
        <f>SUM($D$2:D1091)*Day_SIP[[#This Row],[Buy Price]]</f>
        <v>280904.23832599999</v>
      </c>
    </row>
    <row r="1092" spans="1:7" x14ac:dyDescent="0.3">
      <c r="A1092" s="2">
        <v>41431</v>
      </c>
      <c r="B1092">
        <v>3</v>
      </c>
      <c r="C1092">
        <v>59.589821000000001</v>
      </c>
      <c r="D1092">
        <v>4</v>
      </c>
      <c r="E1092">
        <v>238.359284</v>
      </c>
      <c r="F1092">
        <f>-Day_SIP[[#This Row],[Investment Amount]]</f>
        <v>-238.359284</v>
      </c>
      <c r="G1092">
        <f>SUM($D$2:D1092)*Day_SIP[[#This Row],[Buy Price]]</f>
        <v>281144.775478</v>
      </c>
    </row>
    <row r="1093" spans="1:7" x14ac:dyDescent="0.3">
      <c r="A1093" s="2">
        <v>41432</v>
      </c>
      <c r="B1093">
        <v>4</v>
      </c>
      <c r="C1093">
        <v>59.184550999999999</v>
      </c>
      <c r="D1093">
        <v>4</v>
      </c>
      <c r="E1093">
        <v>236.738204</v>
      </c>
      <c r="F1093">
        <f>-Day_SIP[[#This Row],[Investment Amount]]</f>
        <v>-236.738204</v>
      </c>
      <c r="G1093">
        <f>SUM($D$2:D1093)*Day_SIP[[#This Row],[Buy Price]]</f>
        <v>279469.449822</v>
      </c>
    </row>
    <row r="1094" spans="1:7" x14ac:dyDescent="0.3">
      <c r="A1094" s="2">
        <v>41435</v>
      </c>
      <c r="B1094">
        <v>0</v>
      </c>
      <c r="C1094">
        <v>59.152141999999998</v>
      </c>
      <c r="D1094">
        <v>4</v>
      </c>
      <c r="E1094">
        <v>236.60856799999999</v>
      </c>
      <c r="F1094">
        <f>-Day_SIP[[#This Row],[Investment Amount]]</f>
        <v>-236.60856799999999</v>
      </c>
      <c r="G1094">
        <f>SUM($D$2:D1094)*Day_SIP[[#This Row],[Buy Price]]</f>
        <v>279553.02309199999</v>
      </c>
    </row>
    <row r="1095" spans="1:7" x14ac:dyDescent="0.3">
      <c r="A1095" s="2">
        <v>41436</v>
      </c>
      <c r="B1095">
        <v>1</v>
      </c>
      <c r="C1095">
        <v>58.256740999999998</v>
      </c>
      <c r="D1095">
        <v>4</v>
      </c>
      <c r="E1095">
        <v>233.02696399999999</v>
      </c>
      <c r="F1095">
        <f>-Day_SIP[[#This Row],[Investment Amount]]</f>
        <v>-233.02696399999999</v>
      </c>
      <c r="G1095">
        <f>SUM($D$2:D1095)*Day_SIP[[#This Row],[Buy Price]]</f>
        <v>275554.38493</v>
      </c>
    </row>
    <row r="1096" spans="1:7" x14ac:dyDescent="0.3">
      <c r="A1096" s="2">
        <v>41437</v>
      </c>
      <c r="B1096">
        <v>2</v>
      </c>
      <c r="C1096">
        <v>57.969329999999999</v>
      </c>
      <c r="D1096">
        <v>4</v>
      </c>
      <c r="E1096">
        <v>231.87732</v>
      </c>
      <c r="F1096">
        <f>-Day_SIP[[#This Row],[Investment Amount]]</f>
        <v>-231.87732</v>
      </c>
      <c r="G1096">
        <f>SUM($D$2:D1096)*Day_SIP[[#This Row],[Buy Price]]</f>
        <v>274426.80822000001</v>
      </c>
    </row>
    <row r="1097" spans="1:7" x14ac:dyDescent="0.3">
      <c r="A1097" s="2">
        <v>41438</v>
      </c>
      <c r="B1097">
        <v>3</v>
      </c>
      <c r="C1097">
        <v>57.412399000000001</v>
      </c>
      <c r="D1097">
        <v>4</v>
      </c>
      <c r="E1097">
        <v>229.649596</v>
      </c>
      <c r="F1097">
        <f>-Day_SIP[[#This Row],[Investment Amount]]</f>
        <v>-229.649596</v>
      </c>
      <c r="G1097">
        <f>SUM($D$2:D1097)*Day_SIP[[#This Row],[Buy Price]]</f>
        <v>272019.94646200002</v>
      </c>
    </row>
    <row r="1098" spans="1:7" x14ac:dyDescent="0.3">
      <c r="A1098" s="2">
        <v>41439</v>
      </c>
      <c r="B1098">
        <v>4</v>
      </c>
      <c r="C1098">
        <v>58.5075</v>
      </c>
      <c r="D1098">
        <v>4</v>
      </c>
      <c r="E1098">
        <v>234.03</v>
      </c>
      <c r="F1098">
        <f>-Day_SIP[[#This Row],[Investment Amount]]</f>
        <v>-234.03</v>
      </c>
      <c r="G1098">
        <f>SUM($D$2:D1098)*Day_SIP[[#This Row],[Buy Price]]</f>
        <v>277442.565</v>
      </c>
    </row>
    <row r="1099" spans="1:7" x14ac:dyDescent="0.3">
      <c r="A1099" s="2">
        <v>41442</v>
      </c>
      <c r="B1099">
        <v>0</v>
      </c>
      <c r="C1099">
        <v>58.926707999999998</v>
      </c>
      <c r="D1099">
        <v>4</v>
      </c>
      <c r="E1099">
        <v>235.70683199999999</v>
      </c>
      <c r="F1099">
        <f>-Day_SIP[[#This Row],[Investment Amount]]</f>
        <v>-235.70683199999999</v>
      </c>
      <c r="G1099">
        <f>SUM($D$2:D1099)*Day_SIP[[#This Row],[Buy Price]]</f>
        <v>279666.15616800002</v>
      </c>
    </row>
    <row r="1100" spans="1:7" x14ac:dyDescent="0.3">
      <c r="A1100" s="2">
        <v>41443</v>
      </c>
      <c r="B1100">
        <v>1</v>
      </c>
      <c r="C1100">
        <v>58.560538999999999</v>
      </c>
      <c r="D1100">
        <v>4</v>
      </c>
      <c r="E1100">
        <v>234.24215599999999</v>
      </c>
      <c r="F1100">
        <f>-Day_SIP[[#This Row],[Investment Amount]]</f>
        <v>-234.24215599999999</v>
      </c>
      <c r="G1100">
        <f>SUM($D$2:D1100)*Day_SIP[[#This Row],[Buy Price]]</f>
        <v>278162.56024999998</v>
      </c>
    </row>
    <row r="1101" spans="1:7" x14ac:dyDescent="0.3">
      <c r="A1101" s="2">
        <v>41444</v>
      </c>
      <c r="B1101">
        <v>2</v>
      </c>
      <c r="C1101">
        <v>58.646172</v>
      </c>
      <c r="D1101">
        <v>4</v>
      </c>
      <c r="E1101">
        <v>234.584688</v>
      </c>
      <c r="F1101">
        <f>-Day_SIP[[#This Row],[Investment Amount]]</f>
        <v>-234.584688</v>
      </c>
      <c r="G1101">
        <f>SUM($D$2:D1101)*Day_SIP[[#This Row],[Buy Price]]</f>
        <v>278803.90168800001</v>
      </c>
    </row>
    <row r="1102" spans="1:7" x14ac:dyDescent="0.3">
      <c r="A1102" s="2">
        <v>41445</v>
      </c>
      <c r="B1102">
        <v>3</v>
      </c>
      <c r="C1102">
        <v>56.977791000000003</v>
      </c>
      <c r="D1102">
        <v>4</v>
      </c>
      <c r="E1102">
        <v>227.91116400000001</v>
      </c>
      <c r="F1102">
        <f>-Day_SIP[[#This Row],[Investment Amount]]</f>
        <v>-227.91116400000001</v>
      </c>
      <c r="G1102">
        <f>SUM($D$2:D1102)*Day_SIP[[#This Row],[Buy Price]]</f>
        <v>271100.329578</v>
      </c>
    </row>
    <row r="1103" spans="1:7" x14ac:dyDescent="0.3">
      <c r="A1103" s="2">
        <v>41446</v>
      </c>
      <c r="B1103">
        <v>4</v>
      </c>
      <c r="C1103">
        <v>57.094920999999999</v>
      </c>
      <c r="D1103">
        <v>4</v>
      </c>
      <c r="E1103">
        <v>228.379684</v>
      </c>
      <c r="F1103">
        <f>-Day_SIP[[#This Row],[Investment Amount]]</f>
        <v>-228.379684</v>
      </c>
      <c r="G1103">
        <f>SUM($D$2:D1103)*Day_SIP[[#This Row],[Buy Price]]</f>
        <v>271886.01380199997</v>
      </c>
    </row>
    <row r="1104" spans="1:7" x14ac:dyDescent="0.3">
      <c r="A1104" s="2">
        <v>41449</v>
      </c>
      <c r="B1104">
        <v>0</v>
      </c>
      <c r="C1104">
        <v>56.519001000000003</v>
      </c>
      <c r="D1104">
        <v>4</v>
      </c>
      <c r="E1104">
        <v>226.07600400000001</v>
      </c>
      <c r="F1104">
        <f>-Day_SIP[[#This Row],[Investment Amount]]</f>
        <v>-226.07600400000001</v>
      </c>
      <c r="G1104">
        <f>SUM($D$2:D1104)*Day_SIP[[#This Row],[Buy Price]]</f>
        <v>269369.55876600003</v>
      </c>
    </row>
    <row r="1105" spans="1:7" x14ac:dyDescent="0.3">
      <c r="A1105" s="2">
        <v>41450</v>
      </c>
      <c r="B1105">
        <v>1</v>
      </c>
      <c r="C1105">
        <v>56.853000999999999</v>
      </c>
      <c r="D1105">
        <v>4</v>
      </c>
      <c r="E1105">
        <v>227.412004</v>
      </c>
      <c r="F1105">
        <f>-Day_SIP[[#This Row],[Investment Amount]]</f>
        <v>-227.412004</v>
      </c>
      <c r="G1105">
        <f>SUM($D$2:D1105)*Day_SIP[[#This Row],[Buy Price]]</f>
        <v>271188.81477</v>
      </c>
    </row>
    <row r="1106" spans="1:7" x14ac:dyDescent="0.3">
      <c r="A1106" s="2">
        <v>41451</v>
      </c>
      <c r="B1106">
        <v>2</v>
      </c>
      <c r="C1106">
        <v>56.299999</v>
      </c>
      <c r="D1106">
        <v>4</v>
      </c>
      <c r="E1106">
        <v>225.199996</v>
      </c>
      <c r="F1106">
        <f>-Day_SIP[[#This Row],[Investment Amount]]</f>
        <v>-225.199996</v>
      </c>
      <c r="G1106">
        <f>SUM($D$2:D1106)*Day_SIP[[#This Row],[Buy Price]]</f>
        <v>268776.19522599998</v>
      </c>
    </row>
    <row r="1107" spans="1:7" x14ac:dyDescent="0.3">
      <c r="A1107" s="2">
        <v>41452</v>
      </c>
      <c r="B1107">
        <v>3</v>
      </c>
      <c r="C1107">
        <v>57.118999000000002</v>
      </c>
      <c r="D1107">
        <v>4</v>
      </c>
      <c r="E1107">
        <v>228.47599600000001</v>
      </c>
      <c r="F1107">
        <f>-Day_SIP[[#This Row],[Investment Amount]]</f>
        <v>-228.47599600000001</v>
      </c>
      <c r="G1107">
        <f>SUM($D$2:D1107)*Day_SIP[[#This Row],[Buy Price]]</f>
        <v>272914.57722199999</v>
      </c>
    </row>
    <row r="1108" spans="1:7" x14ac:dyDescent="0.3">
      <c r="A1108" s="2">
        <v>41453</v>
      </c>
      <c r="B1108">
        <v>4</v>
      </c>
      <c r="C1108">
        <v>58.967998999999999</v>
      </c>
      <c r="D1108">
        <v>4</v>
      </c>
      <c r="E1108">
        <v>235.871996</v>
      </c>
      <c r="F1108">
        <f>-Day_SIP[[#This Row],[Investment Amount]]</f>
        <v>-235.871996</v>
      </c>
      <c r="G1108">
        <f>SUM($D$2:D1108)*Day_SIP[[#This Row],[Buy Price]]</f>
        <v>281984.97121799999</v>
      </c>
    </row>
    <row r="1109" spans="1:7" x14ac:dyDescent="0.3">
      <c r="A1109" s="2">
        <v>41456</v>
      </c>
      <c r="B1109">
        <v>0</v>
      </c>
      <c r="C1109">
        <v>59.271999000000001</v>
      </c>
      <c r="D1109">
        <v>4</v>
      </c>
      <c r="E1109">
        <v>237.087996</v>
      </c>
      <c r="F1109">
        <f>-Day_SIP[[#This Row],[Investment Amount]]</f>
        <v>-237.087996</v>
      </c>
      <c r="G1109">
        <f>SUM($D$2:D1109)*Day_SIP[[#This Row],[Buy Price]]</f>
        <v>283675.78721400001</v>
      </c>
    </row>
    <row r="1110" spans="1:7" x14ac:dyDescent="0.3">
      <c r="A1110" s="2">
        <v>41457</v>
      </c>
      <c r="B1110">
        <v>1</v>
      </c>
      <c r="C1110">
        <v>58.995998</v>
      </c>
      <c r="D1110">
        <v>4</v>
      </c>
      <c r="E1110">
        <v>235.983992</v>
      </c>
      <c r="F1110">
        <f>-Day_SIP[[#This Row],[Investment Amount]]</f>
        <v>-235.983992</v>
      </c>
      <c r="G1110">
        <f>SUM($D$2:D1110)*Day_SIP[[#This Row],[Buy Price]]</f>
        <v>282590.83042000001</v>
      </c>
    </row>
    <row r="1111" spans="1:7" x14ac:dyDescent="0.3">
      <c r="A1111" s="2">
        <v>41458</v>
      </c>
      <c r="B1111">
        <v>2</v>
      </c>
      <c r="C1111">
        <v>58.714001000000003</v>
      </c>
      <c r="D1111">
        <v>4</v>
      </c>
      <c r="E1111">
        <v>234.85600400000001</v>
      </c>
      <c r="F1111">
        <f>-Day_SIP[[#This Row],[Investment Amount]]</f>
        <v>-234.85600400000001</v>
      </c>
      <c r="G1111">
        <f>SUM($D$2:D1111)*Day_SIP[[#This Row],[Buy Price]]</f>
        <v>281474.92079400003</v>
      </c>
    </row>
    <row r="1112" spans="1:7" x14ac:dyDescent="0.3">
      <c r="A1112" s="2">
        <v>41459</v>
      </c>
      <c r="B1112">
        <v>3</v>
      </c>
      <c r="C1112">
        <v>58.779998999999997</v>
      </c>
      <c r="D1112">
        <v>4</v>
      </c>
      <c r="E1112">
        <v>235.11999599999999</v>
      </c>
      <c r="F1112">
        <f>-Day_SIP[[#This Row],[Investment Amount]]</f>
        <v>-235.11999599999999</v>
      </c>
      <c r="G1112">
        <f>SUM($D$2:D1112)*Day_SIP[[#This Row],[Buy Price]]</f>
        <v>282026.43520199996</v>
      </c>
    </row>
    <row r="1113" spans="1:7" x14ac:dyDescent="0.3">
      <c r="A1113" s="2">
        <v>41460</v>
      </c>
      <c r="B1113">
        <v>4</v>
      </c>
      <c r="C1113">
        <v>59.067000999999998</v>
      </c>
      <c r="D1113">
        <v>4</v>
      </c>
      <c r="E1113">
        <v>236.26800399999999</v>
      </c>
      <c r="F1113">
        <f>-Day_SIP[[#This Row],[Investment Amount]]</f>
        <v>-236.26800399999999</v>
      </c>
      <c r="G1113">
        <f>SUM($D$2:D1113)*Day_SIP[[#This Row],[Buy Price]]</f>
        <v>283639.73880200001</v>
      </c>
    </row>
    <row r="1114" spans="1:7" x14ac:dyDescent="0.3">
      <c r="A1114" s="2">
        <v>41463</v>
      </c>
      <c r="B1114">
        <v>0</v>
      </c>
      <c r="C1114">
        <v>58.747002000000002</v>
      </c>
      <c r="D1114">
        <v>4</v>
      </c>
      <c r="E1114">
        <v>234.98800800000001</v>
      </c>
      <c r="F1114">
        <f>-Day_SIP[[#This Row],[Investment Amount]]</f>
        <v>-234.98800800000001</v>
      </c>
      <c r="G1114">
        <f>SUM($D$2:D1114)*Day_SIP[[#This Row],[Buy Price]]</f>
        <v>282338.09161200002</v>
      </c>
    </row>
    <row r="1115" spans="1:7" x14ac:dyDescent="0.3">
      <c r="A1115" s="2">
        <v>41464</v>
      </c>
      <c r="B1115">
        <v>1</v>
      </c>
      <c r="C1115">
        <v>59.061999999999998</v>
      </c>
      <c r="D1115">
        <v>4</v>
      </c>
      <c r="E1115">
        <v>236.24799999999999</v>
      </c>
      <c r="F1115">
        <f>-Day_SIP[[#This Row],[Investment Amount]]</f>
        <v>-236.24799999999999</v>
      </c>
      <c r="G1115">
        <f>SUM($D$2:D1115)*Day_SIP[[#This Row],[Buy Price]]</f>
        <v>284088.21999999997</v>
      </c>
    </row>
    <row r="1116" spans="1:7" x14ac:dyDescent="0.3">
      <c r="A1116" s="2">
        <v>41465</v>
      </c>
      <c r="B1116">
        <v>2</v>
      </c>
      <c r="C1116">
        <v>58.631999999999998</v>
      </c>
      <c r="D1116">
        <v>4</v>
      </c>
      <c r="E1116">
        <v>234.52799999999999</v>
      </c>
      <c r="F1116">
        <f>-Day_SIP[[#This Row],[Investment Amount]]</f>
        <v>-234.52799999999999</v>
      </c>
      <c r="G1116">
        <f>SUM($D$2:D1116)*Day_SIP[[#This Row],[Buy Price]]</f>
        <v>282254.44799999997</v>
      </c>
    </row>
    <row r="1117" spans="1:7" x14ac:dyDescent="0.3">
      <c r="A1117" s="2">
        <v>41466</v>
      </c>
      <c r="B1117">
        <v>3</v>
      </c>
      <c r="C1117">
        <v>59.660998999999997</v>
      </c>
      <c r="D1117">
        <v>4</v>
      </c>
      <c r="E1117">
        <v>238.64399599999999</v>
      </c>
      <c r="F1117">
        <f>-Day_SIP[[#This Row],[Investment Amount]]</f>
        <v>-238.64399599999999</v>
      </c>
      <c r="G1117">
        <f>SUM($D$2:D1117)*Day_SIP[[#This Row],[Buy Price]]</f>
        <v>287446.69318199996</v>
      </c>
    </row>
    <row r="1118" spans="1:7" x14ac:dyDescent="0.3">
      <c r="A1118" s="2">
        <v>41467</v>
      </c>
      <c r="B1118">
        <v>4</v>
      </c>
      <c r="C1118">
        <v>60.442000999999998</v>
      </c>
      <c r="D1118">
        <v>4</v>
      </c>
      <c r="E1118">
        <v>241.76800399999999</v>
      </c>
      <c r="F1118">
        <f>-Day_SIP[[#This Row],[Investment Amount]]</f>
        <v>-241.76800399999999</v>
      </c>
      <c r="G1118">
        <f>SUM($D$2:D1118)*Day_SIP[[#This Row],[Buy Price]]</f>
        <v>291451.32882200001</v>
      </c>
    </row>
    <row r="1119" spans="1:7" x14ac:dyDescent="0.3">
      <c r="A1119" s="2">
        <v>41470</v>
      </c>
      <c r="B1119">
        <v>0</v>
      </c>
      <c r="C1119">
        <v>60.730998999999997</v>
      </c>
      <c r="D1119">
        <v>3</v>
      </c>
      <c r="E1119">
        <v>182.19299699999999</v>
      </c>
      <c r="F1119">
        <f>-Day_SIP[[#This Row],[Investment Amount]]</f>
        <v>-182.19299699999999</v>
      </c>
      <c r="G1119">
        <f>SUM($D$2:D1119)*Day_SIP[[#This Row],[Buy Price]]</f>
        <v>293027.070175</v>
      </c>
    </row>
    <row r="1120" spans="1:7" x14ac:dyDescent="0.3">
      <c r="A1120" s="2">
        <v>41471</v>
      </c>
      <c r="B1120">
        <v>1</v>
      </c>
      <c r="C1120">
        <v>59.959999000000003</v>
      </c>
      <c r="D1120">
        <v>4</v>
      </c>
      <c r="E1120">
        <v>239.83999600000001</v>
      </c>
      <c r="F1120">
        <f>-Day_SIP[[#This Row],[Investment Amount]]</f>
        <v>-239.83999600000001</v>
      </c>
      <c r="G1120">
        <f>SUM($D$2:D1120)*Day_SIP[[#This Row],[Buy Price]]</f>
        <v>289546.83517100004</v>
      </c>
    </row>
    <row r="1121" spans="1:7" x14ac:dyDescent="0.3">
      <c r="A1121" s="2">
        <v>41472</v>
      </c>
      <c r="B1121">
        <v>2</v>
      </c>
      <c r="C1121">
        <v>60.127997999999998</v>
      </c>
      <c r="D1121">
        <v>4</v>
      </c>
      <c r="E1121">
        <v>240.51199199999999</v>
      </c>
      <c r="F1121">
        <f>-Day_SIP[[#This Row],[Investment Amount]]</f>
        <v>-240.51199199999999</v>
      </c>
      <c r="G1121">
        <f>SUM($D$2:D1121)*Day_SIP[[#This Row],[Buy Price]]</f>
        <v>290598.61433399998</v>
      </c>
    </row>
    <row r="1122" spans="1:7" x14ac:dyDescent="0.3">
      <c r="A1122" s="2">
        <v>41473</v>
      </c>
      <c r="B1122">
        <v>3</v>
      </c>
      <c r="C1122">
        <v>60.745998</v>
      </c>
      <c r="D1122">
        <v>3</v>
      </c>
      <c r="E1122">
        <v>182.23799400000001</v>
      </c>
      <c r="F1122">
        <f>-Day_SIP[[#This Row],[Investment Amount]]</f>
        <v>-182.23799400000001</v>
      </c>
      <c r="G1122">
        <f>SUM($D$2:D1122)*Day_SIP[[#This Row],[Buy Price]]</f>
        <v>293767.646328</v>
      </c>
    </row>
    <row r="1123" spans="1:7" x14ac:dyDescent="0.3">
      <c r="A1123" s="2">
        <v>41474</v>
      </c>
      <c r="B1123">
        <v>4</v>
      </c>
      <c r="C1123">
        <v>60.745998</v>
      </c>
      <c r="D1123">
        <v>3</v>
      </c>
      <c r="E1123">
        <v>182.23799400000001</v>
      </c>
      <c r="F1123">
        <f>-Day_SIP[[#This Row],[Investment Amount]]</f>
        <v>-182.23799400000001</v>
      </c>
      <c r="G1123">
        <f>SUM($D$2:D1123)*Day_SIP[[#This Row],[Buy Price]]</f>
        <v>293949.88432200003</v>
      </c>
    </row>
    <row r="1124" spans="1:7" x14ac:dyDescent="0.3">
      <c r="A1124" s="2">
        <v>41477</v>
      </c>
      <c r="B1124">
        <v>0</v>
      </c>
      <c r="C1124">
        <v>60.764000000000003</v>
      </c>
      <c r="D1124">
        <v>3</v>
      </c>
      <c r="E1124">
        <v>182.292</v>
      </c>
      <c r="F1124">
        <f>-Day_SIP[[#This Row],[Investment Amount]]</f>
        <v>-182.292</v>
      </c>
      <c r="G1124">
        <f>SUM($D$2:D1124)*Day_SIP[[#This Row],[Buy Price]]</f>
        <v>294219.288</v>
      </c>
    </row>
    <row r="1125" spans="1:7" x14ac:dyDescent="0.3">
      <c r="A1125" s="2">
        <v>41478</v>
      </c>
      <c r="B1125">
        <v>1</v>
      </c>
      <c r="C1125">
        <v>61.212001999999998</v>
      </c>
      <c r="D1125">
        <v>3</v>
      </c>
      <c r="E1125">
        <v>183.63600600000001</v>
      </c>
      <c r="F1125">
        <f>-Day_SIP[[#This Row],[Investment Amount]]</f>
        <v>-183.63600600000001</v>
      </c>
      <c r="G1125">
        <f>SUM($D$2:D1125)*Day_SIP[[#This Row],[Buy Price]]</f>
        <v>296572.14968999999</v>
      </c>
    </row>
    <row r="1126" spans="1:7" x14ac:dyDescent="0.3">
      <c r="A1126" s="2">
        <v>41479</v>
      </c>
      <c r="B1126">
        <v>2</v>
      </c>
      <c r="C1126">
        <v>60.268002000000003</v>
      </c>
      <c r="D1126">
        <v>4</v>
      </c>
      <c r="E1126">
        <v>241.07200800000001</v>
      </c>
      <c r="F1126">
        <f>-Day_SIP[[#This Row],[Investment Amount]]</f>
        <v>-241.07200800000001</v>
      </c>
      <c r="G1126">
        <f>SUM($D$2:D1126)*Day_SIP[[#This Row],[Buy Price]]</f>
        <v>292239.54169799999</v>
      </c>
    </row>
    <row r="1127" spans="1:7" x14ac:dyDescent="0.3">
      <c r="A1127" s="2">
        <v>41480</v>
      </c>
      <c r="B1127">
        <v>3</v>
      </c>
      <c r="C1127">
        <v>59.582999999999998</v>
      </c>
      <c r="D1127">
        <v>4</v>
      </c>
      <c r="E1127">
        <v>238.33199999999999</v>
      </c>
      <c r="F1127">
        <f>-Day_SIP[[#This Row],[Investment Amount]]</f>
        <v>-238.33199999999999</v>
      </c>
      <c r="G1127">
        <f>SUM($D$2:D1127)*Day_SIP[[#This Row],[Buy Price]]</f>
        <v>289156.299</v>
      </c>
    </row>
    <row r="1128" spans="1:7" x14ac:dyDescent="0.3">
      <c r="A1128" s="2">
        <v>41481</v>
      </c>
      <c r="B1128">
        <v>4</v>
      </c>
      <c r="C1128">
        <v>59.238998000000002</v>
      </c>
      <c r="D1128">
        <v>4</v>
      </c>
      <c r="E1128">
        <v>236.95599200000001</v>
      </c>
      <c r="F1128">
        <f>-Day_SIP[[#This Row],[Investment Amount]]</f>
        <v>-236.95599200000001</v>
      </c>
      <c r="G1128">
        <f>SUM($D$2:D1128)*Day_SIP[[#This Row],[Buy Price]]</f>
        <v>287723.81328599999</v>
      </c>
    </row>
    <row r="1129" spans="1:7" x14ac:dyDescent="0.3">
      <c r="A1129" s="2">
        <v>41484</v>
      </c>
      <c r="B1129">
        <v>0</v>
      </c>
      <c r="C1129">
        <v>58.764000000000003</v>
      </c>
      <c r="D1129">
        <v>4</v>
      </c>
      <c r="E1129">
        <v>235.05600000000001</v>
      </c>
      <c r="F1129">
        <f>-Day_SIP[[#This Row],[Investment Amount]]</f>
        <v>-235.05600000000001</v>
      </c>
      <c r="G1129">
        <f>SUM($D$2:D1129)*Day_SIP[[#This Row],[Buy Price]]</f>
        <v>285651.804</v>
      </c>
    </row>
    <row r="1130" spans="1:7" x14ac:dyDescent="0.3">
      <c r="A1130" s="2">
        <v>41485</v>
      </c>
      <c r="B1130">
        <v>1</v>
      </c>
      <c r="C1130">
        <v>58.198002000000002</v>
      </c>
      <c r="D1130">
        <v>4</v>
      </c>
      <c r="E1130">
        <v>232.79200800000001</v>
      </c>
      <c r="F1130">
        <f>-Day_SIP[[#This Row],[Investment Amount]]</f>
        <v>-232.79200800000001</v>
      </c>
      <c r="G1130">
        <f>SUM($D$2:D1130)*Day_SIP[[#This Row],[Buy Price]]</f>
        <v>283133.27973000001</v>
      </c>
    </row>
    <row r="1131" spans="1:7" x14ac:dyDescent="0.3">
      <c r="A1131" s="2">
        <v>41486</v>
      </c>
      <c r="B1131">
        <v>2</v>
      </c>
      <c r="C1131">
        <v>58.124001</v>
      </c>
      <c r="D1131">
        <v>4</v>
      </c>
      <c r="E1131">
        <v>232.496004</v>
      </c>
      <c r="F1131">
        <f>-Day_SIP[[#This Row],[Investment Amount]]</f>
        <v>-232.496004</v>
      </c>
      <c r="G1131">
        <f>SUM($D$2:D1131)*Day_SIP[[#This Row],[Buy Price]]</f>
        <v>283005.76086899999</v>
      </c>
    </row>
    <row r="1132" spans="1:7" x14ac:dyDescent="0.3">
      <c r="A1132" s="2">
        <v>41487</v>
      </c>
      <c r="B1132">
        <v>3</v>
      </c>
      <c r="C1132">
        <v>57.923000000000002</v>
      </c>
      <c r="D1132">
        <v>4</v>
      </c>
      <c r="E1132">
        <v>231.69200000000001</v>
      </c>
      <c r="F1132">
        <f>-Day_SIP[[#This Row],[Investment Amount]]</f>
        <v>-231.69200000000001</v>
      </c>
      <c r="G1132">
        <f>SUM($D$2:D1132)*Day_SIP[[#This Row],[Buy Price]]</f>
        <v>282258.77899999998</v>
      </c>
    </row>
    <row r="1133" spans="1:7" x14ac:dyDescent="0.3">
      <c r="A1133" s="2">
        <v>41488</v>
      </c>
      <c r="B1133">
        <v>4</v>
      </c>
      <c r="C1133">
        <v>57.84</v>
      </c>
      <c r="D1133">
        <v>4</v>
      </c>
      <c r="E1133">
        <v>231.36</v>
      </c>
      <c r="F1133">
        <f>-Day_SIP[[#This Row],[Investment Amount]]</f>
        <v>-231.36</v>
      </c>
      <c r="G1133">
        <f>SUM($D$2:D1133)*Day_SIP[[#This Row],[Buy Price]]</f>
        <v>282085.68</v>
      </c>
    </row>
    <row r="1134" spans="1:7" x14ac:dyDescent="0.3">
      <c r="A1134" s="2">
        <v>41491</v>
      </c>
      <c r="B1134">
        <v>0</v>
      </c>
      <c r="C1134">
        <v>57.395000000000003</v>
      </c>
      <c r="D1134">
        <v>4</v>
      </c>
      <c r="E1134">
        <v>229.58</v>
      </c>
      <c r="F1134">
        <f>-Day_SIP[[#This Row],[Investment Amount]]</f>
        <v>-229.58</v>
      </c>
      <c r="G1134">
        <f>SUM($D$2:D1134)*Day_SIP[[#This Row],[Buy Price]]</f>
        <v>280144.995</v>
      </c>
    </row>
    <row r="1135" spans="1:7" x14ac:dyDescent="0.3">
      <c r="A1135" s="2">
        <v>41492</v>
      </c>
      <c r="B1135">
        <v>1</v>
      </c>
      <c r="C1135">
        <v>56.337001999999998</v>
      </c>
      <c r="D1135">
        <v>4</v>
      </c>
      <c r="E1135">
        <v>225.34800799999999</v>
      </c>
      <c r="F1135">
        <f>-Day_SIP[[#This Row],[Investment Amount]]</f>
        <v>-225.34800799999999</v>
      </c>
      <c r="G1135">
        <f>SUM($D$2:D1135)*Day_SIP[[#This Row],[Buy Price]]</f>
        <v>275206.25477</v>
      </c>
    </row>
    <row r="1136" spans="1:7" x14ac:dyDescent="0.3">
      <c r="A1136" s="2">
        <v>41493</v>
      </c>
      <c r="B1136">
        <v>2</v>
      </c>
      <c r="C1136">
        <v>56.012000999999998</v>
      </c>
      <c r="D1136">
        <v>4</v>
      </c>
      <c r="E1136">
        <v>224.04800399999999</v>
      </c>
      <c r="F1136">
        <f>-Day_SIP[[#This Row],[Investment Amount]]</f>
        <v>-224.04800399999999</v>
      </c>
      <c r="G1136">
        <f>SUM($D$2:D1136)*Day_SIP[[#This Row],[Buy Price]]</f>
        <v>273842.67288899998</v>
      </c>
    </row>
    <row r="1137" spans="1:7" x14ac:dyDescent="0.3">
      <c r="A1137" s="2">
        <v>41494</v>
      </c>
      <c r="B1137">
        <v>3</v>
      </c>
      <c r="C1137">
        <v>56.404998999999997</v>
      </c>
      <c r="D1137">
        <v>4</v>
      </c>
      <c r="E1137">
        <v>225.61999599999999</v>
      </c>
      <c r="F1137">
        <f>-Day_SIP[[#This Row],[Investment Amount]]</f>
        <v>-225.61999599999999</v>
      </c>
      <c r="G1137">
        <f>SUM($D$2:D1137)*Day_SIP[[#This Row],[Buy Price]]</f>
        <v>275989.66010699997</v>
      </c>
    </row>
    <row r="1138" spans="1:7" x14ac:dyDescent="0.3">
      <c r="A1138" s="2">
        <v>41498</v>
      </c>
      <c r="B1138">
        <v>0</v>
      </c>
      <c r="C1138">
        <v>56.762999999999998</v>
      </c>
      <c r="D1138">
        <v>4</v>
      </c>
      <c r="E1138">
        <v>227.05199999999999</v>
      </c>
      <c r="F1138">
        <f>-Day_SIP[[#This Row],[Investment Amount]]</f>
        <v>-227.05199999999999</v>
      </c>
      <c r="G1138">
        <f>SUM($D$2:D1138)*Day_SIP[[#This Row],[Buy Price]]</f>
        <v>277968.41099999996</v>
      </c>
    </row>
    <row r="1139" spans="1:7" x14ac:dyDescent="0.3">
      <c r="A1139" s="2">
        <v>41499</v>
      </c>
      <c r="B1139">
        <v>1</v>
      </c>
      <c r="C1139">
        <v>57.713000999999998</v>
      </c>
      <c r="D1139">
        <v>4</v>
      </c>
      <c r="E1139">
        <v>230.85200399999999</v>
      </c>
      <c r="F1139">
        <f>-Day_SIP[[#This Row],[Investment Amount]]</f>
        <v>-230.85200399999999</v>
      </c>
      <c r="G1139">
        <f>SUM($D$2:D1139)*Day_SIP[[#This Row],[Buy Price]]</f>
        <v>282851.41790100001</v>
      </c>
    </row>
    <row r="1140" spans="1:7" x14ac:dyDescent="0.3">
      <c r="A1140" s="2">
        <v>41500</v>
      </c>
      <c r="B1140">
        <v>2</v>
      </c>
      <c r="C1140">
        <v>58.012999999999998</v>
      </c>
      <c r="D1140">
        <v>4</v>
      </c>
      <c r="E1140">
        <v>232.05199999999999</v>
      </c>
      <c r="F1140">
        <f>-Day_SIP[[#This Row],[Investment Amount]]</f>
        <v>-232.05199999999999</v>
      </c>
      <c r="G1140">
        <f>SUM($D$2:D1140)*Day_SIP[[#This Row],[Buy Price]]</f>
        <v>284553.76500000001</v>
      </c>
    </row>
    <row r="1141" spans="1:7" x14ac:dyDescent="0.3">
      <c r="A1141" s="2">
        <v>41502</v>
      </c>
      <c r="B1141">
        <v>4</v>
      </c>
      <c r="C1141">
        <v>55.978000999999999</v>
      </c>
      <c r="D1141">
        <v>4</v>
      </c>
      <c r="E1141">
        <v>223.912004</v>
      </c>
      <c r="F1141">
        <f>-Day_SIP[[#This Row],[Investment Amount]]</f>
        <v>-223.912004</v>
      </c>
      <c r="G1141">
        <f>SUM($D$2:D1141)*Day_SIP[[#This Row],[Buy Price]]</f>
        <v>274796.00690899999</v>
      </c>
    </row>
    <row r="1142" spans="1:7" x14ac:dyDescent="0.3">
      <c r="A1142" s="2">
        <v>41505</v>
      </c>
      <c r="B1142">
        <v>0</v>
      </c>
      <c r="C1142">
        <v>54.965000000000003</v>
      </c>
      <c r="D1142">
        <v>4</v>
      </c>
      <c r="E1142">
        <v>219.86</v>
      </c>
      <c r="F1142">
        <f>-Day_SIP[[#This Row],[Investment Amount]]</f>
        <v>-219.86</v>
      </c>
      <c r="G1142">
        <f>SUM($D$2:D1142)*Day_SIP[[#This Row],[Buy Price]]</f>
        <v>270043.04500000004</v>
      </c>
    </row>
    <row r="1143" spans="1:7" x14ac:dyDescent="0.3">
      <c r="A1143" s="2">
        <v>41506</v>
      </c>
      <c r="B1143">
        <v>1</v>
      </c>
      <c r="C1143">
        <v>54.652999999999999</v>
      </c>
      <c r="D1143">
        <v>4</v>
      </c>
      <c r="E1143">
        <v>218.61199999999999</v>
      </c>
      <c r="F1143">
        <f>-Day_SIP[[#This Row],[Investment Amount]]</f>
        <v>-218.61199999999999</v>
      </c>
      <c r="G1143">
        <f>SUM($D$2:D1143)*Day_SIP[[#This Row],[Buy Price]]</f>
        <v>268728.80099999998</v>
      </c>
    </row>
    <row r="1144" spans="1:7" x14ac:dyDescent="0.3">
      <c r="A1144" s="2">
        <v>41507</v>
      </c>
      <c r="B1144">
        <v>2</v>
      </c>
      <c r="C1144">
        <v>53.931998999999998</v>
      </c>
      <c r="D1144">
        <v>4</v>
      </c>
      <c r="E1144">
        <v>215.72799599999999</v>
      </c>
      <c r="F1144">
        <f>-Day_SIP[[#This Row],[Investment Amount]]</f>
        <v>-215.72799599999999</v>
      </c>
      <c r="G1144">
        <f>SUM($D$2:D1144)*Day_SIP[[#This Row],[Buy Price]]</f>
        <v>265399.36707899999</v>
      </c>
    </row>
    <row r="1145" spans="1:7" x14ac:dyDescent="0.3">
      <c r="A1145" s="2">
        <v>41508</v>
      </c>
      <c r="B1145">
        <v>3</v>
      </c>
      <c r="C1145">
        <v>54.761001999999998</v>
      </c>
      <c r="D1145">
        <v>4</v>
      </c>
      <c r="E1145">
        <v>219.04400799999999</v>
      </c>
      <c r="F1145">
        <f>-Day_SIP[[#This Row],[Investment Amount]]</f>
        <v>-219.04400799999999</v>
      </c>
      <c r="G1145">
        <f>SUM($D$2:D1145)*Day_SIP[[#This Row],[Buy Price]]</f>
        <v>269697.93484999996</v>
      </c>
    </row>
    <row r="1146" spans="1:7" x14ac:dyDescent="0.3">
      <c r="A1146" s="2">
        <v>41509</v>
      </c>
      <c r="B1146">
        <v>4</v>
      </c>
      <c r="C1146">
        <v>55.188000000000002</v>
      </c>
      <c r="D1146">
        <v>4</v>
      </c>
      <c r="E1146">
        <v>220.75200000000001</v>
      </c>
      <c r="F1146">
        <f>-Day_SIP[[#This Row],[Investment Amount]]</f>
        <v>-220.75200000000001</v>
      </c>
      <c r="G1146">
        <f>SUM($D$2:D1146)*Day_SIP[[#This Row],[Buy Price]]</f>
        <v>272021.652</v>
      </c>
    </row>
    <row r="1147" spans="1:7" x14ac:dyDescent="0.3">
      <c r="A1147" s="2">
        <v>41512</v>
      </c>
      <c r="B1147">
        <v>0</v>
      </c>
      <c r="C1147">
        <v>55.272998999999999</v>
      </c>
      <c r="D1147">
        <v>4</v>
      </c>
      <c r="E1147">
        <v>221.09199599999999</v>
      </c>
      <c r="F1147">
        <f>-Day_SIP[[#This Row],[Investment Amount]]</f>
        <v>-221.09199599999999</v>
      </c>
      <c r="G1147">
        <f>SUM($D$2:D1147)*Day_SIP[[#This Row],[Buy Price]]</f>
        <v>272661.70406700001</v>
      </c>
    </row>
    <row r="1148" spans="1:7" x14ac:dyDescent="0.3">
      <c r="A1148" s="2">
        <v>41513</v>
      </c>
      <c r="B1148">
        <v>1</v>
      </c>
      <c r="C1148">
        <v>53.700001</v>
      </c>
      <c r="D1148">
        <v>4</v>
      </c>
      <c r="E1148">
        <v>214.800004</v>
      </c>
      <c r="F1148">
        <f>-Day_SIP[[#This Row],[Investment Amount]]</f>
        <v>-214.800004</v>
      </c>
      <c r="G1148">
        <f>SUM($D$2:D1148)*Day_SIP[[#This Row],[Buy Price]]</f>
        <v>265116.90493700001</v>
      </c>
    </row>
    <row r="1149" spans="1:7" x14ac:dyDescent="0.3">
      <c r="A1149" s="2">
        <v>41514</v>
      </c>
      <c r="B1149">
        <v>2</v>
      </c>
      <c r="C1149">
        <v>53.582000999999998</v>
      </c>
      <c r="D1149">
        <v>4</v>
      </c>
      <c r="E1149">
        <v>214.32800399999999</v>
      </c>
      <c r="F1149">
        <f>-Day_SIP[[#This Row],[Investment Amount]]</f>
        <v>-214.32800399999999</v>
      </c>
      <c r="G1149">
        <f>SUM($D$2:D1149)*Day_SIP[[#This Row],[Buy Price]]</f>
        <v>264748.66694099997</v>
      </c>
    </row>
    <row r="1150" spans="1:7" x14ac:dyDescent="0.3">
      <c r="A1150" s="2">
        <v>41515</v>
      </c>
      <c r="B1150">
        <v>3</v>
      </c>
      <c r="C1150">
        <v>54.592998999999999</v>
      </c>
      <c r="D1150">
        <v>4</v>
      </c>
      <c r="E1150">
        <v>218.371996</v>
      </c>
      <c r="F1150">
        <f>-Day_SIP[[#This Row],[Investment Amount]]</f>
        <v>-218.371996</v>
      </c>
      <c r="G1150">
        <f>SUM($D$2:D1150)*Day_SIP[[#This Row],[Buy Price]]</f>
        <v>269962.38005500002</v>
      </c>
    </row>
    <row r="1151" spans="1:7" x14ac:dyDescent="0.3">
      <c r="A1151" s="2">
        <v>41516</v>
      </c>
      <c r="B1151">
        <v>4</v>
      </c>
      <c r="C1151">
        <v>55.080002</v>
      </c>
      <c r="D1151">
        <v>4</v>
      </c>
      <c r="E1151">
        <v>220.320008</v>
      </c>
      <c r="F1151">
        <f>-Day_SIP[[#This Row],[Investment Amount]]</f>
        <v>-220.320008</v>
      </c>
      <c r="G1151">
        <f>SUM($D$2:D1151)*Day_SIP[[#This Row],[Buy Price]]</f>
        <v>272590.92989799997</v>
      </c>
    </row>
    <row r="1152" spans="1:7" x14ac:dyDescent="0.3">
      <c r="A1152" s="2">
        <v>41519</v>
      </c>
      <c r="B1152">
        <v>0</v>
      </c>
      <c r="C1152">
        <v>56.061000999999997</v>
      </c>
      <c r="D1152">
        <v>4</v>
      </c>
      <c r="E1152">
        <v>224.24400399999999</v>
      </c>
      <c r="F1152">
        <f>-Day_SIP[[#This Row],[Investment Amount]]</f>
        <v>-224.24400399999999</v>
      </c>
      <c r="G1152">
        <f>SUM($D$2:D1152)*Day_SIP[[#This Row],[Buy Price]]</f>
        <v>277670.13795299997</v>
      </c>
    </row>
    <row r="1153" spans="1:7" x14ac:dyDescent="0.3">
      <c r="A1153" s="2">
        <v>41520</v>
      </c>
      <c r="B1153">
        <v>1</v>
      </c>
      <c r="C1153">
        <v>54.271000000000001</v>
      </c>
      <c r="D1153">
        <v>4</v>
      </c>
      <c r="E1153">
        <v>217.084</v>
      </c>
      <c r="F1153">
        <f>-Day_SIP[[#This Row],[Investment Amount]]</f>
        <v>-217.084</v>
      </c>
      <c r="G1153">
        <f>SUM($D$2:D1153)*Day_SIP[[#This Row],[Buy Price]]</f>
        <v>269021.34700000001</v>
      </c>
    </row>
    <row r="1154" spans="1:7" x14ac:dyDescent="0.3">
      <c r="A1154" s="2">
        <v>41521</v>
      </c>
      <c r="B1154">
        <v>2</v>
      </c>
      <c r="C1154">
        <v>55.034999999999997</v>
      </c>
      <c r="D1154">
        <v>4</v>
      </c>
      <c r="E1154">
        <v>220.14</v>
      </c>
      <c r="F1154">
        <f>-Day_SIP[[#This Row],[Investment Amount]]</f>
        <v>-220.14</v>
      </c>
      <c r="G1154">
        <f>SUM($D$2:D1154)*Day_SIP[[#This Row],[Buy Price]]</f>
        <v>273028.63500000001</v>
      </c>
    </row>
    <row r="1155" spans="1:7" x14ac:dyDescent="0.3">
      <c r="A1155" s="2">
        <v>41522</v>
      </c>
      <c r="B1155">
        <v>3</v>
      </c>
      <c r="C1155">
        <v>56.48</v>
      </c>
      <c r="D1155">
        <v>4</v>
      </c>
      <c r="E1155">
        <v>225.92</v>
      </c>
      <c r="F1155">
        <f>-Day_SIP[[#This Row],[Investment Amount]]</f>
        <v>-225.92</v>
      </c>
      <c r="G1155">
        <f>SUM($D$2:D1155)*Day_SIP[[#This Row],[Buy Price]]</f>
        <v>280423.2</v>
      </c>
    </row>
    <row r="1156" spans="1:7" x14ac:dyDescent="0.3">
      <c r="A1156" s="2">
        <v>41523</v>
      </c>
      <c r="B1156">
        <v>4</v>
      </c>
      <c r="C1156">
        <v>57.332000999999998</v>
      </c>
      <c r="D1156">
        <v>4</v>
      </c>
      <c r="E1156">
        <v>229.32800399999999</v>
      </c>
      <c r="F1156">
        <f>-Day_SIP[[#This Row],[Investment Amount]]</f>
        <v>-229.32800399999999</v>
      </c>
      <c r="G1156">
        <f>SUM($D$2:D1156)*Day_SIP[[#This Row],[Buy Price]]</f>
        <v>284882.71296899999</v>
      </c>
    </row>
    <row r="1157" spans="1:7" x14ac:dyDescent="0.3">
      <c r="A1157" s="2">
        <v>41527</v>
      </c>
      <c r="B1157">
        <v>1</v>
      </c>
      <c r="C1157">
        <v>59.401001000000001</v>
      </c>
      <c r="D1157">
        <v>4</v>
      </c>
      <c r="E1157">
        <v>237.604004</v>
      </c>
      <c r="F1157">
        <f>-Day_SIP[[#This Row],[Investment Amount]]</f>
        <v>-237.604004</v>
      </c>
      <c r="G1157">
        <f>SUM($D$2:D1157)*Day_SIP[[#This Row],[Buy Price]]</f>
        <v>295401.17797299998</v>
      </c>
    </row>
    <row r="1158" spans="1:7" x14ac:dyDescent="0.3">
      <c r="A1158" s="2">
        <v>41528</v>
      </c>
      <c r="B1158">
        <v>2</v>
      </c>
      <c r="C1158">
        <v>59.658000999999999</v>
      </c>
      <c r="D1158">
        <v>4</v>
      </c>
      <c r="E1158">
        <v>238.63200399999999</v>
      </c>
      <c r="F1158">
        <f>-Day_SIP[[#This Row],[Investment Amount]]</f>
        <v>-238.63200399999999</v>
      </c>
      <c r="G1158">
        <f>SUM($D$2:D1158)*Day_SIP[[#This Row],[Buy Price]]</f>
        <v>296917.87097699998</v>
      </c>
    </row>
    <row r="1159" spans="1:7" x14ac:dyDescent="0.3">
      <c r="A1159" s="2">
        <v>41529</v>
      </c>
      <c r="B1159">
        <v>3</v>
      </c>
      <c r="C1159">
        <v>59.066001999999997</v>
      </c>
      <c r="D1159">
        <v>4</v>
      </c>
      <c r="E1159">
        <v>236.26400799999999</v>
      </c>
      <c r="F1159">
        <f>-Day_SIP[[#This Row],[Investment Amount]]</f>
        <v>-236.26400799999999</v>
      </c>
      <c r="G1159">
        <f>SUM($D$2:D1159)*Day_SIP[[#This Row],[Buy Price]]</f>
        <v>294207.755962</v>
      </c>
    </row>
    <row r="1160" spans="1:7" x14ac:dyDescent="0.3">
      <c r="A1160" s="2">
        <v>41530</v>
      </c>
      <c r="B1160">
        <v>4</v>
      </c>
      <c r="C1160">
        <v>59.118000000000002</v>
      </c>
      <c r="D1160">
        <v>4</v>
      </c>
      <c r="E1160">
        <v>236.47200000000001</v>
      </c>
      <c r="F1160">
        <f>-Day_SIP[[#This Row],[Investment Amount]]</f>
        <v>-236.47200000000001</v>
      </c>
      <c r="G1160">
        <f>SUM($D$2:D1160)*Day_SIP[[#This Row],[Buy Price]]</f>
        <v>294703.23</v>
      </c>
    </row>
    <row r="1161" spans="1:7" x14ac:dyDescent="0.3">
      <c r="A1161" s="2">
        <v>41533</v>
      </c>
      <c r="B1161">
        <v>0</v>
      </c>
      <c r="C1161">
        <v>59.037998000000002</v>
      </c>
      <c r="D1161">
        <v>4</v>
      </c>
      <c r="E1161">
        <v>236.15199200000001</v>
      </c>
      <c r="F1161">
        <f>-Day_SIP[[#This Row],[Investment Amount]]</f>
        <v>-236.15199200000001</v>
      </c>
      <c r="G1161">
        <f>SUM($D$2:D1161)*Day_SIP[[#This Row],[Buy Price]]</f>
        <v>294540.57202200004</v>
      </c>
    </row>
    <row r="1162" spans="1:7" x14ac:dyDescent="0.3">
      <c r="A1162" s="2">
        <v>41534</v>
      </c>
      <c r="B1162">
        <v>1</v>
      </c>
      <c r="C1162">
        <v>59.155997999999997</v>
      </c>
      <c r="D1162">
        <v>4</v>
      </c>
      <c r="E1162">
        <v>236.62399199999999</v>
      </c>
      <c r="F1162">
        <f>-Day_SIP[[#This Row],[Investment Amount]]</f>
        <v>-236.62399199999999</v>
      </c>
      <c r="G1162">
        <f>SUM($D$2:D1162)*Day_SIP[[#This Row],[Buy Price]]</f>
        <v>295365.89801399998</v>
      </c>
    </row>
    <row r="1163" spans="1:7" x14ac:dyDescent="0.3">
      <c r="A1163" s="2">
        <v>41535</v>
      </c>
      <c r="B1163">
        <v>2</v>
      </c>
      <c r="C1163">
        <v>59.570999</v>
      </c>
      <c r="D1163">
        <v>4</v>
      </c>
      <c r="E1163">
        <v>238.283996</v>
      </c>
      <c r="F1163">
        <f>-Day_SIP[[#This Row],[Investment Amount]]</f>
        <v>-238.283996</v>
      </c>
      <c r="G1163">
        <f>SUM($D$2:D1163)*Day_SIP[[#This Row],[Buy Price]]</f>
        <v>297676.28200300003</v>
      </c>
    </row>
    <row r="1164" spans="1:7" x14ac:dyDescent="0.3">
      <c r="A1164" s="2">
        <v>41536</v>
      </c>
      <c r="B1164">
        <v>3</v>
      </c>
      <c r="C1164">
        <v>61.757998999999998</v>
      </c>
      <c r="D1164">
        <v>3</v>
      </c>
      <c r="E1164">
        <v>185.27399700000001</v>
      </c>
      <c r="F1164">
        <f>-Day_SIP[[#This Row],[Investment Amount]]</f>
        <v>-185.27399700000001</v>
      </c>
      <c r="G1164">
        <f>SUM($D$2:D1164)*Day_SIP[[#This Row],[Buy Price]]</f>
        <v>308789.995</v>
      </c>
    </row>
    <row r="1165" spans="1:7" x14ac:dyDescent="0.3">
      <c r="A1165" s="2">
        <v>41537</v>
      </c>
      <c r="B1165">
        <v>4</v>
      </c>
      <c r="C1165">
        <v>60.777999999999999</v>
      </c>
      <c r="D1165">
        <v>3</v>
      </c>
      <c r="E1165">
        <v>182.334</v>
      </c>
      <c r="F1165">
        <f>-Day_SIP[[#This Row],[Investment Amount]]</f>
        <v>-182.334</v>
      </c>
      <c r="G1165">
        <f>SUM($D$2:D1165)*Day_SIP[[#This Row],[Buy Price]]</f>
        <v>304072.33399999997</v>
      </c>
    </row>
    <row r="1166" spans="1:7" x14ac:dyDescent="0.3">
      <c r="A1166" s="2">
        <v>41540</v>
      </c>
      <c r="B1166">
        <v>0</v>
      </c>
      <c r="C1166">
        <v>59.676997999999998</v>
      </c>
      <c r="D1166">
        <v>4</v>
      </c>
      <c r="E1166">
        <v>238.70799199999999</v>
      </c>
      <c r="F1166">
        <f>-Day_SIP[[#This Row],[Investment Amount]]</f>
        <v>-238.70799199999999</v>
      </c>
      <c r="G1166">
        <f>SUM($D$2:D1166)*Day_SIP[[#This Row],[Buy Price]]</f>
        <v>298802.728986</v>
      </c>
    </row>
    <row r="1167" spans="1:7" x14ac:dyDescent="0.3">
      <c r="A1167" s="2">
        <v>41541</v>
      </c>
      <c r="B1167">
        <v>1</v>
      </c>
      <c r="C1167">
        <v>59.555</v>
      </c>
      <c r="D1167">
        <v>4</v>
      </c>
      <c r="E1167">
        <v>238.22</v>
      </c>
      <c r="F1167">
        <f>-Day_SIP[[#This Row],[Investment Amount]]</f>
        <v>-238.22</v>
      </c>
      <c r="G1167">
        <f>SUM($D$2:D1167)*Day_SIP[[#This Row],[Buy Price]]</f>
        <v>298430.10499999998</v>
      </c>
    </row>
    <row r="1168" spans="1:7" x14ac:dyDescent="0.3">
      <c r="A1168" s="2">
        <v>41542</v>
      </c>
      <c r="B1168">
        <v>2</v>
      </c>
      <c r="C1168">
        <v>59.435001</v>
      </c>
      <c r="D1168">
        <v>4</v>
      </c>
      <c r="E1168">
        <v>237.740004</v>
      </c>
      <c r="F1168">
        <f>-Day_SIP[[#This Row],[Investment Amount]]</f>
        <v>-237.740004</v>
      </c>
      <c r="G1168">
        <f>SUM($D$2:D1168)*Day_SIP[[#This Row],[Buy Price]]</f>
        <v>298066.53001500003</v>
      </c>
    </row>
    <row r="1169" spans="1:7" x14ac:dyDescent="0.3">
      <c r="A1169" s="2">
        <v>41543</v>
      </c>
      <c r="B1169">
        <v>3</v>
      </c>
      <c r="C1169">
        <v>59.599997999999999</v>
      </c>
      <c r="D1169">
        <v>4</v>
      </c>
      <c r="E1169">
        <v>238.399992</v>
      </c>
      <c r="F1169">
        <f>-Day_SIP[[#This Row],[Investment Amount]]</f>
        <v>-238.399992</v>
      </c>
      <c r="G1169">
        <f>SUM($D$2:D1169)*Day_SIP[[#This Row],[Buy Price]]</f>
        <v>299132.38996200002</v>
      </c>
    </row>
    <row r="1170" spans="1:7" x14ac:dyDescent="0.3">
      <c r="A1170" s="2">
        <v>41544</v>
      </c>
      <c r="B1170">
        <v>4</v>
      </c>
      <c r="C1170">
        <v>59.084999000000003</v>
      </c>
      <c r="D1170">
        <v>4</v>
      </c>
      <c r="E1170">
        <v>236.33999600000001</v>
      </c>
      <c r="F1170">
        <f>-Day_SIP[[#This Row],[Investment Amount]]</f>
        <v>-236.33999600000001</v>
      </c>
      <c r="G1170">
        <f>SUM($D$2:D1170)*Day_SIP[[#This Row],[Buy Price]]</f>
        <v>296783.94997700001</v>
      </c>
    </row>
    <row r="1171" spans="1:7" x14ac:dyDescent="0.3">
      <c r="A1171" s="2">
        <v>41547</v>
      </c>
      <c r="B1171">
        <v>0</v>
      </c>
      <c r="C1171">
        <v>58.223998999999999</v>
      </c>
      <c r="D1171">
        <v>4</v>
      </c>
      <c r="E1171">
        <v>232.895996</v>
      </c>
      <c r="F1171">
        <f>-Day_SIP[[#This Row],[Investment Amount]]</f>
        <v>-232.895996</v>
      </c>
      <c r="G1171">
        <f>SUM($D$2:D1171)*Day_SIP[[#This Row],[Buy Price]]</f>
        <v>292692.04297299997</v>
      </c>
    </row>
    <row r="1172" spans="1:7" x14ac:dyDescent="0.3">
      <c r="A1172" s="2">
        <v>41548</v>
      </c>
      <c r="B1172">
        <v>1</v>
      </c>
      <c r="C1172">
        <v>58.603000999999999</v>
      </c>
      <c r="D1172">
        <v>4</v>
      </c>
      <c r="E1172">
        <v>234.412004</v>
      </c>
      <c r="F1172">
        <f>-Day_SIP[[#This Row],[Investment Amount]]</f>
        <v>-234.412004</v>
      </c>
      <c r="G1172">
        <f>SUM($D$2:D1172)*Day_SIP[[#This Row],[Buy Price]]</f>
        <v>294831.69803099998</v>
      </c>
    </row>
    <row r="1173" spans="1:7" x14ac:dyDescent="0.3">
      <c r="A1173" s="2">
        <v>41550</v>
      </c>
      <c r="B1173">
        <v>3</v>
      </c>
      <c r="C1173">
        <v>59.841999000000001</v>
      </c>
      <c r="D1173">
        <v>4</v>
      </c>
      <c r="E1173">
        <v>239.36799600000001</v>
      </c>
      <c r="F1173">
        <f>-Day_SIP[[#This Row],[Investment Amount]]</f>
        <v>-239.36799600000001</v>
      </c>
      <c r="G1173">
        <f>SUM($D$2:D1173)*Day_SIP[[#This Row],[Buy Price]]</f>
        <v>301304.46496499999</v>
      </c>
    </row>
    <row r="1174" spans="1:7" x14ac:dyDescent="0.3">
      <c r="A1174" s="2">
        <v>41551</v>
      </c>
      <c r="B1174">
        <v>4</v>
      </c>
      <c r="C1174">
        <v>59.742001000000002</v>
      </c>
      <c r="D1174">
        <v>4</v>
      </c>
      <c r="E1174">
        <v>238.96800400000001</v>
      </c>
      <c r="F1174">
        <f>-Day_SIP[[#This Row],[Investment Amount]]</f>
        <v>-238.96800400000001</v>
      </c>
      <c r="G1174">
        <f>SUM($D$2:D1174)*Day_SIP[[#This Row],[Buy Price]]</f>
        <v>301039.94303900003</v>
      </c>
    </row>
    <row r="1175" spans="1:7" x14ac:dyDescent="0.3">
      <c r="A1175" s="2">
        <v>41554</v>
      </c>
      <c r="B1175">
        <v>0</v>
      </c>
      <c r="C1175">
        <v>59.834999000000003</v>
      </c>
      <c r="D1175">
        <v>4</v>
      </c>
      <c r="E1175">
        <v>239.33999600000001</v>
      </c>
      <c r="F1175">
        <f>-Day_SIP[[#This Row],[Investment Amount]]</f>
        <v>-239.33999600000001</v>
      </c>
      <c r="G1175">
        <f>SUM($D$2:D1175)*Day_SIP[[#This Row],[Buy Price]]</f>
        <v>301747.89995700005</v>
      </c>
    </row>
    <row r="1176" spans="1:7" x14ac:dyDescent="0.3">
      <c r="A1176" s="2">
        <v>41555</v>
      </c>
      <c r="B1176">
        <v>1</v>
      </c>
      <c r="C1176">
        <v>60.386001999999998</v>
      </c>
      <c r="D1176">
        <v>4</v>
      </c>
      <c r="E1176">
        <v>241.54400799999999</v>
      </c>
      <c r="F1176">
        <f>-Day_SIP[[#This Row],[Investment Amount]]</f>
        <v>-241.54400799999999</v>
      </c>
      <c r="G1176">
        <f>SUM($D$2:D1176)*Day_SIP[[#This Row],[Buy Price]]</f>
        <v>304768.15209399996</v>
      </c>
    </row>
    <row r="1177" spans="1:7" x14ac:dyDescent="0.3">
      <c r="A1177" s="2">
        <v>41556</v>
      </c>
      <c r="B1177">
        <v>2</v>
      </c>
      <c r="C1177">
        <v>60.981997999999997</v>
      </c>
      <c r="D1177">
        <v>3</v>
      </c>
      <c r="E1177">
        <v>182.94599399999998</v>
      </c>
      <c r="F1177">
        <f>-Day_SIP[[#This Row],[Investment Amount]]</f>
        <v>-182.94599399999998</v>
      </c>
      <c r="G1177">
        <f>SUM($D$2:D1177)*Day_SIP[[#This Row],[Buy Price]]</f>
        <v>307959.08989999996</v>
      </c>
    </row>
    <row r="1178" spans="1:7" x14ac:dyDescent="0.3">
      <c r="A1178" s="2">
        <v>41557</v>
      </c>
      <c r="B1178">
        <v>3</v>
      </c>
      <c r="C1178">
        <v>61.004002</v>
      </c>
      <c r="D1178">
        <v>3</v>
      </c>
      <c r="E1178">
        <v>183.01200599999999</v>
      </c>
      <c r="F1178">
        <f>-Day_SIP[[#This Row],[Investment Amount]]</f>
        <v>-183.01200599999999</v>
      </c>
      <c r="G1178">
        <f>SUM($D$2:D1178)*Day_SIP[[#This Row],[Buy Price]]</f>
        <v>308253.222106</v>
      </c>
    </row>
    <row r="1179" spans="1:7" x14ac:dyDescent="0.3">
      <c r="A1179" s="2">
        <v>41558</v>
      </c>
      <c r="B1179">
        <v>4</v>
      </c>
      <c r="C1179">
        <v>61.605998999999997</v>
      </c>
      <c r="D1179">
        <v>3</v>
      </c>
      <c r="E1179">
        <v>184.81799699999999</v>
      </c>
      <c r="F1179">
        <f>-Day_SIP[[#This Row],[Investment Amount]]</f>
        <v>-184.81799699999999</v>
      </c>
      <c r="G1179">
        <f>SUM($D$2:D1179)*Day_SIP[[#This Row],[Buy Price]]</f>
        <v>311479.93094399996</v>
      </c>
    </row>
    <row r="1180" spans="1:7" x14ac:dyDescent="0.3">
      <c r="A1180" s="2">
        <v>41561</v>
      </c>
      <c r="B1180">
        <v>0</v>
      </c>
      <c r="C1180">
        <v>61.775002000000001</v>
      </c>
      <c r="D1180">
        <v>3</v>
      </c>
      <c r="E1180">
        <v>185.325006</v>
      </c>
      <c r="F1180">
        <f>-Day_SIP[[#This Row],[Investment Amount]]</f>
        <v>-185.325006</v>
      </c>
      <c r="G1180">
        <f>SUM($D$2:D1180)*Day_SIP[[#This Row],[Buy Price]]</f>
        <v>312519.73511800001</v>
      </c>
    </row>
    <row r="1181" spans="1:7" x14ac:dyDescent="0.3">
      <c r="A1181" s="2">
        <v>41562</v>
      </c>
      <c r="B1181">
        <v>1</v>
      </c>
      <c r="C1181">
        <v>61.512999999999998</v>
      </c>
      <c r="D1181">
        <v>3</v>
      </c>
      <c r="E1181">
        <v>184.53899999999999</v>
      </c>
      <c r="F1181">
        <f>-Day_SIP[[#This Row],[Investment Amount]]</f>
        <v>-184.53899999999999</v>
      </c>
      <c r="G1181">
        <f>SUM($D$2:D1181)*Day_SIP[[#This Row],[Buy Price]]</f>
        <v>311378.80599999998</v>
      </c>
    </row>
    <row r="1182" spans="1:7" x14ac:dyDescent="0.3">
      <c r="A1182" s="2">
        <v>41564</v>
      </c>
      <c r="B1182">
        <v>3</v>
      </c>
      <c r="C1182">
        <v>61.134998000000003</v>
      </c>
      <c r="D1182">
        <v>3</v>
      </c>
      <c r="E1182">
        <v>183.40499400000002</v>
      </c>
      <c r="F1182">
        <f>-Day_SIP[[#This Row],[Investment Amount]]</f>
        <v>-183.40499400000002</v>
      </c>
      <c r="G1182">
        <f>SUM($D$2:D1182)*Day_SIP[[#This Row],[Buy Price]]</f>
        <v>309648.76487000001</v>
      </c>
    </row>
    <row r="1183" spans="1:7" x14ac:dyDescent="0.3">
      <c r="A1183" s="2">
        <v>41565</v>
      </c>
      <c r="B1183">
        <v>4</v>
      </c>
      <c r="C1183">
        <v>62.497002000000002</v>
      </c>
      <c r="D1183">
        <v>3</v>
      </c>
      <c r="E1183">
        <v>187.491006</v>
      </c>
      <c r="F1183">
        <f>-Day_SIP[[#This Row],[Investment Amount]]</f>
        <v>-187.491006</v>
      </c>
      <c r="G1183">
        <f>SUM($D$2:D1183)*Day_SIP[[#This Row],[Buy Price]]</f>
        <v>316734.80613600003</v>
      </c>
    </row>
    <row r="1184" spans="1:7" x14ac:dyDescent="0.3">
      <c r="A1184" s="2">
        <v>41568</v>
      </c>
      <c r="B1184">
        <v>0</v>
      </c>
      <c r="C1184">
        <v>62.717998999999999</v>
      </c>
      <c r="D1184">
        <v>3</v>
      </c>
      <c r="E1184">
        <v>188.153997</v>
      </c>
      <c r="F1184">
        <f>-Day_SIP[[#This Row],[Investment Amount]]</f>
        <v>-188.153997</v>
      </c>
      <c r="G1184">
        <f>SUM($D$2:D1184)*Day_SIP[[#This Row],[Buy Price]]</f>
        <v>318042.97292899998</v>
      </c>
    </row>
    <row r="1185" spans="1:7" x14ac:dyDescent="0.3">
      <c r="A1185" s="2">
        <v>41569</v>
      </c>
      <c r="B1185">
        <v>1</v>
      </c>
      <c r="C1185">
        <v>62.673999999999999</v>
      </c>
      <c r="D1185">
        <v>3</v>
      </c>
      <c r="E1185">
        <v>188.02199999999999</v>
      </c>
      <c r="F1185">
        <f>-Day_SIP[[#This Row],[Investment Amount]]</f>
        <v>-188.02199999999999</v>
      </c>
      <c r="G1185">
        <f>SUM($D$2:D1185)*Day_SIP[[#This Row],[Buy Price]]</f>
        <v>318007.87599999999</v>
      </c>
    </row>
    <row r="1186" spans="1:7" x14ac:dyDescent="0.3">
      <c r="A1186" s="2">
        <v>41570</v>
      </c>
      <c r="B1186">
        <v>2</v>
      </c>
      <c r="C1186">
        <v>62.411999000000002</v>
      </c>
      <c r="D1186">
        <v>3</v>
      </c>
      <c r="E1186">
        <v>187.235997</v>
      </c>
      <c r="F1186">
        <f>-Day_SIP[[#This Row],[Investment Amount]]</f>
        <v>-187.235997</v>
      </c>
      <c r="G1186">
        <f>SUM($D$2:D1186)*Day_SIP[[#This Row],[Buy Price]]</f>
        <v>316865.71892300004</v>
      </c>
    </row>
    <row r="1187" spans="1:7" x14ac:dyDescent="0.3">
      <c r="A1187" s="2">
        <v>41571</v>
      </c>
      <c r="B1187">
        <v>3</v>
      </c>
      <c r="C1187">
        <v>62.308998000000003</v>
      </c>
      <c r="D1187">
        <v>3</v>
      </c>
      <c r="E1187">
        <v>186.92699400000001</v>
      </c>
      <c r="F1187">
        <f>-Day_SIP[[#This Row],[Investment Amount]]</f>
        <v>-186.92699400000001</v>
      </c>
      <c r="G1187">
        <f>SUM($D$2:D1187)*Day_SIP[[#This Row],[Buy Price]]</f>
        <v>316529.70984000002</v>
      </c>
    </row>
    <row r="1188" spans="1:7" x14ac:dyDescent="0.3">
      <c r="A1188" s="2">
        <v>41572</v>
      </c>
      <c r="B1188">
        <v>4</v>
      </c>
      <c r="C1188">
        <v>62.216999000000001</v>
      </c>
      <c r="D1188">
        <v>3</v>
      </c>
      <c r="E1188">
        <v>186.65099700000002</v>
      </c>
      <c r="F1188">
        <f>-Day_SIP[[#This Row],[Investment Amount]]</f>
        <v>-186.65099700000002</v>
      </c>
      <c r="G1188">
        <f>SUM($D$2:D1188)*Day_SIP[[#This Row],[Buy Price]]</f>
        <v>316249.005917</v>
      </c>
    </row>
    <row r="1189" spans="1:7" x14ac:dyDescent="0.3">
      <c r="A1189" s="2">
        <v>41575</v>
      </c>
      <c r="B1189">
        <v>0</v>
      </c>
      <c r="C1189">
        <v>61.756999999999998</v>
      </c>
      <c r="D1189">
        <v>3</v>
      </c>
      <c r="E1189">
        <v>185.27099999999999</v>
      </c>
      <c r="F1189">
        <f>-Day_SIP[[#This Row],[Investment Amount]]</f>
        <v>-185.27099999999999</v>
      </c>
      <c r="G1189">
        <f>SUM($D$2:D1189)*Day_SIP[[#This Row],[Buy Price]]</f>
        <v>314096.10200000001</v>
      </c>
    </row>
    <row r="1190" spans="1:7" x14ac:dyDescent="0.3">
      <c r="A1190" s="2">
        <v>41576</v>
      </c>
      <c r="B1190">
        <v>1</v>
      </c>
      <c r="C1190">
        <v>62.881000999999998</v>
      </c>
      <c r="D1190">
        <v>3</v>
      </c>
      <c r="E1190">
        <v>188.64300299999999</v>
      </c>
      <c r="F1190">
        <f>-Day_SIP[[#This Row],[Investment Amount]]</f>
        <v>-188.64300299999999</v>
      </c>
      <c r="G1190">
        <f>SUM($D$2:D1190)*Day_SIP[[#This Row],[Buy Price]]</f>
        <v>320001.41408899997</v>
      </c>
    </row>
    <row r="1191" spans="1:7" x14ac:dyDescent="0.3">
      <c r="A1191" s="2">
        <v>41577</v>
      </c>
      <c r="B1191">
        <v>2</v>
      </c>
      <c r="C1191">
        <v>63.141998000000001</v>
      </c>
      <c r="D1191">
        <v>3</v>
      </c>
      <c r="E1191">
        <v>189.425994</v>
      </c>
      <c r="F1191">
        <f>-Day_SIP[[#This Row],[Investment Amount]]</f>
        <v>-189.425994</v>
      </c>
      <c r="G1191">
        <f>SUM($D$2:D1191)*Day_SIP[[#This Row],[Buy Price]]</f>
        <v>321519.053816</v>
      </c>
    </row>
    <row r="1192" spans="1:7" x14ac:dyDescent="0.3">
      <c r="A1192" s="2">
        <v>41578</v>
      </c>
      <c r="B1192">
        <v>3</v>
      </c>
      <c r="C1192">
        <v>63.591999000000001</v>
      </c>
      <c r="D1192">
        <v>3</v>
      </c>
      <c r="E1192">
        <v>190.77599700000002</v>
      </c>
      <c r="F1192">
        <f>-Day_SIP[[#This Row],[Investment Amount]]</f>
        <v>-190.77599700000002</v>
      </c>
      <c r="G1192">
        <f>SUM($D$2:D1192)*Day_SIP[[#This Row],[Buy Price]]</f>
        <v>324001.23490500002</v>
      </c>
    </row>
    <row r="1193" spans="1:7" x14ac:dyDescent="0.3">
      <c r="A1193" s="2">
        <v>41579</v>
      </c>
      <c r="B1193">
        <v>4</v>
      </c>
      <c r="C1193">
        <v>63.803001000000002</v>
      </c>
      <c r="D1193">
        <v>3</v>
      </c>
      <c r="E1193">
        <v>191.40900300000001</v>
      </c>
      <c r="F1193">
        <f>-Day_SIP[[#This Row],[Investment Amount]]</f>
        <v>-191.40900300000001</v>
      </c>
      <c r="G1193">
        <f>SUM($D$2:D1193)*Day_SIP[[#This Row],[Buy Price]]</f>
        <v>325267.69909800001</v>
      </c>
    </row>
    <row r="1194" spans="1:7" x14ac:dyDescent="0.3">
      <c r="A1194" s="2">
        <v>41583</v>
      </c>
      <c r="B1194">
        <v>1</v>
      </c>
      <c r="C1194">
        <v>63.321998999999998</v>
      </c>
      <c r="D1194">
        <v>3</v>
      </c>
      <c r="E1194">
        <v>189.96599699999999</v>
      </c>
      <c r="F1194">
        <f>-Day_SIP[[#This Row],[Investment Amount]]</f>
        <v>-189.96599699999999</v>
      </c>
      <c r="G1194">
        <f>SUM($D$2:D1194)*Day_SIP[[#This Row],[Buy Price]]</f>
        <v>323005.51689899998</v>
      </c>
    </row>
    <row r="1195" spans="1:7" x14ac:dyDescent="0.3">
      <c r="A1195" s="2">
        <v>41584</v>
      </c>
      <c r="B1195">
        <v>2</v>
      </c>
      <c r="C1195">
        <v>62.887999999999998</v>
      </c>
      <c r="D1195">
        <v>3</v>
      </c>
      <c r="E1195">
        <v>188.66399999999999</v>
      </c>
      <c r="F1195">
        <f>-Day_SIP[[#This Row],[Investment Amount]]</f>
        <v>-188.66399999999999</v>
      </c>
      <c r="G1195">
        <f>SUM($D$2:D1195)*Day_SIP[[#This Row],[Buy Price]]</f>
        <v>320980.35200000001</v>
      </c>
    </row>
    <row r="1196" spans="1:7" x14ac:dyDescent="0.3">
      <c r="A1196" s="2">
        <v>41585</v>
      </c>
      <c r="B1196">
        <v>3</v>
      </c>
      <c r="C1196">
        <v>62.561000999999997</v>
      </c>
      <c r="D1196">
        <v>3</v>
      </c>
      <c r="E1196">
        <v>187.68300299999999</v>
      </c>
      <c r="F1196">
        <f>-Day_SIP[[#This Row],[Investment Amount]]</f>
        <v>-187.68300299999999</v>
      </c>
      <c r="G1196">
        <f>SUM($D$2:D1196)*Day_SIP[[#This Row],[Buy Price]]</f>
        <v>319499.03210700001</v>
      </c>
    </row>
    <row r="1197" spans="1:7" x14ac:dyDescent="0.3">
      <c r="A1197" s="2">
        <v>41586</v>
      </c>
      <c r="B1197">
        <v>4</v>
      </c>
      <c r="C1197">
        <v>62.154998999999997</v>
      </c>
      <c r="D1197">
        <v>3</v>
      </c>
      <c r="E1197">
        <v>186.46499699999998</v>
      </c>
      <c r="F1197">
        <f>-Day_SIP[[#This Row],[Investment Amount]]</f>
        <v>-186.46499699999998</v>
      </c>
      <c r="G1197">
        <f>SUM($D$2:D1197)*Day_SIP[[#This Row],[Buy Price]]</f>
        <v>317612.04488999996</v>
      </c>
    </row>
    <row r="1198" spans="1:7" x14ac:dyDescent="0.3">
      <c r="A1198" s="2">
        <v>41589</v>
      </c>
      <c r="B1198">
        <v>0</v>
      </c>
      <c r="C1198">
        <v>61.580002</v>
      </c>
      <c r="D1198">
        <v>3</v>
      </c>
      <c r="E1198">
        <v>184.74000599999999</v>
      </c>
      <c r="F1198">
        <f>-Day_SIP[[#This Row],[Investment Amount]]</f>
        <v>-184.74000599999999</v>
      </c>
      <c r="G1198">
        <f>SUM($D$2:D1198)*Day_SIP[[#This Row],[Buy Price]]</f>
        <v>314858.55022600002</v>
      </c>
    </row>
    <row r="1199" spans="1:7" x14ac:dyDescent="0.3">
      <c r="A1199" s="2">
        <v>41590</v>
      </c>
      <c r="B1199">
        <v>1</v>
      </c>
      <c r="C1199">
        <v>61.092998999999999</v>
      </c>
      <c r="D1199">
        <v>3</v>
      </c>
      <c r="E1199">
        <v>183.278997</v>
      </c>
      <c r="F1199">
        <f>-Day_SIP[[#This Row],[Investment Amount]]</f>
        <v>-183.278997</v>
      </c>
      <c r="G1199">
        <f>SUM($D$2:D1199)*Day_SIP[[#This Row],[Buy Price]]</f>
        <v>312551.78288399999</v>
      </c>
    </row>
    <row r="1200" spans="1:7" x14ac:dyDescent="0.3">
      <c r="A1200" s="2">
        <v>41591</v>
      </c>
      <c r="B1200">
        <v>2</v>
      </c>
      <c r="C1200">
        <v>60.623001000000002</v>
      </c>
      <c r="D1200">
        <v>3</v>
      </c>
      <c r="E1200">
        <v>181.86900300000002</v>
      </c>
      <c r="F1200">
        <f>-Day_SIP[[#This Row],[Investment Amount]]</f>
        <v>-181.86900300000002</v>
      </c>
      <c r="G1200">
        <f>SUM($D$2:D1200)*Day_SIP[[#This Row],[Buy Price]]</f>
        <v>310329.14211900003</v>
      </c>
    </row>
    <row r="1201" spans="1:7" x14ac:dyDescent="0.3">
      <c r="A1201" s="2">
        <v>41592</v>
      </c>
      <c r="B1201">
        <v>3</v>
      </c>
      <c r="C1201">
        <v>61.226002000000001</v>
      </c>
      <c r="D1201">
        <v>3</v>
      </c>
      <c r="E1201">
        <v>183.67800600000001</v>
      </c>
      <c r="F1201">
        <f>-Day_SIP[[#This Row],[Investment Amount]]</f>
        <v>-183.67800600000001</v>
      </c>
      <c r="G1201">
        <f>SUM($D$2:D1201)*Day_SIP[[#This Row],[Buy Price]]</f>
        <v>313599.58224399999</v>
      </c>
    </row>
    <row r="1202" spans="1:7" x14ac:dyDescent="0.3">
      <c r="A1202" s="2">
        <v>41596</v>
      </c>
      <c r="B1202">
        <v>0</v>
      </c>
      <c r="C1202">
        <v>62.551997999999998</v>
      </c>
      <c r="D1202">
        <v>3</v>
      </c>
      <c r="E1202">
        <v>187.65599399999999</v>
      </c>
      <c r="F1202">
        <f>-Day_SIP[[#This Row],[Investment Amount]]</f>
        <v>-187.65599399999999</v>
      </c>
      <c r="G1202">
        <f>SUM($D$2:D1202)*Day_SIP[[#This Row],[Buy Price]]</f>
        <v>320578.98975000001</v>
      </c>
    </row>
    <row r="1203" spans="1:7" x14ac:dyDescent="0.3">
      <c r="A1203" s="2">
        <v>41597</v>
      </c>
      <c r="B1203">
        <v>1</v>
      </c>
      <c r="C1203">
        <v>62.756999999999998</v>
      </c>
      <c r="D1203">
        <v>3</v>
      </c>
      <c r="E1203">
        <v>188.27099999999999</v>
      </c>
      <c r="F1203">
        <f>-Day_SIP[[#This Row],[Investment Amount]]</f>
        <v>-188.27099999999999</v>
      </c>
      <c r="G1203">
        <f>SUM($D$2:D1203)*Day_SIP[[#This Row],[Buy Price]]</f>
        <v>321817.89600000001</v>
      </c>
    </row>
    <row r="1204" spans="1:7" x14ac:dyDescent="0.3">
      <c r="A1204" s="2">
        <v>41598</v>
      </c>
      <c r="B1204">
        <v>2</v>
      </c>
      <c r="C1204">
        <v>62.001998999999998</v>
      </c>
      <c r="D1204">
        <v>3</v>
      </c>
      <c r="E1204">
        <v>186.00599699999998</v>
      </c>
      <c r="F1204">
        <f>-Day_SIP[[#This Row],[Investment Amount]]</f>
        <v>-186.00599699999998</v>
      </c>
      <c r="G1204">
        <f>SUM($D$2:D1204)*Day_SIP[[#This Row],[Buy Price]]</f>
        <v>318132.25686899998</v>
      </c>
    </row>
    <row r="1205" spans="1:7" x14ac:dyDescent="0.3">
      <c r="A1205" s="2">
        <v>41599</v>
      </c>
      <c r="B1205">
        <v>3</v>
      </c>
      <c r="C1205">
        <v>60.777000000000001</v>
      </c>
      <c r="D1205">
        <v>3</v>
      </c>
      <c r="E1205">
        <v>182.33100000000002</v>
      </c>
      <c r="F1205">
        <f>-Day_SIP[[#This Row],[Investment Amount]]</f>
        <v>-182.33100000000002</v>
      </c>
      <c r="G1205">
        <f>SUM($D$2:D1205)*Day_SIP[[#This Row],[Buy Price]]</f>
        <v>312029.11800000002</v>
      </c>
    </row>
    <row r="1206" spans="1:7" x14ac:dyDescent="0.3">
      <c r="A1206" s="2">
        <v>41600</v>
      </c>
      <c r="B1206">
        <v>4</v>
      </c>
      <c r="C1206">
        <v>60.686999999999998</v>
      </c>
      <c r="D1206">
        <v>3</v>
      </c>
      <c r="E1206">
        <v>182.06099999999998</v>
      </c>
      <c r="F1206">
        <f>-Day_SIP[[#This Row],[Investment Amount]]</f>
        <v>-182.06099999999998</v>
      </c>
      <c r="G1206">
        <f>SUM($D$2:D1206)*Day_SIP[[#This Row],[Buy Price]]</f>
        <v>311749.11900000001</v>
      </c>
    </row>
    <row r="1207" spans="1:7" x14ac:dyDescent="0.3">
      <c r="A1207" s="2">
        <v>41603</v>
      </c>
      <c r="B1207">
        <v>0</v>
      </c>
      <c r="C1207">
        <v>61.91</v>
      </c>
      <c r="D1207">
        <v>3</v>
      </c>
      <c r="E1207">
        <v>185.73</v>
      </c>
      <c r="F1207">
        <f>-Day_SIP[[#This Row],[Investment Amount]]</f>
        <v>-185.73</v>
      </c>
      <c r="G1207">
        <f>SUM($D$2:D1207)*Day_SIP[[#This Row],[Buy Price]]</f>
        <v>318217.39999999997</v>
      </c>
    </row>
    <row r="1208" spans="1:7" x14ac:dyDescent="0.3">
      <c r="A1208" s="2">
        <v>41604</v>
      </c>
      <c r="B1208">
        <v>1</v>
      </c>
      <c r="C1208">
        <v>61.348998999999999</v>
      </c>
      <c r="D1208">
        <v>3</v>
      </c>
      <c r="E1208">
        <v>184.046997</v>
      </c>
      <c r="F1208">
        <f>-Day_SIP[[#This Row],[Investment Amount]]</f>
        <v>-184.046997</v>
      </c>
      <c r="G1208">
        <f>SUM($D$2:D1208)*Day_SIP[[#This Row],[Buy Price]]</f>
        <v>315517.90185700002</v>
      </c>
    </row>
    <row r="1209" spans="1:7" x14ac:dyDescent="0.3">
      <c r="A1209" s="2">
        <v>41605</v>
      </c>
      <c r="B1209">
        <v>2</v>
      </c>
      <c r="C1209">
        <v>61.278998999999999</v>
      </c>
      <c r="D1209">
        <v>3</v>
      </c>
      <c r="E1209">
        <v>183.836997</v>
      </c>
      <c r="F1209">
        <f>-Day_SIP[[#This Row],[Investment Amount]]</f>
        <v>-183.836997</v>
      </c>
      <c r="G1209">
        <f>SUM($D$2:D1209)*Day_SIP[[#This Row],[Buy Price]]</f>
        <v>315341.72885399999</v>
      </c>
    </row>
    <row r="1210" spans="1:7" x14ac:dyDescent="0.3">
      <c r="A1210" s="2">
        <v>41606</v>
      </c>
      <c r="B1210">
        <v>3</v>
      </c>
      <c r="C1210">
        <v>61.547001000000002</v>
      </c>
      <c r="D1210">
        <v>3</v>
      </c>
      <c r="E1210">
        <v>184.64100300000001</v>
      </c>
      <c r="F1210">
        <f>-Day_SIP[[#This Row],[Investment Amount]]</f>
        <v>-184.64100300000001</v>
      </c>
      <c r="G1210">
        <f>SUM($D$2:D1210)*Day_SIP[[#This Row],[Buy Price]]</f>
        <v>316905.508149</v>
      </c>
    </row>
    <row r="1211" spans="1:7" x14ac:dyDescent="0.3">
      <c r="A1211" s="2">
        <v>41607</v>
      </c>
      <c r="B1211">
        <v>4</v>
      </c>
      <c r="C1211">
        <v>62.419998</v>
      </c>
      <c r="D1211">
        <v>3</v>
      </c>
      <c r="E1211">
        <v>187.25999400000001</v>
      </c>
      <c r="F1211">
        <f>-Day_SIP[[#This Row],[Investment Amount]]</f>
        <v>-187.25999400000001</v>
      </c>
      <c r="G1211">
        <f>SUM($D$2:D1211)*Day_SIP[[#This Row],[Buy Price]]</f>
        <v>321587.82969599997</v>
      </c>
    </row>
    <row r="1212" spans="1:7" x14ac:dyDescent="0.3">
      <c r="A1212" s="2">
        <v>41610</v>
      </c>
      <c r="B1212">
        <v>0</v>
      </c>
      <c r="C1212">
        <v>62.902000000000001</v>
      </c>
      <c r="D1212">
        <v>3</v>
      </c>
      <c r="E1212">
        <v>188.70600000000002</v>
      </c>
      <c r="F1212">
        <f>-Day_SIP[[#This Row],[Investment Amount]]</f>
        <v>-188.70600000000002</v>
      </c>
      <c r="G1212">
        <f>SUM($D$2:D1212)*Day_SIP[[#This Row],[Buy Price]]</f>
        <v>324259.81</v>
      </c>
    </row>
    <row r="1213" spans="1:7" x14ac:dyDescent="0.3">
      <c r="A1213" s="2">
        <v>41611</v>
      </c>
      <c r="B1213">
        <v>1</v>
      </c>
      <c r="C1213">
        <v>62.709999000000003</v>
      </c>
      <c r="D1213">
        <v>3</v>
      </c>
      <c r="E1213">
        <v>188.129997</v>
      </c>
      <c r="F1213">
        <f>-Day_SIP[[#This Row],[Investment Amount]]</f>
        <v>-188.129997</v>
      </c>
      <c r="G1213">
        <f>SUM($D$2:D1213)*Day_SIP[[#This Row],[Buy Price]]</f>
        <v>323458.17484200001</v>
      </c>
    </row>
    <row r="1214" spans="1:7" x14ac:dyDescent="0.3">
      <c r="A1214" s="2">
        <v>41612</v>
      </c>
      <c r="B1214">
        <v>2</v>
      </c>
      <c r="C1214">
        <v>62.320999</v>
      </c>
      <c r="D1214">
        <v>3</v>
      </c>
      <c r="E1214">
        <v>186.962997</v>
      </c>
      <c r="F1214">
        <f>-Day_SIP[[#This Row],[Investment Amount]]</f>
        <v>-186.962997</v>
      </c>
      <c r="G1214">
        <f>SUM($D$2:D1214)*Day_SIP[[#This Row],[Buy Price]]</f>
        <v>321638.67583899997</v>
      </c>
    </row>
    <row r="1215" spans="1:7" x14ac:dyDescent="0.3">
      <c r="A1215" s="2">
        <v>41613</v>
      </c>
      <c r="B1215">
        <v>3</v>
      </c>
      <c r="C1215">
        <v>63.280997999999997</v>
      </c>
      <c r="D1215">
        <v>3</v>
      </c>
      <c r="E1215">
        <v>189.84299399999998</v>
      </c>
      <c r="F1215">
        <f>-Day_SIP[[#This Row],[Investment Amount]]</f>
        <v>-189.84299399999998</v>
      </c>
      <c r="G1215">
        <f>SUM($D$2:D1215)*Day_SIP[[#This Row],[Buy Price]]</f>
        <v>326783.07367199997</v>
      </c>
    </row>
    <row r="1216" spans="1:7" x14ac:dyDescent="0.3">
      <c r="A1216" s="2">
        <v>41614</v>
      </c>
      <c r="B1216">
        <v>4</v>
      </c>
      <c r="C1216">
        <v>63.542999000000002</v>
      </c>
      <c r="D1216">
        <v>3</v>
      </c>
      <c r="E1216">
        <v>190.628997</v>
      </c>
      <c r="F1216">
        <f>-Day_SIP[[#This Row],[Investment Amount]]</f>
        <v>-190.628997</v>
      </c>
      <c r="G1216">
        <f>SUM($D$2:D1216)*Day_SIP[[#This Row],[Buy Price]]</f>
        <v>328326.67583299999</v>
      </c>
    </row>
    <row r="1217" spans="1:7" x14ac:dyDescent="0.3">
      <c r="A1217" s="2">
        <v>41617</v>
      </c>
      <c r="B1217">
        <v>0</v>
      </c>
      <c r="C1217">
        <v>64.216003000000001</v>
      </c>
      <c r="D1217">
        <v>3</v>
      </c>
      <c r="E1217">
        <v>192.648009</v>
      </c>
      <c r="F1217">
        <f>-Day_SIP[[#This Row],[Investment Amount]]</f>
        <v>-192.648009</v>
      </c>
      <c r="G1217">
        <f>SUM($D$2:D1217)*Day_SIP[[#This Row],[Buy Price]]</f>
        <v>331996.73551000003</v>
      </c>
    </row>
    <row r="1218" spans="1:7" x14ac:dyDescent="0.3">
      <c r="A1218" s="2">
        <v>41618</v>
      </c>
      <c r="B1218">
        <v>1</v>
      </c>
      <c r="C1218">
        <v>63.995998</v>
      </c>
      <c r="D1218">
        <v>3</v>
      </c>
      <c r="E1218">
        <v>191.98799400000001</v>
      </c>
      <c r="F1218">
        <f>-Day_SIP[[#This Row],[Investment Amount]]</f>
        <v>-191.98799400000001</v>
      </c>
      <c r="G1218">
        <f>SUM($D$2:D1218)*Day_SIP[[#This Row],[Buy Price]]</f>
        <v>331051.29765399999</v>
      </c>
    </row>
    <row r="1219" spans="1:7" x14ac:dyDescent="0.3">
      <c r="A1219" s="2">
        <v>41619</v>
      </c>
      <c r="B1219">
        <v>2</v>
      </c>
      <c r="C1219">
        <v>63.824001000000003</v>
      </c>
      <c r="D1219">
        <v>3</v>
      </c>
      <c r="E1219">
        <v>191.472003</v>
      </c>
      <c r="F1219">
        <f>-Day_SIP[[#This Row],[Investment Amount]]</f>
        <v>-191.472003</v>
      </c>
      <c r="G1219">
        <f>SUM($D$2:D1219)*Day_SIP[[#This Row],[Buy Price]]</f>
        <v>330353.02917600004</v>
      </c>
    </row>
    <row r="1220" spans="1:7" x14ac:dyDescent="0.3">
      <c r="A1220" s="2">
        <v>41620</v>
      </c>
      <c r="B1220">
        <v>3</v>
      </c>
      <c r="C1220">
        <v>63.091000000000001</v>
      </c>
      <c r="D1220">
        <v>3</v>
      </c>
      <c r="E1220">
        <v>189.273</v>
      </c>
      <c r="F1220">
        <f>-Day_SIP[[#This Row],[Investment Amount]]</f>
        <v>-189.273</v>
      </c>
      <c r="G1220">
        <f>SUM($D$2:D1220)*Day_SIP[[#This Row],[Buy Price]]</f>
        <v>326748.28899999999</v>
      </c>
    </row>
    <row r="1221" spans="1:7" x14ac:dyDescent="0.3">
      <c r="A1221" s="2">
        <v>41621</v>
      </c>
      <c r="B1221">
        <v>4</v>
      </c>
      <c r="C1221">
        <v>62.455002</v>
      </c>
      <c r="D1221">
        <v>3</v>
      </c>
      <c r="E1221">
        <v>187.36500599999999</v>
      </c>
      <c r="F1221">
        <f>-Day_SIP[[#This Row],[Investment Amount]]</f>
        <v>-187.36500599999999</v>
      </c>
      <c r="G1221">
        <f>SUM($D$2:D1221)*Day_SIP[[#This Row],[Buy Price]]</f>
        <v>323641.82036399998</v>
      </c>
    </row>
    <row r="1222" spans="1:7" x14ac:dyDescent="0.3">
      <c r="A1222" s="2">
        <v>41624</v>
      </c>
      <c r="B1222">
        <v>0</v>
      </c>
      <c r="C1222">
        <v>62.290999999999997</v>
      </c>
      <c r="D1222">
        <v>3</v>
      </c>
      <c r="E1222">
        <v>186.87299999999999</v>
      </c>
      <c r="F1222">
        <f>-Day_SIP[[#This Row],[Investment Amount]]</f>
        <v>-186.87299999999999</v>
      </c>
      <c r="G1222">
        <f>SUM($D$2:D1222)*Day_SIP[[#This Row],[Buy Price]]</f>
        <v>322978.83499999996</v>
      </c>
    </row>
    <row r="1223" spans="1:7" x14ac:dyDescent="0.3">
      <c r="A1223" s="2">
        <v>41625</v>
      </c>
      <c r="B1223">
        <v>1</v>
      </c>
      <c r="C1223">
        <v>62.058998000000003</v>
      </c>
      <c r="D1223">
        <v>3</v>
      </c>
      <c r="E1223">
        <v>186.17699400000001</v>
      </c>
      <c r="F1223">
        <f>-Day_SIP[[#This Row],[Investment Amount]]</f>
        <v>-186.17699400000001</v>
      </c>
      <c r="G1223">
        <f>SUM($D$2:D1223)*Day_SIP[[#This Row],[Buy Price]]</f>
        <v>321962.08162400004</v>
      </c>
    </row>
    <row r="1224" spans="1:7" x14ac:dyDescent="0.3">
      <c r="A1224" s="2">
        <v>41626</v>
      </c>
      <c r="B1224">
        <v>2</v>
      </c>
      <c r="C1224">
        <v>62.912998000000002</v>
      </c>
      <c r="D1224">
        <v>3</v>
      </c>
      <c r="E1224">
        <v>188.73899399999999</v>
      </c>
      <c r="F1224">
        <f>-Day_SIP[[#This Row],[Investment Amount]]</f>
        <v>-188.73899399999999</v>
      </c>
      <c r="G1224">
        <f>SUM($D$2:D1224)*Day_SIP[[#This Row],[Buy Price]]</f>
        <v>326581.37261800002</v>
      </c>
    </row>
    <row r="1225" spans="1:7" x14ac:dyDescent="0.3">
      <c r="A1225" s="2">
        <v>41627</v>
      </c>
      <c r="B1225">
        <v>3</v>
      </c>
      <c r="C1225">
        <v>62.243000000000002</v>
      </c>
      <c r="D1225">
        <v>3</v>
      </c>
      <c r="E1225">
        <v>186.72900000000001</v>
      </c>
      <c r="F1225">
        <f>-Day_SIP[[#This Row],[Investment Amount]]</f>
        <v>-186.72900000000001</v>
      </c>
      <c r="G1225">
        <f>SUM($D$2:D1225)*Day_SIP[[#This Row],[Buy Price]]</f>
        <v>323290.14199999999</v>
      </c>
    </row>
    <row r="1226" spans="1:7" x14ac:dyDescent="0.3">
      <c r="A1226" s="2">
        <v>41628</v>
      </c>
      <c r="B1226">
        <v>4</v>
      </c>
      <c r="C1226">
        <v>63.455002</v>
      </c>
      <c r="D1226">
        <v>3</v>
      </c>
      <c r="E1226">
        <v>190.36500599999999</v>
      </c>
      <c r="F1226">
        <f>-Day_SIP[[#This Row],[Investment Amount]]</f>
        <v>-190.36500599999999</v>
      </c>
      <c r="G1226">
        <f>SUM($D$2:D1226)*Day_SIP[[#This Row],[Buy Price]]</f>
        <v>329775.64539399999</v>
      </c>
    </row>
    <row r="1227" spans="1:7" x14ac:dyDescent="0.3">
      <c r="A1227" s="2">
        <v>41631</v>
      </c>
      <c r="B1227">
        <v>0</v>
      </c>
      <c r="C1227">
        <v>63.641998000000001</v>
      </c>
      <c r="D1227">
        <v>3</v>
      </c>
      <c r="E1227">
        <v>190.925994</v>
      </c>
      <c r="F1227">
        <f>-Day_SIP[[#This Row],[Investment Amount]]</f>
        <v>-190.925994</v>
      </c>
      <c r="G1227">
        <f>SUM($D$2:D1227)*Day_SIP[[#This Row],[Buy Price]]</f>
        <v>330938.38959999999</v>
      </c>
    </row>
    <row r="1228" spans="1:7" x14ac:dyDescent="0.3">
      <c r="A1228" s="2">
        <v>41632</v>
      </c>
      <c r="B1228">
        <v>1</v>
      </c>
      <c r="C1228">
        <v>63.375</v>
      </c>
      <c r="D1228">
        <v>3</v>
      </c>
      <c r="E1228">
        <v>190.125</v>
      </c>
      <c r="F1228">
        <f>-Day_SIP[[#This Row],[Investment Amount]]</f>
        <v>-190.125</v>
      </c>
      <c r="G1228">
        <f>SUM($D$2:D1228)*Day_SIP[[#This Row],[Buy Price]]</f>
        <v>329740.125</v>
      </c>
    </row>
    <row r="1229" spans="1:7" x14ac:dyDescent="0.3">
      <c r="A1229" s="2">
        <v>41634</v>
      </c>
      <c r="B1229">
        <v>3</v>
      </c>
      <c r="C1229">
        <v>63.560001</v>
      </c>
      <c r="D1229">
        <v>3</v>
      </c>
      <c r="E1229">
        <v>190.680003</v>
      </c>
      <c r="F1229">
        <f>-Day_SIP[[#This Row],[Investment Amount]]</f>
        <v>-190.680003</v>
      </c>
      <c r="G1229">
        <f>SUM($D$2:D1229)*Day_SIP[[#This Row],[Buy Price]]</f>
        <v>330893.36520599999</v>
      </c>
    </row>
    <row r="1230" spans="1:7" x14ac:dyDescent="0.3">
      <c r="A1230" s="2">
        <v>41635</v>
      </c>
      <c r="B1230">
        <v>4</v>
      </c>
      <c r="C1230">
        <v>63.879002</v>
      </c>
      <c r="D1230">
        <v>3</v>
      </c>
      <c r="E1230">
        <v>191.63700599999999</v>
      </c>
      <c r="F1230">
        <f>-Day_SIP[[#This Row],[Investment Amount]]</f>
        <v>-191.63700599999999</v>
      </c>
      <c r="G1230">
        <f>SUM($D$2:D1230)*Day_SIP[[#This Row],[Buy Price]]</f>
        <v>332745.721418</v>
      </c>
    </row>
    <row r="1231" spans="1:7" x14ac:dyDescent="0.3">
      <c r="A1231" s="2">
        <v>41638</v>
      </c>
      <c r="B1231">
        <v>0</v>
      </c>
      <c r="C1231">
        <v>63.577998999999998</v>
      </c>
      <c r="D1231">
        <v>3</v>
      </c>
      <c r="E1231">
        <v>190.73399699999999</v>
      </c>
      <c r="F1231">
        <f>-Day_SIP[[#This Row],[Investment Amount]]</f>
        <v>-190.73399699999999</v>
      </c>
      <c r="G1231">
        <f>SUM($D$2:D1231)*Day_SIP[[#This Row],[Buy Price]]</f>
        <v>331368.53078799997</v>
      </c>
    </row>
    <row r="1232" spans="1:7" x14ac:dyDescent="0.3">
      <c r="A1232" s="2">
        <v>41639</v>
      </c>
      <c r="B1232">
        <v>1</v>
      </c>
      <c r="C1232">
        <v>63.752997999999998</v>
      </c>
      <c r="D1232">
        <v>3</v>
      </c>
      <c r="E1232">
        <v>191.258994</v>
      </c>
      <c r="F1232">
        <f>-Day_SIP[[#This Row],[Investment Amount]]</f>
        <v>-191.258994</v>
      </c>
      <c r="G1232">
        <f>SUM($D$2:D1232)*Day_SIP[[#This Row],[Buy Price]]</f>
        <v>332471.88456999999</v>
      </c>
    </row>
    <row r="1233" spans="1:7" x14ac:dyDescent="0.3">
      <c r="A1233" s="2">
        <v>41640</v>
      </c>
      <c r="B1233">
        <v>2</v>
      </c>
      <c r="C1233">
        <v>63.719002000000003</v>
      </c>
      <c r="D1233">
        <v>3</v>
      </c>
      <c r="E1233">
        <v>191.15700600000002</v>
      </c>
      <c r="F1233">
        <f>-Day_SIP[[#This Row],[Investment Amount]]</f>
        <v>-191.15700600000002</v>
      </c>
      <c r="G1233">
        <f>SUM($D$2:D1233)*Day_SIP[[#This Row],[Buy Price]]</f>
        <v>332485.75243600004</v>
      </c>
    </row>
    <row r="1234" spans="1:7" x14ac:dyDescent="0.3">
      <c r="A1234" s="2">
        <v>41641</v>
      </c>
      <c r="B1234">
        <v>3</v>
      </c>
      <c r="C1234">
        <v>62.855998999999997</v>
      </c>
      <c r="D1234">
        <v>3</v>
      </c>
      <c r="E1234">
        <v>188.56799699999999</v>
      </c>
      <c r="F1234">
        <f>-Day_SIP[[#This Row],[Investment Amount]]</f>
        <v>-188.56799699999999</v>
      </c>
      <c r="G1234">
        <f>SUM($D$2:D1234)*Day_SIP[[#This Row],[Buy Price]]</f>
        <v>328171.17077899998</v>
      </c>
    </row>
    <row r="1235" spans="1:7" x14ac:dyDescent="0.3">
      <c r="A1235" s="2">
        <v>41642</v>
      </c>
      <c r="B1235">
        <v>4</v>
      </c>
      <c r="C1235">
        <v>62.792000000000002</v>
      </c>
      <c r="D1235">
        <v>3</v>
      </c>
      <c r="E1235">
        <v>188.376</v>
      </c>
      <c r="F1235">
        <f>-Day_SIP[[#This Row],[Investment Amount]]</f>
        <v>-188.376</v>
      </c>
      <c r="G1235">
        <f>SUM($D$2:D1235)*Day_SIP[[#This Row],[Buy Price]]</f>
        <v>328025.408</v>
      </c>
    </row>
    <row r="1236" spans="1:7" x14ac:dyDescent="0.3">
      <c r="A1236" s="2">
        <v>41645</v>
      </c>
      <c r="B1236">
        <v>0</v>
      </c>
      <c r="C1236">
        <v>62.542000000000002</v>
      </c>
      <c r="D1236">
        <v>3</v>
      </c>
      <c r="E1236">
        <v>187.626</v>
      </c>
      <c r="F1236">
        <f>-Day_SIP[[#This Row],[Investment Amount]]</f>
        <v>-187.626</v>
      </c>
      <c r="G1236">
        <f>SUM($D$2:D1236)*Day_SIP[[#This Row],[Buy Price]]</f>
        <v>326907.03399999999</v>
      </c>
    </row>
    <row r="1237" spans="1:7" x14ac:dyDescent="0.3">
      <c r="A1237" s="2">
        <v>41646</v>
      </c>
      <c r="B1237">
        <v>1</v>
      </c>
      <c r="C1237">
        <v>62.394001000000003</v>
      </c>
      <c r="D1237">
        <v>3</v>
      </c>
      <c r="E1237">
        <v>187.18200300000001</v>
      </c>
      <c r="F1237">
        <f>-Day_SIP[[#This Row],[Investment Amount]]</f>
        <v>-187.18200300000001</v>
      </c>
      <c r="G1237">
        <f>SUM($D$2:D1237)*Day_SIP[[#This Row],[Buy Price]]</f>
        <v>326320.62523000001</v>
      </c>
    </row>
    <row r="1238" spans="1:7" x14ac:dyDescent="0.3">
      <c r="A1238" s="2">
        <v>41647</v>
      </c>
      <c r="B1238">
        <v>2</v>
      </c>
      <c r="C1238">
        <v>62.433998000000003</v>
      </c>
      <c r="D1238">
        <v>3</v>
      </c>
      <c r="E1238">
        <v>187.30199400000001</v>
      </c>
      <c r="F1238">
        <f>-Day_SIP[[#This Row],[Investment Amount]]</f>
        <v>-187.30199400000001</v>
      </c>
      <c r="G1238">
        <f>SUM($D$2:D1238)*Day_SIP[[#This Row],[Buy Price]]</f>
        <v>326717.11153400003</v>
      </c>
    </row>
    <row r="1239" spans="1:7" x14ac:dyDescent="0.3">
      <c r="A1239" s="2">
        <v>41648</v>
      </c>
      <c r="B1239">
        <v>3</v>
      </c>
      <c r="C1239">
        <v>62.356997999999997</v>
      </c>
      <c r="D1239">
        <v>3</v>
      </c>
      <c r="E1239">
        <v>187.07099399999998</v>
      </c>
      <c r="F1239">
        <f>-Day_SIP[[#This Row],[Investment Amount]]</f>
        <v>-187.07099399999998</v>
      </c>
      <c r="G1239">
        <f>SUM($D$2:D1239)*Day_SIP[[#This Row],[Buy Price]]</f>
        <v>326501.24152799998</v>
      </c>
    </row>
    <row r="1240" spans="1:7" x14ac:dyDescent="0.3">
      <c r="A1240" s="2">
        <v>41649</v>
      </c>
      <c r="B1240">
        <v>4</v>
      </c>
      <c r="C1240">
        <v>62.472000000000001</v>
      </c>
      <c r="D1240">
        <v>3</v>
      </c>
      <c r="E1240">
        <v>187.416</v>
      </c>
      <c r="F1240">
        <f>-Day_SIP[[#This Row],[Investment Amount]]</f>
        <v>-187.416</v>
      </c>
      <c r="G1240">
        <f>SUM($D$2:D1240)*Day_SIP[[#This Row],[Buy Price]]</f>
        <v>327290.80800000002</v>
      </c>
    </row>
    <row r="1241" spans="1:7" x14ac:dyDescent="0.3">
      <c r="A1241" s="2">
        <v>41652</v>
      </c>
      <c r="B1241">
        <v>0</v>
      </c>
      <c r="C1241">
        <v>63.359000999999999</v>
      </c>
      <c r="D1241">
        <v>3</v>
      </c>
      <c r="E1241">
        <v>190.07700299999999</v>
      </c>
      <c r="F1241">
        <f>-Day_SIP[[#This Row],[Investment Amount]]</f>
        <v>-190.07700299999999</v>
      </c>
      <c r="G1241">
        <f>SUM($D$2:D1241)*Day_SIP[[#This Row],[Buy Price]]</f>
        <v>332127.88324200001</v>
      </c>
    </row>
    <row r="1242" spans="1:7" x14ac:dyDescent="0.3">
      <c r="A1242" s="2">
        <v>41653</v>
      </c>
      <c r="B1242">
        <v>1</v>
      </c>
      <c r="C1242">
        <v>63.089001000000003</v>
      </c>
      <c r="D1242">
        <v>3</v>
      </c>
      <c r="E1242">
        <v>189.26700300000002</v>
      </c>
      <c r="F1242">
        <f>-Day_SIP[[#This Row],[Investment Amount]]</f>
        <v>-189.26700300000002</v>
      </c>
      <c r="G1242">
        <f>SUM($D$2:D1242)*Day_SIP[[#This Row],[Buy Price]]</f>
        <v>330901.810245</v>
      </c>
    </row>
    <row r="1243" spans="1:7" x14ac:dyDescent="0.3">
      <c r="A1243" s="2">
        <v>41654</v>
      </c>
      <c r="B1243">
        <v>2</v>
      </c>
      <c r="C1243">
        <v>63.806998999999998</v>
      </c>
      <c r="D1243">
        <v>3</v>
      </c>
      <c r="E1243">
        <v>191.420997</v>
      </c>
      <c r="F1243">
        <f>-Day_SIP[[#This Row],[Investment Amount]]</f>
        <v>-191.420997</v>
      </c>
      <c r="G1243">
        <f>SUM($D$2:D1243)*Day_SIP[[#This Row],[Buy Price]]</f>
        <v>334859.13075199997</v>
      </c>
    </row>
    <row r="1244" spans="1:7" x14ac:dyDescent="0.3">
      <c r="A1244" s="2">
        <v>41655</v>
      </c>
      <c r="B1244">
        <v>3</v>
      </c>
      <c r="C1244">
        <v>63.881000999999998</v>
      </c>
      <c r="D1244">
        <v>3</v>
      </c>
      <c r="E1244">
        <v>191.64300299999999</v>
      </c>
      <c r="F1244">
        <f>-Day_SIP[[#This Row],[Investment Amount]]</f>
        <v>-191.64300299999999</v>
      </c>
      <c r="G1244">
        <f>SUM($D$2:D1244)*Day_SIP[[#This Row],[Buy Price]]</f>
        <v>335439.13625099999</v>
      </c>
    </row>
    <row r="1245" spans="1:7" x14ac:dyDescent="0.3">
      <c r="A1245" s="2">
        <v>41656</v>
      </c>
      <c r="B1245">
        <v>4</v>
      </c>
      <c r="C1245">
        <v>63.227001000000001</v>
      </c>
      <c r="D1245">
        <v>3</v>
      </c>
      <c r="E1245">
        <v>189.681003</v>
      </c>
      <c r="F1245">
        <f>-Day_SIP[[#This Row],[Investment Amount]]</f>
        <v>-189.681003</v>
      </c>
      <c r="G1245">
        <f>SUM($D$2:D1245)*Day_SIP[[#This Row],[Buy Price]]</f>
        <v>332194.66325400001</v>
      </c>
    </row>
    <row r="1246" spans="1:7" x14ac:dyDescent="0.3">
      <c r="A1246" s="2">
        <v>41659</v>
      </c>
      <c r="B1246">
        <v>0</v>
      </c>
      <c r="C1246">
        <v>63.877997999999998</v>
      </c>
      <c r="D1246">
        <v>3</v>
      </c>
      <c r="E1246">
        <v>191.633994</v>
      </c>
      <c r="F1246">
        <f>-Day_SIP[[#This Row],[Investment Amount]]</f>
        <v>-191.633994</v>
      </c>
      <c r="G1246">
        <f>SUM($D$2:D1246)*Day_SIP[[#This Row],[Buy Price]]</f>
        <v>335806.63548599998</v>
      </c>
    </row>
    <row r="1247" spans="1:7" x14ac:dyDescent="0.3">
      <c r="A1247" s="2">
        <v>41660</v>
      </c>
      <c r="B1247">
        <v>1</v>
      </c>
      <c r="C1247">
        <v>63.709000000000003</v>
      </c>
      <c r="D1247">
        <v>3</v>
      </c>
      <c r="E1247">
        <v>191.12700000000001</v>
      </c>
      <c r="F1247">
        <f>-Day_SIP[[#This Row],[Investment Amount]]</f>
        <v>-191.12700000000001</v>
      </c>
      <c r="G1247">
        <f>SUM($D$2:D1247)*Day_SIP[[#This Row],[Buy Price]]</f>
        <v>335109.34000000003</v>
      </c>
    </row>
    <row r="1248" spans="1:7" x14ac:dyDescent="0.3">
      <c r="A1248" s="2">
        <v>41661</v>
      </c>
      <c r="B1248">
        <v>2</v>
      </c>
      <c r="C1248">
        <v>64.240996999999993</v>
      </c>
      <c r="D1248">
        <v>3</v>
      </c>
      <c r="E1248">
        <v>192.72299099999998</v>
      </c>
      <c r="F1248">
        <f>-Day_SIP[[#This Row],[Investment Amount]]</f>
        <v>-192.72299099999998</v>
      </c>
      <c r="G1248">
        <f>SUM($D$2:D1248)*Day_SIP[[#This Row],[Buy Price]]</f>
        <v>338100.36721099995</v>
      </c>
    </row>
    <row r="1249" spans="1:7" x14ac:dyDescent="0.3">
      <c r="A1249" s="2">
        <v>41662</v>
      </c>
      <c r="B1249">
        <v>3</v>
      </c>
      <c r="C1249">
        <v>64.290999999999997</v>
      </c>
      <c r="D1249">
        <v>3</v>
      </c>
      <c r="E1249">
        <v>192.87299999999999</v>
      </c>
      <c r="F1249">
        <f>-Day_SIP[[#This Row],[Investment Amount]]</f>
        <v>-192.87299999999999</v>
      </c>
      <c r="G1249">
        <f>SUM($D$2:D1249)*Day_SIP[[#This Row],[Buy Price]]</f>
        <v>338556.40599999996</v>
      </c>
    </row>
    <row r="1250" spans="1:7" x14ac:dyDescent="0.3">
      <c r="A1250" s="2">
        <v>41663</v>
      </c>
      <c r="B1250">
        <v>4</v>
      </c>
      <c r="C1250">
        <v>63.463000999999998</v>
      </c>
      <c r="D1250">
        <v>3</v>
      </c>
      <c r="E1250">
        <v>190.389003</v>
      </c>
      <c r="F1250">
        <f>-Day_SIP[[#This Row],[Investment Amount]]</f>
        <v>-190.389003</v>
      </c>
      <c r="G1250">
        <f>SUM($D$2:D1250)*Day_SIP[[#This Row],[Buy Price]]</f>
        <v>334386.55226899998</v>
      </c>
    </row>
    <row r="1251" spans="1:7" x14ac:dyDescent="0.3">
      <c r="A1251" s="2">
        <v>41666</v>
      </c>
      <c r="B1251">
        <v>0</v>
      </c>
      <c r="C1251">
        <v>62.102001000000001</v>
      </c>
      <c r="D1251">
        <v>3</v>
      </c>
      <c r="E1251">
        <v>186.306003</v>
      </c>
      <c r="F1251">
        <f>-Day_SIP[[#This Row],[Investment Amount]]</f>
        <v>-186.306003</v>
      </c>
      <c r="G1251">
        <f>SUM($D$2:D1251)*Day_SIP[[#This Row],[Buy Price]]</f>
        <v>327401.74927199999</v>
      </c>
    </row>
    <row r="1252" spans="1:7" x14ac:dyDescent="0.3">
      <c r="A1252" s="2">
        <v>41667</v>
      </c>
      <c r="B1252">
        <v>1</v>
      </c>
      <c r="C1252">
        <v>62.131000999999998</v>
      </c>
      <c r="D1252">
        <v>3</v>
      </c>
      <c r="E1252">
        <v>186.39300299999999</v>
      </c>
      <c r="F1252">
        <f>-Day_SIP[[#This Row],[Investment Amount]]</f>
        <v>-186.39300299999999</v>
      </c>
      <c r="G1252">
        <f>SUM($D$2:D1252)*Day_SIP[[#This Row],[Buy Price]]</f>
        <v>327741.03027499997</v>
      </c>
    </row>
    <row r="1253" spans="1:7" x14ac:dyDescent="0.3">
      <c r="A1253" s="2">
        <v>41668</v>
      </c>
      <c r="B1253">
        <v>2</v>
      </c>
      <c r="C1253">
        <v>62.43</v>
      </c>
      <c r="D1253">
        <v>3</v>
      </c>
      <c r="E1253">
        <v>187.29</v>
      </c>
      <c r="F1253">
        <f>-Day_SIP[[#This Row],[Investment Amount]]</f>
        <v>-187.29</v>
      </c>
      <c r="G1253">
        <f>SUM($D$2:D1253)*Day_SIP[[#This Row],[Buy Price]]</f>
        <v>329505.53999999998</v>
      </c>
    </row>
    <row r="1254" spans="1:7" x14ac:dyDescent="0.3">
      <c r="A1254" s="2">
        <v>41669</v>
      </c>
      <c r="B1254">
        <v>3</v>
      </c>
      <c r="C1254">
        <v>61.673999999999999</v>
      </c>
      <c r="D1254">
        <v>4</v>
      </c>
      <c r="E1254">
        <v>246.696</v>
      </c>
      <c r="F1254">
        <f>-Day_SIP[[#This Row],[Investment Amount]]</f>
        <v>-246.696</v>
      </c>
      <c r="G1254">
        <f>SUM($D$2:D1254)*Day_SIP[[#This Row],[Buy Price]]</f>
        <v>325762.06799999997</v>
      </c>
    </row>
    <row r="1255" spans="1:7" x14ac:dyDescent="0.3">
      <c r="A1255" s="2">
        <v>41670</v>
      </c>
      <c r="B1255">
        <v>4</v>
      </c>
      <c r="C1255">
        <v>61.723998999999999</v>
      </c>
      <c r="D1255">
        <v>4</v>
      </c>
      <c r="E1255">
        <v>246.895996</v>
      </c>
      <c r="F1255">
        <f>-Day_SIP[[#This Row],[Investment Amount]]</f>
        <v>-246.895996</v>
      </c>
      <c r="G1255">
        <f>SUM($D$2:D1255)*Day_SIP[[#This Row],[Buy Price]]</f>
        <v>326273.05871399998</v>
      </c>
    </row>
    <row r="1256" spans="1:7" x14ac:dyDescent="0.3">
      <c r="A1256" s="2">
        <v>41673</v>
      </c>
      <c r="B1256">
        <v>0</v>
      </c>
      <c r="C1256">
        <v>61.290999999999997</v>
      </c>
      <c r="D1256">
        <v>4</v>
      </c>
      <c r="E1256">
        <v>245.16399999999999</v>
      </c>
      <c r="F1256">
        <f>-Day_SIP[[#This Row],[Investment Amount]]</f>
        <v>-245.16399999999999</v>
      </c>
      <c r="G1256">
        <f>SUM($D$2:D1256)*Day_SIP[[#This Row],[Buy Price]]</f>
        <v>324229.38999999996</v>
      </c>
    </row>
    <row r="1257" spans="1:7" x14ac:dyDescent="0.3">
      <c r="A1257" s="2">
        <v>41674</v>
      </c>
      <c r="B1257">
        <v>1</v>
      </c>
      <c r="C1257">
        <v>60.931998999999998</v>
      </c>
      <c r="D1257">
        <v>4</v>
      </c>
      <c r="E1257">
        <v>243.72799599999999</v>
      </c>
      <c r="F1257">
        <f>-Day_SIP[[#This Row],[Investment Amount]]</f>
        <v>-243.72799599999999</v>
      </c>
      <c r="G1257">
        <f>SUM($D$2:D1257)*Day_SIP[[#This Row],[Buy Price]]</f>
        <v>322574.002706</v>
      </c>
    </row>
    <row r="1258" spans="1:7" x14ac:dyDescent="0.3">
      <c r="A1258" s="2">
        <v>41675</v>
      </c>
      <c r="B1258">
        <v>2</v>
      </c>
      <c r="C1258">
        <v>61.091999000000001</v>
      </c>
      <c r="D1258">
        <v>4</v>
      </c>
      <c r="E1258">
        <v>244.36799600000001</v>
      </c>
      <c r="F1258">
        <f>-Day_SIP[[#This Row],[Investment Amount]]</f>
        <v>-244.36799600000001</v>
      </c>
      <c r="G1258">
        <f>SUM($D$2:D1258)*Day_SIP[[#This Row],[Buy Price]]</f>
        <v>323665.41070200002</v>
      </c>
    </row>
    <row r="1259" spans="1:7" x14ac:dyDescent="0.3">
      <c r="A1259" s="2">
        <v>41676</v>
      </c>
      <c r="B1259">
        <v>3</v>
      </c>
      <c r="C1259">
        <v>61.105998999999997</v>
      </c>
      <c r="D1259">
        <v>4</v>
      </c>
      <c r="E1259">
        <v>244.42399599999999</v>
      </c>
      <c r="F1259">
        <f>-Day_SIP[[#This Row],[Investment Amount]]</f>
        <v>-244.42399599999999</v>
      </c>
      <c r="G1259">
        <f>SUM($D$2:D1259)*Day_SIP[[#This Row],[Buy Price]]</f>
        <v>323984.00669800001</v>
      </c>
    </row>
    <row r="1260" spans="1:7" x14ac:dyDescent="0.3">
      <c r="A1260" s="2">
        <v>41677</v>
      </c>
      <c r="B1260">
        <v>4</v>
      </c>
      <c r="C1260">
        <v>61.604999999999997</v>
      </c>
      <c r="D1260">
        <v>4</v>
      </c>
      <c r="E1260">
        <v>246.42</v>
      </c>
      <c r="F1260">
        <f>-Day_SIP[[#This Row],[Investment Amount]]</f>
        <v>-246.42</v>
      </c>
      <c r="G1260">
        <f>SUM($D$2:D1260)*Day_SIP[[#This Row],[Buy Price]]</f>
        <v>326876.13</v>
      </c>
    </row>
    <row r="1261" spans="1:7" x14ac:dyDescent="0.3">
      <c r="A1261" s="2">
        <v>41680</v>
      </c>
      <c r="B1261">
        <v>0</v>
      </c>
      <c r="C1261">
        <v>61.478999999999999</v>
      </c>
      <c r="D1261">
        <v>4</v>
      </c>
      <c r="E1261">
        <v>245.916</v>
      </c>
      <c r="F1261">
        <f>-Day_SIP[[#This Row],[Investment Amount]]</f>
        <v>-245.916</v>
      </c>
      <c r="G1261">
        <f>SUM($D$2:D1261)*Day_SIP[[#This Row],[Buy Price]]</f>
        <v>326453.49</v>
      </c>
    </row>
    <row r="1262" spans="1:7" x14ac:dyDescent="0.3">
      <c r="A1262" s="2">
        <v>41681</v>
      </c>
      <c r="B1262">
        <v>1</v>
      </c>
      <c r="C1262">
        <v>61.598998999999999</v>
      </c>
      <c r="D1262">
        <v>4</v>
      </c>
      <c r="E1262">
        <v>246.395996</v>
      </c>
      <c r="F1262">
        <f>-Day_SIP[[#This Row],[Investment Amount]]</f>
        <v>-246.395996</v>
      </c>
      <c r="G1262">
        <f>SUM($D$2:D1262)*Day_SIP[[#This Row],[Buy Price]]</f>
        <v>327337.080686</v>
      </c>
    </row>
    <row r="1263" spans="1:7" x14ac:dyDescent="0.3">
      <c r="A1263" s="2">
        <v>41682</v>
      </c>
      <c r="B1263">
        <v>2</v>
      </c>
      <c r="C1263">
        <v>61.724997999999999</v>
      </c>
      <c r="D1263">
        <v>4</v>
      </c>
      <c r="E1263">
        <v>246.899992</v>
      </c>
      <c r="F1263">
        <f>-Day_SIP[[#This Row],[Investment Amount]]</f>
        <v>-246.899992</v>
      </c>
      <c r="G1263">
        <f>SUM($D$2:D1263)*Day_SIP[[#This Row],[Buy Price]]</f>
        <v>328253.53936400003</v>
      </c>
    </row>
    <row r="1264" spans="1:7" x14ac:dyDescent="0.3">
      <c r="A1264" s="2">
        <v>41683</v>
      </c>
      <c r="B1264">
        <v>3</v>
      </c>
      <c r="C1264">
        <v>60.834000000000003</v>
      </c>
      <c r="D1264">
        <v>4</v>
      </c>
      <c r="E1264">
        <v>243.33600000000001</v>
      </c>
      <c r="F1264">
        <f>-Day_SIP[[#This Row],[Investment Amount]]</f>
        <v>-243.33600000000001</v>
      </c>
      <c r="G1264">
        <f>SUM($D$2:D1264)*Day_SIP[[#This Row],[Buy Price]]</f>
        <v>323758.54800000001</v>
      </c>
    </row>
    <row r="1265" spans="1:7" x14ac:dyDescent="0.3">
      <c r="A1265" s="2">
        <v>41684</v>
      </c>
      <c r="B1265">
        <v>4</v>
      </c>
      <c r="C1265">
        <v>61.339001000000003</v>
      </c>
      <c r="D1265">
        <v>4</v>
      </c>
      <c r="E1265">
        <v>245.35600400000001</v>
      </c>
      <c r="F1265">
        <f>-Day_SIP[[#This Row],[Investment Amount]]</f>
        <v>-245.35600400000001</v>
      </c>
      <c r="G1265">
        <f>SUM($D$2:D1265)*Day_SIP[[#This Row],[Buy Price]]</f>
        <v>326691.51932600001</v>
      </c>
    </row>
    <row r="1266" spans="1:7" x14ac:dyDescent="0.3">
      <c r="A1266" s="2">
        <v>41687</v>
      </c>
      <c r="B1266">
        <v>0</v>
      </c>
      <c r="C1266">
        <v>61.618999000000002</v>
      </c>
      <c r="D1266">
        <v>4</v>
      </c>
      <c r="E1266">
        <v>246.47599600000001</v>
      </c>
      <c r="F1266">
        <f>-Day_SIP[[#This Row],[Investment Amount]]</f>
        <v>-246.47599600000001</v>
      </c>
      <c r="G1266">
        <f>SUM($D$2:D1266)*Day_SIP[[#This Row],[Buy Price]]</f>
        <v>328429.26467</v>
      </c>
    </row>
    <row r="1267" spans="1:7" x14ac:dyDescent="0.3">
      <c r="A1267" s="2">
        <v>41688</v>
      </c>
      <c r="B1267">
        <v>1</v>
      </c>
      <c r="C1267">
        <v>61.995998</v>
      </c>
      <c r="D1267">
        <v>3</v>
      </c>
      <c r="E1267">
        <v>185.98799400000001</v>
      </c>
      <c r="F1267">
        <f>-Day_SIP[[#This Row],[Investment Amount]]</f>
        <v>-185.98799400000001</v>
      </c>
      <c r="G1267">
        <f>SUM($D$2:D1267)*Day_SIP[[#This Row],[Buy Price]]</f>
        <v>330624.65733399999</v>
      </c>
    </row>
    <row r="1268" spans="1:7" x14ac:dyDescent="0.3">
      <c r="A1268" s="2">
        <v>41689</v>
      </c>
      <c r="B1268">
        <v>2</v>
      </c>
      <c r="C1268">
        <v>62.25</v>
      </c>
      <c r="D1268">
        <v>3</v>
      </c>
      <c r="E1268">
        <v>186.75</v>
      </c>
      <c r="F1268">
        <f>-Day_SIP[[#This Row],[Investment Amount]]</f>
        <v>-186.75</v>
      </c>
      <c r="G1268">
        <f>SUM($D$2:D1268)*Day_SIP[[#This Row],[Buy Price]]</f>
        <v>332166</v>
      </c>
    </row>
    <row r="1269" spans="1:7" x14ac:dyDescent="0.3">
      <c r="A1269" s="2">
        <v>41690</v>
      </c>
      <c r="B1269">
        <v>3</v>
      </c>
      <c r="C1269">
        <v>61.828999000000003</v>
      </c>
      <c r="D1269">
        <v>4</v>
      </c>
      <c r="E1269">
        <v>247.31599600000001</v>
      </c>
      <c r="F1269">
        <f>-Day_SIP[[#This Row],[Investment Amount]]</f>
        <v>-247.31599600000001</v>
      </c>
      <c r="G1269">
        <f>SUM($D$2:D1269)*Day_SIP[[#This Row],[Buy Price]]</f>
        <v>330166.85466000001</v>
      </c>
    </row>
    <row r="1270" spans="1:7" x14ac:dyDescent="0.3">
      <c r="A1270" s="2">
        <v>41691</v>
      </c>
      <c r="B1270">
        <v>4</v>
      </c>
      <c r="C1270">
        <v>62.324001000000003</v>
      </c>
      <c r="D1270">
        <v>3</v>
      </c>
      <c r="E1270">
        <v>186.972003</v>
      </c>
      <c r="F1270">
        <f>-Day_SIP[[#This Row],[Investment Amount]]</f>
        <v>-186.972003</v>
      </c>
      <c r="G1270">
        <f>SUM($D$2:D1270)*Day_SIP[[#This Row],[Buy Price]]</f>
        <v>332997.13734300004</v>
      </c>
    </row>
    <row r="1271" spans="1:7" x14ac:dyDescent="0.3">
      <c r="A1271" s="2">
        <v>41694</v>
      </c>
      <c r="B1271">
        <v>0</v>
      </c>
      <c r="C1271">
        <v>62.591999000000001</v>
      </c>
      <c r="D1271">
        <v>3</v>
      </c>
      <c r="E1271">
        <v>187.77599700000002</v>
      </c>
      <c r="F1271">
        <f>-Day_SIP[[#This Row],[Investment Amount]]</f>
        <v>-187.77599700000002</v>
      </c>
      <c r="G1271">
        <f>SUM($D$2:D1271)*Day_SIP[[#This Row],[Buy Price]]</f>
        <v>334616.82665400003</v>
      </c>
    </row>
    <row r="1272" spans="1:7" x14ac:dyDescent="0.3">
      <c r="A1272" s="2">
        <v>41695</v>
      </c>
      <c r="B1272">
        <v>1</v>
      </c>
      <c r="C1272">
        <v>62.799999</v>
      </c>
      <c r="D1272">
        <v>3</v>
      </c>
      <c r="E1272">
        <v>188.39999699999998</v>
      </c>
      <c r="F1272">
        <f>-Day_SIP[[#This Row],[Investment Amount]]</f>
        <v>-188.39999699999998</v>
      </c>
      <c r="G1272">
        <f>SUM($D$2:D1272)*Day_SIP[[#This Row],[Buy Price]]</f>
        <v>335917.19465100003</v>
      </c>
    </row>
    <row r="1273" spans="1:7" x14ac:dyDescent="0.3">
      <c r="A1273" s="2">
        <v>41696</v>
      </c>
      <c r="B1273">
        <v>2</v>
      </c>
      <c r="C1273">
        <v>63.066001999999997</v>
      </c>
      <c r="D1273">
        <v>3</v>
      </c>
      <c r="E1273">
        <v>189.19800599999999</v>
      </c>
      <c r="F1273">
        <f>-Day_SIP[[#This Row],[Investment Amount]]</f>
        <v>-189.19800599999999</v>
      </c>
      <c r="G1273">
        <f>SUM($D$2:D1273)*Day_SIP[[#This Row],[Buy Price]]</f>
        <v>337529.24270399997</v>
      </c>
    </row>
    <row r="1274" spans="1:7" x14ac:dyDescent="0.3">
      <c r="A1274" s="2">
        <v>41698</v>
      </c>
      <c r="B1274">
        <v>4</v>
      </c>
      <c r="C1274">
        <v>63.441001999999997</v>
      </c>
      <c r="D1274">
        <v>3</v>
      </c>
      <c r="E1274">
        <v>190.32300599999999</v>
      </c>
      <c r="F1274">
        <f>-Day_SIP[[#This Row],[Investment Amount]]</f>
        <v>-190.32300599999999</v>
      </c>
      <c r="G1274">
        <f>SUM($D$2:D1274)*Day_SIP[[#This Row],[Buy Price]]</f>
        <v>339726.56571</v>
      </c>
    </row>
    <row r="1275" spans="1:7" x14ac:dyDescent="0.3">
      <c r="A1275" s="2">
        <v>41701</v>
      </c>
      <c r="B1275">
        <v>0</v>
      </c>
      <c r="C1275">
        <v>62.879002</v>
      </c>
      <c r="D1275">
        <v>3</v>
      </c>
      <c r="E1275">
        <v>188.63700599999999</v>
      </c>
      <c r="F1275">
        <f>-Day_SIP[[#This Row],[Investment Amount]]</f>
        <v>-188.63700599999999</v>
      </c>
      <c r="G1275">
        <f>SUM($D$2:D1275)*Day_SIP[[#This Row],[Buy Price]]</f>
        <v>336905.69271600002</v>
      </c>
    </row>
    <row r="1276" spans="1:7" x14ac:dyDescent="0.3">
      <c r="A1276" s="2">
        <v>41702</v>
      </c>
      <c r="B1276">
        <v>1</v>
      </c>
      <c r="C1276">
        <v>63.654998999999997</v>
      </c>
      <c r="D1276">
        <v>3</v>
      </c>
      <c r="E1276">
        <v>190.96499699999998</v>
      </c>
      <c r="F1276">
        <f>-Day_SIP[[#This Row],[Investment Amount]]</f>
        <v>-190.96499699999998</v>
      </c>
      <c r="G1276">
        <f>SUM($D$2:D1276)*Day_SIP[[#This Row],[Buy Price]]</f>
        <v>341254.449639</v>
      </c>
    </row>
    <row r="1277" spans="1:7" x14ac:dyDescent="0.3">
      <c r="A1277" s="2">
        <v>41703</v>
      </c>
      <c r="B1277">
        <v>2</v>
      </c>
      <c r="C1277">
        <v>64.011002000000005</v>
      </c>
      <c r="D1277">
        <v>3</v>
      </c>
      <c r="E1277">
        <v>192.033006</v>
      </c>
      <c r="F1277">
        <f>-Day_SIP[[#This Row],[Investment Amount]]</f>
        <v>-192.033006</v>
      </c>
      <c r="G1277">
        <f>SUM($D$2:D1277)*Day_SIP[[#This Row],[Buy Price]]</f>
        <v>343355.01472800004</v>
      </c>
    </row>
    <row r="1278" spans="1:7" x14ac:dyDescent="0.3">
      <c r="A1278" s="2">
        <v>41704</v>
      </c>
      <c r="B1278">
        <v>3</v>
      </c>
      <c r="C1278">
        <v>64.668998999999999</v>
      </c>
      <c r="D1278">
        <v>3</v>
      </c>
      <c r="E1278">
        <v>194.00699700000001</v>
      </c>
      <c r="F1278">
        <f>-Day_SIP[[#This Row],[Investment Amount]]</f>
        <v>-194.00699700000001</v>
      </c>
      <c r="G1278">
        <f>SUM($D$2:D1278)*Day_SIP[[#This Row],[Buy Price]]</f>
        <v>347078.51763299998</v>
      </c>
    </row>
    <row r="1279" spans="1:7" x14ac:dyDescent="0.3">
      <c r="A1279" s="2">
        <v>41705</v>
      </c>
      <c r="B1279">
        <v>4</v>
      </c>
      <c r="C1279">
        <v>66.024001999999996</v>
      </c>
      <c r="D1279">
        <v>3</v>
      </c>
      <c r="E1279">
        <v>198.07200599999999</v>
      </c>
      <c r="F1279">
        <f>-Day_SIP[[#This Row],[Investment Amount]]</f>
        <v>-198.07200599999999</v>
      </c>
      <c r="G1279">
        <f>SUM($D$2:D1279)*Day_SIP[[#This Row],[Buy Price]]</f>
        <v>354548.89074</v>
      </c>
    </row>
    <row r="1280" spans="1:7" x14ac:dyDescent="0.3">
      <c r="A1280" s="2">
        <v>41708</v>
      </c>
      <c r="B1280">
        <v>0</v>
      </c>
      <c r="C1280">
        <v>65.737999000000002</v>
      </c>
      <c r="D1280">
        <v>3</v>
      </c>
      <c r="E1280">
        <v>197.21399700000001</v>
      </c>
      <c r="F1280">
        <f>-Day_SIP[[#This Row],[Investment Amount]]</f>
        <v>-197.21399700000001</v>
      </c>
      <c r="G1280">
        <f>SUM($D$2:D1280)*Day_SIP[[#This Row],[Buy Price]]</f>
        <v>353210.26862699998</v>
      </c>
    </row>
    <row r="1281" spans="1:7" x14ac:dyDescent="0.3">
      <c r="A1281" s="2">
        <v>41709</v>
      </c>
      <c r="B1281">
        <v>1</v>
      </c>
      <c r="C1281">
        <v>65.101996999999997</v>
      </c>
      <c r="D1281">
        <v>3</v>
      </c>
      <c r="E1281">
        <v>195.30599100000001</v>
      </c>
      <c r="F1281">
        <f>-Day_SIP[[#This Row],[Investment Amount]]</f>
        <v>-195.30599100000001</v>
      </c>
      <c r="G1281">
        <f>SUM($D$2:D1281)*Day_SIP[[#This Row],[Buy Price]]</f>
        <v>349988.33587199997</v>
      </c>
    </row>
    <row r="1282" spans="1:7" x14ac:dyDescent="0.3">
      <c r="A1282" s="2">
        <v>41710</v>
      </c>
      <c r="B1282">
        <v>2</v>
      </c>
      <c r="C1282">
        <v>65.254997000000003</v>
      </c>
      <c r="D1282">
        <v>3</v>
      </c>
      <c r="E1282">
        <v>195.76499100000001</v>
      </c>
      <c r="F1282">
        <f>-Day_SIP[[#This Row],[Investment Amount]]</f>
        <v>-195.76499100000001</v>
      </c>
      <c r="G1282">
        <f>SUM($D$2:D1282)*Day_SIP[[#This Row],[Buy Price]]</f>
        <v>351006.62886300002</v>
      </c>
    </row>
    <row r="1283" spans="1:7" x14ac:dyDescent="0.3">
      <c r="A1283" s="2">
        <v>41711</v>
      </c>
      <c r="B1283">
        <v>3</v>
      </c>
      <c r="C1283">
        <v>64.913002000000006</v>
      </c>
      <c r="D1283">
        <v>3</v>
      </c>
      <c r="E1283">
        <v>194.73900600000002</v>
      </c>
      <c r="F1283">
        <f>-Day_SIP[[#This Row],[Investment Amount]]</f>
        <v>-194.73900600000002</v>
      </c>
      <c r="G1283">
        <f>SUM($D$2:D1283)*Day_SIP[[#This Row],[Buy Price]]</f>
        <v>349361.77676400001</v>
      </c>
    </row>
    <row r="1284" spans="1:7" x14ac:dyDescent="0.3">
      <c r="A1284" s="2">
        <v>41712</v>
      </c>
      <c r="B1284">
        <v>4</v>
      </c>
      <c r="C1284">
        <v>65.036002999999994</v>
      </c>
      <c r="D1284">
        <v>3</v>
      </c>
      <c r="E1284">
        <v>195.10800899999998</v>
      </c>
      <c r="F1284">
        <f>-Day_SIP[[#This Row],[Investment Amount]]</f>
        <v>-195.10800899999998</v>
      </c>
      <c r="G1284">
        <f>SUM($D$2:D1284)*Day_SIP[[#This Row],[Buy Price]]</f>
        <v>350218.87615499995</v>
      </c>
    </row>
    <row r="1285" spans="1:7" x14ac:dyDescent="0.3">
      <c r="A1285" s="2">
        <v>41716</v>
      </c>
      <c r="B1285">
        <v>1</v>
      </c>
      <c r="C1285">
        <v>65.157996999999995</v>
      </c>
      <c r="D1285">
        <v>3</v>
      </c>
      <c r="E1285">
        <v>195.47399099999998</v>
      </c>
      <c r="F1285">
        <f>-Day_SIP[[#This Row],[Investment Amount]]</f>
        <v>-195.47399099999998</v>
      </c>
      <c r="G1285">
        <f>SUM($D$2:D1285)*Day_SIP[[#This Row],[Buy Price]]</f>
        <v>351071.28783599997</v>
      </c>
    </row>
    <row r="1286" spans="1:7" x14ac:dyDescent="0.3">
      <c r="A1286" s="2">
        <v>41717</v>
      </c>
      <c r="B1286">
        <v>2</v>
      </c>
      <c r="C1286">
        <v>65.302002000000002</v>
      </c>
      <c r="D1286">
        <v>3</v>
      </c>
      <c r="E1286">
        <v>195.90600599999999</v>
      </c>
      <c r="F1286">
        <f>-Day_SIP[[#This Row],[Investment Amount]]</f>
        <v>-195.90600599999999</v>
      </c>
      <c r="G1286">
        <f>SUM($D$2:D1286)*Day_SIP[[#This Row],[Buy Price]]</f>
        <v>352043.09278200002</v>
      </c>
    </row>
    <row r="1287" spans="1:7" x14ac:dyDescent="0.3">
      <c r="A1287" s="2">
        <v>41718</v>
      </c>
      <c r="B1287">
        <v>3</v>
      </c>
      <c r="C1287">
        <v>64.858001999999999</v>
      </c>
      <c r="D1287">
        <v>3</v>
      </c>
      <c r="E1287">
        <v>194.574006</v>
      </c>
      <c r="F1287">
        <f>-Day_SIP[[#This Row],[Investment Amount]]</f>
        <v>-194.574006</v>
      </c>
      <c r="G1287">
        <f>SUM($D$2:D1287)*Day_SIP[[#This Row],[Buy Price]]</f>
        <v>349844.06278799998</v>
      </c>
    </row>
    <row r="1288" spans="1:7" x14ac:dyDescent="0.3">
      <c r="A1288" s="2">
        <v>41719</v>
      </c>
      <c r="B1288">
        <v>4</v>
      </c>
      <c r="C1288">
        <v>64.968001999999998</v>
      </c>
      <c r="D1288">
        <v>3</v>
      </c>
      <c r="E1288">
        <v>194.90400599999998</v>
      </c>
      <c r="F1288">
        <f>-Day_SIP[[#This Row],[Investment Amount]]</f>
        <v>-194.90400599999998</v>
      </c>
      <c r="G1288">
        <f>SUM($D$2:D1288)*Day_SIP[[#This Row],[Buy Price]]</f>
        <v>350632.30679399997</v>
      </c>
    </row>
    <row r="1289" spans="1:7" x14ac:dyDescent="0.3">
      <c r="A1289" s="2">
        <v>41722</v>
      </c>
      <c r="B1289">
        <v>0</v>
      </c>
      <c r="C1289">
        <v>65.851996999999997</v>
      </c>
      <c r="D1289">
        <v>3</v>
      </c>
      <c r="E1289">
        <v>197.55599100000001</v>
      </c>
      <c r="F1289">
        <f>-Day_SIP[[#This Row],[Investment Amount]]</f>
        <v>-197.55599100000001</v>
      </c>
      <c r="G1289">
        <f>SUM($D$2:D1289)*Day_SIP[[#This Row],[Buy Price]]</f>
        <v>355600.78379999998</v>
      </c>
    </row>
    <row r="1290" spans="1:7" x14ac:dyDescent="0.3">
      <c r="A1290" s="2">
        <v>41723</v>
      </c>
      <c r="B1290">
        <v>1</v>
      </c>
      <c r="C1290">
        <v>65.977997000000002</v>
      </c>
      <c r="D1290">
        <v>3</v>
      </c>
      <c r="E1290">
        <v>197.93399099999999</v>
      </c>
      <c r="F1290">
        <f>-Day_SIP[[#This Row],[Investment Amount]]</f>
        <v>-197.93399099999999</v>
      </c>
      <c r="G1290">
        <f>SUM($D$2:D1290)*Day_SIP[[#This Row],[Buy Price]]</f>
        <v>356479.117791</v>
      </c>
    </row>
    <row r="1291" spans="1:7" x14ac:dyDescent="0.3">
      <c r="A1291" s="2">
        <v>41724</v>
      </c>
      <c r="B1291">
        <v>2</v>
      </c>
      <c r="C1291">
        <v>65.885002</v>
      </c>
      <c r="D1291">
        <v>3</v>
      </c>
      <c r="E1291">
        <v>197.65500600000001</v>
      </c>
      <c r="F1291">
        <f>-Day_SIP[[#This Row],[Investment Amount]]</f>
        <v>-197.65500600000001</v>
      </c>
      <c r="G1291">
        <f>SUM($D$2:D1291)*Day_SIP[[#This Row],[Buy Price]]</f>
        <v>356174.32081200002</v>
      </c>
    </row>
    <row r="1292" spans="1:7" x14ac:dyDescent="0.3">
      <c r="A1292" s="2">
        <v>41725</v>
      </c>
      <c r="B1292">
        <v>3</v>
      </c>
      <c r="C1292">
        <v>66.265998999999994</v>
      </c>
      <c r="D1292">
        <v>3</v>
      </c>
      <c r="E1292">
        <v>198.79799699999998</v>
      </c>
      <c r="F1292">
        <f>-Day_SIP[[#This Row],[Investment Amount]]</f>
        <v>-198.79799699999998</v>
      </c>
      <c r="G1292">
        <f>SUM($D$2:D1292)*Day_SIP[[#This Row],[Buy Price]]</f>
        <v>358432.78859099996</v>
      </c>
    </row>
    <row r="1293" spans="1:7" x14ac:dyDescent="0.3">
      <c r="A1293" s="2">
        <v>41726</v>
      </c>
      <c r="B1293">
        <v>4</v>
      </c>
      <c r="C1293">
        <v>66.941001999999997</v>
      </c>
      <c r="D1293">
        <v>3</v>
      </c>
      <c r="E1293">
        <v>200.82300599999999</v>
      </c>
      <c r="F1293">
        <f>-Day_SIP[[#This Row],[Investment Amount]]</f>
        <v>-200.82300599999999</v>
      </c>
      <c r="G1293">
        <f>SUM($D$2:D1293)*Day_SIP[[#This Row],[Buy Price]]</f>
        <v>362284.70282399998</v>
      </c>
    </row>
    <row r="1294" spans="1:7" x14ac:dyDescent="0.3">
      <c r="A1294" s="2">
        <v>41729</v>
      </c>
      <c r="B1294">
        <v>0</v>
      </c>
      <c r="C1294">
        <v>67</v>
      </c>
      <c r="D1294">
        <v>3</v>
      </c>
      <c r="E1294">
        <v>201</v>
      </c>
      <c r="F1294">
        <f>-Day_SIP[[#This Row],[Investment Amount]]</f>
        <v>-201</v>
      </c>
      <c r="G1294">
        <f>SUM($D$2:D1294)*Day_SIP[[#This Row],[Buy Price]]</f>
        <v>362805</v>
      </c>
    </row>
    <row r="1295" spans="1:7" x14ac:dyDescent="0.3">
      <c r="A1295" s="2">
        <v>41730</v>
      </c>
      <c r="B1295">
        <v>1</v>
      </c>
      <c r="C1295">
        <v>67.146004000000005</v>
      </c>
      <c r="D1295">
        <v>3</v>
      </c>
      <c r="E1295">
        <v>201.43801200000001</v>
      </c>
      <c r="F1295">
        <f>-Day_SIP[[#This Row],[Investment Amount]]</f>
        <v>-201.43801200000001</v>
      </c>
      <c r="G1295">
        <f>SUM($D$2:D1295)*Day_SIP[[#This Row],[Buy Price]]</f>
        <v>363797.04967200005</v>
      </c>
    </row>
    <row r="1296" spans="1:7" x14ac:dyDescent="0.3">
      <c r="A1296" s="2">
        <v>41731</v>
      </c>
      <c r="B1296">
        <v>2</v>
      </c>
      <c r="C1296">
        <v>67.614998</v>
      </c>
      <c r="D1296">
        <v>3</v>
      </c>
      <c r="E1296">
        <v>202.84499399999999</v>
      </c>
      <c r="F1296">
        <f>-Day_SIP[[#This Row],[Investment Amount]]</f>
        <v>-202.84499399999999</v>
      </c>
      <c r="G1296">
        <f>SUM($D$2:D1296)*Day_SIP[[#This Row],[Buy Price]]</f>
        <v>366540.90415800002</v>
      </c>
    </row>
    <row r="1297" spans="1:7" x14ac:dyDescent="0.3">
      <c r="A1297" s="2">
        <v>41732</v>
      </c>
      <c r="B1297">
        <v>3</v>
      </c>
      <c r="C1297">
        <v>67.356003000000001</v>
      </c>
      <c r="D1297">
        <v>3</v>
      </c>
      <c r="E1297">
        <v>202.06800900000002</v>
      </c>
      <c r="F1297">
        <f>-Day_SIP[[#This Row],[Investment Amount]]</f>
        <v>-202.06800900000002</v>
      </c>
      <c r="G1297">
        <f>SUM($D$2:D1297)*Day_SIP[[#This Row],[Buy Price]]</f>
        <v>365338.960272</v>
      </c>
    </row>
    <row r="1298" spans="1:7" x14ac:dyDescent="0.3">
      <c r="A1298" s="2">
        <v>41733</v>
      </c>
      <c r="B1298">
        <v>4</v>
      </c>
      <c r="C1298">
        <v>67.101996999999997</v>
      </c>
      <c r="D1298">
        <v>3</v>
      </c>
      <c r="E1298">
        <v>201.30599100000001</v>
      </c>
      <c r="F1298">
        <f>-Day_SIP[[#This Row],[Investment Amount]]</f>
        <v>-201.30599100000001</v>
      </c>
      <c r="G1298">
        <f>SUM($D$2:D1298)*Day_SIP[[#This Row],[Buy Price]]</f>
        <v>364162.53771899996</v>
      </c>
    </row>
    <row r="1299" spans="1:7" x14ac:dyDescent="0.3">
      <c r="A1299" s="2">
        <v>41736</v>
      </c>
      <c r="B1299">
        <v>0</v>
      </c>
      <c r="C1299">
        <v>66.999001000000007</v>
      </c>
      <c r="D1299">
        <v>3</v>
      </c>
      <c r="E1299">
        <v>200.99700300000001</v>
      </c>
      <c r="F1299">
        <f>-Day_SIP[[#This Row],[Investment Amount]]</f>
        <v>-200.99700300000001</v>
      </c>
      <c r="G1299">
        <f>SUM($D$2:D1299)*Day_SIP[[#This Row],[Buy Price]]</f>
        <v>363804.57543000003</v>
      </c>
    </row>
    <row r="1300" spans="1:7" x14ac:dyDescent="0.3">
      <c r="A1300" s="2">
        <v>41738</v>
      </c>
      <c r="B1300">
        <v>2</v>
      </c>
      <c r="C1300">
        <v>67.984001000000006</v>
      </c>
      <c r="D1300">
        <v>3</v>
      </c>
      <c r="E1300">
        <v>203.95200300000002</v>
      </c>
      <c r="F1300">
        <f>-Day_SIP[[#This Row],[Investment Amount]]</f>
        <v>-203.95200300000002</v>
      </c>
      <c r="G1300">
        <f>SUM($D$2:D1300)*Day_SIP[[#This Row],[Buy Price]]</f>
        <v>369357.07743300003</v>
      </c>
    </row>
    <row r="1301" spans="1:7" x14ac:dyDescent="0.3">
      <c r="A1301" s="2">
        <v>41739</v>
      </c>
      <c r="B1301">
        <v>3</v>
      </c>
      <c r="C1301">
        <v>67.986999999999995</v>
      </c>
      <c r="D1301">
        <v>3</v>
      </c>
      <c r="E1301">
        <v>203.96099999999998</v>
      </c>
      <c r="F1301">
        <f>-Day_SIP[[#This Row],[Investment Amount]]</f>
        <v>-203.96099999999998</v>
      </c>
      <c r="G1301">
        <f>SUM($D$2:D1301)*Day_SIP[[#This Row],[Buy Price]]</f>
        <v>369577.33199999999</v>
      </c>
    </row>
    <row r="1302" spans="1:7" x14ac:dyDescent="0.3">
      <c r="A1302" s="2">
        <v>41740</v>
      </c>
      <c r="B1302">
        <v>4</v>
      </c>
      <c r="C1302">
        <v>67.906998000000002</v>
      </c>
      <c r="D1302">
        <v>3</v>
      </c>
      <c r="E1302">
        <v>203.72099400000002</v>
      </c>
      <c r="F1302">
        <f>-Day_SIP[[#This Row],[Investment Amount]]</f>
        <v>-203.72099400000002</v>
      </c>
      <c r="G1302">
        <f>SUM($D$2:D1302)*Day_SIP[[#This Row],[Buy Price]]</f>
        <v>369346.16212200001</v>
      </c>
    </row>
    <row r="1303" spans="1:7" x14ac:dyDescent="0.3">
      <c r="A1303" s="2">
        <v>41744</v>
      </c>
      <c r="B1303">
        <v>1</v>
      </c>
      <c r="C1303">
        <v>67.664000999999999</v>
      </c>
      <c r="D1303">
        <v>3</v>
      </c>
      <c r="E1303">
        <v>202.99200300000001</v>
      </c>
      <c r="F1303">
        <f>-Day_SIP[[#This Row],[Investment Amount]]</f>
        <v>-202.99200300000001</v>
      </c>
      <c r="G1303">
        <f>SUM($D$2:D1303)*Day_SIP[[#This Row],[Buy Price]]</f>
        <v>368227.49344200001</v>
      </c>
    </row>
    <row r="1304" spans="1:7" x14ac:dyDescent="0.3">
      <c r="A1304" s="2">
        <v>41745</v>
      </c>
      <c r="B1304">
        <v>2</v>
      </c>
      <c r="C1304">
        <v>67.203002999999995</v>
      </c>
      <c r="D1304">
        <v>3</v>
      </c>
      <c r="E1304">
        <v>201.60900899999999</v>
      </c>
      <c r="F1304">
        <f>-Day_SIP[[#This Row],[Investment Amount]]</f>
        <v>-201.60900899999999</v>
      </c>
      <c r="G1304">
        <f>SUM($D$2:D1304)*Day_SIP[[#This Row],[Buy Price]]</f>
        <v>365920.35133499996</v>
      </c>
    </row>
    <row r="1305" spans="1:7" x14ac:dyDescent="0.3">
      <c r="A1305" s="2">
        <v>41746</v>
      </c>
      <c r="B1305">
        <v>3</v>
      </c>
      <c r="C1305">
        <v>67.943000999999995</v>
      </c>
      <c r="D1305">
        <v>3</v>
      </c>
      <c r="E1305">
        <v>203.829003</v>
      </c>
      <c r="F1305">
        <f>-Day_SIP[[#This Row],[Investment Amount]]</f>
        <v>-203.829003</v>
      </c>
      <c r="G1305">
        <f>SUM($D$2:D1305)*Day_SIP[[#This Row],[Buy Price]]</f>
        <v>370153.46944799996</v>
      </c>
    </row>
    <row r="1306" spans="1:7" x14ac:dyDescent="0.3">
      <c r="A1306" s="2">
        <v>41750</v>
      </c>
      <c r="B1306">
        <v>0</v>
      </c>
      <c r="C1306">
        <v>68.459000000000003</v>
      </c>
      <c r="D1306">
        <v>3</v>
      </c>
      <c r="E1306">
        <v>205.37700000000001</v>
      </c>
      <c r="F1306">
        <f>-Day_SIP[[#This Row],[Investment Amount]]</f>
        <v>-205.37700000000001</v>
      </c>
      <c r="G1306">
        <f>SUM($D$2:D1306)*Day_SIP[[#This Row],[Buy Price]]</f>
        <v>373170.00900000002</v>
      </c>
    </row>
    <row r="1307" spans="1:7" x14ac:dyDescent="0.3">
      <c r="A1307" s="2">
        <v>41751</v>
      </c>
      <c r="B1307">
        <v>1</v>
      </c>
      <c r="C1307">
        <v>68.307998999999995</v>
      </c>
      <c r="D1307">
        <v>3</v>
      </c>
      <c r="E1307">
        <v>204.92399699999999</v>
      </c>
      <c r="F1307">
        <f>-Day_SIP[[#This Row],[Investment Amount]]</f>
        <v>-204.92399699999999</v>
      </c>
      <c r="G1307">
        <f>SUM($D$2:D1307)*Day_SIP[[#This Row],[Buy Price]]</f>
        <v>372551.82654599997</v>
      </c>
    </row>
    <row r="1308" spans="1:7" x14ac:dyDescent="0.3">
      <c r="A1308" s="2">
        <v>41752</v>
      </c>
      <c r="B1308">
        <v>2</v>
      </c>
      <c r="C1308">
        <v>68.713997000000006</v>
      </c>
      <c r="D1308">
        <v>3</v>
      </c>
      <c r="E1308">
        <v>206.14199100000002</v>
      </c>
      <c r="F1308">
        <f>-Day_SIP[[#This Row],[Investment Amount]]</f>
        <v>-206.14199100000002</v>
      </c>
      <c r="G1308">
        <f>SUM($D$2:D1308)*Day_SIP[[#This Row],[Buy Price]]</f>
        <v>374972.28162900003</v>
      </c>
    </row>
    <row r="1309" spans="1:7" x14ac:dyDescent="0.3">
      <c r="A1309" s="2">
        <v>41754</v>
      </c>
      <c r="B1309">
        <v>4</v>
      </c>
      <c r="C1309">
        <v>68.191001999999997</v>
      </c>
      <c r="D1309">
        <v>3</v>
      </c>
      <c r="E1309">
        <v>204.57300599999999</v>
      </c>
      <c r="F1309">
        <f>-Day_SIP[[#This Row],[Investment Amount]]</f>
        <v>-204.57300599999999</v>
      </c>
      <c r="G1309">
        <f>SUM($D$2:D1309)*Day_SIP[[#This Row],[Buy Price]]</f>
        <v>372322.87091999996</v>
      </c>
    </row>
    <row r="1310" spans="1:7" x14ac:dyDescent="0.3">
      <c r="A1310" s="2">
        <v>41757</v>
      </c>
      <c r="B1310">
        <v>0</v>
      </c>
      <c r="C1310">
        <v>67.906998000000002</v>
      </c>
      <c r="D1310">
        <v>3</v>
      </c>
      <c r="E1310">
        <v>203.72099400000002</v>
      </c>
      <c r="F1310">
        <f>-Day_SIP[[#This Row],[Investment Amount]]</f>
        <v>-203.72099400000002</v>
      </c>
      <c r="G1310">
        <f>SUM($D$2:D1310)*Day_SIP[[#This Row],[Buy Price]]</f>
        <v>370975.93007400003</v>
      </c>
    </row>
    <row r="1311" spans="1:7" x14ac:dyDescent="0.3">
      <c r="A1311" s="2">
        <v>41758</v>
      </c>
      <c r="B1311">
        <v>1</v>
      </c>
      <c r="C1311">
        <v>67.464995999999999</v>
      </c>
      <c r="D1311">
        <v>3</v>
      </c>
      <c r="E1311">
        <v>202.39498800000001</v>
      </c>
      <c r="F1311">
        <f>-Day_SIP[[#This Row],[Investment Amount]]</f>
        <v>-202.39498800000001</v>
      </c>
      <c r="G1311">
        <f>SUM($D$2:D1311)*Day_SIP[[#This Row],[Buy Price]]</f>
        <v>368763.66813599999</v>
      </c>
    </row>
    <row r="1312" spans="1:7" x14ac:dyDescent="0.3">
      <c r="A1312" s="2">
        <v>41759</v>
      </c>
      <c r="B1312">
        <v>2</v>
      </c>
      <c r="C1312">
        <v>67.278998999999999</v>
      </c>
      <c r="D1312">
        <v>3</v>
      </c>
      <c r="E1312">
        <v>201.836997</v>
      </c>
      <c r="F1312">
        <f>-Day_SIP[[#This Row],[Investment Amount]]</f>
        <v>-201.836997</v>
      </c>
      <c r="G1312">
        <f>SUM($D$2:D1312)*Day_SIP[[#This Row],[Buy Price]]</f>
        <v>367948.845531</v>
      </c>
    </row>
    <row r="1313" spans="1:7" x14ac:dyDescent="0.3">
      <c r="A1313" s="2">
        <v>41761</v>
      </c>
      <c r="B1313">
        <v>4</v>
      </c>
      <c r="C1313">
        <v>66.981003000000001</v>
      </c>
      <c r="D1313">
        <v>3</v>
      </c>
      <c r="E1313">
        <v>200.94300900000002</v>
      </c>
      <c r="F1313">
        <f>-Day_SIP[[#This Row],[Investment Amount]]</f>
        <v>-200.94300900000002</v>
      </c>
      <c r="G1313">
        <f>SUM($D$2:D1313)*Day_SIP[[#This Row],[Buy Price]]</f>
        <v>366520.04841600003</v>
      </c>
    </row>
    <row r="1314" spans="1:7" x14ac:dyDescent="0.3">
      <c r="A1314" s="2">
        <v>41764</v>
      </c>
      <c r="B1314">
        <v>0</v>
      </c>
      <c r="C1314">
        <v>67.269997000000004</v>
      </c>
      <c r="D1314">
        <v>3</v>
      </c>
      <c r="E1314">
        <v>201.80999100000002</v>
      </c>
      <c r="F1314">
        <f>-Day_SIP[[#This Row],[Investment Amount]]</f>
        <v>-201.80999100000002</v>
      </c>
      <c r="G1314">
        <f>SUM($D$2:D1314)*Day_SIP[[#This Row],[Buy Price]]</f>
        <v>368303.23357500002</v>
      </c>
    </row>
    <row r="1315" spans="1:7" x14ac:dyDescent="0.3">
      <c r="A1315" s="2">
        <v>41765</v>
      </c>
      <c r="B1315">
        <v>1</v>
      </c>
      <c r="C1315">
        <v>67.396004000000005</v>
      </c>
      <c r="D1315">
        <v>3</v>
      </c>
      <c r="E1315">
        <v>202.18801200000001</v>
      </c>
      <c r="F1315">
        <f>-Day_SIP[[#This Row],[Investment Amount]]</f>
        <v>-202.18801200000001</v>
      </c>
      <c r="G1315">
        <f>SUM($D$2:D1315)*Day_SIP[[#This Row],[Buy Price]]</f>
        <v>369195.30991200003</v>
      </c>
    </row>
    <row r="1316" spans="1:7" x14ac:dyDescent="0.3">
      <c r="A1316" s="2">
        <v>41766</v>
      </c>
      <c r="B1316">
        <v>2</v>
      </c>
      <c r="C1316">
        <v>66.924003999999996</v>
      </c>
      <c r="D1316">
        <v>3</v>
      </c>
      <c r="E1316">
        <v>200.77201199999999</v>
      </c>
      <c r="F1316">
        <f>-Day_SIP[[#This Row],[Investment Amount]]</f>
        <v>-200.77201199999999</v>
      </c>
      <c r="G1316">
        <f>SUM($D$2:D1316)*Day_SIP[[#This Row],[Buy Price]]</f>
        <v>366810.46592399996</v>
      </c>
    </row>
    <row r="1317" spans="1:7" x14ac:dyDescent="0.3">
      <c r="A1317" s="2">
        <v>41767</v>
      </c>
      <c r="B1317">
        <v>3</v>
      </c>
      <c r="C1317">
        <v>66.766998000000001</v>
      </c>
      <c r="D1317">
        <v>3</v>
      </c>
      <c r="E1317">
        <v>200.300994</v>
      </c>
      <c r="F1317">
        <f>-Day_SIP[[#This Row],[Investment Amount]]</f>
        <v>-200.300994</v>
      </c>
      <c r="G1317">
        <f>SUM($D$2:D1317)*Day_SIP[[#This Row],[Buy Price]]</f>
        <v>366150.21703200002</v>
      </c>
    </row>
    <row r="1318" spans="1:7" x14ac:dyDescent="0.3">
      <c r="A1318" s="2">
        <v>41768</v>
      </c>
      <c r="B1318">
        <v>4</v>
      </c>
      <c r="C1318">
        <v>69.209000000000003</v>
      </c>
      <c r="D1318">
        <v>3</v>
      </c>
      <c r="E1318">
        <v>207.62700000000001</v>
      </c>
      <c r="F1318">
        <f>-Day_SIP[[#This Row],[Investment Amount]]</f>
        <v>-207.62700000000001</v>
      </c>
      <c r="G1318">
        <f>SUM($D$2:D1318)*Day_SIP[[#This Row],[Buy Price]]</f>
        <v>379749.783</v>
      </c>
    </row>
    <row r="1319" spans="1:7" x14ac:dyDescent="0.3">
      <c r="A1319" s="2">
        <v>41771</v>
      </c>
      <c r="B1319">
        <v>0</v>
      </c>
      <c r="C1319">
        <v>70.370002999999997</v>
      </c>
      <c r="D1319">
        <v>3</v>
      </c>
      <c r="E1319">
        <v>211.11000899999999</v>
      </c>
      <c r="F1319">
        <f>-Day_SIP[[#This Row],[Investment Amount]]</f>
        <v>-211.11000899999999</v>
      </c>
      <c r="G1319">
        <f>SUM($D$2:D1319)*Day_SIP[[#This Row],[Buy Price]]</f>
        <v>386331.31646999996</v>
      </c>
    </row>
    <row r="1320" spans="1:7" x14ac:dyDescent="0.3">
      <c r="A1320" s="2">
        <v>41772</v>
      </c>
      <c r="B1320">
        <v>1</v>
      </c>
      <c r="C1320">
        <v>71.065002000000007</v>
      </c>
      <c r="D1320">
        <v>3</v>
      </c>
      <c r="E1320">
        <v>213.19500600000003</v>
      </c>
      <c r="F1320">
        <f>-Day_SIP[[#This Row],[Investment Amount]]</f>
        <v>-213.19500600000003</v>
      </c>
      <c r="G1320">
        <f>SUM($D$2:D1320)*Day_SIP[[#This Row],[Buy Price]]</f>
        <v>390360.05598600005</v>
      </c>
    </row>
    <row r="1321" spans="1:7" x14ac:dyDescent="0.3">
      <c r="A1321" s="2">
        <v>41773</v>
      </c>
      <c r="B1321">
        <v>2</v>
      </c>
      <c r="C1321">
        <v>71.314003</v>
      </c>
      <c r="D1321">
        <v>3</v>
      </c>
      <c r="E1321">
        <v>213.94200899999998</v>
      </c>
      <c r="F1321">
        <f>-Day_SIP[[#This Row],[Investment Amount]]</f>
        <v>-213.94200899999998</v>
      </c>
      <c r="G1321">
        <f>SUM($D$2:D1321)*Day_SIP[[#This Row],[Buy Price]]</f>
        <v>391941.760488</v>
      </c>
    </row>
    <row r="1322" spans="1:7" x14ac:dyDescent="0.3">
      <c r="A1322" s="2">
        <v>41774</v>
      </c>
      <c r="B1322">
        <v>3</v>
      </c>
      <c r="C1322">
        <v>71.445999</v>
      </c>
      <c r="D1322">
        <v>3</v>
      </c>
      <c r="E1322">
        <v>214.337997</v>
      </c>
      <c r="F1322">
        <f>-Day_SIP[[#This Row],[Investment Amount]]</f>
        <v>-214.337997</v>
      </c>
      <c r="G1322">
        <f>SUM($D$2:D1322)*Day_SIP[[#This Row],[Buy Price]]</f>
        <v>392881.54850099998</v>
      </c>
    </row>
    <row r="1323" spans="1:7" x14ac:dyDescent="0.3">
      <c r="A1323" s="2">
        <v>41775</v>
      </c>
      <c r="B1323">
        <v>4</v>
      </c>
      <c r="C1323">
        <v>72.307998999999995</v>
      </c>
      <c r="D1323">
        <v>3</v>
      </c>
      <c r="E1323">
        <v>216.92399699999999</v>
      </c>
      <c r="F1323">
        <f>-Day_SIP[[#This Row],[Investment Amount]]</f>
        <v>-216.92399699999999</v>
      </c>
      <c r="G1323">
        <f>SUM($D$2:D1323)*Day_SIP[[#This Row],[Buy Price]]</f>
        <v>397838.61049799999</v>
      </c>
    </row>
    <row r="1324" spans="1:7" x14ac:dyDescent="0.3">
      <c r="A1324" s="2">
        <v>41778</v>
      </c>
      <c r="B1324">
        <v>0</v>
      </c>
      <c r="C1324">
        <v>72.927002000000002</v>
      </c>
      <c r="D1324">
        <v>3</v>
      </c>
      <c r="E1324">
        <v>218.78100599999999</v>
      </c>
      <c r="F1324">
        <f>-Day_SIP[[#This Row],[Investment Amount]]</f>
        <v>-218.78100599999999</v>
      </c>
      <c r="G1324">
        <f>SUM($D$2:D1324)*Day_SIP[[#This Row],[Buy Price]]</f>
        <v>401463.14601000003</v>
      </c>
    </row>
    <row r="1325" spans="1:7" x14ac:dyDescent="0.3">
      <c r="A1325" s="2">
        <v>41779</v>
      </c>
      <c r="B1325">
        <v>1</v>
      </c>
      <c r="C1325">
        <v>72.692001000000005</v>
      </c>
      <c r="D1325">
        <v>3</v>
      </c>
      <c r="E1325">
        <v>218.07600300000001</v>
      </c>
      <c r="F1325">
        <f>-Day_SIP[[#This Row],[Investment Amount]]</f>
        <v>-218.07600300000001</v>
      </c>
      <c r="G1325">
        <f>SUM($D$2:D1325)*Day_SIP[[#This Row],[Buy Price]]</f>
        <v>400387.54150800005</v>
      </c>
    </row>
    <row r="1326" spans="1:7" x14ac:dyDescent="0.3">
      <c r="A1326" s="2">
        <v>41780</v>
      </c>
      <c r="B1326">
        <v>2</v>
      </c>
      <c r="C1326">
        <v>72.956001000000001</v>
      </c>
      <c r="D1326">
        <v>3</v>
      </c>
      <c r="E1326">
        <v>218.86800299999999</v>
      </c>
      <c r="F1326">
        <f>-Day_SIP[[#This Row],[Investment Amount]]</f>
        <v>-218.86800299999999</v>
      </c>
      <c r="G1326">
        <f>SUM($D$2:D1326)*Day_SIP[[#This Row],[Buy Price]]</f>
        <v>402060.521511</v>
      </c>
    </row>
    <row r="1327" spans="1:7" x14ac:dyDescent="0.3">
      <c r="A1327" s="2">
        <v>41781</v>
      </c>
      <c r="B1327">
        <v>3</v>
      </c>
      <c r="C1327">
        <v>73.013999999999996</v>
      </c>
      <c r="D1327">
        <v>3</v>
      </c>
      <c r="E1327">
        <v>219.04199999999997</v>
      </c>
      <c r="F1327">
        <f>-Day_SIP[[#This Row],[Investment Amount]]</f>
        <v>-219.04199999999997</v>
      </c>
      <c r="G1327">
        <f>SUM($D$2:D1327)*Day_SIP[[#This Row],[Buy Price]]</f>
        <v>402599.196</v>
      </c>
    </row>
    <row r="1328" spans="1:7" x14ac:dyDescent="0.3">
      <c r="A1328" s="2">
        <v>41782</v>
      </c>
      <c r="B1328">
        <v>4</v>
      </c>
      <c r="C1328">
        <v>74.008003000000002</v>
      </c>
      <c r="D1328">
        <v>3</v>
      </c>
      <c r="E1328">
        <v>222.02400900000001</v>
      </c>
      <c r="F1328">
        <f>-Day_SIP[[#This Row],[Investment Amount]]</f>
        <v>-222.02400900000001</v>
      </c>
      <c r="G1328">
        <f>SUM($D$2:D1328)*Day_SIP[[#This Row],[Buy Price]]</f>
        <v>408302.15255100001</v>
      </c>
    </row>
    <row r="1329" spans="1:7" x14ac:dyDescent="0.3">
      <c r="A1329" s="2">
        <v>41785</v>
      </c>
      <c r="B1329">
        <v>0</v>
      </c>
      <c r="C1329">
        <v>73.890998999999994</v>
      </c>
      <c r="D1329">
        <v>3</v>
      </c>
      <c r="E1329">
        <v>221.67299699999998</v>
      </c>
      <c r="F1329">
        <f>-Day_SIP[[#This Row],[Investment Amount]]</f>
        <v>-221.67299699999998</v>
      </c>
      <c r="G1329">
        <f>SUM($D$2:D1329)*Day_SIP[[#This Row],[Buy Price]]</f>
        <v>407878.31447999994</v>
      </c>
    </row>
    <row r="1330" spans="1:7" x14ac:dyDescent="0.3">
      <c r="A1330" s="2">
        <v>41786</v>
      </c>
      <c r="B1330">
        <v>1</v>
      </c>
      <c r="C1330">
        <v>73.138000000000005</v>
      </c>
      <c r="D1330">
        <v>3</v>
      </c>
      <c r="E1330">
        <v>219.41400000000002</v>
      </c>
      <c r="F1330">
        <f>-Day_SIP[[#This Row],[Investment Amount]]</f>
        <v>-219.41400000000002</v>
      </c>
      <c r="G1330">
        <f>SUM($D$2:D1330)*Day_SIP[[#This Row],[Buy Price]]</f>
        <v>403941.17400000006</v>
      </c>
    </row>
    <row r="1331" spans="1:7" x14ac:dyDescent="0.3">
      <c r="A1331" s="2">
        <v>41787</v>
      </c>
      <c r="B1331">
        <v>2</v>
      </c>
      <c r="C1331">
        <v>73.317001000000005</v>
      </c>
      <c r="D1331">
        <v>3</v>
      </c>
      <c r="E1331">
        <v>219.95100300000001</v>
      </c>
      <c r="F1331">
        <f>-Day_SIP[[#This Row],[Investment Amount]]</f>
        <v>-219.95100300000001</v>
      </c>
      <c r="G1331">
        <f>SUM($D$2:D1331)*Day_SIP[[#This Row],[Buy Price]]</f>
        <v>405149.74752600002</v>
      </c>
    </row>
    <row r="1332" spans="1:7" x14ac:dyDescent="0.3">
      <c r="A1332" s="2">
        <v>41788</v>
      </c>
      <c r="B1332">
        <v>3</v>
      </c>
      <c r="C1332">
        <v>72.962997000000001</v>
      </c>
      <c r="D1332">
        <v>3</v>
      </c>
      <c r="E1332">
        <v>218.888991</v>
      </c>
      <c r="F1332">
        <f>-Day_SIP[[#This Row],[Investment Amount]]</f>
        <v>-218.888991</v>
      </c>
      <c r="G1332">
        <f>SUM($D$2:D1332)*Day_SIP[[#This Row],[Buy Price]]</f>
        <v>403412.41041300003</v>
      </c>
    </row>
    <row r="1333" spans="1:7" x14ac:dyDescent="0.3">
      <c r="A1333" s="2">
        <v>41789</v>
      </c>
      <c r="B1333">
        <v>4</v>
      </c>
      <c r="C1333">
        <v>72.375</v>
      </c>
      <c r="D1333">
        <v>3</v>
      </c>
      <c r="E1333">
        <v>217.125</v>
      </c>
      <c r="F1333">
        <f>-Day_SIP[[#This Row],[Investment Amount]]</f>
        <v>-217.125</v>
      </c>
      <c r="G1333">
        <f>SUM($D$2:D1333)*Day_SIP[[#This Row],[Buy Price]]</f>
        <v>400378.5</v>
      </c>
    </row>
    <row r="1334" spans="1:7" x14ac:dyDescent="0.3">
      <c r="A1334" s="2">
        <v>41792</v>
      </c>
      <c r="B1334">
        <v>0</v>
      </c>
      <c r="C1334">
        <v>73.740996999999993</v>
      </c>
      <c r="D1334">
        <v>3</v>
      </c>
      <c r="E1334">
        <v>221.22299099999998</v>
      </c>
      <c r="F1334">
        <f>-Day_SIP[[#This Row],[Investment Amount]]</f>
        <v>-221.22299099999998</v>
      </c>
      <c r="G1334">
        <f>SUM($D$2:D1334)*Day_SIP[[#This Row],[Buy Price]]</f>
        <v>408156.41839499999</v>
      </c>
    </row>
    <row r="1335" spans="1:7" x14ac:dyDescent="0.3">
      <c r="A1335" s="2">
        <v>41793</v>
      </c>
      <c r="B1335">
        <v>1</v>
      </c>
      <c r="C1335">
        <v>74.485000999999997</v>
      </c>
      <c r="D1335">
        <v>3</v>
      </c>
      <c r="E1335">
        <v>223.45500299999998</v>
      </c>
      <c r="F1335">
        <f>-Day_SIP[[#This Row],[Investment Amount]]</f>
        <v>-223.45500299999998</v>
      </c>
      <c r="G1335">
        <f>SUM($D$2:D1335)*Day_SIP[[#This Row],[Buy Price]]</f>
        <v>412497.93553799996</v>
      </c>
    </row>
    <row r="1336" spans="1:7" x14ac:dyDescent="0.3">
      <c r="A1336" s="2">
        <v>41794</v>
      </c>
      <c r="B1336">
        <v>2</v>
      </c>
      <c r="C1336">
        <v>74.336997999999994</v>
      </c>
      <c r="D1336">
        <v>3</v>
      </c>
      <c r="E1336">
        <v>223.01099399999998</v>
      </c>
      <c r="F1336">
        <f>-Day_SIP[[#This Row],[Investment Amount]]</f>
        <v>-223.01099399999998</v>
      </c>
      <c r="G1336">
        <f>SUM($D$2:D1336)*Day_SIP[[#This Row],[Buy Price]]</f>
        <v>411901.30591799994</v>
      </c>
    </row>
    <row r="1337" spans="1:7" x14ac:dyDescent="0.3">
      <c r="A1337" s="2">
        <v>41795</v>
      </c>
      <c r="B1337">
        <v>3</v>
      </c>
      <c r="C1337">
        <v>75.063004000000006</v>
      </c>
      <c r="D1337">
        <v>3</v>
      </c>
      <c r="E1337">
        <v>225.18901200000002</v>
      </c>
      <c r="F1337">
        <f>-Day_SIP[[#This Row],[Investment Amount]]</f>
        <v>-225.18901200000002</v>
      </c>
      <c r="G1337">
        <f>SUM($D$2:D1337)*Day_SIP[[#This Row],[Buy Price]]</f>
        <v>416149.29417600005</v>
      </c>
    </row>
    <row r="1338" spans="1:7" x14ac:dyDescent="0.3">
      <c r="A1338" s="2">
        <v>41796</v>
      </c>
      <c r="B1338">
        <v>4</v>
      </c>
      <c r="C1338">
        <v>76.167000000000002</v>
      </c>
      <c r="D1338">
        <v>3</v>
      </c>
      <c r="E1338">
        <v>228.501</v>
      </c>
      <c r="F1338">
        <f>-Day_SIP[[#This Row],[Investment Amount]]</f>
        <v>-228.501</v>
      </c>
      <c r="G1338">
        <f>SUM($D$2:D1338)*Day_SIP[[#This Row],[Buy Price]]</f>
        <v>422498.34899999999</v>
      </c>
    </row>
    <row r="1339" spans="1:7" x14ac:dyDescent="0.3">
      <c r="A1339" s="2">
        <v>41799</v>
      </c>
      <c r="B1339">
        <v>0</v>
      </c>
      <c r="C1339">
        <v>77.108001999999999</v>
      </c>
      <c r="D1339">
        <v>3</v>
      </c>
      <c r="E1339">
        <v>231.324006</v>
      </c>
      <c r="F1339">
        <f>-Day_SIP[[#This Row],[Investment Amount]]</f>
        <v>-231.324006</v>
      </c>
      <c r="G1339">
        <f>SUM($D$2:D1339)*Day_SIP[[#This Row],[Buy Price]]</f>
        <v>427949.41109999997</v>
      </c>
    </row>
    <row r="1340" spans="1:7" x14ac:dyDescent="0.3">
      <c r="A1340" s="2">
        <v>41800</v>
      </c>
      <c r="B1340">
        <v>1</v>
      </c>
      <c r="C1340">
        <v>77.160004000000001</v>
      </c>
      <c r="D1340">
        <v>3</v>
      </c>
      <c r="E1340">
        <v>231.48001199999999</v>
      </c>
      <c r="F1340">
        <f>-Day_SIP[[#This Row],[Investment Amount]]</f>
        <v>-231.48001199999999</v>
      </c>
      <c r="G1340">
        <f>SUM($D$2:D1340)*Day_SIP[[#This Row],[Buy Price]]</f>
        <v>428469.50221200002</v>
      </c>
    </row>
    <row r="1341" spans="1:7" x14ac:dyDescent="0.3">
      <c r="A1341" s="2">
        <v>41801</v>
      </c>
      <c r="B1341">
        <v>2</v>
      </c>
      <c r="C1341">
        <v>76.817001000000005</v>
      </c>
      <c r="D1341">
        <v>3</v>
      </c>
      <c r="E1341">
        <v>230.45100300000001</v>
      </c>
      <c r="F1341">
        <f>-Day_SIP[[#This Row],[Investment Amount]]</f>
        <v>-230.45100300000001</v>
      </c>
      <c r="G1341">
        <f>SUM($D$2:D1341)*Day_SIP[[#This Row],[Buy Price]]</f>
        <v>426795.25755600003</v>
      </c>
    </row>
    <row r="1342" spans="1:7" x14ac:dyDescent="0.3">
      <c r="A1342" s="2">
        <v>41802</v>
      </c>
      <c r="B1342">
        <v>3</v>
      </c>
      <c r="C1342">
        <v>76.890998999999994</v>
      </c>
      <c r="D1342">
        <v>3</v>
      </c>
      <c r="E1342">
        <v>230.67299699999998</v>
      </c>
      <c r="F1342">
        <f>-Day_SIP[[#This Row],[Investment Amount]]</f>
        <v>-230.67299699999998</v>
      </c>
      <c r="G1342">
        <f>SUM($D$2:D1342)*Day_SIP[[#This Row],[Buy Price]]</f>
        <v>427437.06344099995</v>
      </c>
    </row>
    <row r="1343" spans="1:7" x14ac:dyDescent="0.3">
      <c r="A1343" s="2">
        <v>41803</v>
      </c>
      <c r="B1343">
        <v>4</v>
      </c>
      <c r="C1343">
        <v>76.384003000000007</v>
      </c>
      <c r="D1343">
        <v>3</v>
      </c>
      <c r="E1343">
        <v>229.15200900000002</v>
      </c>
      <c r="F1343">
        <f>-Day_SIP[[#This Row],[Investment Amount]]</f>
        <v>-229.15200900000002</v>
      </c>
      <c r="G1343">
        <f>SUM($D$2:D1343)*Day_SIP[[#This Row],[Buy Price]]</f>
        <v>424847.82468600007</v>
      </c>
    </row>
    <row r="1344" spans="1:7" x14ac:dyDescent="0.3">
      <c r="A1344" s="2">
        <v>41806</v>
      </c>
      <c r="B1344">
        <v>0</v>
      </c>
      <c r="C1344">
        <v>76.091003000000001</v>
      </c>
      <c r="D1344">
        <v>3</v>
      </c>
      <c r="E1344">
        <v>228.273009</v>
      </c>
      <c r="F1344">
        <f>-Day_SIP[[#This Row],[Investment Amount]]</f>
        <v>-228.273009</v>
      </c>
      <c r="G1344">
        <f>SUM($D$2:D1344)*Day_SIP[[#This Row],[Buy Price]]</f>
        <v>423446.43169499998</v>
      </c>
    </row>
    <row r="1345" spans="1:7" x14ac:dyDescent="0.3">
      <c r="A1345" s="2">
        <v>41807</v>
      </c>
      <c r="B1345">
        <v>1</v>
      </c>
      <c r="C1345">
        <v>76.888999999999996</v>
      </c>
      <c r="D1345">
        <v>3</v>
      </c>
      <c r="E1345">
        <v>230.66699999999997</v>
      </c>
      <c r="F1345">
        <f>-Day_SIP[[#This Row],[Investment Amount]]</f>
        <v>-230.66699999999997</v>
      </c>
      <c r="G1345">
        <f>SUM($D$2:D1345)*Day_SIP[[#This Row],[Buy Price]]</f>
        <v>428117.95199999999</v>
      </c>
    </row>
    <row r="1346" spans="1:7" x14ac:dyDescent="0.3">
      <c r="A1346" s="2">
        <v>41808</v>
      </c>
      <c r="B1346">
        <v>2</v>
      </c>
      <c r="C1346">
        <v>76.126998999999998</v>
      </c>
      <c r="D1346">
        <v>3</v>
      </c>
      <c r="E1346">
        <v>228.38099699999998</v>
      </c>
      <c r="F1346">
        <f>-Day_SIP[[#This Row],[Investment Amount]]</f>
        <v>-228.38099699999998</v>
      </c>
      <c r="G1346">
        <f>SUM($D$2:D1346)*Day_SIP[[#This Row],[Buy Price]]</f>
        <v>424103.51142900001</v>
      </c>
    </row>
    <row r="1347" spans="1:7" x14ac:dyDescent="0.3">
      <c r="A1347" s="2">
        <v>41809</v>
      </c>
      <c r="B1347">
        <v>3</v>
      </c>
      <c r="C1347">
        <v>76.017998000000006</v>
      </c>
      <c r="D1347">
        <v>3</v>
      </c>
      <c r="E1347">
        <v>228.05399400000002</v>
      </c>
      <c r="F1347">
        <f>-Day_SIP[[#This Row],[Investment Amount]]</f>
        <v>-228.05399400000002</v>
      </c>
      <c r="G1347">
        <f>SUM($D$2:D1347)*Day_SIP[[#This Row],[Buy Price]]</f>
        <v>423724.32085200003</v>
      </c>
    </row>
    <row r="1348" spans="1:7" x14ac:dyDescent="0.3">
      <c r="A1348" s="2">
        <v>41810</v>
      </c>
      <c r="B1348">
        <v>4</v>
      </c>
      <c r="C1348">
        <v>75.704002000000003</v>
      </c>
      <c r="D1348">
        <v>3</v>
      </c>
      <c r="E1348">
        <v>227.11200600000001</v>
      </c>
      <c r="F1348">
        <f>-Day_SIP[[#This Row],[Investment Amount]]</f>
        <v>-227.11200600000001</v>
      </c>
      <c r="G1348">
        <f>SUM($D$2:D1348)*Day_SIP[[#This Row],[Buy Price]]</f>
        <v>422201.21915399999</v>
      </c>
    </row>
    <row r="1349" spans="1:7" x14ac:dyDescent="0.3">
      <c r="A1349" s="2">
        <v>41813</v>
      </c>
      <c r="B1349">
        <v>0</v>
      </c>
      <c r="C1349">
        <v>75.390998999999994</v>
      </c>
      <c r="D1349">
        <v>3</v>
      </c>
      <c r="E1349">
        <v>226.17299699999998</v>
      </c>
      <c r="F1349">
        <f>-Day_SIP[[#This Row],[Investment Amount]]</f>
        <v>-226.17299699999998</v>
      </c>
      <c r="G1349">
        <f>SUM($D$2:D1349)*Day_SIP[[#This Row],[Buy Price]]</f>
        <v>420681.77441999997</v>
      </c>
    </row>
    <row r="1350" spans="1:7" x14ac:dyDescent="0.3">
      <c r="A1350" s="2">
        <v>41814</v>
      </c>
      <c r="B1350">
        <v>1</v>
      </c>
      <c r="C1350">
        <v>76.253997999999996</v>
      </c>
      <c r="D1350">
        <v>3</v>
      </c>
      <c r="E1350">
        <v>228.76199399999999</v>
      </c>
      <c r="F1350">
        <f>-Day_SIP[[#This Row],[Investment Amount]]</f>
        <v>-228.76199399999999</v>
      </c>
      <c r="G1350">
        <f>SUM($D$2:D1350)*Day_SIP[[#This Row],[Buy Price]]</f>
        <v>425726.07083399995</v>
      </c>
    </row>
    <row r="1351" spans="1:7" x14ac:dyDescent="0.3">
      <c r="A1351" s="2">
        <v>41815</v>
      </c>
      <c r="B1351">
        <v>2</v>
      </c>
      <c r="C1351">
        <v>76.147002999999998</v>
      </c>
      <c r="D1351">
        <v>3</v>
      </c>
      <c r="E1351">
        <v>228.44100900000001</v>
      </c>
      <c r="F1351">
        <f>-Day_SIP[[#This Row],[Investment Amount]]</f>
        <v>-228.44100900000001</v>
      </c>
      <c r="G1351">
        <f>SUM($D$2:D1351)*Day_SIP[[#This Row],[Buy Price]]</f>
        <v>425357.15875800001</v>
      </c>
    </row>
    <row r="1352" spans="1:7" x14ac:dyDescent="0.3">
      <c r="A1352" s="2">
        <v>41816</v>
      </c>
      <c r="B1352">
        <v>3</v>
      </c>
      <c r="C1352">
        <v>75.634003000000007</v>
      </c>
      <c r="D1352">
        <v>3</v>
      </c>
      <c r="E1352">
        <v>226.90200900000002</v>
      </c>
      <c r="F1352">
        <f>-Day_SIP[[#This Row],[Investment Amount]]</f>
        <v>-226.90200900000002</v>
      </c>
      <c r="G1352">
        <f>SUM($D$2:D1352)*Day_SIP[[#This Row],[Buy Price]]</f>
        <v>422718.44276700006</v>
      </c>
    </row>
    <row r="1353" spans="1:7" x14ac:dyDescent="0.3">
      <c r="A1353" s="2">
        <v>41817</v>
      </c>
      <c r="B1353">
        <v>4</v>
      </c>
      <c r="C1353">
        <v>75.569000000000003</v>
      </c>
      <c r="D1353">
        <v>3</v>
      </c>
      <c r="E1353">
        <v>226.70699999999999</v>
      </c>
      <c r="F1353">
        <f>-Day_SIP[[#This Row],[Investment Amount]]</f>
        <v>-226.70699999999999</v>
      </c>
      <c r="G1353">
        <f>SUM($D$2:D1353)*Day_SIP[[#This Row],[Buy Price]]</f>
        <v>422581.848</v>
      </c>
    </row>
    <row r="1354" spans="1:7" x14ac:dyDescent="0.3">
      <c r="A1354" s="2">
        <v>41820</v>
      </c>
      <c r="B1354">
        <v>0</v>
      </c>
      <c r="C1354">
        <v>76.467003000000005</v>
      </c>
      <c r="D1354">
        <v>3</v>
      </c>
      <c r="E1354">
        <v>229.40100900000002</v>
      </c>
      <c r="F1354">
        <f>-Day_SIP[[#This Row],[Investment Amount]]</f>
        <v>-229.40100900000002</v>
      </c>
      <c r="G1354">
        <f>SUM($D$2:D1354)*Day_SIP[[#This Row],[Buy Price]]</f>
        <v>427832.88178500003</v>
      </c>
    </row>
    <row r="1355" spans="1:7" x14ac:dyDescent="0.3">
      <c r="A1355" s="2">
        <v>41821</v>
      </c>
      <c r="B1355">
        <v>1</v>
      </c>
      <c r="C1355">
        <v>76.763000000000005</v>
      </c>
      <c r="D1355">
        <v>3</v>
      </c>
      <c r="E1355">
        <v>230.28900000000002</v>
      </c>
      <c r="F1355">
        <f>-Day_SIP[[#This Row],[Investment Amount]]</f>
        <v>-230.28900000000002</v>
      </c>
      <c r="G1355">
        <f>SUM($D$2:D1355)*Day_SIP[[#This Row],[Buy Price]]</f>
        <v>429719.27400000003</v>
      </c>
    </row>
    <row r="1356" spans="1:7" x14ac:dyDescent="0.3">
      <c r="A1356" s="2">
        <v>41822</v>
      </c>
      <c r="B1356">
        <v>2</v>
      </c>
      <c r="C1356">
        <v>77.621002000000004</v>
      </c>
      <c r="D1356">
        <v>3</v>
      </c>
      <c r="E1356">
        <v>232.86300600000001</v>
      </c>
      <c r="F1356">
        <f>-Day_SIP[[#This Row],[Investment Amount]]</f>
        <v>-232.86300600000001</v>
      </c>
      <c r="G1356">
        <f>SUM($D$2:D1356)*Day_SIP[[#This Row],[Buy Price]]</f>
        <v>434755.23220200004</v>
      </c>
    </row>
    <row r="1357" spans="1:7" x14ac:dyDescent="0.3">
      <c r="A1357" s="2">
        <v>41823</v>
      </c>
      <c r="B1357">
        <v>3</v>
      </c>
      <c r="C1357">
        <v>77.705001999999993</v>
      </c>
      <c r="D1357">
        <v>3</v>
      </c>
      <c r="E1357">
        <v>233.11500599999999</v>
      </c>
      <c r="F1357">
        <f>-Day_SIP[[#This Row],[Investment Amount]]</f>
        <v>-233.11500599999999</v>
      </c>
      <c r="G1357">
        <f>SUM($D$2:D1357)*Day_SIP[[#This Row],[Buy Price]]</f>
        <v>435458.83120799996</v>
      </c>
    </row>
    <row r="1358" spans="1:7" x14ac:dyDescent="0.3">
      <c r="A1358" s="2">
        <v>41824</v>
      </c>
      <c r="B1358">
        <v>4</v>
      </c>
      <c r="C1358">
        <v>78.226996999999997</v>
      </c>
      <c r="D1358">
        <v>3</v>
      </c>
      <c r="E1358">
        <v>234.68099100000001</v>
      </c>
      <c r="F1358">
        <f>-Day_SIP[[#This Row],[Investment Amount]]</f>
        <v>-234.68099100000001</v>
      </c>
      <c r="G1358">
        <f>SUM($D$2:D1358)*Day_SIP[[#This Row],[Buy Price]]</f>
        <v>438618.77217899996</v>
      </c>
    </row>
    <row r="1359" spans="1:7" x14ac:dyDescent="0.3">
      <c r="A1359" s="2">
        <v>41827</v>
      </c>
      <c r="B1359">
        <v>0</v>
      </c>
      <c r="C1359">
        <v>78.277000000000001</v>
      </c>
      <c r="D1359">
        <v>3</v>
      </c>
      <c r="E1359">
        <v>234.83100000000002</v>
      </c>
      <c r="F1359">
        <f>-Day_SIP[[#This Row],[Investment Amount]]</f>
        <v>-234.83100000000002</v>
      </c>
      <c r="G1359">
        <f>SUM($D$2:D1359)*Day_SIP[[#This Row],[Buy Price]]</f>
        <v>439133.97000000003</v>
      </c>
    </row>
    <row r="1360" spans="1:7" x14ac:dyDescent="0.3">
      <c r="A1360" s="2">
        <v>41828</v>
      </c>
      <c r="B1360">
        <v>1</v>
      </c>
      <c r="C1360">
        <v>76.832999999999998</v>
      </c>
      <c r="D1360">
        <v>3</v>
      </c>
      <c r="E1360">
        <v>230.499</v>
      </c>
      <c r="F1360">
        <f>-Day_SIP[[#This Row],[Investment Amount]]</f>
        <v>-230.499</v>
      </c>
      <c r="G1360">
        <f>SUM($D$2:D1360)*Day_SIP[[#This Row],[Buy Price]]</f>
        <v>431263.62900000002</v>
      </c>
    </row>
    <row r="1361" spans="1:7" x14ac:dyDescent="0.3">
      <c r="A1361" s="2">
        <v>41829</v>
      </c>
      <c r="B1361">
        <v>2</v>
      </c>
      <c r="C1361">
        <v>76.255996999999994</v>
      </c>
      <c r="D1361">
        <v>3</v>
      </c>
      <c r="E1361">
        <v>228.76799099999999</v>
      </c>
      <c r="F1361">
        <f>-Day_SIP[[#This Row],[Investment Amount]]</f>
        <v>-228.76799099999999</v>
      </c>
      <c r="G1361">
        <f>SUM($D$2:D1361)*Day_SIP[[#This Row],[Buy Price]]</f>
        <v>428253.67915199994</v>
      </c>
    </row>
    <row r="1362" spans="1:7" x14ac:dyDescent="0.3">
      <c r="A1362" s="2">
        <v>41830</v>
      </c>
      <c r="B1362">
        <v>3</v>
      </c>
      <c r="C1362">
        <v>76.377998000000005</v>
      </c>
      <c r="D1362">
        <v>3</v>
      </c>
      <c r="E1362">
        <v>229.13399400000003</v>
      </c>
      <c r="F1362">
        <f>-Day_SIP[[#This Row],[Investment Amount]]</f>
        <v>-229.13399400000003</v>
      </c>
      <c r="G1362">
        <f>SUM($D$2:D1362)*Day_SIP[[#This Row],[Buy Price]]</f>
        <v>429167.97076200001</v>
      </c>
    </row>
    <row r="1363" spans="1:7" x14ac:dyDescent="0.3">
      <c r="A1363" s="2">
        <v>41831</v>
      </c>
      <c r="B1363">
        <v>4</v>
      </c>
      <c r="C1363">
        <v>75.196999000000005</v>
      </c>
      <c r="D1363">
        <v>3</v>
      </c>
      <c r="E1363">
        <v>225.59099700000002</v>
      </c>
      <c r="F1363">
        <f>-Day_SIP[[#This Row],[Investment Amount]]</f>
        <v>-225.59099700000002</v>
      </c>
      <c r="G1363">
        <f>SUM($D$2:D1363)*Day_SIP[[#This Row],[Buy Price]]</f>
        <v>422757.52837800002</v>
      </c>
    </row>
    <row r="1364" spans="1:7" x14ac:dyDescent="0.3">
      <c r="A1364" s="2">
        <v>41834</v>
      </c>
      <c r="B1364">
        <v>0</v>
      </c>
      <c r="C1364">
        <v>75.038002000000006</v>
      </c>
      <c r="D1364">
        <v>3</v>
      </c>
      <c r="E1364">
        <v>225.11400600000002</v>
      </c>
      <c r="F1364">
        <f>-Day_SIP[[#This Row],[Investment Amount]]</f>
        <v>-225.11400600000002</v>
      </c>
      <c r="G1364">
        <f>SUM($D$2:D1364)*Day_SIP[[#This Row],[Buy Price]]</f>
        <v>422088.76125000004</v>
      </c>
    </row>
    <row r="1365" spans="1:7" x14ac:dyDescent="0.3">
      <c r="A1365" s="2">
        <v>41835</v>
      </c>
      <c r="B1365">
        <v>1</v>
      </c>
      <c r="C1365">
        <v>75.799003999999996</v>
      </c>
      <c r="D1365">
        <v>3</v>
      </c>
      <c r="E1365">
        <v>227.39701199999999</v>
      </c>
      <c r="F1365">
        <f>-Day_SIP[[#This Row],[Investment Amount]]</f>
        <v>-227.39701199999999</v>
      </c>
      <c r="G1365">
        <f>SUM($D$2:D1365)*Day_SIP[[#This Row],[Buy Price]]</f>
        <v>426596.79451199999</v>
      </c>
    </row>
    <row r="1366" spans="1:7" x14ac:dyDescent="0.3">
      <c r="A1366" s="2">
        <v>41836</v>
      </c>
      <c r="B1366">
        <v>2</v>
      </c>
      <c r="C1366">
        <v>76.871002000000004</v>
      </c>
      <c r="D1366">
        <v>3</v>
      </c>
      <c r="E1366">
        <v>230.61300600000001</v>
      </c>
      <c r="F1366">
        <f>-Day_SIP[[#This Row],[Investment Amount]]</f>
        <v>-230.61300600000001</v>
      </c>
      <c r="G1366">
        <f>SUM($D$2:D1366)*Day_SIP[[#This Row],[Buy Price]]</f>
        <v>432860.61226200004</v>
      </c>
    </row>
    <row r="1367" spans="1:7" x14ac:dyDescent="0.3">
      <c r="A1367" s="2">
        <v>41837</v>
      </c>
      <c r="B1367">
        <v>3</v>
      </c>
      <c r="C1367">
        <v>76.960999000000001</v>
      </c>
      <c r="D1367">
        <v>3</v>
      </c>
      <c r="E1367">
        <v>230.88299699999999</v>
      </c>
      <c r="F1367">
        <f>-Day_SIP[[#This Row],[Investment Amount]]</f>
        <v>-230.88299699999999</v>
      </c>
      <c r="G1367">
        <f>SUM($D$2:D1367)*Day_SIP[[#This Row],[Buy Price]]</f>
        <v>433598.26836600003</v>
      </c>
    </row>
    <row r="1368" spans="1:7" x14ac:dyDescent="0.3">
      <c r="A1368" s="2">
        <v>41838</v>
      </c>
      <c r="B1368">
        <v>4</v>
      </c>
      <c r="C1368">
        <v>77.315002000000007</v>
      </c>
      <c r="D1368">
        <v>3</v>
      </c>
      <c r="E1368">
        <v>231.94500600000003</v>
      </c>
      <c r="F1368">
        <f>-Day_SIP[[#This Row],[Investment Amount]]</f>
        <v>-231.94500600000003</v>
      </c>
      <c r="G1368">
        <f>SUM($D$2:D1368)*Day_SIP[[#This Row],[Buy Price]]</f>
        <v>435824.66627400002</v>
      </c>
    </row>
    <row r="1369" spans="1:7" x14ac:dyDescent="0.3">
      <c r="A1369" s="2">
        <v>41841</v>
      </c>
      <c r="B1369">
        <v>0</v>
      </c>
      <c r="C1369">
        <v>77.468001999999998</v>
      </c>
      <c r="D1369">
        <v>3</v>
      </c>
      <c r="E1369">
        <v>232.40400599999998</v>
      </c>
      <c r="F1369">
        <f>-Day_SIP[[#This Row],[Investment Amount]]</f>
        <v>-232.40400599999998</v>
      </c>
      <c r="G1369">
        <f>SUM($D$2:D1369)*Day_SIP[[#This Row],[Buy Price]]</f>
        <v>436919.53128</v>
      </c>
    </row>
    <row r="1370" spans="1:7" x14ac:dyDescent="0.3">
      <c r="A1370" s="2">
        <v>41842</v>
      </c>
      <c r="B1370">
        <v>1</v>
      </c>
      <c r="C1370">
        <v>78.235000999999997</v>
      </c>
      <c r="D1370">
        <v>3</v>
      </c>
      <c r="E1370">
        <v>234.70500299999998</v>
      </c>
      <c r="F1370">
        <f>-Day_SIP[[#This Row],[Investment Amount]]</f>
        <v>-234.70500299999998</v>
      </c>
      <c r="G1370">
        <f>SUM($D$2:D1370)*Day_SIP[[#This Row],[Buy Price]]</f>
        <v>441480.11064299999</v>
      </c>
    </row>
    <row r="1371" spans="1:7" x14ac:dyDescent="0.3">
      <c r="A1371" s="2">
        <v>41843</v>
      </c>
      <c r="B1371">
        <v>2</v>
      </c>
      <c r="C1371">
        <v>78.614998</v>
      </c>
      <c r="D1371">
        <v>3</v>
      </c>
      <c r="E1371">
        <v>235.84499399999999</v>
      </c>
      <c r="F1371">
        <f>-Day_SIP[[#This Row],[Investment Amount]]</f>
        <v>-235.84499399999999</v>
      </c>
      <c r="G1371">
        <f>SUM($D$2:D1371)*Day_SIP[[#This Row],[Buy Price]]</f>
        <v>443860.27870800003</v>
      </c>
    </row>
    <row r="1372" spans="1:7" x14ac:dyDescent="0.3">
      <c r="A1372" s="2">
        <v>41844</v>
      </c>
      <c r="B1372">
        <v>3</v>
      </c>
      <c r="C1372">
        <v>78.819000000000003</v>
      </c>
      <c r="D1372">
        <v>3</v>
      </c>
      <c r="E1372">
        <v>236.45699999999999</v>
      </c>
      <c r="F1372">
        <f>-Day_SIP[[#This Row],[Investment Amount]]</f>
        <v>-236.45699999999999</v>
      </c>
      <c r="G1372">
        <f>SUM($D$2:D1372)*Day_SIP[[#This Row],[Buy Price]]</f>
        <v>445248.53100000002</v>
      </c>
    </row>
    <row r="1373" spans="1:7" x14ac:dyDescent="0.3">
      <c r="A1373" s="2">
        <v>41845</v>
      </c>
      <c r="B1373">
        <v>4</v>
      </c>
      <c r="C1373">
        <v>78.453002999999995</v>
      </c>
      <c r="D1373">
        <v>3</v>
      </c>
      <c r="E1373">
        <v>235.35900899999999</v>
      </c>
      <c r="F1373">
        <f>-Day_SIP[[#This Row],[Investment Amount]]</f>
        <v>-235.35900899999999</v>
      </c>
      <c r="G1373">
        <f>SUM($D$2:D1373)*Day_SIP[[#This Row],[Buy Price]]</f>
        <v>443416.37295599998</v>
      </c>
    </row>
    <row r="1374" spans="1:7" x14ac:dyDescent="0.3">
      <c r="A1374" s="2">
        <v>41848</v>
      </c>
      <c r="B1374">
        <v>0</v>
      </c>
      <c r="C1374">
        <v>78.222999999999999</v>
      </c>
      <c r="D1374">
        <v>3</v>
      </c>
      <c r="E1374">
        <v>234.66899999999998</v>
      </c>
      <c r="F1374">
        <f>-Day_SIP[[#This Row],[Investment Amount]]</f>
        <v>-234.66899999999998</v>
      </c>
      <c r="G1374">
        <f>SUM($D$2:D1374)*Day_SIP[[#This Row],[Buy Price]]</f>
        <v>442351.065</v>
      </c>
    </row>
    <row r="1375" spans="1:7" x14ac:dyDescent="0.3">
      <c r="A1375" s="2">
        <v>41850</v>
      </c>
      <c r="B1375">
        <v>2</v>
      </c>
      <c r="C1375">
        <v>78.610000999999997</v>
      </c>
      <c r="D1375">
        <v>3</v>
      </c>
      <c r="E1375">
        <v>235.83000299999998</v>
      </c>
      <c r="F1375">
        <f>-Day_SIP[[#This Row],[Investment Amount]]</f>
        <v>-235.83000299999998</v>
      </c>
      <c r="G1375">
        <f>SUM($D$2:D1375)*Day_SIP[[#This Row],[Buy Price]]</f>
        <v>444775.38565799996</v>
      </c>
    </row>
    <row r="1376" spans="1:7" x14ac:dyDescent="0.3">
      <c r="A1376" s="2">
        <v>41851</v>
      </c>
      <c r="B1376">
        <v>3</v>
      </c>
      <c r="C1376">
        <v>78.013999999999996</v>
      </c>
      <c r="D1376">
        <v>3</v>
      </c>
      <c r="E1376">
        <v>234.04199999999997</v>
      </c>
      <c r="F1376">
        <f>-Day_SIP[[#This Row],[Investment Amount]]</f>
        <v>-234.04199999999997</v>
      </c>
      <c r="G1376">
        <f>SUM($D$2:D1376)*Day_SIP[[#This Row],[Buy Price]]</f>
        <v>441637.25399999996</v>
      </c>
    </row>
    <row r="1377" spans="1:7" x14ac:dyDescent="0.3">
      <c r="A1377" s="2">
        <v>41852</v>
      </c>
      <c r="B1377">
        <v>4</v>
      </c>
      <c r="C1377">
        <v>77.115996999999993</v>
      </c>
      <c r="D1377">
        <v>3</v>
      </c>
      <c r="E1377">
        <v>231.34799099999998</v>
      </c>
      <c r="F1377">
        <f>-Day_SIP[[#This Row],[Investment Amount]]</f>
        <v>-231.34799099999998</v>
      </c>
      <c r="G1377">
        <f>SUM($D$2:D1377)*Day_SIP[[#This Row],[Buy Price]]</f>
        <v>436785.00700799999</v>
      </c>
    </row>
    <row r="1378" spans="1:7" x14ac:dyDescent="0.3">
      <c r="A1378" s="2">
        <v>41855</v>
      </c>
      <c r="B1378">
        <v>0</v>
      </c>
      <c r="C1378">
        <v>77.694999999999993</v>
      </c>
      <c r="D1378">
        <v>3</v>
      </c>
      <c r="E1378">
        <v>233.08499999999998</v>
      </c>
      <c r="F1378">
        <f>-Day_SIP[[#This Row],[Investment Amount]]</f>
        <v>-233.08499999999998</v>
      </c>
      <c r="G1378">
        <f>SUM($D$2:D1378)*Day_SIP[[#This Row],[Buy Price]]</f>
        <v>440297.56499999994</v>
      </c>
    </row>
    <row r="1379" spans="1:7" x14ac:dyDescent="0.3">
      <c r="A1379" s="2">
        <v>41856</v>
      </c>
      <c r="B1379">
        <v>1</v>
      </c>
      <c r="C1379">
        <v>78.198997000000006</v>
      </c>
      <c r="D1379">
        <v>3</v>
      </c>
      <c r="E1379">
        <v>234.596991</v>
      </c>
      <c r="F1379">
        <f>-Day_SIP[[#This Row],[Investment Amount]]</f>
        <v>-234.596991</v>
      </c>
      <c r="G1379">
        <f>SUM($D$2:D1379)*Day_SIP[[#This Row],[Buy Price]]</f>
        <v>443388.31299000001</v>
      </c>
    </row>
    <row r="1380" spans="1:7" x14ac:dyDescent="0.3">
      <c r="A1380" s="2">
        <v>41857</v>
      </c>
      <c r="B1380">
        <v>2</v>
      </c>
      <c r="C1380">
        <v>77.417998999999995</v>
      </c>
      <c r="D1380">
        <v>3</v>
      </c>
      <c r="E1380">
        <v>232.25399699999997</v>
      </c>
      <c r="F1380">
        <f>-Day_SIP[[#This Row],[Investment Amount]]</f>
        <v>-232.25399699999997</v>
      </c>
      <c r="G1380">
        <f>SUM($D$2:D1380)*Day_SIP[[#This Row],[Buy Price]]</f>
        <v>439192.30832699995</v>
      </c>
    </row>
    <row r="1381" spans="1:7" x14ac:dyDescent="0.3">
      <c r="A1381" s="2">
        <v>41858</v>
      </c>
      <c r="B1381">
        <v>3</v>
      </c>
      <c r="C1381">
        <v>77.245002999999997</v>
      </c>
      <c r="D1381">
        <v>3</v>
      </c>
      <c r="E1381">
        <v>231.73500899999999</v>
      </c>
      <c r="F1381">
        <f>-Day_SIP[[#This Row],[Investment Amount]]</f>
        <v>-231.73500899999999</v>
      </c>
      <c r="G1381">
        <f>SUM($D$2:D1381)*Day_SIP[[#This Row],[Buy Price]]</f>
        <v>438442.63702799997</v>
      </c>
    </row>
    <row r="1382" spans="1:7" x14ac:dyDescent="0.3">
      <c r="A1382" s="2">
        <v>41859</v>
      </c>
      <c r="B1382">
        <v>4</v>
      </c>
      <c r="C1382">
        <v>76.755996999999994</v>
      </c>
      <c r="D1382">
        <v>3</v>
      </c>
      <c r="E1382">
        <v>230.26799099999999</v>
      </c>
      <c r="F1382">
        <f>-Day_SIP[[#This Row],[Investment Amount]]</f>
        <v>-230.26799099999999</v>
      </c>
      <c r="G1382">
        <f>SUM($D$2:D1382)*Day_SIP[[#This Row],[Buy Price]]</f>
        <v>435897.30696299998</v>
      </c>
    </row>
    <row r="1383" spans="1:7" x14ac:dyDescent="0.3">
      <c r="A1383" s="2">
        <v>41862</v>
      </c>
      <c r="B1383">
        <v>0</v>
      </c>
      <c r="C1383">
        <v>77.125</v>
      </c>
      <c r="D1383">
        <v>3</v>
      </c>
      <c r="E1383">
        <v>231.375</v>
      </c>
      <c r="F1383">
        <f>-Day_SIP[[#This Row],[Investment Amount]]</f>
        <v>-231.375</v>
      </c>
      <c r="G1383">
        <f>SUM($D$2:D1383)*Day_SIP[[#This Row],[Buy Price]]</f>
        <v>438224.25</v>
      </c>
    </row>
    <row r="1384" spans="1:7" x14ac:dyDescent="0.3">
      <c r="A1384" s="2">
        <v>41863</v>
      </c>
      <c r="B1384">
        <v>1</v>
      </c>
      <c r="C1384">
        <v>77.931999000000005</v>
      </c>
      <c r="D1384">
        <v>3</v>
      </c>
      <c r="E1384">
        <v>233.795997</v>
      </c>
      <c r="F1384">
        <f>-Day_SIP[[#This Row],[Investment Amount]]</f>
        <v>-233.795997</v>
      </c>
      <c r="G1384">
        <f>SUM($D$2:D1384)*Day_SIP[[#This Row],[Buy Price]]</f>
        <v>443043.414315</v>
      </c>
    </row>
    <row r="1385" spans="1:7" x14ac:dyDescent="0.3">
      <c r="A1385" s="2">
        <v>41864</v>
      </c>
      <c r="B1385">
        <v>2</v>
      </c>
      <c r="C1385">
        <v>78.280997999999997</v>
      </c>
      <c r="D1385">
        <v>3</v>
      </c>
      <c r="E1385">
        <v>234.84299399999998</v>
      </c>
      <c r="F1385">
        <f>-Day_SIP[[#This Row],[Investment Amount]]</f>
        <v>-234.84299399999998</v>
      </c>
      <c r="G1385">
        <f>SUM($D$2:D1385)*Day_SIP[[#This Row],[Buy Price]]</f>
        <v>445262.31662399997</v>
      </c>
    </row>
    <row r="1386" spans="1:7" x14ac:dyDescent="0.3">
      <c r="A1386" s="2">
        <v>41865</v>
      </c>
      <c r="B1386">
        <v>3</v>
      </c>
      <c r="C1386">
        <v>78.785004000000001</v>
      </c>
      <c r="D1386">
        <v>3</v>
      </c>
      <c r="E1386">
        <v>236.35501199999999</v>
      </c>
      <c r="F1386">
        <f>-Day_SIP[[#This Row],[Investment Amount]]</f>
        <v>-236.35501199999999</v>
      </c>
      <c r="G1386">
        <f>SUM($D$2:D1386)*Day_SIP[[#This Row],[Buy Price]]</f>
        <v>448365.45776399999</v>
      </c>
    </row>
    <row r="1387" spans="1:7" x14ac:dyDescent="0.3">
      <c r="A1387" s="2">
        <v>41869</v>
      </c>
      <c r="B1387">
        <v>0</v>
      </c>
      <c r="C1387">
        <v>79.569000000000003</v>
      </c>
      <c r="D1387">
        <v>3</v>
      </c>
      <c r="E1387">
        <v>238.70699999999999</v>
      </c>
      <c r="F1387">
        <f>-Day_SIP[[#This Row],[Investment Amount]]</f>
        <v>-238.70699999999999</v>
      </c>
      <c r="G1387">
        <f>SUM($D$2:D1387)*Day_SIP[[#This Row],[Buy Price]]</f>
        <v>453065.886</v>
      </c>
    </row>
    <row r="1388" spans="1:7" x14ac:dyDescent="0.3">
      <c r="A1388" s="2">
        <v>41870</v>
      </c>
      <c r="B1388">
        <v>1</v>
      </c>
      <c r="C1388">
        <v>79.769997000000004</v>
      </c>
      <c r="D1388">
        <v>3</v>
      </c>
      <c r="E1388">
        <v>239.30999100000002</v>
      </c>
      <c r="F1388">
        <f>-Day_SIP[[#This Row],[Investment Amount]]</f>
        <v>-239.30999100000002</v>
      </c>
      <c r="G1388">
        <f>SUM($D$2:D1388)*Day_SIP[[#This Row],[Buy Price]]</f>
        <v>454449.67290900002</v>
      </c>
    </row>
    <row r="1389" spans="1:7" x14ac:dyDescent="0.3">
      <c r="A1389" s="2">
        <v>41871</v>
      </c>
      <c r="B1389">
        <v>2</v>
      </c>
      <c r="C1389">
        <v>79.503997999999996</v>
      </c>
      <c r="D1389">
        <v>3</v>
      </c>
      <c r="E1389">
        <v>238.51199399999999</v>
      </c>
      <c r="F1389">
        <f>-Day_SIP[[#This Row],[Investment Amount]]</f>
        <v>-238.51199399999999</v>
      </c>
      <c r="G1389">
        <f>SUM($D$2:D1389)*Day_SIP[[#This Row],[Buy Price]]</f>
        <v>453172.78859999997</v>
      </c>
    </row>
    <row r="1390" spans="1:7" x14ac:dyDescent="0.3">
      <c r="A1390" s="2">
        <v>41872</v>
      </c>
      <c r="B1390">
        <v>3</v>
      </c>
      <c r="C1390">
        <v>79.547996999999995</v>
      </c>
      <c r="D1390">
        <v>3</v>
      </c>
      <c r="E1390">
        <v>238.64399099999997</v>
      </c>
      <c r="F1390">
        <f>-Day_SIP[[#This Row],[Investment Amount]]</f>
        <v>-238.64399099999997</v>
      </c>
      <c r="G1390">
        <f>SUM($D$2:D1390)*Day_SIP[[#This Row],[Buy Price]]</f>
        <v>453662.226891</v>
      </c>
    </row>
    <row r="1391" spans="1:7" x14ac:dyDescent="0.3">
      <c r="A1391" s="2">
        <v>41873</v>
      </c>
      <c r="B1391">
        <v>4</v>
      </c>
      <c r="C1391">
        <v>80.018996999999999</v>
      </c>
      <c r="D1391">
        <v>3</v>
      </c>
      <c r="E1391">
        <v>240.05699099999998</v>
      </c>
      <c r="F1391">
        <f>-Day_SIP[[#This Row],[Investment Amount]]</f>
        <v>-240.05699099999998</v>
      </c>
      <c r="G1391">
        <f>SUM($D$2:D1391)*Day_SIP[[#This Row],[Buy Price]]</f>
        <v>456588.39688199997</v>
      </c>
    </row>
    <row r="1392" spans="1:7" x14ac:dyDescent="0.3">
      <c r="A1392" s="2">
        <v>41876</v>
      </c>
      <c r="B1392">
        <v>0</v>
      </c>
      <c r="C1392">
        <v>79.862999000000002</v>
      </c>
      <c r="D1392">
        <v>3</v>
      </c>
      <c r="E1392">
        <v>239.58899700000001</v>
      </c>
      <c r="F1392">
        <f>-Day_SIP[[#This Row],[Investment Amount]]</f>
        <v>-239.58899700000001</v>
      </c>
      <c r="G1392">
        <f>SUM($D$2:D1392)*Day_SIP[[#This Row],[Buy Price]]</f>
        <v>455937.86129100004</v>
      </c>
    </row>
    <row r="1393" spans="1:7" x14ac:dyDescent="0.3">
      <c r="A1393" s="2">
        <v>41877</v>
      </c>
      <c r="B1393">
        <v>1</v>
      </c>
      <c r="C1393">
        <v>80.088997000000006</v>
      </c>
      <c r="D1393">
        <v>3</v>
      </c>
      <c r="E1393">
        <v>240.26699100000002</v>
      </c>
      <c r="F1393">
        <f>-Day_SIP[[#This Row],[Investment Amount]]</f>
        <v>-240.26699100000002</v>
      </c>
      <c r="G1393">
        <f>SUM($D$2:D1393)*Day_SIP[[#This Row],[Buy Price]]</f>
        <v>457468.35086400004</v>
      </c>
    </row>
    <row r="1394" spans="1:7" x14ac:dyDescent="0.3">
      <c r="A1394" s="2">
        <v>41878</v>
      </c>
      <c r="B1394">
        <v>2</v>
      </c>
      <c r="C1394">
        <v>80.365996999999993</v>
      </c>
      <c r="D1394">
        <v>3</v>
      </c>
      <c r="E1394">
        <v>241.09799099999998</v>
      </c>
      <c r="F1394">
        <f>-Day_SIP[[#This Row],[Investment Amount]]</f>
        <v>-241.09799099999998</v>
      </c>
      <c r="G1394">
        <f>SUM($D$2:D1394)*Day_SIP[[#This Row],[Buy Price]]</f>
        <v>459291.67285499995</v>
      </c>
    </row>
    <row r="1395" spans="1:7" x14ac:dyDescent="0.3">
      <c r="A1395" s="2">
        <v>41879</v>
      </c>
      <c r="B1395">
        <v>3</v>
      </c>
      <c r="C1395">
        <v>80.611999999999995</v>
      </c>
      <c r="D1395">
        <v>3</v>
      </c>
      <c r="E1395">
        <v>241.83599999999998</v>
      </c>
      <c r="F1395">
        <f>-Day_SIP[[#This Row],[Investment Amount]]</f>
        <v>-241.83599999999998</v>
      </c>
      <c r="G1395">
        <f>SUM($D$2:D1395)*Day_SIP[[#This Row],[Buy Price]]</f>
        <v>460939.41599999997</v>
      </c>
    </row>
    <row r="1396" spans="1:7" x14ac:dyDescent="0.3">
      <c r="A1396" s="2">
        <v>41883</v>
      </c>
      <c r="B1396">
        <v>0</v>
      </c>
      <c r="C1396">
        <v>81.285004000000001</v>
      </c>
      <c r="D1396">
        <v>3</v>
      </c>
      <c r="E1396">
        <v>243.85501199999999</v>
      </c>
      <c r="F1396">
        <f>-Day_SIP[[#This Row],[Investment Amount]]</f>
        <v>-243.85501199999999</v>
      </c>
      <c r="G1396">
        <f>SUM($D$2:D1396)*Day_SIP[[#This Row],[Buy Price]]</f>
        <v>465031.50788400002</v>
      </c>
    </row>
    <row r="1397" spans="1:7" x14ac:dyDescent="0.3">
      <c r="A1397" s="2">
        <v>41884</v>
      </c>
      <c r="B1397">
        <v>1</v>
      </c>
      <c r="C1397">
        <v>81.889999000000003</v>
      </c>
      <c r="D1397">
        <v>3</v>
      </c>
      <c r="E1397">
        <v>245.66999700000002</v>
      </c>
      <c r="F1397">
        <f>-Day_SIP[[#This Row],[Investment Amount]]</f>
        <v>-245.66999700000002</v>
      </c>
      <c r="G1397">
        <f>SUM($D$2:D1397)*Day_SIP[[#This Row],[Buy Price]]</f>
        <v>468738.354276</v>
      </c>
    </row>
    <row r="1398" spans="1:7" x14ac:dyDescent="0.3">
      <c r="A1398" s="2">
        <v>41885</v>
      </c>
      <c r="B1398">
        <v>2</v>
      </c>
      <c r="C1398">
        <v>82.184997999999993</v>
      </c>
      <c r="D1398">
        <v>3</v>
      </c>
      <c r="E1398">
        <v>246.55499399999997</v>
      </c>
      <c r="F1398">
        <f>-Day_SIP[[#This Row],[Investment Amount]]</f>
        <v>-246.55499399999997</v>
      </c>
      <c r="G1398">
        <f>SUM($D$2:D1398)*Day_SIP[[#This Row],[Buy Price]]</f>
        <v>470673.48354599997</v>
      </c>
    </row>
    <row r="1399" spans="1:7" x14ac:dyDescent="0.3">
      <c r="A1399" s="2">
        <v>41886</v>
      </c>
      <c r="B1399">
        <v>3</v>
      </c>
      <c r="C1399">
        <v>81.753997999999996</v>
      </c>
      <c r="D1399">
        <v>3</v>
      </c>
      <c r="E1399">
        <v>245.26199399999999</v>
      </c>
      <c r="F1399">
        <f>-Day_SIP[[#This Row],[Investment Amount]]</f>
        <v>-245.26199399999999</v>
      </c>
      <c r="G1399">
        <f>SUM($D$2:D1399)*Day_SIP[[#This Row],[Buy Price]]</f>
        <v>468450.40853999997</v>
      </c>
    </row>
    <row r="1400" spans="1:7" x14ac:dyDescent="0.3">
      <c r="A1400" s="2">
        <v>41887</v>
      </c>
      <c r="B1400">
        <v>4</v>
      </c>
      <c r="C1400">
        <v>81.713997000000006</v>
      </c>
      <c r="D1400">
        <v>3</v>
      </c>
      <c r="E1400">
        <v>245.14199100000002</v>
      </c>
      <c r="F1400">
        <f>-Day_SIP[[#This Row],[Investment Amount]]</f>
        <v>-245.14199100000002</v>
      </c>
      <c r="G1400">
        <f>SUM($D$2:D1400)*Day_SIP[[#This Row],[Buy Price]]</f>
        <v>468466.34480100003</v>
      </c>
    </row>
    <row r="1401" spans="1:7" x14ac:dyDescent="0.3">
      <c r="A1401" s="2">
        <v>41890</v>
      </c>
      <c r="B1401">
        <v>0</v>
      </c>
      <c r="C1401">
        <v>82.591003000000001</v>
      </c>
      <c r="D1401">
        <v>3</v>
      </c>
      <c r="E1401">
        <v>247.773009</v>
      </c>
      <c r="F1401">
        <f>-Day_SIP[[#This Row],[Investment Amount]]</f>
        <v>-247.773009</v>
      </c>
      <c r="G1401">
        <f>SUM($D$2:D1401)*Day_SIP[[#This Row],[Buy Price]]</f>
        <v>473741.99320800003</v>
      </c>
    </row>
    <row r="1402" spans="1:7" x14ac:dyDescent="0.3">
      <c r="A1402" s="2">
        <v>41891</v>
      </c>
      <c r="B1402">
        <v>1</v>
      </c>
      <c r="C1402">
        <v>82.490996999999993</v>
      </c>
      <c r="D1402">
        <v>3</v>
      </c>
      <c r="E1402">
        <v>247.47299099999998</v>
      </c>
      <c r="F1402">
        <f>-Day_SIP[[#This Row],[Investment Amount]]</f>
        <v>-247.47299099999998</v>
      </c>
      <c r="G1402">
        <f>SUM($D$2:D1402)*Day_SIP[[#This Row],[Buy Price]]</f>
        <v>473415.83178299997</v>
      </c>
    </row>
    <row r="1403" spans="1:7" x14ac:dyDescent="0.3">
      <c r="A1403" s="2">
        <v>41892</v>
      </c>
      <c r="B1403">
        <v>2</v>
      </c>
      <c r="C1403">
        <v>81.991996999999998</v>
      </c>
      <c r="D1403">
        <v>3</v>
      </c>
      <c r="E1403">
        <v>245.97599099999999</v>
      </c>
      <c r="F1403">
        <f>-Day_SIP[[#This Row],[Investment Amount]]</f>
        <v>-245.97599099999999</v>
      </c>
      <c r="G1403">
        <f>SUM($D$2:D1403)*Day_SIP[[#This Row],[Buy Price]]</f>
        <v>470798.04677399999</v>
      </c>
    </row>
    <row r="1404" spans="1:7" x14ac:dyDescent="0.3">
      <c r="A1404" s="2">
        <v>41893</v>
      </c>
      <c r="B1404">
        <v>3</v>
      </c>
      <c r="C1404">
        <v>81.832999999999998</v>
      </c>
      <c r="D1404">
        <v>3</v>
      </c>
      <c r="E1404">
        <v>245.499</v>
      </c>
      <c r="F1404">
        <f>-Day_SIP[[#This Row],[Investment Amount]]</f>
        <v>-245.499</v>
      </c>
      <c r="G1404">
        <f>SUM($D$2:D1404)*Day_SIP[[#This Row],[Buy Price]]</f>
        <v>470130.58499999996</v>
      </c>
    </row>
    <row r="1405" spans="1:7" x14ac:dyDescent="0.3">
      <c r="A1405" s="2">
        <v>41894</v>
      </c>
      <c r="B1405">
        <v>4</v>
      </c>
      <c r="C1405">
        <v>81.885002</v>
      </c>
      <c r="D1405">
        <v>3</v>
      </c>
      <c r="E1405">
        <v>245.65500600000001</v>
      </c>
      <c r="F1405">
        <f>-Day_SIP[[#This Row],[Investment Amount]]</f>
        <v>-245.65500600000001</v>
      </c>
      <c r="G1405">
        <f>SUM($D$2:D1405)*Day_SIP[[#This Row],[Buy Price]]</f>
        <v>470674.99149599997</v>
      </c>
    </row>
    <row r="1406" spans="1:7" x14ac:dyDescent="0.3">
      <c r="A1406" s="2">
        <v>41897</v>
      </c>
      <c r="B1406">
        <v>0</v>
      </c>
      <c r="C1406">
        <v>81.266998000000001</v>
      </c>
      <c r="D1406">
        <v>3</v>
      </c>
      <c r="E1406">
        <v>243.800994</v>
      </c>
      <c r="F1406">
        <f>-Day_SIP[[#This Row],[Investment Amount]]</f>
        <v>-243.800994</v>
      </c>
      <c r="G1406">
        <f>SUM($D$2:D1406)*Day_SIP[[#This Row],[Buy Price]]</f>
        <v>467366.50549800001</v>
      </c>
    </row>
    <row r="1407" spans="1:7" x14ac:dyDescent="0.3">
      <c r="A1407" s="2">
        <v>41898</v>
      </c>
      <c r="B1407">
        <v>1</v>
      </c>
      <c r="C1407">
        <v>80.374001000000007</v>
      </c>
      <c r="D1407">
        <v>3</v>
      </c>
      <c r="E1407">
        <v>241.12200300000001</v>
      </c>
      <c r="F1407">
        <f>-Day_SIP[[#This Row],[Investment Amount]]</f>
        <v>-241.12200300000001</v>
      </c>
      <c r="G1407">
        <f>SUM($D$2:D1407)*Day_SIP[[#This Row],[Buy Price]]</f>
        <v>462472.00175400003</v>
      </c>
    </row>
    <row r="1408" spans="1:7" x14ac:dyDescent="0.3">
      <c r="A1408" s="2">
        <v>41899</v>
      </c>
      <c r="B1408">
        <v>2</v>
      </c>
      <c r="C1408">
        <v>80.483001999999999</v>
      </c>
      <c r="D1408">
        <v>3</v>
      </c>
      <c r="E1408">
        <v>241.449006</v>
      </c>
      <c r="F1408">
        <f>-Day_SIP[[#This Row],[Investment Amount]]</f>
        <v>-241.449006</v>
      </c>
      <c r="G1408">
        <f>SUM($D$2:D1408)*Day_SIP[[#This Row],[Buy Price]]</f>
        <v>463340.64251400001</v>
      </c>
    </row>
    <row r="1409" spans="1:7" x14ac:dyDescent="0.3">
      <c r="A1409" s="2">
        <v>41900</v>
      </c>
      <c r="B1409">
        <v>3</v>
      </c>
      <c r="C1409">
        <v>82.043998999999999</v>
      </c>
      <c r="D1409">
        <v>3</v>
      </c>
      <c r="E1409">
        <v>246.13199700000001</v>
      </c>
      <c r="F1409">
        <f>-Day_SIP[[#This Row],[Investment Amount]]</f>
        <v>-246.13199700000001</v>
      </c>
      <c r="G1409">
        <f>SUM($D$2:D1409)*Day_SIP[[#This Row],[Buy Price]]</f>
        <v>472573.43423999997</v>
      </c>
    </row>
    <row r="1410" spans="1:7" x14ac:dyDescent="0.3">
      <c r="A1410" s="2">
        <v>41901</v>
      </c>
      <c r="B1410">
        <v>4</v>
      </c>
      <c r="C1410">
        <v>82.126998999999998</v>
      </c>
      <c r="D1410">
        <v>3</v>
      </c>
      <c r="E1410">
        <v>246.38099699999998</v>
      </c>
      <c r="F1410">
        <f>-Day_SIP[[#This Row],[Investment Amount]]</f>
        <v>-246.38099699999998</v>
      </c>
      <c r="G1410">
        <f>SUM($D$2:D1410)*Day_SIP[[#This Row],[Buy Price]]</f>
        <v>473297.89523699996</v>
      </c>
    </row>
    <row r="1411" spans="1:7" x14ac:dyDescent="0.3">
      <c r="A1411" s="2">
        <v>41904</v>
      </c>
      <c r="B1411">
        <v>0</v>
      </c>
      <c r="C1411">
        <v>82.592003000000005</v>
      </c>
      <c r="D1411">
        <v>3</v>
      </c>
      <c r="E1411">
        <v>247.77600900000002</v>
      </c>
      <c r="F1411">
        <f>-Day_SIP[[#This Row],[Investment Amount]]</f>
        <v>-247.77600900000002</v>
      </c>
      <c r="G1411">
        <f>SUM($D$2:D1411)*Day_SIP[[#This Row],[Buy Price]]</f>
        <v>476225.48929800006</v>
      </c>
    </row>
    <row r="1412" spans="1:7" x14ac:dyDescent="0.3">
      <c r="A1412" s="2">
        <v>41905</v>
      </c>
      <c r="B1412">
        <v>1</v>
      </c>
      <c r="C1412">
        <v>81.424003999999996</v>
      </c>
      <c r="D1412">
        <v>3</v>
      </c>
      <c r="E1412">
        <v>244.27201199999999</v>
      </c>
      <c r="F1412">
        <f>-Day_SIP[[#This Row],[Investment Amount]]</f>
        <v>-244.27201199999999</v>
      </c>
      <c r="G1412">
        <f>SUM($D$2:D1412)*Day_SIP[[#This Row],[Buy Price]]</f>
        <v>469735.07907599997</v>
      </c>
    </row>
    <row r="1413" spans="1:7" x14ac:dyDescent="0.3">
      <c r="A1413" s="2">
        <v>41906</v>
      </c>
      <c r="B1413">
        <v>2</v>
      </c>
      <c r="C1413">
        <v>81.141998000000001</v>
      </c>
      <c r="D1413">
        <v>3</v>
      </c>
      <c r="E1413">
        <v>243.425994</v>
      </c>
      <c r="F1413">
        <f>-Day_SIP[[#This Row],[Investment Amount]]</f>
        <v>-243.425994</v>
      </c>
      <c r="G1413">
        <f>SUM($D$2:D1413)*Day_SIP[[#This Row],[Buy Price]]</f>
        <v>468351.612456</v>
      </c>
    </row>
    <row r="1414" spans="1:7" x14ac:dyDescent="0.3">
      <c r="A1414" s="2">
        <v>41907</v>
      </c>
      <c r="B1414">
        <v>3</v>
      </c>
      <c r="C1414">
        <v>80.236999999999995</v>
      </c>
      <c r="D1414">
        <v>3</v>
      </c>
      <c r="E1414">
        <v>240.71099999999998</v>
      </c>
      <c r="F1414">
        <f>-Day_SIP[[#This Row],[Investment Amount]]</f>
        <v>-240.71099999999998</v>
      </c>
      <c r="G1414">
        <f>SUM($D$2:D1414)*Day_SIP[[#This Row],[Buy Price]]</f>
        <v>463368.67499999999</v>
      </c>
    </row>
    <row r="1415" spans="1:7" x14ac:dyDescent="0.3">
      <c r="A1415" s="2">
        <v>41908</v>
      </c>
      <c r="B1415">
        <v>4</v>
      </c>
      <c r="C1415">
        <v>80.894997000000004</v>
      </c>
      <c r="D1415">
        <v>3</v>
      </c>
      <c r="E1415">
        <v>242.68499100000002</v>
      </c>
      <c r="F1415">
        <f>-Day_SIP[[#This Row],[Investment Amount]]</f>
        <v>-242.68499100000002</v>
      </c>
      <c r="G1415">
        <f>SUM($D$2:D1415)*Day_SIP[[#This Row],[Buy Price]]</f>
        <v>467411.29266600002</v>
      </c>
    </row>
    <row r="1416" spans="1:7" x14ac:dyDescent="0.3">
      <c r="A1416" s="2">
        <v>41911</v>
      </c>
      <c r="B1416">
        <v>0</v>
      </c>
      <c r="C1416">
        <v>80.671997000000005</v>
      </c>
      <c r="D1416">
        <v>3</v>
      </c>
      <c r="E1416">
        <v>242.01599100000001</v>
      </c>
      <c r="F1416">
        <f>-Day_SIP[[#This Row],[Investment Amount]]</f>
        <v>-242.01599100000001</v>
      </c>
      <c r="G1416">
        <f>SUM($D$2:D1416)*Day_SIP[[#This Row],[Buy Price]]</f>
        <v>466364.81465700001</v>
      </c>
    </row>
    <row r="1417" spans="1:7" x14ac:dyDescent="0.3">
      <c r="A1417" s="2">
        <v>41912</v>
      </c>
      <c r="B1417">
        <v>1</v>
      </c>
      <c r="C1417">
        <v>80.718001999999998</v>
      </c>
      <c r="D1417">
        <v>3</v>
      </c>
      <c r="E1417">
        <v>242.15400599999998</v>
      </c>
      <c r="F1417">
        <f>-Day_SIP[[#This Row],[Investment Amount]]</f>
        <v>-242.15400599999998</v>
      </c>
      <c r="G1417">
        <f>SUM($D$2:D1417)*Day_SIP[[#This Row],[Buy Price]]</f>
        <v>466872.92356799997</v>
      </c>
    </row>
    <row r="1418" spans="1:7" x14ac:dyDescent="0.3">
      <c r="A1418" s="2">
        <v>41913</v>
      </c>
      <c r="B1418">
        <v>2</v>
      </c>
      <c r="C1418">
        <v>80.557998999999995</v>
      </c>
      <c r="D1418">
        <v>3</v>
      </c>
      <c r="E1418">
        <v>241.67399699999999</v>
      </c>
      <c r="F1418">
        <f>-Day_SIP[[#This Row],[Investment Amount]]</f>
        <v>-241.67399699999999</v>
      </c>
      <c r="G1418">
        <f>SUM($D$2:D1418)*Day_SIP[[#This Row],[Buy Price]]</f>
        <v>466189.14021299995</v>
      </c>
    </row>
    <row r="1419" spans="1:7" x14ac:dyDescent="0.3">
      <c r="A1419" s="2">
        <v>41919</v>
      </c>
      <c r="B1419">
        <v>1</v>
      </c>
      <c r="C1419">
        <v>79.380996999999994</v>
      </c>
      <c r="D1419">
        <v>3</v>
      </c>
      <c r="E1419">
        <v>238.14299099999999</v>
      </c>
      <c r="F1419">
        <f>-Day_SIP[[#This Row],[Investment Amount]]</f>
        <v>-238.14299099999999</v>
      </c>
      <c r="G1419">
        <f>SUM($D$2:D1419)*Day_SIP[[#This Row],[Buy Price]]</f>
        <v>459615.97262999997</v>
      </c>
    </row>
    <row r="1420" spans="1:7" x14ac:dyDescent="0.3">
      <c r="A1420" s="2">
        <v>41920</v>
      </c>
      <c r="B1420">
        <v>2</v>
      </c>
      <c r="C1420">
        <v>79.634003000000007</v>
      </c>
      <c r="D1420">
        <v>3</v>
      </c>
      <c r="E1420">
        <v>238.90200900000002</v>
      </c>
      <c r="F1420">
        <f>-Day_SIP[[#This Row],[Investment Amount]]</f>
        <v>-238.90200900000002</v>
      </c>
      <c r="G1420">
        <f>SUM($D$2:D1420)*Day_SIP[[#This Row],[Buy Price]]</f>
        <v>461319.77937900001</v>
      </c>
    </row>
    <row r="1421" spans="1:7" x14ac:dyDescent="0.3">
      <c r="A1421" s="2">
        <v>41921</v>
      </c>
      <c r="B1421">
        <v>3</v>
      </c>
      <c r="C1421">
        <v>80.413002000000006</v>
      </c>
      <c r="D1421">
        <v>3</v>
      </c>
      <c r="E1421">
        <v>241.23900600000002</v>
      </c>
      <c r="F1421">
        <f>-Day_SIP[[#This Row],[Investment Amount]]</f>
        <v>-241.23900600000002</v>
      </c>
      <c r="G1421">
        <f>SUM($D$2:D1421)*Day_SIP[[#This Row],[Buy Price]]</f>
        <v>466073.75959200005</v>
      </c>
    </row>
    <row r="1422" spans="1:7" x14ac:dyDescent="0.3">
      <c r="A1422" s="2">
        <v>41922</v>
      </c>
      <c r="B1422">
        <v>4</v>
      </c>
      <c r="C1422">
        <v>79.728995999999995</v>
      </c>
      <c r="D1422">
        <v>3</v>
      </c>
      <c r="E1422">
        <v>239.18698799999999</v>
      </c>
      <c r="F1422">
        <f>-Day_SIP[[#This Row],[Investment Amount]]</f>
        <v>-239.18698799999999</v>
      </c>
      <c r="G1422">
        <f>SUM($D$2:D1422)*Day_SIP[[#This Row],[Buy Price]]</f>
        <v>462348.447804</v>
      </c>
    </row>
    <row r="1423" spans="1:7" x14ac:dyDescent="0.3">
      <c r="A1423" s="2">
        <v>41925</v>
      </c>
      <c r="B1423">
        <v>0</v>
      </c>
      <c r="C1423">
        <v>79.911002999999994</v>
      </c>
      <c r="D1423">
        <v>3</v>
      </c>
      <c r="E1423">
        <v>239.73300899999998</v>
      </c>
      <c r="F1423">
        <f>-Day_SIP[[#This Row],[Investment Amount]]</f>
        <v>-239.73300899999998</v>
      </c>
      <c r="G1423">
        <f>SUM($D$2:D1423)*Day_SIP[[#This Row],[Buy Price]]</f>
        <v>463643.63940599997</v>
      </c>
    </row>
    <row r="1424" spans="1:7" x14ac:dyDescent="0.3">
      <c r="A1424" s="2">
        <v>41926</v>
      </c>
      <c r="B1424">
        <v>1</v>
      </c>
      <c r="C1424">
        <v>79.700996000000004</v>
      </c>
      <c r="D1424">
        <v>3</v>
      </c>
      <c r="E1424">
        <v>239.10298800000001</v>
      </c>
      <c r="F1424">
        <f>-Day_SIP[[#This Row],[Investment Amount]]</f>
        <v>-239.10298800000001</v>
      </c>
      <c r="G1424">
        <f>SUM($D$2:D1424)*Day_SIP[[#This Row],[Buy Price]]</f>
        <v>462664.28178000002</v>
      </c>
    </row>
    <row r="1425" spans="1:7" x14ac:dyDescent="0.3">
      <c r="A1425" s="2">
        <v>41928</v>
      </c>
      <c r="B1425">
        <v>3</v>
      </c>
      <c r="C1425">
        <v>78.685997</v>
      </c>
      <c r="D1425">
        <v>3</v>
      </c>
      <c r="E1425">
        <v>236.05799100000002</v>
      </c>
      <c r="F1425">
        <f>-Day_SIP[[#This Row],[Investment Amount]]</f>
        <v>-236.05799100000002</v>
      </c>
      <c r="G1425">
        <f>SUM($D$2:D1425)*Day_SIP[[#This Row],[Buy Price]]</f>
        <v>457008.27057599998</v>
      </c>
    </row>
    <row r="1426" spans="1:7" x14ac:dyDescent="0.3">
      <c r="A1426" s="2">
        <v>41929</v>
      </c>
      <c r="B1426">
        <v>4</v>
      </c>
      <c r="C1426">
        <v>78.842003000000005</v>
      </c>
      <c r="D1426">
        <v>3</v>
      </c>
      <c r="E1426">
        <v>236.52600900000002</v>
      </c>
      <c r="F1426">
        <f>-Day_SIP[[#This Row],[Investment Amount]]</f>
        <v>-236.52600900000002</v>
      </c>
      <c r="G1426">
        <f>SUM($D$2:D1426)*Day_SIP[[#This Row],[Buy Price]]</f>
        <v>458150.87943300005</v>
      </c>
    </row>
    <row r="1427" spans="1:7" x14ac:dyDescent="0.3">
      <c r="A1427" s="2">
        <v>41932</v>
      </c>
      <c r="B1427">
        <v>0</v>
      </c>
      <c r="C1427">
        <v>79.917998999999995</v>
      </c>
      <c r="D1427">
        <v>3</v>
      </c>
      <c r="E1427">
        <v>239.75399699999997</v>
      </c>
      <c r="F1427">
        <f>-Day_SIP[[#This Row],[Investment Amount]]</f>
        <v>-239.75399699999997</v>
      </c>
      <c r="G1427">
        <f>SUM($D$2:D1427)*Day_SIP[[#This Row],[Buy Price]]</f>
        <v>464643.24618599995</v>
      </c>
    </row>
    <row r="1428" spans="1:7" x14ac:dyDescent="0.3">
      <c r="A1428" s="2">
        <v>41933</v>
      </c>
      <c r="B1428">
        <v>1</v>
      </c>
      <c r="C1428">
        <v>80.262000999999998</v>
      </c>
      <c r="D1428">
        <v>3</v>
      </c>
      <c r="E1428">
        <v>240.78600299999999</v>
      </c>
      <c r="F1428">
        <f>-Day_SIP[[#This Row],[Investment Amount]]</f>
        <v>-240.78600299999999</v>
      </c>
      <c r="G1428">
        <f>SUM($D$2:D1428)*Day_SIP[[#This Row],[Buy Price]]</f>
        <v>466884.059817</v>
      </c>
    </row>
    <row r="1429" spans="1:7" x14ac:dyDescent="0.3">
      <c r="A1429" s="2">
        <v>41934</v>
      </c>
      <c r="B1429">
        <v>2</v>
      </c>
      <c r="C1429">
        <v>80.684997999999993</v>
      </c>
      <c r="D1429">
        <v>3</v>
      </c>
      <c r="E1429">
        <v>242.05499399999997</v>
      </c>
      <c r="F1429">
        <f>-Day_SIP[[#This Row],[Investment Amount]]</f>
        <v>-242.05499399999997</v>
      </c>
      <c r="G1429">
        <f>SUM($D$2:D1429)*Day_SIP[[#This Row],[Buy Price]]</f>
        <v>469586.68835999997</v>
      </c>
    </row>
    <row r="1430" spans="1:7" x14ac:dyDescent="0.3">
      <c r="A1430" s="2">
        <v>41939</v>
      </c>
      <c r="B1430">
        <v>0</v>
      </c>
      <c r="C1430">
        <v>80.776000999999994</v>
      </c>
      <c r="D1430">
        <v>3</v>
      </c>
      <c r="E1430">
        <v>242.32800299999997</v>
      </c>
      <c r="F1430">
        <f>-Day_SIP[[#This Row],[Investment Amount]]</f>
        <v>-242.32800299999997</v>
      </c>
      <c r="G1430">
        <f>SUM($D$2:D1430)*Day_SIP[[#This Row],[Buy Price]]</f>
        <v>470358.65382299997</v>
      </c>
    </row>
    <row r="1431" spans="1:7" x14ac:dyDescent="0.3">
      <c r="A1431" s="2">
        <v>41940</v>
      </c>
      <c r="B1431">
        <v>1</v>
      </c>
      <c r="C1431">
        <v>81.102997000000002</v>
      </c>
      <c r="D1431">
        <v>3</v>
      </c>
      <c r="E1431">
        <v>243.30899099999999</v>
      </c>
      <c r="F1431">
        <f>-Day_SIP[[#This Row],[Investment Amount]]</f>
        <v>-243.30899099999999</v>
      </c>
      <c r="G1431">
        <f>SUM($D$2:D1431)*Day_SIP[[#This Row],[Buy Price]]</f>
        <v>472506.06052200001</v>
      </c>
    </row>
    <row r="1432" spans="1:7" x14ac:dyDescent="0.3">
      <c r="A1432" s="2">
        <v>41941</v>
      </c>
      <c r="B1432">
        <v>2</v>
      </c>
      <c r="C1432">
        <v>81.638999999999996</v>
      </c>
      <c r="D1432">
        <v>3</v>
      </c>
      <c r="E1432">
        <v>244.91699999999997</v>
      </c>
      <c r="F1432">
        <f>-Day_SIP[[#This Row],[Investment Amount]]</f>
        <v>-244.91699999999997</v>
      </c>
      <c r="G1432">
        <f>SUM($D$2:D1432)*Day_SIP[[#This Row],[Buy Price]]</f>
        <v>475873.73099999997</v>
      </c>
    </row>
    <row r="1433" spans="1:7" x14ac:dyDescent="0.3">
      <c r="A1433" s="2">
        <v>41942</v>
      </c>
      <c r="B1433">
        <v>3</v>
      </c>
      <c r="C1433">
        <v>82.842003000000005</v>
      </c>
      <c r="D1433">
        <v>2</v>
      </c>
      <c r="E1433">
        <v>165.68400600000001</v>
      </c>
      <c r="F1433">
        <f>-Day_SIP[[#This Row],[Investment Amount]]</f>
        <v>-165.68400600000001</v>
      </c>
      <c r="G1433">
        <f>SUM($D$2:D1433)*Day_SIP[[#This Row],[Buy Price]]</f>
        <v>483051.71949300001</v>
      </c>
    </row>
    <row r="1434" spans="1:7" x14ac:dyDescent="0.3">
      <c r="A1434" s="2">
        <v>41943</v>
      </c>
      <c r="B1434">
        <v>4</v>
      </c>
      <c r="C1434">
        <v>84.114998</v>
      </c>
      <c r="D1434">
        <v>2</v>
      </c>
      <c r="E1434">
        <v>168.229996</v>
      </c>
      <c r="F1434">
        <f>-Day_SIP[[#This Row],[Investment Amount]]</f>
        <v>-168.229996</v>
      </c>
      <c r="G1434">
        <f>SUM($D$2:D1434)*Day_SIP[[#This Row],[Buy Price]]</f>
        <v>490642.78333399998</v>
      </c>
    </row>
    <row r="1435" spans="1:7" x14ac:dyDescent="0.3">
      <c r="A1435" s="2">
        <v>41946</v>
      </c>
      <c r="B1435">
        <v>0</v>
      </c>
      <c r="C1435">
        <v>84.349997999999999</v>
      </c>
      <c r="D1435">
        <v>2</v>
      </c>
      <c r="E1435">
        <v>168.699996</v>
      </c>
      <c r="F1435">
        <f>-Day_SIP[[#This Row],[Investment Amount]]</f>
        <v>-168.699996</v>
      </c>
      <c r="G1435">
        <f>SUM($D$2:D1435)*Day_SIP[[#This Row],[Buy Price]]</f>
        <v>492182.23833000002</v>
      </c>
    </row>
    <row r="1436" spans="1:7" x14ac:dyDescent="0.3">
      <c r="A1436" s="2">
        <v>41948</v>
      </c>
      <c r="B1436">
        <v>2</v>
      </c>
      <c r="C1436">
        <v>84.399001999999996</v>
      </c>
      <c r="D1436">
        <v>2</v>
      </c>
      <c r="E1436">
        <v>168.79800399999999</v>
      </c>
      <c r="F1436">
        <f>-Day_SIP[[#This Row],[Investment Amount]]</f>
        <v>-168.79800399999999</v>
      </c>
      <c r="G1436">
        <f>SUM($D$2:D1436)*Day_SIP[[#This Row],[Buy Price]]</f>
        <v>492636.974674</v>
      </c>
    </row>
    <row r="1437" spans="1:7" x14ac:dyDescent="0.3">
      <c r="A1437" s="2">
        <v>41950</v>
      </c>
      <c r="B1437">
        <v>4</v>
      </c>
      <c r="C1437">
        <v>84.537002999999999</v>
      </c>
      <c r="D1437">
        <v>2</v>
      </c>
      <c r="E1437">
        <v>169.074006</v>
      </c>
      <c r="F1437">
        <f>-Day_SIP[[#This Row],[Investment Amount]]</f>
        <v>-169.074006</v>
      </c>
      <c r="G1437">
        <f>SUM($D$2:D1437)*Day_SIP[[#This Row],[Buy Price]]</f>
        <v>493611.56051699998</v>
      </c>
    </row>
    <row r="1438" spans="1:7" x14ac:dyDescent="0.3">
      <c r="A1438" s="2">
        <v>41953</v>
      </c>
      <c r="B1438">
        <v>0</v>
      </c>
      <c r="C1438">
        <v>84.365996999999993</v>
      </c>
      <c r="D1438">
        <v>2</v>
      </c>
      <c r="E1438">
        <v>168.73199399999999</v>
      </c>
      <c r="F1438">
        <f>-Day_SIP[[#This Row],[Investment Amount]]</f>
        <v>-168.73199399999999</v>
      </c>
      <c r="G1438">
        <f>SUM($D$2:D1438)*Day_SIP[[#This Row],[Buy Price]]</f>
        <v>492781.78847699997</v>
      </c>
    </row>
    <row r="1439" spans="1:7" x14ac:dyDescent="0.3">
      <c r="A1439" s="2">
        <v>41954</v>
      </c>
      <c r="B1439">
        <v>1</v>
      </c>
      <c r="C1439">
        <v>84.647002999999998</v>
      </c>
      <c r="D1439">
        <v>2</v>
      </c>
      <c r="E1439">
        <v>169.294006</v>
      </c>
      <c r="F1439">
        <f>-Day_SIP[[#This Row],[Investment Amount]]</f>
        <v>-169.294006</v>
      </c>
      <c r="G1439">
        <f>SUM($D$2:D1439)*Day_SIP[[#This Row],[Buy Price]]</f>
        <v>494592.43852899998</v>
      </c>
    </row>
    <row r="1440" spans="1:7" x14ac:dyDescent="0.3">
      <c r="A1440" s="2">
        <v>41955</v>
      </c>
      <c r="B1440">
        <v>2</v>
      </c>
      <c r="C1440">
        <v>84.821999000000005</v>
      </c>
      <c r="D1440">
        <v>2</v>
      </c>
      <c r="E1440">
        <v>169.64399800000001</v>
      </c>
      <c r="F1440">
        <f>-Day_SIP[[#This Row],[Investment Amount]]</f>
        <v>-169.64399800000001</v>
      </c>
      <c r="G1440">
        <f>SUM($D$2:D1440)*Day_SIP[[#This Row],[Buy Price]]</f>
        <v>495784.58415500005</v>
      </c>
    </row>
    <row r="1441" spans="1:7" x14ac:dyDescent="0.3">
      <c r="A1441" s="2">
        <v>41956</v>
      </c>
      <c r="B1441">
        <v>3</v>
      </c>
      <c r="C1441">
        <v>84.564003</v>
      </c>
      <c r="D1441">
        <v>2</v>
      </c>
      <c r="E1441">
        <v>169.128006</v>
      </c>
      <c r="F1441">
        <f>-Day_SIP[[#This Row],[Investment Amount]]</f>
        <v>-169.128006</v>
      </c>
      <c r="G1441">
        <f>SUM($D$2:D1441)*Day_SIP[[#This Row],[Buy Price]]</f>
        <v>494445.72554100002</v>
      </c>
    </row>
    <row r="1442" spans="1:7" x14ac:dyDescent="0.3">
      <c r="A1442" s="2">
        <v>41957</v>
      </c>
      <c r="B1442">
        <v>4</v>
      </c>
      <c r="C1442">
        <v>84.910004000000001</v>
      </c>
      <c r="D1442">
        <v>2</v>
      </c>
      <c r="E1442">
        <v>169.820008</v>
      </c>
      <c r="F1442">
        <f>-Day_SIP[[#This Row],[Investment Amount]]</f>
        <v>-169.820008</v>
      </c>
      <c r="G1442">
        <f>SUM($D$2:D1442)*Day_SIP[[#This Row],[Buy Price]]</f>
        <v>496638.613396</v>
      </c>
    </row>
    <row r="1443" spans="1:7" x14ac:dyDescent="0.3">
      <c r="A1443" s="2">
        <v>41960</v>
      </c>
      <c r="B1443">
        <v>0</v>
      </c>
      <c r="C1443">
        <v>85.264999000000003</v>
      </c>
      <c r="D1443">
        <v>2</v>
      </c>
      <c r="E1443">
        <v>170.52999800000001</v>
      </c>
      <c r="F1443">
        <f>-Day_SIP[[#This Row],[Investment Amount]]</f>
        <v>-170.52999800000001</v>
      </c>
      <c r="G1443">
        <f>SUM($D$2:D1443)*Day_SIP[[#This Row],[Buy Price]]</f>
        <v>498885.50914899999</v>
      </c>
    </row>
    <row r="1444" spans="1:7" x14ac:dyDescent="0.3">
      <c r="A1444" s="2">
        <v>41961</v>
      </c>
      <c r="B1444">
        <v>1</v>
      </c>
      <c r="C1444">
        <v>85.139999000000003</v>
      </c>
      <c r="D1444">
        <v>2</v>
      </c>
      <c r="E1444">
        <v>170.27999800000001</v>
      </c>
      <c r="F1444">
        <f>-Day_SIP[[#This Row],[Investment Amount]]</f>
        <v>-170.27999800000001</v>
      </c>
      <c r="G1444">
        <f>SUM($D$2:D1444)*Day_SIP[[#This Row],[Buy Price]]</f>
        <v>498324.414147</v>
      </c>
    </row>
    <row r="1445" spans="1:7" x14ac:dyDescent="0.3">
      <c r="A1445" s="2">
        <v>41962</v>
      </c>
      <c r="B1445">
        <v>2</v>
      </c>
      <c r="C1445">
        <v>84.607001999999994</v>
      </c>
      <c r="D1445">
        <v>2</v>
      </c>
      <c r="E1445">
        <v>169.21400399999999</v>
      </c>
      <c r="F1445">
        <f>-Day_SIP[[#This Row],[Investment Amount]]</f>
        <v>-169.21400399999999</v>
      </c>
      <c r="G1445">
        <f>SUM($D$2:D1445)*Day_SIP[[#This Row],[Buy Price]]</f>
        <v>495373.99670999998</v>
      </c>
    </row>
    <row r="1446" spans="1:7" x14ac:dyDescent="0.3">
      <c r="A1446" s="2">
        <v>41963</v>
      </c>
      <c r="B1446">
        <v>3</v>
      </c>
      <c r="C1446">
        <v>84.773003000000003</v>
      </c>
      <c r="D1446">
        <v>2</v>
      </c>
      <c r="E1446">
        <v>169.54600600000001</v>
      </c>
      <c r="F1446">
        <f>-Day_SIP[[#This Row],[Investment Amount]]</f>
        <v>-169.54600600000001</v>
      </c>
      <c r="G1446">
        <f>SUM($D$2:D1446)*Day_SIP[[#This Row],[Buy Price]]</f>
        <v>496515.47857100004</v>
      </c>
    </row>
    <row r="1447" spans="1:7" x14ac:dyDescent="0.3">
      <c r="A1447" s="2">
        <v>41964</v>
      </c>
      <c r="B1447">
        <v>4</v>
      </c>
      <c r="C1447">
        <v>85.513999999999996</v>
      </c>
      <c r="D1447">
        <v>2</v>
      </c>
      <c r="E1447">
        <v>171.02799999999999</v>
      </c>
      <c r="F1447">
        <f>-Day_SIP[[#This Row],[Investment Amount]]</f>
        <v>-171.02799999999999</v>
      </c>
      <c r="G1447">
        <f>SUM($D$2:D1447)*Day_SIP[[#This Row],[Buy Price]]</f>
        <v>501026.52599999995</v>
      </c>
    </row>
    <row r="1448" spans="1:7" x14ac:dyDescent="0.3">
      <c r="A1448" s="2">
        <v>41967</v>
      </c>
      <c r="B1448">
        <v>0</v>
      </c>
      <c r="C1448">
        <v>86.101996999999997</v>
      </c>
      <c r="D1448">
        <v>2</v>
      </c>
      <c r="E1448">
        <v>172.20399399999999</v>
      </c>
      <c r="F1448">
        <f>-Day_SIP[[#This Row],[Investment Amount]]</f>
        <v>-172.20399399999999</v>
      </c>
      <c r="G1448">
        <f>SUM($D$2:D1448)*Day_SIP[[#This Row],[Buy Price]]</f>
        <v>504643.80441699998</v>
      </c>
    </row>
    <row r="1449" spans="1:7" x14ac:dyDescent="0.3">
      <c r="A1449" s="2">
        <v>41968</v>
      </c>
      <c r="B1449">
        <v>1</v>
      </c>
      <c r="C1449">
        <v>85.636002000000005</v>
      </c>
      <c r="D1449">
        <v>2</v>
      </c>
      <c r="E1449">
        <v>171.27200400000001</v>
      </c>
      <c r="F1449">
        <f>-Day_SIP[[#This Row],[Investment Amount]]</f>
        <v>-171.27200400000001</v>
      </c>
      <c r="G1449">
        <f>SUM($D$2:D1449)*Day_SIP[[#This Row],[Buy Price]]</f>
        <v>502083.87972600001</v>
      </c>
    </row>
    <row r="1450" spans="1:7" x14ac:dyDescent="0.3">
      <c r="A1450" s="2">
        <v>41969</v>
      </c>
      <c r="B1450">
        <v>2</v>
      </c>
      <c r="C1450">
        <v>85.823997000000006</v>
      </c>
      <c r="D1450">
        <v>2</v>
      </c>
      <c r="E1450">
        <v>171.64799400000001</v>
      </c>
      <c r="F1450">
        <f>-Day_SIP[[#This Row],[Investment Amount]]</f>
        <v>-171.64799400000001</v>
      </c>
      <c r="G1450">
        <f>SUM($D$2:D1450)*Day_SIP[[#This Row],[Buy Price]]</f>
        <v>503357.74240500003</v>
      </c>
    </row>
    <row r="1451" spans="1:7" x14ac:dyDescent="0.3">
      <c r="A1451" s="2">
        <v>41970</v>
      </c>
      <c r="B1451">
        <v>3</v>
      </c>
      <c r="C1451">
        <v>86.323997000000006</v>
      </c>
      <c r="D1451">
        <v>2</v>
      </c>
      <c r="E1451">
        <v>172.64799400000001</v>
      </c>
      <c r="F1451">
        <f>-Day_SIP[[#This Row],[Investment Amount]]</f>
        <v>-172.64799400000001</v>
      </c>
      <c r="G1451">
        <f>SUM($D$2:D1451)*Day_SIP[[#This Row],[Buy Price]]</f>
        <v>506462.89039900003</v>
      </c>
    </row>
    <row r="1452" spans="1:7" x14ac:dyDescent="0.3">
      <c r="A1452" s="2">
        <v>41971</v>
      </c>
      <c r="B1452">
        <v>4</v>
      </c>
      <c r="C1452">
        <v>86.930999999999997</v>
      </c>
      <c r="D1452">
        <v>2</v>
      </c>
      <c r="E1452">
        <v>173.86199999999999</v>
      </c>
      <c r="F1452">
        <f>-Day_SIP[[#This Row],[Investment Amount]]</f>
        <v>-173.86199999999999</v>
      </c>
      <c r="G1452">
        <f>SUM($D$2:D1452)*Day_SIP[[#This Row],[Buy Price]]</f>
        <v>510198.03899999999</v>
      </c>
    </row>
    <row r="1453" spans="1:7" x14ac:dyDescent="0.3">
      <c r="A1453" s="2">
        <v>41974</v>
      </c>
      <c r="B1453">
        <v>0</v>
      </c>
      <c r="C1453">
        <v>86.438004000000006</v>
      </c>
      <c r="D1453">
        <v>2</v>
      </c>
      <c r="E1453">
        <v>172.87600800000001</v>
      </c>
      <c r="F1453">
        <f>-Day_SIP[[#This Row],[Investment Amount]]</f>
        <v>-172.87600800000001</v>
      </c>
      <c r="G1453">
        <f>SUM($D$2:D1453)*Day_SIP[[#This Row],[Buy Price]]</f>
        <v>507477.52148400003</v>
      </c>
    </row>
    <row r="1454" spans="1:7" x14ac:dyDescent="0.3">
      <c r="A1454" s="2">
        <v>41975</v>
      </c>
      <c r="B1454">
        <v>1</v>
      </c>
      <c r="C1454">
        <v>86.302002000000002</v>
      </c>
      <c r="D1454">
        <v>2</v>
      </c>
      <c r="E1454">
        <v>172.604004</v>
      </c>
      <c r="F1454">
        <f>-Day_SIP[[#This Row],[Investment Amount]]</f>
        <v>-172.604004</v>
      </c>
      <c r="G1454">
        <f>SUM($D$2:D1454)*Day_SIP[[#This Row],[Buy Price]]</f>
        <v>506851.65774599998</v>
      </c>
    </row>
    <row r="1455" spans="1:7" x14ac:dyDescent="0.3">
      <c r="A1455" s="2">
        <v>41976</v>
      </c>
      <c r="B1455">
        <v>2</v>
      </c>
      <c r="C1455">
        <v>86.457001000000005</v>
      </c>
      <c r="D1455">
        <v>2</v>
      </c>
      <c r="E1455">
        <v>172.91400200000001</v>
      </c>
      <c r="F1455">
        <f>-Day_SIP[[#This Row],[Investment Amount]]</f>
        <v>-172.91400200000001</v>
      </c>
      <c r="G1455">
        <f>SUM($D$2:D1455)*Day_SIP[[#This Row],[Buy Price]]</f>
        <v>507934.88087500003</v>
      </c>
    </row>
    <row r="1456" spans="1:7" x14ac:dyDescent="0.3">
      <c r="A1456" s="2">
        <v>41977</v>
      </c>
      <c r="B1456">
        <v>3</v>
      </c>
      <c r="C1456">
        <v>86.819000000000003</v>
      </c>
      <c r="D1456">
        <v>2</v>
      </c>
      <c r="E1456">
        <v>173.63800000000001</v>
      </c>
      <c r="F1456">
        <f>-Day_SIP[[#This Row],[Investment Amount]]</f>
        <v>-173.63800000000001</v>
      </c>
      <c r="G1456">
        <f>SUM($D$2:D1456)*Day_SIP[[#This Row],[Buy Price]]</f>
        <v>510235.26300000004</v>
      </c>
    </row>
    <row r="1457" spans="1:7" x14ac:dyDescent="0.3">
      <c r="A1457" s="2">
        <v>41978</v>
      </c>
      <c r="B1457">
        <v>4</v>
      </c>
      <c r="C1457">
        <v>86.750998999999993</v>
      </c>
      <c r="D1457">
        <v>2</v>
      </c>
      <c r="E1457">
        <v>173.50199799999999</v>
      </c>
      <c r="F1457">
        <f>-Day_SIP[[#This Row],[Investment Amount]]</f>
        <v>-173.50199799999999</v>
      </c>
      <c r="G1457">
        <f>SUM($D$2:D1457)*Day_SIP[[#This Row],[Buy Price]]</f>
        <v>510009.12312099995</v>
      </c>
    </row>
    <row r="1458" spans="1:7" x14ac:dyDescent="0.3">
      <c r="A1458" s="2">
        <v>41981</v>
      </c>
      <c r="B1458">
        <v>0</v>
      </c>
      <c r="C1458">
        <v>85.547996999999995</v>
      </c>
      <c r="D1458">
        <v>2</v>
      </c>
      <c r="E1458">
        <v>171.09599399999999</v>
      </c>
      <c r="F1458">
        <f>-Day_SIP[[#This Row],[Investment Amount]]</f>
        <v>-171.09599399999999</v>
      </c>
      <c r="G1458">
        <f>SUM($D$2:D1458)*Day_SIP[[#This Row],[Buy Price]]</f>
        <v>503107.77035699994</v>
      </c>
    </row>
    <row r="1459" spans="1:7" x14ac:dyDescent="0.3">
      <c r="A1459" s="2">
        <v>41982</v>
      </c>
      <c r="B1459">
        <v>1</v>
      </c>
      <c r="C1459">
        <v>84.592003000000005</v>
      </c>
      <c r="D1459">
        <v>2</v>
      </c>
      <c r="E1459">
        <v>169.18400600000001</v>
      </c>
      <c r="F1459">
        <f>-Day_SIP[[#This Row],[Investment Amount]]</f>
        <v>-169.18400600000001</v>
      </c>
      <c r="G1459">
        <f>SUM($D$2:D1459)*Day_SIP[[#This Row],[Buy Price]]</f>
        <v>497654.75364900002</v>
      </c>
    </row>
    <row r="1460" spans="1:7" x14ac:dyDescent="0.3">
      <c r="A1460" s="2">
        <v>41983</v>
      </c>
      <c r="B1460">
        <v>2</v>
      </c>
      <c r="C1460">
        <v>84.748001000000002</v>
      </c>
      <c r="D1460">
        <v>2</v>
      </c>
      <c r="E1460">
        <v>169.496002</v>
      </c>
      <c r="F1460">
        <f>-Day_SIP[[#This Row],[Investment Amount]]</f>
        <v>-169.496002</v>
      </c>
      <c r="G1460">
        <f>SUM($D$2:D1460)*Day_SIP[[#This Row],[Buy Price]]</f>
        <v>498741.98588500003</v>
      </c>
    </row>
    <row r="1461" spans="1:7" x14ac:dyDescent="0.3">
      <c r="A1461" s="2">
        <v>41984</v>
      </c>
      <c r="B1461">
        <v>3</v>
      </c>
      <c r="C1461">
        <v>84.190002000000007</v>
      </c>
      <c r="D1461">
        <v>2</v>
      </c>
      <c r="E1461">
        <v>168.38000400000001</v>
      </c>
      <c r="F1461">
        <f>-Day_SIP[[#This Row],[Investment Amount]]</f>
        <v>-168.38000400000001</v>
      </c>
      <c r="G1461">
        <f>SUM($D$2:D1461)*Day_SIP[[#This Row],[Buy Price]]</f>
        <v>495626.54177400004</v>
      </c>
    </row>
    <row r="1462" spans="1:7" x14ac:dyDescent="0.3">
      <c r="A1462" s="2">
        <v>41985</v>
      </c>
      <c r="B1462">
        <v>4</v>
      </c>
      <c r="C1462">
        <v>83.432998999999995</v>
      </c>
      <c r="D1462">
        <v>2</v>
      </c>
      <c r="E1462">
        <v>166.86599799999999</v>
      </c>
      <c r="F1462">
        <f>-Day_SIP[[#This Row],[Investment Amount]]</f>
        <v>-166.86599799999999</v>
      </c>
      <c r="G1462">
        <f>SUM($D$2:D1462)*Day_SIP[[#This Row],[Buy Price]]</f>
        <v>491336.93111099995</v>
      </c>
    </row>
    <row r="1463" spans="1:7" x14ac:dyDescent="0.3">
      <c r="A1463" s="2">
        <v>41988</v>
      </c>
      <c r="B1463">
        <v>0</v>
      </c>
      <c r="C1463">
        <v>83.290001000000004</v>
      </c>
      <c r="D1463">
        <v>2</v>
      </c>
      <c r="E1463">
        <v>166.58000200000001</v>
      </c>
      <c r="F1463">
        <f>-Day_SIP[[#This Row],[Investment Amount]]</f>
        <v>-166.58000200000001</v>
      </c>
      <c r="G1463">
        <f>SUM($D$2:D1463)*Day_SIP[[#This Row],[Buy Price]]</f>
        <v>490661.39589100005</v>
      </c>
    </row>
    <row r="1464" spans="1:7" x14ac:dyDescent="0.3">
      <c r="A1464" s="2">
        <v>41989</v>
      </c>
      <c r="B1464">
        <v>1</v>
      </c>
      <c r="C1464">
        <v>82.032996999999995</v>
      </c>
      <c r="D1464">
        <v>3</v>
      </c>
      <c r="E1464">
        <v>246.09899099999998</v>
      </c>
      <c r="F1464">
        <f>-Day_SIP[[#This Row],[Investment Amount]]</f>
        <v>-246.09899099999998</v>
      </c>
      <c r="G1464">
        <f>SUM($D$2:D1464)*Day_SIP[[#This Row],[Buy Price]]</f>
        <v>483502.48431799997</v>
      </c>
    </row>
    <row r="1465" spans="1:7" x14ac:dyDescent="0.3">
      <c r="A1465" s="2">
        <v>41990</v>
      </c>
      <c r="B1465">
        <v>2</v>
      </c>
      <c r="C1465">
        <v>81.523003000000003</v>
      </c>
      <c r="D1465">
        <v>3</v>
      </c>
      <c r="E1465">
        <v>244.56900899999999</v>
      </c>
      <c r="F1465">
        <f>-Day_SIP[[#This Row],[Investment Amount]]</f>
        <v>-244.56900899999999</v>
      </c>
      <c r="G1465">
        <f>SUM($D$2:D1465)*Day_SIP[[#This Row],[Buy Price]]</f>
        <v>480741.14869100001</v>
      </c>
    </row>
    <row r="1466" spans="1:7" x14ac:dyDescent="0.3">
      <c r="A1466" s="2">
        <v>41991</v>
      </c>
      <c r="B1466">
        <v>3</v>
      </c>
      <c r="C1466">
        <v>82.594002000000003</v>
      </c>
      <c r="D1466">
        <v>3</v>
      </c>
      <c r="E1466">
        <v>247.78200600000002</v>
      </c>
      <c r="F1466">
        <f>-Day_SIP[[#This Row],[Investment Amount]]</f>
        <v>-247.78200600000002</v>
      </c>
      <c r="G1466">
        <f>SUM($D$2:D1466)*Day_SIP[[#This Row],[Buy Price]]</f>
        <v>487304.61180000001</v>
      </c>
    </row>
    <row r="1467" spans="1:7" x14ac:dyDescent="0.3">
      <c r="A1467" s="2">
        <v>41992</v>
      </c>
      <c r="B1467">
        <v>4</v>
      </c>
      <c r="C1467">
        <v>83.405997999999997</v>
      </c>
      <c r="D1467">
        <v>2</v>
      </c>
      <c r="E1467">
        <v>166.81199599999999</v>
      </c>
      <c r="F1467">
        <f>-Day_SIP[[#This Row],[Investment Amount]]</f>
        <v>-166.81199599999999</v>
      </c>
      <c r="G1467">
        <f>SUM($D$2:D1467)*Day_SIP[[#This Row],[Buy Price]]</f>
        <v>492262.20019599999</v>
      </c>
    </row>
    <row r="1468" spans="1:7" x14ac:dyDescent="0.3">
      <c r="A1468" s="2">
        <v>41995</v>
      </c>
      <c r="B1468">
        <v>0</v>
      </c>
      <c r="C1468">
        <v>84.448997000000006</v>
      </c>
      <c r="D1468">
        <v>2</v>
      </c>
      <c r="E1468">
        <v>168.89799400000001</v>
      </c>
      <c r="F1468">
        <f>-Day_SIP[[#This Row],[Investment Amount]]</f>
        <v>-168.89799400000001</v>
      </c>
      <c r="G1468">
        <f>SUM($D$2:D1468)*Day_SIP[[#This Row],[Buy Price]]</f>
        <v>498586.87828800001</v>
      </c>
    </row>
    <row r="1469" spans="1:7" x14ac:dyDescent="0.3">
      <c r="A1469" s="2">
        <v>41996</v>
      </c>
      <c r="B1469">
        <v>1</v>
      </c>
      <c r="C1469">
        <v>83.598999000000006</v>
      </c>
      <c r="D1469">
        <v>2</v>
      </c>
      <c r="E1469">
        <v>167.19799800000001</v>
      </c>
      <c r="F1469">
        <f>-Day_SIP[[#This Row],[Investment Amount]]</f>
        <v>-167.19799800000001</v>
      </c>
      <c r="G1469">
        <f>SUM($D$2:D1469)*Day_SIP[[#This Row],[Buy Price]]</f>
        <v>493735.68809400004</v>
      </c>
    </row>
    <row r="1470" spans="1:7" x14ac:dyDescent="0.3">
      <c r="A1470" s="2">
        <v>41997</v>
      </c>
      <c r="B1470">
        <v>2</v>
      </c>
      <c r="C1470">
        <v>83.205001999999993</v>
      </c>
      <c r="D1470">
        <v>2</v>
      </c>
      <c r="E1470">
        <v>166.41000399999999</v>
      </c>
      <c r="F1470">
        <f>-Day_SIP[[#This Row],[Investment Amount]]</f>
        <v>-166.41000399999999</v>
      </c>
      <c r="G1470">
        <f>SUM($D$2:D1470)*Day_SIP[[#This Row],[Buy Price]]</f>
        <v>491575.15181599994</v>
      </c>
    </row>
    <row r="1471" spans="1:7" x14ac:dyDescent="0.3">
      <c r="A1471" s="2">
        <v>41999</v>
      </c>
      <c r="B1471">
        <v>4</v>
      </c>
      <c r="C1471">
        <v>82.810997</v>
      </c>
      <c r="D1471">
        <v>2</v>
      </c>
      <c r="E1471">
        <v>165.621994</v>
      </c>
      <c r="F1471">
        <f>-Day_SIP[[#This Row],[Investment Amount]]</f>
        <v>-165.621994</v>
      </c>
      <c r="G1471">
        <f>SUM($D$2:D1471)*Day_SIP[[#This Row],[Buy Price]]</f>
        <v>489412.99226999999</v>
      </c>
    </row>
    <row r="1472" spans="1:7" x14ac:dyDescent="0.3">
      <c r="A1472" s="2">
        <v>42002</v>
      </c>
      <c r="B1472">
        <v>0</v>
      </c>
      <c r="C1472">
        <v>83.430999999999997</v>
      </c>
      <c r="D1472">
        <v>2</v>
      </c>
      <c r="E1472">
        <v>166.86199999999999</v>
      </c>
      <c r="F1472">
        <f>-Day_SIP[[#This Row],[Investment Amount]]</f>
        <v>-166.86199999999999</v>
      </c>
      <c r="G1472">
        <f>SUM($D$2:D1472)*Day_SIP[[#This Row],[Buy Price]]</f>
        <v>493244.07199999999</v>
      </c>
    </row>
    <row r="1473" spans="1:7" x14ac:dyDescent="0.3">
      <c r="A1473" s="2">
        <v>42003</v>
      </c>
      <c r="B1473">
        <v>1</v>
      </c>
      <c r="C1473">
        <v>83.392998000000006</v>
      </c>
      <c r="D1473">
        <v>2</v>
      </c>
      <c r="E1473">
        <v>166.78599600000001</v>
      </c>
      <c r="F1473">
        <f>-Day_SIP[[#This Row],[Investment Amount]]</f>
        <v>-166.78599600000001</v>
      </c>
      <c r="G1473">
        <f>SUM($D$2:D1473)*Day_SIP[[#This Row],[Buy Price]]</f>
        <v>493186.19017200003</v>
      </c>
    </row>
    <row r="1474" spans="1:7" x14ac:dyDescent="0.3">
      <c r="A1474" s="2">
        <v>42004</v>
      </c>
      <c r="B1474">
        <v>2</v>
      </c>
      <c r="C1474">
        <v>83.876998999999998</v>
      </c>
      <c r="D1474">
        <v>2</v>
      </c>
      <c r="E1474">
        <v>167.753998</v>
      </c>
      <c r="F1474">
        <f>-Day_SIP[[#This Row],[Investment Amount]]</f>
        <v>-167.753998</v>
      </c>
      <c r="G1474">
        <f>SUM($D$2:D1474)*Day_SIP[[#This Row],[Buy Price]]</f>
        <v>496216.326084</v>
      </c>
    </row>
    <row r="1475" spans="1:7" x14ac:dyDescent="0.3">
      <c r="A1475" s="2">
        <v>42005</v>
      </c>
      <c r="B1475">
        <v>3</v>
      </c>
      <c r="C1475">
        <v>83.814003</v>
      </c>
      <c r="D1475">
        <v>2</v>
      </c>
      <c r="E1475">
        <v>167.628006</v>
      </c>
      <c r="F1475">
        <f>-Day_SIP[[#This Row],[Investment Amount]]</f>
        <v>-167.628006</v>
      </c>
      <c r="G1475">
        <f>SUM($D$2:D1475)*Day_SIP[[#This Row],[Buy Price]]</f>
        <v>496011.26975400001</v>
      </c>
    </row>
    <row r="1476" spans="1:7" x14ac:dyDescent="0.3">
      <c r="A1476" s="2">
        <v>42006</v>
      </c>
      <c r="B1476">
        <v>4</v>
      </c>
      <c r="C1476">
        <v>84.713997000000006</v>
      </c>
      <c r="D1476">
        <v>2</v>
      </c>
      <c r="E1476">
        <v>169.42799400000001</v>
      </c>
      <c r="F1476">
        <f>-Day_SIP[[#This Row],[Investment Amount]]</f>
        <v>-169.42799400000001</v>
      </c>
      <c r="G1476">
        <f>SUM($D$2:D1476)*Day_SIP[[#This Row],[Buy Price]]</f>
        <v>501506.86224000005</v>
      </c>
    </row>
    <row r="1477" spans="1:7" x14ac:dyDescent="0.3">
      <c r="A1477" s="2">
        <v>42009</v>
      </c>
      <c r="B1477">
        <v>0</v>
      </c>
      <c r="C1477">
        <v>84.492996000000005</v>
      </c>
      <c r="D1477">
        <v>2</v>
      </c>
      <c r="E1477">
        <v>168.98599200000001</v>
      </c>
      <c r="F1477">
        <f>-Day_SIP[[#This Row],[Investment Amount]]</f>
        <v>-168.98599200000001</v>
      </c>
      <c r="G1477">
        <f>SUM($D$2:D1477)*Day_SIP[[#This Row],[Buy Price]]</f>
        <v>500367.52231200004</v>
      </c>
    </row>
    <row r="1478" spans="1:7" x14ac:dyDescent="0.3">
      <c r="A1478" s="2">
        <v>42010</v>
      </c>
      <c r="B1478">
        <v>1</v>
      </c>
      <c r="C1478">
        <v>82.388000000000005</v>
      </c>
      <c r="D1478">
        <v>2</v>
      </c>
      <c r="E1478">
        <v>164.77600000000001</v>
      </c>
      <c r="F1478">
        <f>-Day_SIP[[#This Row],[Investment Amount]]</f>
        <v>-164.77600000000001</v>
      </c>
      <c r="G1478">
        <f>SUM($D$2:D1478)*Day_SIP[[#This Row],[Buy Price]]</f>
        <v>488066.51200000005</v>
      </c>
    </row>
    <row r="1479" spans="1:7" x14ac:dyDescent="0.3">
      <c r="A1479" s="2">
        <v>42011</v>
      </c>
      <c r="B1479">
        <v>2</v>
      </c>
      <c r="C1479">
        <v>81.995002999999997</v>
      </c>
      <c r="D1479">
        <v>2</v>
      </c>
      <c r="E1479">
        <v>163.99000599999999</v>
      </c>
      <c r="F1479">
        <f>-Day_SIP[[#This Row],[Investment Amount]]</f>
        <v>-163.99000599999999</v>
      </c>
      <c r="G1479">
        <f>SUM($D$2:D1479)*Day_SIP[[#This Row],[Buy Price]]</f>
        <v>485902.38777799997</v>
      </c>
    </row>
    <row r="1480" spans="1:7" x14ac:dyDescent="0.3">
      <c r="A1480" s="2">
        <v>42012</v>
      </c>
      <c r="B1480">
        <v>3</v>
      </c>
      <c r="C1480">
        <v>83.177002000000002</v>
      </c>
      <c r="D1480">
        <v>2</v>
      </c>
      <c r="E1480">
        <v>166.354004</v>
      </c>
      <c r="F1480">
        <f>-Day_SIP[[#This Row],[Investment Amount]]</f>
        <v>-166.354004</v>
      </c>
      <c r="G1480">
        <f>SUM($D$2:D1480)*Day_SIP[[#This Row],[Buy Price]]</f>
        <v>493073.26785599999</v>
      </c>
    </row>
    <row r="1481" spans="1:7" x14ac:dyDescent="0.3">
      <c r="A1481" s="2">
        <v>42013</v>
      </c>
      <c r="B1481">
        <v>4</v>
      </c>
      <c r="C1481">
        <v>83.610000999999997</v>
      </c>
      <c r="D1481">
        <v>2</v>
      </c>
      <c r="E1481">
        <v>167.22000199999999</v>
      </c>
      <c r="F1481">
        <f>-Day_SIP[[#This Row],[Investment Amount]]</f>
        <v>-167.22000199999999</v>
      </c>
      <c r="G1481">
        <f>SUM($D$2:D1481)*Day_SIP[[#This Row],[Buy Price]]</f>
        <v>495807.30592999997</v>
      </c>
    </row>
    <row r="1482" spans="1:7" x14ac:dyDescent="0.3">
      <c r="A1482" s="2">
        <v>42016</v>
      </c>
      <c r="B1482">
        <v>0</v>
      </c>
      <c r="C1482">
        <v>84.117996000000005</v>
      </c>
      <c r="D1482">
        <v>2</v>
      </c>
      <c r="E1482">
        <v>168.23599200000001</v>
      </c>
      <c r="F1482">
        <f>-Day_SIP[[#This Row],[Investment Amount]]</f>
        <v>-168.23599200000001</v>
      </c>
      <c r="G1482">
        <f>SUM($D$2:D1482)*Day_SIP[[#This Row],[Buy Price]]</f>
        <v>498987.95227200002</v>
      </c>
    </row>
    <row r="1483" spans="1:7" x14ac:dyDescent="0.3">
      <c r="A1483" s="2">
        <v>42017</v>
      </c>
      <c r="B1483">
        <v>1</v>
      </c>
      <c r="C1483">
        <v>83.691001999999997</v>
      </c>
      <c r="D1483">
        <v>2</v>
      </c>
      <c r="E1483">
        <v>167.38200399999999</v>
      </c>
      <c r="F1483">
        <f>-Day_SIP[[#This Row],[Investment Amount]]</f>
        <v>-167.38200399999999</v>
      </c>
      <c r="G1483">
        <f>SUM($D$2:D1483)*Day_SIP[[#This Row],[Buy Price]]</f>
        <v>496622.405868</v>
      </c>
    </row>
    <row r="1484" spans="1:7" x14ac:dyDescent="0.3">
      <c r="A1484" s="2">
        <v>42018</v>
      </c>
      <c r="B1484">
        <v>2</v>
      </c>
      <c r="C1484">
        <v>83.597999999999999</v>
      </c>
      <c r="D1484">
        <v>2</v>
      </c>
      <c r="E1484">
        <v>167.196</v>
      </c>
      <c r="F1484">
        <f>-Day_SIP[[#This Row],[Investment Amount]]</f>
        <v>-167.196</v>
      </c>
      <c r="G1484">
        <f>SUM($D$2:D1484)*Day_SIP[[#This Row],[Buy Price]]</f>
        <v>496237.728</v>
      </c>
    </row>
    <row r="1485" spans="1:7" x14ac:dyDescent="0.3">
      <c r="A1485" s="2">
        <v>42019</v>
      </c>
      <c r="B1485">
        <v>3</v>
      </c>
      <c r="C1485">
        <v>85.663002000000006</v>
      </c>
      <c r="D1485">
        <v>2</v>
      </c>
      <c r="E1485">
        <v>171.32600400000001</v>
      </c>
      <c r="F1485">
        <f>-Day_SIP[[#This Row],[Investment Amount]]</f>
        <v>-171.32600400000001</v>
      </c>
      <c r="G1485">
        <f>SUM($D$2:D1485)*Day_SIP[[#This Row],[Buy Price]]</f>
        <v>508666.90587600006</v>
      </c>
    </row>
    <row r="1486" spans="1:7" x14ac:dyDescent="0.3">
      <c r="A1486" s="2">
        <v>42020</v>
      </c>
      <c r="B1486">
        <v>4</v>
      </c>
      <c r="C1486">
        <v>86.110000999999997</v>
      </c>
      <c r="D1486">
        <v>2</v>
      </c>
      <c r="E1486">
        <v>172.22000199999999</v>
      </c>
      <c r="F1486">
        <f>-Day_SIP[[#This Row],[Investment Amount]]</f>
        <v>-172.22000199999999</v>
      </c>
      <c r="G1486">
        <f>SUM($D$2:D1486)*Day_SIP[[#This Row],[Buy Price]]</f>
        <v>511493.40593999997</v>
      </c>
    </row>
    <row r="1487" spans="1:7" x14ac:dyDescent="0.3">
      <c r="A1487" s="2">
        <v>42023</v>
      </c>
      <c r="B1487">
        <v>0</v>
      </c>
      <c r="C1487">
        <v>86.217003000000005</v>
      </c>
      <c r="D1487">
        <v>2</v>
      </c>
      <c r="E1487">
        <v>172.43400600000001</v>
      </c>
      <c r="F1487">
        <f>-Day_SIP[[#This Row],[Investment Amount]]</f>
        <v>-172.43400600000001</v>
      </c>
      <c r="G1487">
        <f>SUM($D$2:D1487)*Day_SIP[[#This Row],[Buy Price]]</f>
        <v>512301.43182600004</v>
      </c>
    </row>
    <row r="1488" spans="1:7" x14ac:dyDescent="0.3">
      <c r="A1488" s="2">
        <v>42024</v>
      </c>
      <c r="B1488">
        <v>1</v>
      </c>
      <c r="C1488">
        <v>87.627998000000005</v>
      </c>
      <c r="D1488">
        <v>2</v>
      </c>
      <c r="E1488">
        <v>175.25599600000001</v>
      </c>
      <c r="F1488">
        <f>-Day_SIP[[#This Row],[Investment Amount]]</f>
        <v>-175.25599600000001</v>
      </c>
      <c r="G1488">
        <f>SUM($D$2:D1488)*Day_SIP[[#This Row],[Buy Price]]</f>
        <v>520860.82011200004</v>
      </c>
    </row>
    <row r="1489" spans="1:7" x14ac:dyDescent="0.3">
      <c r="A1489" s="2">
        <v>42025</v>
      </c>
      <c r="B1489">
        <v>2</v>
      </c>
      <c r="C1489">
        <v>88.064003</v>
      </c>
      <c r="D1489">
        <v>2</v>
      </c>
      <c r="E1489">
        <v>176.128006</v>
      </c>
      <c r="F1489">
        <f>-Day_SIP[[#This Row],[Investment Amount]]</f>
        <v>-176.128006</v>
      </c>
      <c r="G1489">
        <f>SUM($D$2:D1489)*Day_SIP[[#This Row],[Buy Price]]</f>
        <v>523628.56183800002</v>
      </c>
    </row>
    <row r="1490" spans="1:7" x14ac:dyDescent="0.3">
      <c r="A1490" s="2">
        <v>42026</v>
      </c>
      <c r="B1490">
        <v>3</v>
      </c>
      <c r="C1490">
        <v>88.346001000000001</v>
      </c>
      <c r="D1490">
        <v>2</v>
      </c>
      <c r="E1490">
        <v>176.692002</v>
      </c>
      <c r="F1490">
        <f>-Day_SIP[[#This Row],[Investment Amount]]</f>
        <v>-176.692002</v>
      </c>
      <c r="G1490">
        <f>SUM($D$2:D1490)*Day_SIP[[#This Row],[Buy Price]]</f>
        <v>525482.01394800004</v>
      </c>
    </row>
    <row r="1491" spans="1:7" x14ac:dyDescent="0.3">
      <c r="A1491" s="2">
        <v>42027</v>
      </c>
      <c r="B1491">
        <v>4</v>
      </c>
      <c r="C1491">
        <v>89.202003000000005</v>
      </c>
      <c r="D1491">
        <v>2</v>
      </c>
      <c r="E1491">
        <v>178.40400600000001</v>
      </c>
      <c r="F1491">
        <f>-Day_SIP[[#This Row],[Investment Amount]]</f>
        <v>-178.40400600000001</v>
      </c>
      <c r="G1491">
        <f>SUM($D$2:D1491)*Day_SIP[[#This Row],[Buy Price]]</f>
        <v>530751.91785000009</v>
      </c>
    </row>
    <row r="1492" spans="1:7" x14ac:dyDescent="0.3">
      <c r="A1492" s="2">
        <v>42031</v>
      </c>
      <c r="B1492">
        <v>1</v>
      </c>
      <c r="C1492">
        <v>89.861999999999995</v>
      </c>
      <c r="D1492">
        <v>2</v>
      </c>
      <c r="E1492">
        <v>179.72399999999999</v>
      </c>
      <c r="F1492">
        <f>-Day_SIP[[#This Row],[Investment Amount]]</f>
        <v>-179.72399999999999</v>
      </c>
      <c r="G1492">
        <f>SUM($D$2:D1492)*Day_SIP[[#This Row],[Buy Price]]</f>
        <v>534858.62399999995</v>
      </c>
    </row>
    <row r="1493" spans="1:7" x14ac:dyDescent="0.3">
      <c r="A1493" s="2">
        <v>42032</v>
      </c>
      <c r="B1493">
        <v>2</v>
      </c>
      <c r="C1493">
        <v>89.792998999999995</v>
      </c>
      <c r="D1493">
        <v>2</v>
      </c>
      <c r="E1493">
        <v>179.58599799999999</v>
      </c>
      <c r="F1493">
        <f>-Day_SIP[[#This Row],[Investment Amount]]</f>
        <v>-179.58599799999999</v>
      </c>
      <c r="G1493">
        <f>SUM($D$2:D1493)*Day_SIP[[#This Row],[Buy Price]]</f>
        <v>534627.51604599995</v>
      </c>
    </row>
    <row r="1494" spans="1:7" x14ac:dyDescent="0.3">
      <c r="A1494" s="2">
        <v>42033</v>
      </c>
      <c r="B1494">
        <v>3</v>
      </c>
      <c r="C1494">
        <v>90.219002000000003</v>
      </c>
      <c r="D1494">
        <v>2</v>
      </c>
      <c r="E1494">
        <v>180.43800400000001</v>
      </c>
      <c r="F1494">
        <f>-Day_SIP[[#This Row],[Investment Amount]]</f>
        <v>-180.43800400000001</v>
      </c>
      <c r="G1494">
        <f>SUM($D$2:D1494)*Day_SIP[[#This Row],[Buy Price]]</f>
        <v>537344.37591200008</v>
      </c>
    </row>
    <row r="1495" spans="1:7" x14ac:dyDescent="0.3">
      <c r="A1495" s="2">
        <v>42034</v>
      </c>
      <c r="B1495">
        <v>4</v>
      </c>
      <c r="C1495">
        <v>89.482001999999994</v>
      </c>
      <c r="D1495">
        <v>2</v>
      </c>
      <c r="E1495">
        <v>178.96400399999999</v>
      </c>
      <c r="F1495">
        <f>-Day_SIP[[#This Row],[Investment Amount]]</f>
        <v>-178.96400399999999</v>
      </c>
      <c r="G1495">
        <f>SUM($D$2:D1495)*Day_SIP[[#This Row],[Buy Price]]</f>
        <v>533133.76791599998</v>
      </c>
    </row>
    <row r="1496" spans="1:7" x14ac:dyDescent="0.3">
      <c r="A1496" s="2">
        <v>42037</v>
      </c>
      <c r="B1496">
        <v>0</v>
      </c>
      <c r="C1496">
        <v>89.184997999999993</v>
      </c>
      <c r="D1496">
        <v>2</v>
      </c>
      <c r="E1496">
        <v>178.36999599999999</v>
      </c>
      <c r="F1496">
        <f>-Day_SIP[[#This Row],[Investment Amount]]</f>
        <v>-178.36999599999999</v>
      </c>
      <c r="G1496">
        <f>SUM($D$2:D1496)*Day_SIP[[#This Row],[Buy Price]]</f>
        <v>531542.58808000002</v>
      </c>
    </row>
    <row r="1497" spans="1:7" x14ac:dyDescent="0.3">
      <c r="A1497" s="2">
        <v>42038</v>
      </c>
      <c r="B1497">
        <v>1</v>
      </c>
      <c r="C1497">
        <v>88.650002000000001</v>
      </c>
      <c r="D1497">
        <v>2</v>
      </c>
      <c r="E1497">
        <v>177.300004</v>
      </c>
      <c r="F1497">
        <f>-Day_SIP[[#This Row],[Investment Amount]]</f>
        <v>-177.300004</v>
      </c>
      <c r="G1497">
        <f>SUM($D$2:D1497)*Day_SIP[[#This Row],[Buy Price]]</f>
        <v>528531.31192400004</v>
      </c>
    </row>
    <row r="1498" spans="1:7" x14ac:dyDescent="0.3">
      <c r="A1498" s="2">
        <v>42039</v>
      </c>
      <c r="B1498">
        <v>2</v>
      </c>
      <c r="C1498">
        <v>88.376998999999998</v>
      </c>
      <c r="D1498">
        <v>2</v>
      </c>
      <c r="E1498">
        <v>176.753998</v>
      </c>
      <c r="F1498">
        <f>-Day_SIP[[#This Row],[Investment Amount]]</f>
        <v>-176.753998</v>
      </c>
      <c r="G1498">
        <f>SUM($D$2:D1498)*Day_SIP[[#This Row],[Buy Price]]</f>
        <v>527080.42203599995</v>
      </c>
    </row>
    <row r="1499" spans="1:7" x14ac:dyDescent="0.3">
      <c r="A1499" s="2">
        <v>42040</v>
      </c>
      <c r="B1499">
        <v>3</v>
      </c>
      <c r="C1499">
        <v>88.228995999999995</v>
      </c>
      <c r="D1499">
        <v>2</v>
      </c>
      <c r="E1499">
        <v>176.45799199999999</v>
      </c>
      <c r="F1499">
        <f>-Day_SIP[[#This Row],[Investment Amount]]</f>
        <v>-176.45799199999999</v>
      </c>
      <c r="G1499">
        <f>SUM($D$2:D1499)*Day_SIP[[#This Row],[Buy Price]]</f>
        <v>526374.19013599993</v>
      </c>
    </row>
    <row r="1500" spans="1:7" x14ac:dyDescent="0.3">
      <c r="A1500" s="2">
        <v>42041</v>
      </c>
      <c r="B1500">
        <v>4</v>
      </c>
      <c r="C1500">
        <v>87.995002999999997</v>
      </c>
      <c r="D1500">
        <v>2</v>
      </c>
      <c r="E1500">
        <v>175.99000599999999</v>
      </c>
      <c r="F1500">
        <f>-Day_SIP[[#This Row],[Investment Amount]]</f>
        <v>-175.99000599999999</v>
      </c>
      <c r="G1500">
        <f>SUM($D$2:D1500)*Day_SIP[[#This Row],[Buy Price]]</f>
        <v>525154.17790400004</v>
      </c>
    </row>
    <row r="1501" spans="1:7" x14ac:dyDescent="0.3">
      <c r="A1501" s="2">
        <v>42044</v>
      </c>
      <c r="B1501">
        <v>0</v>
      </c>
      <c r="C1501">
        <v>86.558998000000003</v>
      </c>
      <c r="D1501">
        <v>2</v>
      </c>
      <c r="E1501">
        <v>173.11799600000001</v>
      </c>
      <c r="F1501">
        <f>-Day_SIP[[#This Row],[Investment Amount]]</f>
        <v>-173.11799600000001</v>
      </c>
      <c r="G1501">
        <f>SUM($D$2:D1501)*Day_SIP[[#This Row],[Buy Price]]</f>
        <v>516757.21806000004</v>
      </c>
    </row>
    <row r="1502" spans="1:7" x14ac:dyDescent="0.3">
      <c r="A1502" s="2">
        <v>42045</v>
      </c>
      <c r="B1502">
        <v>1</v>
      </c>
      <c r="C1502">
        <v>86.839995999999999</v>
      </c>
      <c r="D1502">
        <v>2</v>
      </c>
      <c r="E1502">
        <v>173.679992</v>
      </c>
      <c r="F1502">
        <f>-Day_SIP[[#This Row],[Investment Amount]]</f>
        <v>-173.679992</v>
      </c>
      <c r="G1502">
        <f>SUM($D$2:D1502)*Day_SIP[[#This Row],[Buy Price]]</f>
        <v>518608.45611199999</v>
      </c>
    </row>
    <row r="1503" spans="1:7" x14ac:dyDescent="0.3">
      <c r="A1503" s="2">
        <v>42046</v>
      </c>
      <c r="B1503">
        <v>2</v>
      </c>
      <c r="C1503">
        <v>87.665001000000004</v>
      </c>
      <c r="D1503">
        <v>2</v>
      </c>
      <c r="E1503">
        <v>175.33000200000001</v>
      </c>
      <c r="F1503">
        <f>-Day_SIP[[#This Row],[Investment Amount]]</f>
        <v>-175.33000200000001</v>
      </c>
      <c r="G1503">
        <f>SUM($D$2:D1503)*Day_SIP[[#This Row],[Buy Price]]</f>
        <v>523710.71597400005</v>
      </c>
    </row>
    <row r="1504" spans="1:7" x14ac:dyDescent="0.3">
      <c r="A1504" s="2">
        <v>42047</v>
      </c>
      <c r="B1504">
        <v>3</v>
      </c>
      <c r="C1504">
        <v>88.279999000000004</v>
      </c>
      <c r="D1504">
        <v>2</v>
      </c>
      <c r="E1504">
        <v>176.55999800000001</v>
      </c>
      <c r="F1504">
        <f>-Day_SIP[[#This Row],[Investment Amount]]</f>
        <v>-176.55999800000001</v>
      </c>
      <c r="G1504">
        <f>SUM($D$2:D1504)*Day_SIP[[#This Row],[Buy Price]]</f>
        <v>527561.27402400004</v>
      </c>
    </row>
    <row r="1505" spans="1:7" x14ac:dyDescent="0.3">
      <c r="A1505" s="2">
        <v>42048</v>
      </c>
      <c r="B1505">
        <v>4</v>
      </c>
      <c r="C1505">
        <v>89.068000999999995</v>
      </c>
      <c r="D1505">
        <v>2</v>
      </c>
      <c r="E1505">
        <v>178.13600199999999</v>
      </c>
      <c r="F1505">
        <f>-Day_SIP[[#This Row],[Investment Amount]]</f>
        <v>-178.13600199999999</v>
      </c>
      <c r="G1505">
        <f>SUM($D$2:D1505)*Day_SIP[[#This Row],[Buy Price]]</f>
        <v>532448.50997799996</v>
      </c>
    </row>
    <row r="1506" spans="1:7" x14ac:dyDescent="0.3">
      <c r="A1506" s="2">
        <v>42051</v>
      </c>
      <c r="B1506">
        <v>0</v>
      </c>
      <c r="C1506">
        <v>89.486000000000004</v>
      </c>
      <c r="D1506">
        <v>2</v>
      </c>
      <c r="E1506">
        <v>178.97200000000001</v>
      </c>
      <c r="F1506">
        <f>-Day_SIP[[#This Row],[Investment Amount]]</f>
        <v>-178.97200000000001</v>
      </c>
      <c r="G1506">
        <f>SUM($D$2:D1506)*Day_SIP[[#This Row],[Buy Price]]</f>
        <v>535126.28</v>
      </c>
    </row>
    <row r="1507" spans="1:7" x14ac:dyDescent="0.3">
      <c r="A1507" s="2">
        <v>42053</v>
      </c>
      <c r="B1507">
        <v>2</v>
      </c>
      <c r="C1507">
        <v>89.820999</v>
      </c>
      <c r="D1507">
        <v>2</v>
      </c>
      <c r="E1507">
        <v>179.641998</v>
      </c>
      <c r="F1507">
        <f>-Day_SIP[[#This Row],[Investment Amount]]</f>
        <v>-179.641998</v>
      </c>
      <c r="G1507">
        <f>SUM($D$2:D1507)*Day_SIP[[#This Row],[Buy Price]]</f>
        <v>537309.21601800004</v>
      </c>
    </row>
    <row r="1508" spans="1:7" x14ac:dyDescent="0.3">
      <c r="A1508" s="2">
        <v>42054</v>
      </c>
      <c r="B1508">
        <v>3</v>
      </c>
      <c r="C1508">
        <v>89.428000999999995</v>
      </c>
      <c r="D1508">
        <v>2</v>
      </c>
      <c r="E1508">
        <v>178.85600199999999</v>
      </c>
      <c r="F1508">
        <f>-Day_SIP[[#This Row],[Investment Amount]]</f>
        <v>-178.85600199999999</v>
      </c>
      <c r="G1508">
        <f>SUM($D$2:D1508)*Day_SIP[[#This Row],[Buy Price]]</f>
        <v>535137.15798399993</v>
      </c>
    </row>
    <row r="1509" spans="1:7" x14ac:dyDescent="0.3">
      <c r="A1509" s="2">
        <v>42055</v>
      </c>
      <c r="B1509">
        <v>4</v>
      </c>
      <c r="C1509">
        <v>88.855002999999996</v>
      </c>
      <c r="D1509">
        <v>2</v>
      </c>
      <c r="E1509">
        <v>177.71000599999999</v>
      </c>
      <c r="F1509">
        <f>-Day_SIP[[#This Row],[Investment Amount]]</f>
        <v>-177.71000599999999</v>
      </c>
      <c r="G1509">
        <f>SUM($D$2:D1509)*Day_SIP[[#This Row],[Buy Price]]</f>
        <v>531886.04795799998</v>
      </c>
    </row>
    <row r="1510" spans="1:7" x14ac:dyDescent="0.3">
      <c r="A1510" s="2">
        <v>42058</v>
      </c>
      <c r="B1510">
        <v>0</v>
      </c>
      <c r="C1510">
        <v>87.664000999999999</v>
      </c>
      <c r="D1510">
        <v>2</v>
      </c>
      <c r="E1510">
        <v>175.328002</v>
      </c>
      <c r="F1510">
        <f>-Day_SIP[[#This Row],[Investment Amount]]</f>
        <v>-175.328002</v>
      </c>
      <c r="G1510">
        <f>SUM($D$2:D1510)*Day_SIP[[#This Row],[Buy Price]]</f>
        <v>524932.03798799997</v>
      </c>
    </row>
    <row r="1511" spans="1:7" x14ac:dyDescent="0.3">
      <c r="A1511" s="2">
        <v>42059</v>
      </c>
      <c r="B1511">
        <v>1</v>
      </c>
      <c r="C1511">
        <v>88.052002000000002</v>
      </c>
      <c r="D1511">
        <v>2</v>
      </c>
      <c r="E1511">
        <v>176.104004</v>
      </c>
      <c r="F1511">
        <f>-Day_SIP[[#This Row],[Investment Amount]]</f>
        <v>-176.104004</v>
      </c>
      <c r="G1511">
        <f>SUM($D$2:D1511)*Day_SIP[[#This Row],[Buy Price]]</f>
        <v>527431.49198000005</v>
      </c>
    </row>
    <row r="1512" spans="1:7" x14ac:dyDescent="0.3">
      <c r="A1512" s="2">
        <v>42060</v>
      </c>
      <c r="B1512">
        <v>2</v>
      </c>
      <c r="C1512">
        <v>87.845000999999996</v>
      </c>
      <c r="D1512">
        <v>2</v>
      </c>
      <c r="E1512">
        <v>175.69000199999999</v>
      </c>
      <c r="F1512">
        <f>-Day_SIP[[#This Row],[Investment Amount]]</f>
        <v>-175.69000199999999</v>
      </c>
      <c r="G1512">
        <f>SUM($D$2:D1512)*Day_SIP[[#This Row],[Buy Price]]</f>
        <v>526367.24599199998</v>
      </c>
    </row>
    <row r="1513" spans="1:7" x14ac:dyDescent="0.3">
      <c r="A1513" s="2">
        <v>42061</v>
      </c>
      <c r="B1513">
        <v>3</v>
      </c>
      <c r="C1513">
        <v>87.367996000000005</v>
      </c>
      <c r="D1513">
        <v>2</v>
      </c>
      <c r="E1513">
        <v>174.73599200000001</v>
      </c>
      <c r="F1513">
        <f>-Day_SIP[[#This Row],[Investment Amount]]</f>
        <v>-174.73599200000001</v>
      </c>
      <c r="G1513">
        <f>SUM($D$2:D1513)*Day_SIP[[#This Row],[Buy Price]]</f>
        <v>523683.76802400005</v>
      </c>
    </row>
    <row r="1514" spans="1:7" x14ac:dyDescent="0.3">
      <c r="A1514" s="2">
        <v>42062</v>
      </c>
      <c r="B1514">
        <v>4</v>
      </c>
      <c r="C1514">
        <v>88.894997000000004</v>
      </c>
      <c r="D1514">
        <v>2</v>
      </c>
      <c r="E1514">
        <v>177.78999400000001</v>
      </c>
      <c r="F1514">
        <f>-Day_SIP[[#This Row],[Investment Amount]]</f>
        <v>-177.78999400000001</v>
      </c>
      <c r="G1514">
        <f>SUM($D$2:D1514)*Day_SIP[[#This Row],[Buy Price]]</f>
        <v>533014.40201199998</v>
      </c>
    </row>
    <row r="1515" spans="1:7" x14ac:dyDescent="0.3">
      <c r="A1515" s="2">
        <v>42063</v>
      </c>
      <c r="B1515">
        <v>5</v>
      </c>
      <c r="C1515">
        <v>89.203781000000006</v>
      </c>
      <c r="D1515">
        <v>2</v>
      </c>
      <c r="E1515">
        <v>178.40756200000001</v>
      </c>
      <c r="F1515">
        <f>-Day_SIP[[#This Row],[Investment Amount]]</f>
        <v>-178.40756200000001</v>
      </c>
      <c r="G1515">
        <f>SUM($D$2:D1515)*Day_SIP[[#This Row],[Buy Price]]</f>
        <v>535044.27843800001</v>
      </c>
    </row>
    <row r="1516" spans="1:7" x14ac:dyDescent="0.3">
      <c r="A1516" s="2">
        <v>42065</v>
      </c>
      <c r="B1516">
        <v>0</v>
      </c>
      <c r="C1516">
        <v>89.413002000000006</v>
      </c>
      <c r="D1516">
        <v>2</v>
      </c>
      <c r="E1516">
        <v>178.82600400000001</v>
      </c>
      <c r="F1516">
        <f>-Day_SIP[[#This Row],[Investment Amount]]</f>
        <v>-178.82600400000001</v>
      </c>
      <c r="G1516">
        <f>SUM($D$2:D1516)*Day_SIP[[#This Row],[Buy Price]]</f>
        <v>536478.01199999999</v>
      </c>
    </row>
    <row r="1517" spans="1:7" x14ac:dyDescent="0.3">
      <c r="A1517" s="2">
        <v>42066</v>
      </c>
      <c r="B1517">
        <v>1</v>
      </c>
      <c r="C1517">
        <v>90.178000999999995</v>
      </c>
      <c r="D1517">
        <v>2</v>
      </c>
      <c r="E1517">
        <v>180.35600199999999</v>
      </c>
      <c r="F1517">
        <f>-Day_SIP[[#This Row],[Investment Amount]]</f>
        <v>-180.35600199999999</v>
      </c>
      <c r="G1517">
        <f>SUM($D$2:D1517)*Day_SIP[[#This Row],[Buy Price]]</f>
        <v>541248.36200199998</v>
      </c>
    </row>
    <row r="1518" spans="1:7" x14ac:dyDescent="0.3">
      <c r="A1518" s="2">
        <v>42067</v>
      </c>
      <c r="B1518">
        <v>2</v>
      </c>
      <c r="C1518">
        <v>89.096999999999994</v>
      </c>
      <c r="D1518">
        <v>2</v>
      </c>
      <c r="E1518">
        <v>178.19399999999999</v>
      </c>
      <c r="F1518">
        <f>-Day_SIP[[#This Row],[Investment Amount]]</f>
        <v>-178.19399999999999</v>
      </c>
      <c r="G1518">
        <f>SUM($D$2:D1518)*Day_SIP[[#This Row],[Buy Price]]</f>
        <v>534938.38799999992</v>
      </c>
    </row>
    <row r="1519" spans="1:7" x14ac:dyDescent="0.3">
      <c r="A1519" s="2">
        <v>42068</v>
      </c>
      <c r="B1519">
        <v>3</v>
      </c>
      <c r="C1519">
        <v>89.584998999999996</v>
      </c>
      <c r="D1519">
        <v>2</v>
      </c>
      <c r="E1519">
        <v>179.16999799999999</v>
      </c>
      <c r="F1519">
        <f>-Day_SIP[[#This Row],[Investment Amount]]</f>
        <v>-179.16999799999999</v>
      </c>
      <c r="G1519">
        <f>SUM($D$2:D1519)*Day_SIP[[#This Row],[Buy Price]]</f>
        <v>538047.50399400003</v>
      </c>
    </row>
    <row r="1520" spans="1:7" x14ac:dyDescent="0.3">
      <c r="A1520" s="2">
        <v>42072</v>
      </c>
      <c r="B1520">
        <v>0</v>
      </c>
      <c r="C1520">
        <v>87.792998999999995</v>
      </c>
      <c r="D1520">
        <v>2</v>
      </c>
      <c r="E1520">
        <v>175.58599799999999</v>
      </c>
      <c r="F1520">
        <f>-Day_SIP[[#This Row],[Investment Amount]]</f>
        <v>-175.58599799999999</v>
      </c>
      <c r="G1520">
        <f>SUM($D$2:D1520)*Day_SIP[[#This Row],[Buy Price]]</f>
        <v>527460.33799199993</v>
      </c>
    </row>
    <row r="1521" spans="1:7" x14ac:dyDescent="0.3">
      <c r="A1521" s="2">
        <v>42073</v>
      </c>
      <c r="B1521">
        <v>1</v>
      </c>
      <c r="C1521">
        <v>87.555999999999997</v>
      </c>
      <c r="D1521">
        <v>2</v>
      </c>
      <c r="E1521">
        <v>175.11199999999999</v>
      </c>
      <c r="F1521">
        <f>-Day_SIP[[#This Row],[Investment Amount]]</f>
        <v>-175.11199999999999</v>
      </c>
      <c r="G1521">
        <f>SUM($D$2:D1521)*Day_SIP[[#This Row],[Buy Price]]</f>
        <v>526211.55999999994</v>
      </c>
    </row>
    <row r="1522" spans="1:7" x14ac:dyDescent="0.3">
      <c r="A1522" s="2">
        <v>42074</v>
      </c>
      <c r="B1522">
        <v>2</v>
      </c>
      <c r="C1522">
        <v>87.584998999999996</v>
      </c>
      <c r="D1522">
        <v>2</v>
      </c>
      <c r="E1522">
        <v>175.16999799999999</v>
      </c>
      <c r="F1522">
        <f>-Day_SIP[[#This Row],[Investment Amount]]</f>
        <v>-175.16999799999999</v>
      </c>
      <c r="G1522">
        <f>SUM($D$2:D1522)*Day_SIP[[#This Row],[Buy Price]]</f>
        <v>526561.01398799999</v>
      </c>
    </row>
    <row r="1523" spans="1:7" x14ac:dyDescent="0.3">
      <c r="A1523" s="2">
        <v>42075</v>
      </c>
      <c r="B1523">
        <v>3</v>
      </c>
      <c r="C1523">
        <v>88.085999000000001</v>
      </c>
      <c r="D1523">
        <v>2</v>
      </c>
      <c r="E1523">
        <v>176.171998</v>
      </c>
      <c r="F1523">
        <f>-Day_SIP[[#This Row],[Investment Amount]]</f>
        <v>-176.171998</v>
      </c>
      <c r="G1523">
        <f>SUM($D$2:D1523)*Day_SIP[[#This Row],[Buy Price]]</f>
        <v>529749.19798599998</v>
      </c>
    </row>
    <row r="1524" spans="1:7" x14ac:dyDescent="0.3">
      <c r="A1524" s="2">
        <v>42076</v>
      </c>
      <c r="B1524">
        <v>4</v>
      </c>
      <c r="C1524">
        <v>86.778998999999999</v>
      </c>
      <c r="D1524">
        <v>2</v>
      </c>
      <c r="E1524">
        <v>173.557998</v>
      </c>
      <c r="F1524">
        <f>-Day_SIP[[#This Row],[Investment Amount]]</f>
        <v>-173.557998</v>
      </c>
      <c r="G1524">
        <f>SUM($D$2:D1524)*Day_SIP[[#This Row],[Buy Price]]</f>
        <v>522062.45798399998</v>
      </c>
    </row>
    <row r="1525" spans="1:7" x14ac:dyDescent="0.3">
      <c r="A1525" s="2">
        <v>42079</v>
      </c>
      <c r="B1525">
        <v>0</v>
      </c>
      <c r="C1525">
        <v>86.802002000000002</v>
      </c>
      <c r="D1525">
        <v>2</v>
      </c>
      <c r="E1525">
        <v>173.604004</v>
      </c>
      <c r="F1525">
        <f>-Day_SIP[[#This Row],[Investment Amount]]</f>
        <v>-173.604004</v>
      </c>
      <c r="G1525">
        <f>SUM($D$2:D1525)*Day_SIP[[#This Row],[Buy Price]]</f>
        <v>522374.44803600002</v>
      </c>
    </row>
    <row r="1526" spans="1:7" x14ac:dyDescent="0.3">
      <c r="A1526" s="2">
        <v>42080</v>
      </c>
      <c r="B1526">
        <v>1</v>
      </c>
      <c r="C1526">
        <v>87.464995999999999</v>
      </c>
      <c r="D1526">
        <v>2</v>
      </c>
      <c r="E1526">
        <v>174.929992</v>
      </c>
      <c r="F1526">
        <f>-Day_SIP[[#This Row],[Investment Amount]]</f>
        <v>-174.929992</v>
      </c>
      <c r="G1526">
        <f>SUM($D$2:D1526)*Day_SIP[[#This Row],[Buy Price]]</f>
        <v>526539.27592000004</v>
      </c>
    </row>
    <row r="1527" spans="1:7" x14ac:dyDescent="0.3">
      <c r="A1527" s="2">
        <v>42081</v>
      </c>
      <c r="B1527">
        <v>2</v>
      </c>
      <c r="C1527">
        <v>87.096999999999994</v>
      </c>
      <c r="D1527">
        <v>2</v>
      </c>
      <c r="E1527">
        <v>174.19399999999999</v>
      </c>
      <c r="F1527">
        <f>-Day_SIP[[#This Row],[Investment Amount]]</f>
        <v>-174.19399999999999</v>
      </c>
      <c r="G1527">
        <f>SUM($D$2:D1527)*Day_SIP[[#This Row],[Buy Price]]</f>
        <v>524498.13399999996</v>
      </c>
    </row>
    <row r="1528" spans="1:7" x14ac:dyDescent="0.3">
      <c r="A1528" s="2">
        <v>42082</v>
      </c>
      <c r="B1528">
        <v>3</v>
      </c>
      <c r="C1528">
        <v>86.439003</v>
      </c>
      <c r="D1528">
        <v>2</v>
      </c>
      <c r="E1528">
        <v>172.878006</v>
      </c>
      <c r="F1528">
        <f>-Day_SIP[[#This Row],[Investment Amount]]</f>
        <v>-172.878006</v>
      </c>
      <c r="G1528">
        <f>SUM($D$2:D1528)*Day_SIP[[#This Row],[Buy Price]]</f>
        <v>520708.55407199997</v>
      </c>
    </row>
    <row r="1529" spans="1:7" x14ac:dyDescent="0.3">
      <c r="A1529" s="2">
        <v>42083</v>
      </c>
      <c r="B1529">
        <v>4</v>
      </c>
      <c r="C1529">
        <v>86.287002999999999</v>
      </c>
      <c r="D1529">
        <v>2</v>
      </c>
      <c r="E1529">
        <v>172.574006</v>
      </c>
      <c r="F1529">
        <f>-Day_SIP[[#This Row],[Investment Amount]]</f>
        <v>-172.574006</v>
      </c>
      <c r="G1529">
        <f>SUM($D$2:D1529)*Day_SIP[[#This Row],[Buy Price]]</f>
        <v>519965.48007799999</v>
      </c>
    </row>
    <row r="1530" spans="1:7" x14ac:dyDescent="0.3">
      <c r="A1530" s="2">
        <v>42086</v>
      </c>
      <c r="B1530">
        <v>0</v>
      </c>
      <c r="C1530">
        <v>85.957001000000005</v>
      </c>
      <c r="D1530">
        <v>2</v>
      </c>
      <c r="E1530">
        <v>171.91400200000001</v>
      </c>
      <c r="F1530">
        <f>-Day_SIP[[#This Row],[Investment Amount]]</f>
        <v>-171.91400200000001</v>
      </c>
      <c r="G1530">
        <f>SUM($D$2:D1530)*Day_SIP[[#This Row],[Buy Price]]</f>
        <v>518148.80202800001</v>
      </c>
    </row>
    <row r="1531" spans="1:7" x14ac:dyDescent="0.3">
      <c r="A1531" s="2">
        <v>42087</v>
      </c>
      <c r="B1531">
        <v>1</v>
      </c>
      <c r="C1531">
        <v>86.070999</v>
      </c>
      <c r="D1531">
        <v>2</v>
      </c>
      <c r="E1531">
        <v>172.141998</v>
      </c>
      <c r="F1531">
        <f>-Day_SIP[[#This Row],[Investment Amount]]</f>
        <v>-172.141998</v>
      </c>
      <c r="G1531">
        <f>SUM($D$2:D1531)*Day_SIP[[#This Row],[Buy Price]]</f>
        <v>519008.12397000002</v>
      </c>
    </row>
    <row r="1532" spans="1:7" x14ac:dyDescent="0.3">
      <c r="A1532" s="2">
        <v>42088</v>
      </c>
      <c r="B1532">
        <v>2</v>
      </c>
      <c r="C1532">
        <v>85.875998999999993</v>
      </c>
      <c r="D1532">
        <v>2</v>
      </c>
      <c r="E1532">
        <v>171.75199799999999</v>
      </c>
      <c r="F1532">
        <f>-Day_SIP[[#This Row],[Investment Amount]]</f>
        <v>-171.75199799999999</v>
      </c>
      <c r="G1532">
        <f>SUM($D$2:D1532)*Day_SIP[[#This Row],[Buy Price]]</f>
        <v>518004.02596799994</v>
      </c>
    </row>
    <row r="1533" spans="1:7" x14ac:dyDescent="0.3">
      <c r="A1533" s="2">
        <v>42089</v>
      </c>
      <c r="B1533">
        <v>3</v>
      </c>
      <c r="C1533">
        <v>84.321999000000005</v>
      </c>
      <c r="D1533">
        <v>2</v>
      </c>
      <c r="E1533">
        <v>168.64399800000001</v>
      </c>
      <c r="F1533">
        <f>-Day_SIP[[#This Row],[Investment Amount]]</f>
        <v>-168.64399800000001</v>
      </c>
      <c r="G1533">
        <f>SUM($D$2:D1533)*Day_SIP[[#This Row],[Buy Price]]</f>
        <v>508798.94196600001</v>
      </c>
    </row>
    <row r="1534" spans="1:7" x14ac:dyDescent="0.3">
      <c r="A1534" s="2">
        <v>42090</v>
      </c>
      <c r="B1534">
        <v>4</v>
      </c>
      <c r="C1534">
        <v>83.950996000000004</v>
      </c>
      <c r="D1534">
        <v>2</v>
      </c>
      <c r="E1534">
        <v>167.90199200000001</v>
      </c>
      <c r="F1534">
        <f>-Day_SIP[[#This Row],[Investment Amount]]</f>
        <v>-167.90199200000001</v>
      </c>
      <c r="G1534">
        <f>SUM($D$2:D1534)*Day_SIP[[#This Row],[Buy Price]]</f>
        <v>506728.21185600001</v>
      </c>
    </row>
    <row r="1535" spans="1:7" x14ac:dyDescent="0.3">
      <c r="A1535" s="2">
        <v>42093</v>
      </c>
      <c r="B1535">
        <v>0</v>
      </c>
      <c r="C1535">
        <v>85.047996999999995</v>
      </c>
      <c r="D1535">
        <v>2</v>
      </c>
      <c r="E1535">
        <v>170.09599399999999</v>
      </c>
      <c r="F1535">
        <f>-Day_SIP[[#This Row],[Investment Amount]]</f>
        <v>-170.09599399999999</v>
      </c>
      <c r="G1535">
        <f>SUM($D$2:D1535)*Day_SIP[[#This Row],[Buy Price]]</f>
        <v>513519.80588599999</v>
      </c>
    </row>
    <row r="1536" spans="1:7" x14ac:dyDescent="0.3">
      <c r="A1536" s="2">
        <v>42094</v>
      </c>
      <c r="B1536">
        <v>1</v>
      </c>
      <c r="C1536">
        <v>85.078002999999995</v>
      </c>
      <c r="D1536">
        <v>2</v>
      </c>
      <c r="E1536">
        <v>170.15600599999999</v>
      </c>
      <c r="F1536">
        <f>-Day_SIP[[#This Row],[Investment Amount]]</f>
        <v>-170.15600599999999</v>
      </c>
      <c r="G1536">
        <f>SUM($D$2:D1536)*Day_SIP[[#This Row],[Buy Price]]</f>
        <v>513871.13811999996</v>
      </c>
    </row>
    <row r="1537" spans="1:7" x14ac:dyDescent="0.3">
      <c r="A1537" s="2">
        <v>42095</v>
      </c>
      <c r="B1537">
        <v>2</v>
      </c>
      <c r="C1537">
        <v>86.063004000000006</v>
      </c>
      <c r="D1537">
        <v>2</v>
      </c>
      <c r="E1537">
        <v>172.12600800000001</v>
      </c>
      <c r="F1537">
        <f>-Day_SIP[[#This Row],[Investment Amount]]</f>
        <v>-172.12600800000001</v>
      </c>
      <c r="G1537">
        <f>SUM($D$2:D1537)*Day_SIP[[#This Row],[Buy Price]]</f>
        <v>519992.67016800004</v>
      </c>
    </row>
    <row r="1538" spans="1:7" x14ac:dyDescent="0.3">
      <c r="A1538" s="2">
        <v>42100</v>
      </c>
      <c r="B1538">
        <v>0</v>
      </c>
      <c r="C1538">
        <v>86.772002999999998</v>
      </c>
      <c r="D1538">
        <v>2</v>
      </c>
      <c r="E1538">
        <v>173.544006</v>
      </c>
      <c r="F1538">
        <f>-Day_SIP[[#This Row],[Investment Amount]]</f>
        <v>-173.544006</v>
      </c>
      <c r="G1538">
        <f>SUM($D$2:D1538)*Day_SIP[[#This Row],[Buy Price]]</f>
        <v>524449.98613199999</v>
      </c>
    </row>
    <row r="1539" spans="1:7" x14ac:dyDescent="0.3">
      <c r="A1539" s="2">
        <v>42101</v>
      </c>
      <c r="B1539">
        <v>1</v>
      </c>
      <c r="C1539">
        <v>86.790001000000004</v>
      </c>
      <c r="D1539">
        <v>2</v>
      </c>
      <c r="E1539">
        <v>173.58000200000001</v>
      </c>
      <c r="F1539">
        <f>-Day_SIP[[#This Row],[Investment Amount]]</f>
        <v>-173.58000200000001</v>
      </c>
      <c r="G1539">
        <f>SUM($D$2:D1539)*Day_SIP[[#This Row],[Buy Price]]</f>
        <v>524732.34604600002</v>
      </c>
    </row>
    <row r="1540" spans="1:7" x14ac:dyDescent="0.3">
      <c r="A1540" s="2">
        <v>42102</v>
      </c>
      <c r="B1540">
        <v>2</v>
      </c>
      <c r="C1540">
        <v>87.311995999999994</v>
      </c>
      <c r="D1540">
        <v>2</v>
      </c>
      <c r="E1540">
        <v>174.62399199999999</v>
      </c>
      <c r="F1540">
        <f>-Day_SIP[[#This Row],[Investment Amount]]</f>
        <v>-174.62399199999999</v>
      </c>
      <c r="G1540">
        <f>SUM($D$2:D1540)*Day_SIP[[#This Row],[Buy Price]]</f>
        <v>528062.95180799998</v>
      </c>
    </row>
    <row r="1541" spans="1:7" x14ac:dyDescent="0.3">
      <c r="A1541" s="2">
        <v>42103</v>
      </c>
      <c r="B1541">
        <v>3</v>
      </c>
      <c r="C1541">
        <v>87.860000999999997</v>
      </c>
      <c r="D1541">
        <v>2</v>
      </c>
      <c r="E1541">
        <v>175.72000199999999</v>
      </c>
      <c r="F1541">
        <f>-Day_SIP[[#This Row],[Investment Amount]]</f>
        <v>-175.72000199999999</v>
      </c>
      <c r="G1541">
        <f>SUM($D$2:D1541)*Day_SIP[[#This Row],[Buy Price]]</f>
        <v>531553.00604999997</v>
      </c>
    </row>
    <row r="1542" spans="1:7" x14ac:dyDescent="0.3">
      <c r="A1542" s="2">
        <v>42104</v>
      </c>
      <c r="B1542">
        <v>4</v>
      </c>
      <c r="C1542">
        <v>87.974997999999999</v>
      </c>
      <c r="D1542">
        <v>2</v>
      </c>
      <c r="E1542">
        <v>175.949996</v>
      </c>
      <c r="F1542">
        <f>-Day_SIP[[#This Row],[Investment Amount]]</f>
        <v>-175.949996</v>
      </c>
      <c r="G1542">
        <f>SUM($D$2:D1542)*Day_SIP[[#This Row],[Buy Price]]</f>
        <v>532424.68789599999</v>
      </c>
    </row>
    <row r="1543" spans="1:7" x14ac:dyDescent="0.3">
      <c r="A1543" s="2">
        <v>42107</v>
      </c>
      <c r="B1543">
        <v>0</v>
      </c>
      <c r="C1543">
        <v>88.378997999999996</v>
      </c>
      <c r="D1543">
        <v>2</v>
      </c>
      <c r="E1543">
        <v>176.75799599999999</v>
      </c>
      <c r="F1543">
        <f>-Day_SIP[[#This Row],[Investment Amount]]</f>
        <v>-176.75799599999999</v>
      </c>
      <c r="G1543">
        <f>SUM($D$2:D1543)*Day_SIP[[#This Row],[Buy Price]]</f>
        <v>535046.45389200002</v>
      </c>
    </row>
    <row r="1544" spans="1:7" x14ac:dyDescent="0.3">
      <c r="A1544" s="2">
        <v>42109</v>
      </c>
      <c r="B1544">
        <v>2</v>
      </c>
      <c r="C1544">
        <v>87.732001999999994</v>
      </c>
      <c r="D1544">
        <v>2</v>
      </c>
      <c r="E1544">
        <v>175.46400399999999</v>
      </c>
      <c r="F1544">
        <f>-Day_SIP[[#This Row],[Investment Amount]]</f>
        <v>-175.46400399999999</v>
      </c>
      <c r="G1544">
        <f>SUM($D$2:D1544)*Day_SIP[[#This Row],[Buy Price]]</f>
        <v>531305.004112</v>
      </c>
    </row>
    <row r="1545" spans="1:7" x14ac:dyDescent="0.3">
      <c r="A1545" s="2">
        <v>42110</v>
      </c>
      <c r="B1545">
        <v>3</v>
      </c>
      <c r="C1545">
        <v>87.335999000000001</v>
      </c>
      <c r="D1545">
        <v>2</v>
      </c>
      <c r="E1545">
        <v>174.671998</v>
      </c>
      <c r="F1545">
        <f>-Day_SIP[[#This Row],[Investment Amount]]</f>
        <v>-174.671998</v>
      </c>
      <c r="G1545">
        <f>SUM($D$2:D1545)*Day_SIP[[#This Row],[Buy Price]]</f>
        <v>529081.48194199998</v>
      </c>
    </row>
    <row r="1546" spans="1:7" x14ac:dyDescent="0.3">
      <c r="A1546" s="2">
        <v>42111</v>
      </c>
      <c r="B1546">
        <v>4</v>
      </c>
      <c r="C1546">
        <v>86.616996999999998</v>
      </c>
      <c r="D1546">
        <v>2</v>
      </c>
      <c r="E1546">
        <v>173.233994</v>
      </c>
      <c r="F1546">
        <f>-Day_SIP[[#This Row],[Investment Amount]]</f>
        <v>-173.233994</v>
      </c>
      <c r="G1546">
        <f>SUM($D$2:D1546)*Day_SIP[[#This Row],[Buy Price]]</f>
        <v>524899.00182</v>
      </c>
    </row>
    <row r="1547" spans="1:7" x14ac:dyDescent="0.3">
      <c r="A1547" s="2">
        <v>42114</v>
      </c>
      <c r="B1547">
        <v>0</v>
      </c>
      <c r="C1547">
        <v>84.858001999999999</v>
      </c>
      <c r="D1547">
        <v>2</v>
      </c>
      <c r="E1547">
        <v>169.716004</v>
      </c>
      <c r="F1547">
        <f>-Day_SIP[[#This Row],[Investment Amount]]</f>
        <v>-169.716004</v>
      </c>
      <c r="G1547">
        <f>SUM($D$2:D1547)*Day_SIP[[#This Row],[Buy Price]]</f>
        <v>514409.208124</v>
      </c>
    </row>
    <row r="1548" spans="1:7" x14ac:dyDescent="0.3">
      <c r="A1548" s="2">
        <v>42115</v>
      </c>
      <c r="B1548">
        <v>1</v>
      </c>
      <c r="C1548">
        <v>84.197997999999998</v>
      </c>
      <c r="D1548">
        <v>2</v>
      </c>
      <c r="E1548">
        <v>168.395996</v>
      </c>
      <c r="F1548">
        <f>-Day_SIP[[#This Row],[Investment Amount]]</f>
        <v>-168.395996</v>
      </c>
      <c r="G1548">
        <f>SUM($D$2:D1548)*Day_SIP[[#This Row],[Buy Price]]</f>
        <v>510576.65987199999</v>
      </c>
    </row>
    <row r="1549" spans="1:7" x14ac:dyDescent="0.3">
      <c r="A1549" s="2">
        <v>42116</v>
      </c>
      <c r="B1549">
        <v>2</v>
      </c>
      <c r="C1549">
        <v>84.665999999999997</v>
      </c>
      <c r="D1549">
        <v>2</v>
      </c>
      <c r="E1549">
        <v>169.33199999999999</v>
      </c>
      <c r="F1549">
        <f>-Day_SIP[[#This Row],[Investment Amount]]</f>
        <v>-169.33199999999999</v>
      </c>
      <c r="G1549">
        <f>SUM($D$2:D1549)*Day_SIP[[#This Row],[Buy Price]]</f>
        <v>513583.95600000001</v>
      </c>
    </row>
    <row r="1550" spans="1:7" x14ac:dyDescent="0.3">
      <c r="A1550" s="2">
        <v>42117</v>
      </c>
      <c r="B1550">
        <v>3</v>
      </c>
      <c r="C1550">
        <v>84.193000999999995</v>
      </c>
      <c r="D1550">
        <v>2</v>
      </c>
      <c r="E1550">
        <v>168.38600199999999</v>
      </c>
      <c r="F1550">
        <f>-Day_SIP[[#This Row],[Investment Amount]]</f>
        <v>-168.38600199999999</v>
      </c>
      <c r="G1550">
        <f>SUM($D$2:D1550)*Day_SIP[[#This Row],[Buy Price]]</f>
        <v>510883.130068</v>
      </c>
    </row>
    <row r="1551" spans="1:7" x14ac:dyDescent="0.3">
      <c r="A1551" s="2">
        <v>42118</v>
      </c>
      <c r="B1551">
        <v>4</v>
      </c>
      <c r="C1551">
        <v>83.262000999999998</v>
      </c>
      <c r="D1551">
        <v>2</v>
      </c>
      <c r="E1551">
        <v>166.524002</v>
      </c>
      <c r="F1551">
        <f>-Day_SIP[[#This Row],[Investment Amount]]</f>
        <v>-166.524002</v>
      </c>
      <c r="G1551">
        <f>SUM($D$2:D1551)*Day_SIP[[#This Row],[Buy Price]]</f>
        <v>505400.34606999997</v>
      </c>
    </row>
    <row r="1552" spans="1:7" x14ac:dyDescent="0.3">
      <c r="A1552" s="2">
        <v>42121</v>
      </c>
      <c r="B1552">
        <v>0</v>
      </c>
      <c r="C1552">
        <v>82.426002999999994</v>
      </c>
      <c r="D1552">
        <v>2</v>
      </c>
      <c r="E1552">
        <v>164.85200599999999</v>
      </c>
      <c r="F1552">
        <f>-Day_SIP[[#This Row],[Investment Amount]]</f>
        <v>-164.85200599999999</v>
      </c>
      <c r="G1552">
        <f>SUM($D$2:D1552)*Day_SIP[[#This Row],[Buy Price]]</f>
        <v>500490.69021599996</v>
      </c>
    </row>
    <row r="1553" spans="1:7" x14ac:dyDescent="0.3">
      <c r="A1553" s="2">
        <v>42122</v>
      </c>
      <c r="B1553">
        <v>1</v>
      </c>
      <c r="C1553">
        <v>83.150002000000001</v>
      </c>
      <c r="D1553">
        <v>2</v>
      </c>
      <c r="E1553">
        <v>166.300004</v>
      </c>
      <c r="F1553">
        <f>-Day_SIP[[#This Row],[Investment Amount]]</f>
        <v>-166.300004</v>
      </c>
      <c r="G1553">
        <f>SUM($D$2:D1553)*Day_SIP[[#This Row],[Buy Price]]</f>
        <v>505053.11214799999</v>
      </c>
    </row>
    <row r="1554" spans="1:7" x14ac:dyDescent="0.3">
      <c r="A1554" s="2">
        <v>42123</v>
      </c>
      <c r="B1554">
        <v>2</v>
      </c>
      <c r="C1554">
        <v>82.577003000000005</v>
      </c>
      <c r="D1554">
        <v>2</v>
      </c>
      <c r="E1554">
        <v>165.15400600000001</v>
      </c>
      <c r="F1554">
        <f>-Day_SIP[[#This Row],[Investment Amount]]</f>
        <v>-165.15400600000001</v>
      </c>
      <c r="G1554">
        <f>SUM($D$2:D1554)*Day_SIP[[#This Row],[Buy Price]]</f>
        <v>501737.87022800004</v>
      </c>
    </row>
    <row r="1555" spans="1:7" x14ac:dyDescent="0.3">
      <c r="A1555" s="2">
        <v>42124</v>
      </c>
      <c r="B1555">
        <v>3</v>
      </c>
      <c r="C1555">
        <v>82.275002000000001</v>
      </c>
      <c r="D1555">
        <v>2</v>
      </c>
      <c r="E1555">
        <v>164.550004</v>
      </c>
      <c r="F1555">
        <f>-Day_SIP[[#This Row],[Investment Amount]]</f>
        <v>-164.550004</v>
      </c>
      <c r="G1555">
        <f>SUM($D$2:D1555)*Day_SIP[[#This Row],[Buy Price]]</f>
        <v>500067.46215600002</v>
      </c>
    </row>
    <row r="1556" spans="1:7" x14ac:dyDescent="0.3">
      <c r="A1556" s="2">
        <v>42128</v>
      </c>
      <c r="B1556">
        <v>0</v>
      </c>
      <c r="C1556">
        <v>83.530997999999997</v>
      </c>
      <c r="D1556">
        <v>2</v>
      </c>
      <c r="E1556">
        <v>167.06199599999999</v>
      </c>
      <c r="F1556">
        <f>-Day_SIP[[#This Row],[Investment Amount]]</f>
        <v>-167.06199599999999</v>
      </c>
      <c r="G1556">
        <f>SUM($D$2:D1556)*Day_SIP[[#This Row],[Buy Price]]</f>
        <v>507868.46784</v>
      </c>
    </row>
    <row r="1557" spans="1:7" x14ac:dyDescent="0.3">
      <c r="A1557" s="2">
        <v>42129</v>
      </c>
      <c r="B1557">
        <v>1</v>
      </c>
      <c r="C1557">
        <v>83.530997999999997</v>
      </c>
      <c r="D1557">
        <v>2</v>
      </c>
      <c r="E1557">
        <v>167.06199599999999</v>
      </c>
      <c r="F1557">
        <f>-Day_SIP[[#This Row],[Investment Amount]]</f>
        <v>-167.06199599999999</v>
      </c>
      <c r="G1557">
        <f>SUM($D$2:D1557)*Day_SIP[[#This Row],[Buy Price]]</f>
        <v>508035.529836</v>
      </c>
    </row>
    <row r="1558" spans="1:7" x14ac:dyDescent="0.3">
      <c r="A1558" s="2">
        <v>42130</v>
      </c>
      <c r="B1558">
        <v>2</v>
      </c>
      <c r="C1558">
        <v>81.221999999999994</v>
      </c>
      <c r="D1558">
        <v>2</v>
      </c>
      <c r="E1558">
        <v>162.44399999999999</v>
      </c>
      <c r="F1558">
        <f>-Day_SIP[[#This Row],[Investment Amount]]</f>
        <v>-162.44399999999999</v>
      </c>
      <c r="G1558">
        <f>SUM($D$2:D1558)*Day_SIP[[#This Row],[Buy Price]]</f>
        <v>494154.64799999999</v>
      </c>
    </row>
    <row r="1559" spans="1:7" x14ac:dyDescent="0.3">
      <c r="A1559" s="2">
        <v>42131</v>
      </c>
      <c r="B1559">
        <v>3</v>
      </c>
      <c r="C1559">
        <v>81.214995999999999</v>
      </c>
      <c r="D1559">
        <v>2</v>
      </c>
      <c r="E1559">
        <v>162.429992</v>
      </c>
      <c r="F1559">
        <f>-Day_SIP[[#This Row],[Investment Amount]]</f>
        <v>-162.429992</v>
      </c>
      <c r="G1559">
        <f>SUM($D$2:D1559)*Day_SIP[[#This Row],[Buy Price]]</f>
        <v>494274.46565600001</v>
      </c>
    </row>
    <row r="1560" spans="1:7" x14ac:dyDescent="0.3">
      <c r="A1560" s="2">
        <v>42132</v>
      </c>
      <c r="B1560">
        <v>4</v>
      </c>
      <c r="C1560">
        <v>82.160004000000001</v>
      </c>
      <c r="D1560">
        <v>2</v>
      </c>
      <c r="E1560">
        <v>164.320008</v>
      </c>
      <c r="F1560">
        <f>-Day_SIP[[#This Row],[Investment Amount]]</f>
        <v>-164.320008</v>
      </c>
      <c r="G1560">
        <f>SUM($D$2:D1560)*Day_SIP[[#This Row],[Buy Price]]</f>
        <v>500190.10435199999</v>
      </c>
    </row>
    <row r="1561" spans="1:7" x14ac:dyDescent="0.3">
      <c r="A1561" s="2">
        <v>42135</v>
      </c>
      <c r="B1561">
        <v>0</v>
      </c>
      <c r="C1561">
        <v>83.406998000000002</v>
      </c>
      <c r="D1561">
        <v>2</v>
      </c>
      <c r="E1561">
        <v>166.813996</v>
      </c>
      <c r="F1561">
        <f>-Day_SIP[[#This Row],[Investment Amount]]</f>
        <v>-166.813996</v>
      </c>
      <c r="G1561">
        <f>SUM($D$2:D1561)*Day_SIP[[#This Row],[Buy Price]]</f>
        <v>507948.61781999998</v>
      </c>
    </row>
    <row r="1562" spans="1:7" x14ac:dyDescent="0.3">
      <c r="A1562" s="2">
        <v>42136</v>
      </c>
      <c r="B1562">
        <v>1</v>
      </c>
      <c r="C1562">
        <v>81.948997000000006</v>
      </c>
      <c r="D1562">
        <v>2</v>
      </c>
      <c r="E1562">
        <v>163.89799400000001</v>
      </c>
      <c r="F1562">
        <f>-Day_SIP[[#This Row],[Investment Amount]]</f>
        <v>-163.89799400000001</v>
      </c>
      <c r="G1562">
        <f>SUM($D$2:D1562)*Day_SIP[[#This Row],[Buy Price]]</f>
        <v>499233.28972400003</v>
      </c>
    </row>
    <row r="1563" spans="1:7" x14ac:dyDescent="0.3">
      <c r="A1563" s="2">
        <v>42137</v>
      </c>
      <c r="B1563">
        <v>2</v>
      </c>
      <c r="C1563">
        <v>82.769997000000004</v>
      </c>
      <c r="D1563">
        <v>2</v>
      </c>
      <c r="E1563">
        <v>165.53999400000001</v>
      </c>
      <c r="F1563">
        <f>-Day_SIP[[#This Row],[Investment Amount]]</f>
        <v>-165.53999400000001</v>
      </c>
      <c r="G1563">
        <f>SUM($D$2:D1563)*Day_SIP[[#This Row],[Buy Price]]</f>
        <v>504400.36171800003</v>
      </c>
    </row>
    <row r="1564" spans="1:7" x14ac:dyDescent="0.3">
      <c r="A1564" s="2">
        <v>42138</v>
      </c>
      <c r="B1564">
        <v>3</v>
      </c>
      <c r="C1564">
        <v>82.787002999999999</v>
      </c>
      <c r="D1564">
        <v>2</v>
      </c>
      <c r="E1564">
        <v>165.574006</v>
      </c>
      <c r="F1564">
        <f>-Day_SIP[[#This Row],[Investment Amount]]</f>
        <v>-165.574006</v>
      </c>
      <c r="G1564">
        <f>SUM($D$2:D1564)*Day_SIP[[#This Row],[Buy Price]]</f>
        <v>504669.57028799999</v>
      </c>
    </row>
    <row r="1565" spans="1:7" x14ac:dyDescent="0.3">
      <c r="A1565" s="2">
        <v>42139</v>
      </c>
      <c r="B1565">
        <v>4</v>
      </c>
      <c r="C1565">
        <v>83.32</v>
      </c>
      <c r="D1565">
        <v>2</v>
      </c>
      <c r="E1565">
        <v>166.64</v>
      </c>
      <c r="F1565">
        <f>-Day_SIP[[#This Row],[Investment Amount]]</f>
        <v>-166.64</v>
      </c>
      <c r="G1565">
        <f>SUM($D$2:D1565)*Day_SIP[[#This Row],[Buy Price]]</f>
        <v>508085.36</v>
      </c>
    </row>
    <row r="1566" spans="1:7" x14ac:dyDescent="0.3">
      <c r="A1566" s="2">
        <v>42142</v>
      </c>
      <c r="B1566">
        <v>0</v>
      </c>
      <c r="C1566">
        <v>84.068000999999995</v>
      </c>
      <c r="D1566">
        <v>2</v>
      </c>
      <c r="E1566">
        <v>168.13600199999999</v>
      </c>
      <c r="F1566">
        <f>-Day_SIP[[#This Row],[Investment Amount]]</f>
        <v>-168.13600199999999</v>
      </c>
      <c r="G1566">
        <f>SUM($D$2:D1566)*Day_SIP[[#This Row],[Buy Price]]</f>
        <v>512814.80609999999</v>
      </c>
    </row>
    <row r="1567" spans="1:7" x14ac:dyDescent="0.3">
      <c r="A1567" s="2">
        <v>42143</v>
      </c>
      <c r="B1567">
        <v>1</v>
      </c>
      <c r="C1567">
        <v>83.832001000000005</v>
      </c>
      <c r="D1567">
        <v>2</v>
      </c>
      <c r="E1567">
        <v>167.66400200000001</v>
      </c>
      <c r="F1567">
        <f>-Day_SIP[[#This Row],[Investment Amount]]</f>
        <v>-167.66400200000001</v>
      </c>
      <c r="G1567">
        <f>SUM($D$2:D1567)*Day_SIP[[#This Row],[Buy Price]]</f>
        <v>511542.87010200002</v>
      </c>
    </row>
    <row r="1568" spans="1:7" x14ac:dyDescent="0.3">
      <c r="A1568" s="2">
        <v>42144</v>
      </c>
      <c r="B1568">
        <v>2</v>
      </c>
      <c r="C1568">
        <v>84.360000999999997</v>
      </c>
      <c r="D1568">
        <v>2</v>
      </c>
      <c r="E1568">
        <v>168.72000199999999</v>
      </c>
      <c r="F1568">
        <f>-Day_SIP[[#This Row],[Investment Amount]]</f>
        <v>-168.72000199999999</v>
      </c>
      <c r="G1568">
        <f>SUM($D$2:D1568)*Day_SIP[[#This Row],[Buy Price]]</f>
        <v>514933.44610399997</v>
      </c>
    </row>
    <row r="1569" spans="1:7" x14ac:dyDescent="0.3">
      <c r="A1569" s="2">
        <v>42145</v>
      </c>
      <c r="B1569">
        <v>3</v>
      </c>
      <c r="C1569">
        <v>84.452003000000005</v>
      </c>
      <c r="D1569">
        <v>2</v>
      </c>
      <c r="E1569">
        <v>168.90400600000001</v>
      </c>
      <c r="F1569">
        <f>-Day_SIP[[#This Row],[Investment Amount]]</f>
        <v>-168.90400600000001</v>
      </c>
      <c r="G1569">
        <f>SUM($D$2:D1569)*Day_SIP[[#This Row],[Buy Price]]</f>
        <v>515663.93031800003</v>
      </c>
    </row>
    <row r="1570" spans="1:7" x14ac:dyDescent="0.3">
      <c r="A1570" s="2">
        <v>42146</v>
      </c>
      <c r="B1570">
        <v>4</v>
      </c>
      <c r="C1570">
        <v>84.761002000000005</v>
      </c>
      <c r="D1570">
        <v>2</v>
      </c>
      <c r="E1570">
        <v>169.52200400000001</v>
      </c>
      <c r="F1570">
        <f>-Day_SIP[[#This Row],[Investment Amount]]</f>
        <v>-169.52200400000001</v>
      </c>
      <c r="G1570">
        <f>SUM($D$2:D1570)*Day_SIP[[#This Row],[Buy Price]]</f>
        <v>517720.20021600003</v>
      </c>
    </row>
    <row r="1571" spans="1:7" x14ac:dyDescent="0.3">
      <c r="A1571" s="2">
        <v>42149</v>
      </c>
      <c r="B1571">
        <v>0</v>
      </c>
      <c r="C1571">
        <v>84.013999999999996</v>
      </c>
      <c r="D1571">
        <v>2</v>
      </c>
      <c r="E1571">
        <v>168.02799999999999</v>
      </c>
      <c r="F1571">
        <f>-Day_SIP[[#This Row],[Investment Amount]]</f>
        <v>-168.02799999999999</v>
      </c>
      <c r="G1571">
        <f>SUM($D$2:D1571)*Day_SIP[[#This Row],[Buy Price]]</f>
        <v>513325.54</v>
      </c>
    </row>
    <row r="1572" spans="1:7" x14ac:dyDescent="0.3">
      <c r="A1572" s="2">
        <v>42150</v>
      </c>
      <c r="B1572">
        <v>1</v>
      </c>
      <c r="C1572">
        <v>83.750998999999993</v>
      </c>
      <c r="D1572">
        <v>2</v>
      </c>
      <c r="E1572">
        <v>167.50199799999999</v>
      </c>
      <c r="F1572">
        <f>-Day_SIP[[#This Row],[Investment Amount]]</f>
        <v>-167.50199799999999</v>
      </c>
      <c r="G1572">
        <f>SUM($D$2:D1572)*Day_SIP[[#This Row],[Buy Price]]</f>
        <v>511886.10588799993</v>
      </c>
    </row>
    <row r="1573" spans="1:7" x14ac:dyDescent="0.3">
      <c r="A1573" s="2">
        <v>42151</v>
      </c>
      <c r="B1573">
        <v>2</v>
      </c>
      <c r="C1573">
        <v>83.460999000000001</v>
      </c>
      <c r="D1573">
        <v>2</v>
      </c>
      <c r="E1573">
        <v>166.921998</v>
      </c>
      <c r="F1573">
        <f>-Day_SIP[[#This Row],[Investment Amount]]</f>
        <v>-166.921998</v>
      </c>
      <c r="G1573">
        <f>SUM($D$2:D1573)*Day_SIP[[#This Row],[Buy Price]]</f>
        <v>510280.54788600001</v>
      </c>
    </row>
    <row r="1574" spans="1:7" x14ac:dyDescent="0.3">
      <c r="A1574" s="2">
        <v>42152</v>
      </c>
      <c r="B1574">
        <v>3</v>
      </c>
      <c r="C1574">
        <v>83.470000999999996</v>
      </c>
      <c r="D1574">
        <v>2</v>
      </c>
      <c r="E1574">
        <v>166.94000199999999</v>
      </c>
      <c r="F1574">
        <f>-Day_SIP[[#This Row],[Investment Amount]]</f>
        <v>-166.94000199999999</v>
      </c>
      <c r="G1574">
        <f>SUM($D$2:D1574)*Day_SIP[[#This Row],[Buy Price]]</f>
        <v>510502.52611599996</v>
      </c>
    </row>
    <row r="1575" spans="1:7" x14ac:dyDescent="0.3">
      <c r="A1575" s="2">
        <v>42153</v>
      </c>
      <c r="B1575">
        <v>4</v>
      </c>
      <c r="C1575">
        <v>84.644997000000004</v>
      </c>
      <c r="D1575">
        <v>2</v>
      </c>
      <c r="E1575">
        <v>169.28999400000001</v>
      </c>
      <c r="F1575">
        <f>-Day_SIP[[#This Row],[Investment Amount]]</f>
        <v>-169.28999400000001</v>
      </c>
      <c r="G1575">
        <f>SUM($D$2:D1575)*Day_SIP[[#This Row],[Buy Price]]</f>
        <v>517858.09164600004</v>
      </c>
    </row>
    <row r="1576" spans="1:7" x14ac:dyDescent="0.3">
      <c r="A1576" s="2">
        <v>42156</v>
      </c>
      <c r="B1576">
        <v>0</v>
      </c>
      <c r="C1576">
        <v>84.763000000000005</v>
      </c>
      <c r="D1576">
        <v>2</v>
      </c>
      <c r="E1576">
        <v>169.52600000000001</v>
      </c>
      <c r="F1576">
        <f>-Day_SIP[[#This Row],[Investment Amount]]</f>
        <v>-169.52600000000001</v>
      </c>
      <c r="G1576">
        <f>SUM($D$2:D1576)*Day_SIP[[#This Row],[Buy Price]]</f>
        <v>518749.56000000006</v>
      </c>
    </row>
    <row r="1577" spans="1:7" x14ac:dyDescent="0.3">
      <c r="A1577" s="2">
        <v>42157</v>
      </c>
      <c r="B1577">
        <v>1</v>
      </c>
      <c r="C1577">
        <v>83.682998999999995</v>
      </c>
      <c r="D1577">
        <v>2</v>
      </c>
      <c r="E1577">
        <v>167.36599799999999</v>
      </c>
      <c r="F1577">
        <f>-Day_SIP[[#This Row],[Investment Amount]]</f>
        <v>-167.36599799999999</v>
      </c>
      <c r="G1577">
        <f>SUM($D$2:D1577)*Day_SIP[[#This Row],[Buy Price]]</f>
        <v>512307.31987799995</v>
      </c>
    </row>
    <row r="1578" spans="1:7" x14ac:dyDescent="0.3">
      <c r="A1578" s="2">
        <v>42158</v>
      </c>
      <c r="B1578">
        <v>2</v>
      </c>
      <c r="C1578">
        <v>82</v>
      </c>
      <c r="D1578">
        <v>2</v>
      </c>
      <c r="E1578">
        <v>164</v>
      </c>
      <c r="F1578">
        <f>-Day_SIP[[#This Row],[Investment Amount]]</f>
        <v>-164</v>
      </c>
      <c r="G1578">
        <f>SUM($D$2:D1578)*Day_SIP[[#This Row],[Buy Price]]</f>
        <v>502168</v>
      </c>
    </row>
    <row r="1579" spans="1:7" x14ac:dyDescent="0.3">
      <c r="A1579" s="2">
        <v>42159</v>
      </c>
      <c r="B1579">
        <v>3</v>
      </c>
      <c r="C1579">
        <v>82.096001000000001</v>
      </c>
      <c r="D1579">
        <v>2</v>
      </c>
      <c r="E1579">
        <v>164.192002</v>
      </c>
      <c r="F1579">
        <f>-Day_SIP[[#This Row],[Investment Amount]]</f>
        <v>-164.192002</v>
      </c>
      <c r="G1579">
        <f>SUM($D$2:D1579)*Day_SIP[[#This Row],[Buy Price]]</f>
        <v>502920.10212599998</v>
      </c>
    </row>
    <row r="1580" spans="1:7" x14ac:dyDescent="0.3">
      <c r="A1580" s="2">
        <v>42160</v>
      </c>
      <c r="B1580">
        <v>4</v>
      </c>
      <c r="C1580">
        <v>81.880996999999994</v>
      </c>
      <c r="D1580">
        <v>2</v>
      </c>
      <c r="E1580">
        <v>163.76199399999999</v>
      </c>
      <c r="F1580">
        <f>-Day_SIP[[#This Row],[Investment Amount]]</f>
        <v>-163.76199399999999</v>
      </c>
      <c r="G1580">
        <f>SUM($D$2:D1580)*Day_SIP[[#This Row],[Buy Price]]</f>
        <v>501766.74961599999</v>
      </c>
    </row>
    <row r="1581" spans="1:7" x14ac:dyDescent="0.3">
      <c r="A1581" s="2">
        <v>42163</v>
      </c>
      <c r="B1581">
        <v>0</v>
      </c>
      <c r="C1581">
        <v>81.292998999999995</v>
      </c>
      <c r="D1581">
        <v>2</v>
      </c>
      <c r="E1581">
        <v>162.58599799999999</v>
      </c>
      <c r="F1581">
        <f>-Day_SIP[[#This Row],[Investment Amount]]</f>
        <v>-162.58599799999999</v>
      </c>
      <c r="G1581">
        <f>SUM($D$2:D1581)*Day_SIP[[#This Row],[Buy Price]]</f>
        <v>498326.08386999997</v>
      </c>
    </row>
    <row r="1582" spans="1:7" x14ac:dyDescent="0.3">
      <c r="A1582" s="2">
        <v>42164</v>
      </c>
      <c r="B1582">
        <v>1</v>
      </c>
      <c r="C1582">
        <v>81.016998000000001</v>
      </c>
      <c r="D1582">
        <v>2</v>
      </c>
      <c r="E1582">
        <v>162.033996</v>
      </c>
      <c r="F1582">
        <f>-Day_SIP[[#This Row],[Investment Amount]]</f>
        <v>-162.033996</v>
      </c>
      <c r="G1582">
        <f>SUM($D$2:D1582)*Day_SIP[[#This Row],[Buy Price]]</f>
        <v>496796.23173599999</v>
      </c>
    </row>
    <row r="1583" spans="1:7" x14ac:dyDescent="0.3">
      <c r="A1583" s="2">
        <v>42165</v>
      </c>
      <c r="B1583">
        <v>2</v>
      </c>
      <c r="C1583">
        <v>81.723999000000006</v>
      </c>
      <c r="D1583">
        <v>2</v>
      </c>
      <c r="E1583">
        <v>163.44799800000001</v>
      </c>
      <c r="F1583">
        <f>-Day_SIP[[#This Row],[Investment Amount]]</f>
        <v>-163.44799800000001</v>
      </c>
      <c r="G1583">
        <f>SUM($D$2:D1583)*Day_SIP[[#This Row],[Buy Price]]</f>
        <v>501295.00986600004</v>
      </c>
    </row>
    <row r="1584" spans="1:7" x14ac:dyDescent="0.3">
      <c r="A1584" s="2">
        <v>42166</v>
      </c>
      <c r="B1584">
        <v>3</v>
      </c>
      <c r="C1584">
        <v>80.466003000000001</v>
      </c>
      <c r="D1584">
        <v>3</v>
      </c>
      <c r="E1584">
        <v>241.398009</v>
      </c>
      <c r="F1584">
        <f>-Day_SIP[[#This Row],[Investment Amount]]</f>
        <v>-241.398009</v>
      </c>
      <c r="G1584">
        <f>SUM($D$2:D1584)*Day_SIP[[#This Row],[Buy Price]]</f>
        <v>493819.86041100003</v>
      </c>
    </row>
    <row r="1585" spans="1:7" x14ac:dyDescent="0.3">
      <c r="A1585" s="2">
        <v>42167</v>
      </c>
      <c r="B1585">
        <v>4</v>
      </c>
      <c r="C1585">
        <v>80.586997999999994</v>
      </c>
      <c r="D1585">
        <v>3</v>
      </c>
      <c r="E1585">
        <v>241.76099399999998</v>
      </c>
      <c r="F1585">
        <f>-Day_SIP[[#This Row],[Investment Amount]]</f>
        <v>-241.76099399999998</v>
      </c>
      <c r="G1585">
        <f>SUM($D$2:D1585)*Day_SIP[[#This Row],[Buy Price]]</f>
        <v>494804.16771999997</v>
      </c>
    </row>
    <row r="1586" spans="1:7" x14ac:dyDescent="0.3">
      <c r="A1586" s="2">
        <v>42170</v>
      </c>
      <c r="B1586">
        <v>0</v>
      </c>
      <c r="C1586">
        <v>81.011002000000005</v>
      </c>
      <c r="D1586">
        <v>2</v>
      </c>
      <c r="E1586">
        <v>162.02200400000001</v>
      </c>
      <c r="F1586">
        <f>-Day_SIP[[#This Row],[Investment Amount]]</f>
        <v>-162.02200400000001</v>
      </c>
      <c r="G1586">
        <f>SUM($D$2:D1586)*Day_SIP[[#This Row],[Buy Price]]</f>
        <v>497569.57428400003</v>
      </c>
    </row>
    <row r="1587" spans="1:7" x14ac:dyDescent="0.3">
      <c r="A1587" s="2">
        <v>42171</v>
      </c>
      <c r="B1587">
        <v>1</v>
      </c>
      <c r="C1587">
        <v>81.220000999999996</v>
      </c>
      <c r="D1587">
        <v>2</v>
      </c>
      <c r="E1587">
        <v>162.44000199999999</v>
      </c>
      <c r="F1587">
        <f>-Day_SIP[[#This Row],[Investment Amount]]</f>
        <v>-162.44000199999999</v>
      </c>
      <c r="G1587">
        <f>SUM($D$2:D1587)*Day_SIP[[#This Row],[Buy Price]]</f>
        <v>499015.68614399998</v>
      </c>
    </row>
    <row r="1588" spans="1:7" x14ac:dyDescent="0.3">
      <c r="A1588" s="2">
        <v>42172</v>
      </c>
      <c r="B1588">
        <v>2</v>
      </c>
      <c r="C1588">
        <v>81.581001000000001</v>
      </c>
      <c r="D1588">
        <v>2</v>
      </c>
      <c r="E1588">
        <v>163.162002</v>
      </c>
      <c r="F1588">
        <f>-Day_SIP[[#This Row],[Investment Amount]]</f>
        <v>-163.162002</v>
      </c>
      <c r="G1588">
        <f>SUM($D$2:D1588)*Day_SIP[[#This Row],[Buy Price]]</f>
        <v>501396.832146</v>
      </c>
    </row>
    <row r="1589" spans="1:7" x14ac:dyDescent="0.3">
      <c r="A1589" s="2">
        <v>42173</v>
      </c>
      <c r="B1589">
        <v>3</v>
      </c>
      <c r="C1589">
        <v>82.404999000000004</v>
      </c>
      <c r="D1589">
        <v>2</v>
      </c>
      <c r="E1589">
        <v>164.80999800000001</v>
      </c>
      <c r="F1589">
        <f>-Day_SIP[[#This Row],[Investment Amount]]</f>
        <v>-164.80999800000001</v>
      </c>
      <c r="G1589">
        <f>SUM($D$2:D1589)*Day_SIP[[#This Row],[Buy Price]]</f>
        <v>506625.93385200005</v>
      </c>
    </row>
    <row r="1590" spans="1:7" x14ac:dyDescent="0.3">
      <c r="A1590" s="2">
        <v>42174</v>
      </c>
      <c r="B1590">
        <v>4</v>
      </c>
      <c r="C1590">
        <v>82.974997999999999</v>
      </c>
      <c r="D1590">
        <v>2</v>
      </c>
      <c r="E1590">
        <v>165.949996</v>
      </c>
      <c r="F1590">
        <f>-Day_SIP[[#This Row],[Investment Amount]]</f>
        <v>-165.949996</v>
      </c>
      <c r="G1590">
        <f>SUM($D$2:D1590)*Day_SIP[[#This Row],[Buy Price]]</f>
        <v>510296.2377</v>
      </c>
    </row>
    <row r="1591" spans="1:7" x14ac:dyDescent="0.3">
      <c r="A1591" s="2">
        <v>42177</v>
      </c>
      <c r="B1591">
        <v>0</v>
      </c>
      <c r="C1591">
        <v>84.092003000000005</v>
      </c>
      <c r="D1591">
        <v>2</v>
      </c>
      <c r="E1591">
        <v>168.18400600000001</v>
      </c>
      <c r="F1591">
        <f>-Day_SIP[[#This Row],[Investment Amount]]</f>
        <v>-168.18400600000001</v>
      </c>
      <c r="G1591">
        <f>SUM($D$2:D1591)*Day_SIP[[#This Row],[Buy Price]]</f>
        <v>517334.00245600002</v>
      </c>
    </row>
    <row r="1592" spans="1:7" x14ac:dyDescent="0.3">
      <c r="A1592" s="2">
        <v>42178</v>
      </c>
      <c r="B1592">
        <v>1</v>
      </c>
      <c r="C1592">
        <v>84.370002999999997</v>
      </c>
      <c r="D1592">
        <v>2</v>
      </c>
      <c r="E1592">
        <v>168.74000599999999</v>
      </c>
      <c r="F1592">
        <f>-Day_SIP[[#This Row],[Investment Amount]]</f>
        <v>-168.74000599999999</v>
      </c>
      <c r="G1592">
        <f>SUM($D$2:D1592)*Day_SIP[[#This Row],[Buy Price]]</f>
        <v>519212.99846199999</v>
      </c>
    </row>
    <row r="1593" spans="1:7" x14ac:dyDescent="0.3">
      <c r="A1593" s="2">
        <v>42179</v>
      </c>
      <c r="B1593">
        <v>2</v>
      </c>
      <c r="C1593">
        <v>84.163002000000006</v>
      </c>
      <c r="D1593">
        <v>2</v>
      </c>
      <c r="E1593">
        <v>168.32600400000001</v>
      </c>
      <c r="F1593">
        <f>-Day_SIP[[#This Row],[Investment Amount]]</f>
        <v>-168.32600400000001</v>
      </c>
      <c r="G1593">
        <f>SUM($D$2:D1593)*Day_SIP[[#This Row],[Buy Price]]</f>
        <v>518107.44031200005</v>
      </c>
    </row>
    <row r="1594" spans="1:7" x14ac:dyDescent="0.3">
      <c r="A1594" s="2">
        <v>42180</v>
      </c>
      <c r="B1594">
        <v>3</v>
      </c>
      <c r="C1594">
        <v>84.502998000000005</v>
      </c>
      <c r="D1594">
        <v>2</v>
      </c>
      <c r="E1594">
        <v>169.00599600000001</v>
      </c>
      <c r="F1594">
        <f>-Day_SIP[[#This Row],[Investment Amount]]</f>
        <v>-169.00599600000001</v>
      </c>
      <c r="G1594">
        <f>SUM($D$2:D1594)*Day_SIP[[#This Row],[Buy Price]]</f>
        <v>520369.46168400004</v>
      </c>
    </row>
    <row r="1595" spans="1:7" x14ac:dyDescent="0.3">
      <c r="A1595" s="2">
        <v>42181</v>
      </c>
      <c r="B1595">
        <v>4</v>
      </c>
      <c r="C1595">
        <v>84.584998999999996</v>
      </c>
      <c r="D1595">
        <v>2</v>
      </c>
      <c r="E1595">
        <v>169.16999799999999</v>
      </c>
      <c r="F1595">
        <f>-Day_SIP[[#This Row],[Investment Amount]]</f>
        <v>-169.16999799999999</v>
      </c>
      <c r="G1595">
        <f>SUM($D$2:D1595)*Day_SIP[[#This Row],[Buy Price]]</f>
        <v>521043.59383999999</v>
      </c>
    </row>
    <row r="1596" spans="1:7" x14ac:dyDescent="0.3">
      <c r="A1596" s="2">
        <v>42184</v>
      </c>
      <c r="B1596">
        <v>0</v>
      </c>
      <c r="C1596">
        <v>83.674003999999996</v>
      </c>
      <c r="D1596">
        <v>2</v>
      </c>
      <c r="E1596">
        <v>167.34800799999999</v>
      </c>
      <c r="F1596">
        <f>-Day_SIP[[#This Row],[Investment Amount]]</f>
        <v>-167.34800799999999</v>
      </c>
      <c r="G1596">
        <f>SUM($D$2:D1596)*Day_SIP[[#This Row],[Buy Price]]</f>
        <v>515599.21264799999</v>
      </c>
    </row>
    <row r="1597" spans="1:7" x14ac:dyDescent="0.3">
      <c r="A1597" s="2">
        <v>42185</v>
      </c>
      <c r="B1597">
        <v>1</v>
      </c>
      <c r="C1597">
        <v>84.375</v>
      </c>
      <c r="D1597">
        <v>2</v>
      </c>
      <c r="E1597">
        <v>168.75</v>
      </c>
      <c r="F1597">
        <f>-Day_SIP[[#This Row],[Investment Amount]]</f>
        <v>-168.75</v>
      </c>
      <c r="G1597">
        <f>SUM($D$2:D1597)*Day_SIP[[#This Row],[Buy Price]]</f>
        <v>520087.5</v>
      </c>
    </row>
    <row r="1598" spans="1:7" x14ac:dyDescent="0.3">
      <c r="A1598" s="2">
        <v>42186</v>
      </c>
      <c r="B1598">
        <v>2</v>
      </c>
      <c r="C1598">
        <v>85.218001999999998</v>
      </c>
      <c r="D1598">
        <v>2</v>
      </c>
      <c r="E1598">
        <v>170.436004</v>
      </c>
      <c r="F1598">
        <f>-Day_SIP[[#This Row],[Investment Amount]]</f>
        <v>-170.436004</v>
      </c>
      <c r="G1598">
        <f>SUM($D$2:D1598)*Day_SIP[[#This Row],[Buy Price]]</f>
        <v>525454.20033200004</v>
      </c>
    </row>
    <row r="1599" spans="1:7" x14ac:dyDescent="0.3">
      <c r="A1599" s="2">
        <v>42187</v>
      </c>
      <c r="B1599">
        <v>3</v>
      </c>
      <c r="C1599">
        <v>85.038002000000006</v>
      </c>
      <c r="D1599">
        <v>2</v>
      </c>
      <c r="E1599">
        <v>170.07600400000001</v>
      </c>
      <c r="F1599">
        <f>-Day_SIP[[#This Row],[Investment Amount]]</f>
        <v>-170.07600400000001</v>
      </c>
      <c r="G1599">
        <f>SUM($D$2:D1599)*Day_SIP[[#This Row],[Buy Price]]</f>
        <v>524514.39633600006</v>
      </c>
    </row>
    <row r="1600" spans="1:7" x14ac:dyDescent="0.3">
      <c r="A1600" s="2">
        <v>42188</v>
      </c>
      <c r="B1600">
        <v>4</v>
      </c>
      <c r="C1600">
        <v>85.329002000000003</v>
      </c>
      <c r="D1600">
        <v>2</v>
      </c>
      <c r="E1600">
        <v>170.65800400000001</v>
      </c>
      <c r="F1600">
        <f>-Day_SIP[[#This Row],[Investment Amount]]</f>
        <v>-170.65800400000001</v>
      </c>
      <c r="G1600">
        <f>SUM($D$2:D1600)*Day_SIP[[#This Row],[Buy Price]]</f>
        <v>526479.94234000007</v>
      </c>
    </row>
    <row r="1601" spans="1:7" x14ac:dyDescent="0.3">
      <c r="A1601" s="2">
        <v>42191</v>
      </c>
      <c r="B1601">
        <v>0</v>
      </c>
      <c r="C1601">
        <v>85.872001999999995</v>
      </c>
      <c r="D1601">
        <v>2</v>
      </c>
      <c r="E1601">
        <v>171.74400399999999</v>
      </c>
      <c r="F1601">
        <f>-Day_SIP[[#This Row],[Investment Amount]]</f>
        <v>-171.74400399999999</v>
      </c>
      <c r="G1601">
        <f>SUM($D$2:D1601)*Day_SIP[[#This Row],[Buy Price]]</f>
        <v>530001.99634399998</v>
      </c>
    </row>
    <row r="1602" spans="1:7" x14ac:dyDescent="0.3">
      <c r="A1602" s="2">
        <v>42192</v>
      </c>
      <c r="B1602">
        <v>1</v>
      </c>
      <c r="C1602">
        <v>85.665001000000004</v>
      </c>
      <c r="D1602">
        <v>2</v>
      </c>
      <c r="E1602">
        <v>171.33000200000001</v>
      </c>
      <c r="F1602">
        <f>-Day_SIP[[#This Row],[Investment Amount]]</f>
        <v>-171.33000200000001</v>
      </c>
      <c r="G1602">
        <f>SUM($D$2:D1602)*Day_SIP[[#This Row],[Buy Price]]</f>
        <v>528895.71617400006</v>
      </c>
    </row>
    <row r="1603" spans="1:7" x14ac:dyDescent="0.3">
      <c r="A1603" s="2">
        <v>42193</v>
      </c>
      <c r="B1603">
        <v>2</v>
      </c>
      <c r="C1603">
        <v>84.478995999999995</v>
      </c>
      <c r="D1603">
        <v>2</v>
      </c>
      <c r="E1603">
        <v>168.95799199999999</v>
      </c>
      <c r="F1603">
        <f>-Day_SIP[[#This Row],[Investment Amount]]</f>
        <v>-168.95799199999999</v>
      </c>
      <c r="G1603">
        <f>SUM($D$2:D1603)*Day_SIP[[#This Row],[Buy Price]]</f>
        <v>521742.27929599996</v>
      </c>
    </row>
    <row r="1604" spans="1:7" x14ac:dyDescent="0.3">
      <c r="A1604" s="2">
        <v>42194</v>
      </c>
      <c r="B1604">
        <v>3</v>
      </c>
      <c r="C1604">
        <v>84.195999</v>
      </c>
      <c r="D1604">
        <v>2</v>
      </c>
      <c r="E1604">
        <v>168.391998</v>
      </c>
      <c r="F1604">
        <f>-Day_SIP[[#This Row],[Investment Amount]]</f>
        <v>-168.391998</v>
      </c>
      <c r="G1604">
        <f>SUM($D$2:D1604)*Day_SIP[[#This Row],[Buy Price]]</f>
        <v>520162.88182200002</v>
      </c>
    </row>
    <row r="1605" spans="1:7" x14ac:dyDescent="0.3">
      <c r="A1605" s="2">
        <v>42195</v>
      </c>
      <c r="B1605">
        <v>4</v>
      </c>
      <c r="C1605">
        <v>84.564003</v>
      </c>
      <c r="D1605">
        <v>2</v>
      </c>
      <c r="E1605">
        <v>169.128006</v>
      </c>
      <c r="F1605">
        <f>-Day_SIP[[#This Row],[Investment Amount]]</f>
        <v>-169.128006</v>
      </c>
      <c r="G1605">
        <f>SUM($D$2:D1605)*Day_SIP[[#This Row],[Buy Price]]</f>
        <v>522605.53853999998</v>
      </c>
    </row>
    <row r="1606" spans="1:7" x14ac:dyDescent="0.3">
      <c r="A1606" s="2">
        <v>42198</v>
      </c>
      <c r="B1606">
        <v>0</v>
      </c>
      <c r="C1606">
        <v>85.464995999999999</v>
      </c>
      <c r="D1606">
        <v>2</v>
      </c>
      <c r="E1606">
        <v>170.929992</v>
      </c>
      <c r="F1606">
        <f>-Day_SIP[[#This Row],[Investment Amount]]</f>
        <v>-170.929992</v>
      </c>
      <c r="G1606">
        <f>SUM($D$2:D1606)*Day_SIP[[#This Row],[Buy Price]]</f>
        <v>528344.60527199996</v>
      </c>
    </row>
    <row r="1607" spans="1:7" x14ac:dyDescent="0.3">
      <c r="A1607" s="2">
        <v>42199</v>
      </c>
      <c r="B1607">
        <v>1</v>
      </c>
      <c r="C1607">
        <v>85.346999999999994</v>
      </c>
      <c r="D1607">
        <v>2</v>
      </c>
      <c r="E1607">
        <v>170.69399999999999</v>
      </c>
      <c r="F1607">
        <f>-Day_SIP[[#This Row],[Investment Amount]]</f>
        <v>-170.69399999999999</v>
      </c>
      <c r="G1607">
        <f>SUM($D$2:D1607)*Day_SIP[[#This Row],[Buy Price]]</f>
        <v>527785.848</v>
      </c>
    </row>
    <row r="1608" spans="1:7" x14ac:dyDescent="0.3">
      <c r="A1608" s="2">
        <v>42200</v>
      </c>
      <c r="B1608">
        <v>2</v>
      </c>
      <c r="C1608">
        <v>86.052002000000002</v>
      </c>
      <c r="D1608">
        <v>2</v>
      </c>
      <c r="E1608">
        <v>172.104004</v>
      </c>
      <c r="F1608">
        <f>-Day_SIP[[#This Row],[Investment Amount]]</f>
        <v>-172.104004</v>
      </c>
      <c r="G1608">
        <f>SUM($D$2:D1608)*Day_SIP[[#This Row],[Buy Price]]</f>
        <v>532317.68437200005</v>
      </c>
    </row>
    <row r="1609" spans="1:7" x14ac:dyDescent="0.3">
      <c r="A1609" s="2">
        <v>42201</v>
      </c>
      <c r="B1609">
        <v>3</v>
      </c>
      <c r="C1609">
        <v>86.697997999999998</v>
      </c>
      <c r="D1609">
        <v>2</v>
      </c>
      <c r="E1609">
        <v>173.395996</v>
      </c>
      <c r="F1609">
        <f>-Day_SIP[[#This Row],[Investment Amount]]</f>
        <v>-173.395996</v>
      </c>
      <c r="G1609">
        <f>SUM($D$2:D1609)*Day_SIP[[#This Row],[Buy Price]]</f>
        <v>536487.21162399999</v>
      </c>
    </row>
    <row r="1610" spans="1:7" x14ac:dyDescent="0.3">
      <c r="A1610" s="2">
        <v>42202</v>
      </c>
      <c r="B1610">
        <v>4</v>
      </c>
      <c r="C1610">
        <v>87.216003000000001</v>
      </c>
      <c r="D1610">
        <v>2</v>
      </c>
      <c r="E1610">
        <v>174.432006</v>
      </c>
      <c r="F1610">
        <f>-Day_SIP[[#This Row],[Investment Amount]]</f>
        <v>-174.432006</v>
      </c>
      <c r="G1610">
        <f>SUM($D$2:D1610)*Day_SIP[[#This Row],[Buy Price]]</f>
        <v>539867.05856999999</v>
      </c>
    </row>
    <row r="1611" spans="1:7" x14ac:dyDescent="0.3">
      <c r="A1611" s="2">
        <v>42205</v>
      </c>
      <c r="B1611">
        <v>0</v>
      </c>
      <c r="C1611">
        <v>87.113997999999995</v>
      </c>
      <c r="D1611">
        <v>2</v>
      </c>
      <c r="E1611">
        <v>174.22799599999999</v>
      </c>
      <c r="F1611">
        <f>-Day_SIP[[#This Row],[Investment Amount]]</f>
        <v>-174.22799599999999</v>
      </c>
      <c r="G1611">
        <f>SUM($D$2:D1611)*Day_SIP[[#This Row],[Buy Price]]</f>
        <v>539409.87561599992</v>
      </c>
    </row>
    <row r="1612" spans="1:7" x14ac:dyDescent="0.3">
      <c r="A1612" s="2">
        <v>42206</v>
      </c>
      <c r="B1612">
        <v>1</v>
      </c>
      <c r="C1612">
        <v>86.191001999999997</v>
      </c>
      <c r="D1612">
        <v>2</v>
      </c>
      <c r="E1612">
        <v>172.38200399999999</v>
      </c>
      <c r="F1612">
        <f>-Day_SIP[[#This Row],[Investment Amount]]</f>
        <v>-172.38200399999999</v>
      </c>
      <c r="G1612">
        <f>SUM($D$2:D1612)*Day_SIP[[#This Row],[Buy Price]]</f>
        <v>533867.06638800004</v>
      </c>
    </row>
    <row r="1613" spans="1:7" x14ac:dyDescent="0.3">
      <c r="A1613" s="2">
        <v>42207</v>
      </c>
      <c r="B1613">
        <v>2</v>
      </c>
      <c r="C1613">
        <v>87.065002000000007</v>
      </c>
      <c r="D1613">
        <v>2</v>
      </c>
      <c r="E1613">
        <v>174.13000400000001</v>
      </c>
      <c r="F1613">
        <f>-Day_SIP[[#This Row],[Investment Amount]]</f>
        <v>-174.13000400000001</v>
      </c>
      <c r="G1613">
        <f>SUM($D$2:D1613)*Day_SIP[[#This Row],[Buy Price]]</f>
        <v>539454.75239200005</v>
      </c>
    </row>
    <row r="1614" spans="1:7" x14ac:dyDescent="0.3">
      <c r="A1614" s="2">
        <v>42208</v>
      </c>
      <c r="B1614">
        <v>3</v>
      </c>
      <c r="C1614">
        <v>86.690002000000007</v>
      </c>
      <c r="D1614">
        <v>2</v>
      </c>
      <c r="E1614">
        <v>173.38000400000001</v>
      </c>
      <c r="F1614">
        <f>-Day_SIP[[#This Row],[Investment Amount]]</f>
        <v>-173.38000400000001</v>
      </c>
      <c r="G1614">
        <f>SUM($D$2:D1614)*Day_SIP[[#This Row],[Buy Price]]</f>
        <v>537304.63239600009</v>
      </c>
    </row>
    <row r="1615" spans="1:7" x14ac:dyDescent="0.3">
      <c r="A1615" s="2">
        <v>42209</v>
      </c>
      <c r="B1615">
        <v>4</v>
      </c>
      <c r="C1615">
        <v>86.239998</v>
      </c>
      <c r="D1615">
        <v>2</v>
      </c>
      <c r="E1615">
        <v>172.479996</v>
      </c>
      <c r="F1615">
        <f>-Day_SIP[[#This Row],[Investment Amount]]</f>
        <v>-172.479996</v>
      </c>
      <c r="G1615">
        <f>SUM($D$2:D1615)*Day_SIP[[#This Row],[Buy Price]]</f>
        <v>534687.98759999999</v>
      </c>
    </row>
    <row r="1616" spans="1:7" x14ac:dyDescent="0.3">
      <c r="A1616" s="2">
        <v>42212</v>
      </c>
      <c r="B1616">
        <v>0</v>
      </c>
      <c r="C1616">
        <v>84.741996999999998</v>
      </c>
      <c r="D1616">
        <v>2</v>
      </c>
      <c r="E1616">
        <v>169.483994</v>
      </c>
      <c r="F1616">
        <f>-Day_SIP[[#This Row],[Investment Amount]]</f>
        <v>-169.483994</v>
      </c>
      <c r="G1616">
        <f>SUM($D$2:D1616)*Day_SIP[[#This Row],[Buy Price]]</f>
        <v>525569.86539399996</v>
      </c>
    </row>
    <row r="1617" spans="1:7" x14ac:dyDescent="0.3">
      <c r="A1617" s="2">
        <v>42213</v>
      </c>
      <c r="B1617">
        <v>1</v>
      </c>
      <c r="C1617">
        <v>84.398003000000003</v>
      </c>
      <c r="D1617">
        <v>2</v>
      </c>
      <c r="E1617">
        <v>168.79600600000001</v>
      </c>
      <c r="F1617">
        <f>-Day_SIP[[#This Row],[Investment Amount]]</f>
        <v>-168.79600600000001</v>
      </c>
      <c r="G1617">
        <f>SUM($D$2:D1617)*Day_SIP[[#This Row],[Buy Price]]</f>
        <v>523605.21061200002</v>
      </c>
    </row>
    <row r="1618" spans="1:7" x14ac:dyDescent="0.3">
      <c r="A1618" s="2">
        <v>42214</v>
      </c>
      <c r="B1618">
        <v>2</v>
      </c>
      <c r="C1618">
        <v>84.696999000000005</v>
      </c>
      <c r="D1618">
        <v>2</v>
      </c>
      <c r="E1618">
        <v>169.39399800000001</v>
      </c>
      <c r="F1618">
        <f>-Day_SIP[[#This Row],[Investment Amount]]</f>
        <v>-169.39399800000001</v>
      </c>
      <c r="G1618">
        <f>SUM($D$2:D1618)*Day_SIP[[#This Row],[Buy Price]]</f>
        <v>525629.57579400006</v>
      </c>
    </row>
    <row r="1619" spans="1:7" x14ac:dyDescent="0.3">
      <c r="A1619" s="2">
        <v>42215</v>
      </c>
      <c r="B1619">
        <v>3</v>
      </c>
      <c r="C1619">
        <v>85.357001999999994</v>
      </c>
      <c r="D1619">
        <v>2</v>
      </c>
      <c r="E1619">
        <v>170.71400399999999</v>
      </c>
      <c r="F1619">
        <f>-Day_SIP[[#This Row],[Investment Amount]]</f>
        <v>-170.71400399999999</v>
      </c>
      <c r="G1619">
        <f>SUM($D$2:D1619)*Day_SIP[[#This Row],[Buy Price]]</f>
        <v>529896.26841599995</v>
      </c>
    </row>
    <row r="1620" spans="1:7" x14ac:dyDescent="0.3">
      <c r="A1620" s="2">
        <v>42216</v>
      </c>
      <c r="B1620">
        <v>4</v>
      </c>
      <c r="C1620">
        <v>86.422996999999995</v>
      </c>
      <c r="D1620">
        <v>2</v>
      </c>
      <c r="E1620">
        <v>172.84599399999999</v>
      </c>
      <c r="F1620">
        <f>-Day_SIP[[#This Row],[Investment Amount]]</f>
        <v>-172.84599399999999</v>
      </c>
      <c r="G1620">
        <f>SUM($D$2:D1620)*Day_SIP[[#This Row],[Buy Price]]</f>
        <v>536686.81137000001</v>
      </c>
    </row>
    <row r="1621" spans="1:7" x14ac:dyDescent="0.3">
      <c r="A1621" s="2">
        <v>42219</v>
      </c>
      <c r="B1621">
        <v>0</v>
      </c>
      <c r="C1621">
        <v>86.635002</v>
      </c>
      <c r="D1621">
        <v>2</v>
      </c>
      <c r="E1621">
        <v>173.270004</v>
      </c>
      <c r="F1621">
        <f>-Day_SIP[[#This Row],[Investment Amount]]</f>
        <v>-173.270004</v>
      </c>
      <c r="G1621">
        <f>SUM($D$2:D1621)*Day_SIP[[#This Row],[Buy Price]]</f>
        <v>538176.63242399995</v>
      </c>
    </row>
    <row r="1622" spans="1:7" x14ac:dyDescent="0.3">
      <c r="A1622" s="2">
        <v>42220</v>
      </c>
      <c r="B1622">
        <v>1</v>
      </c>
      <c r="C1622">
        <v>86.302002000000002</v>
      </c>
      <c r="D1622">
        <v>2</v>
      </c>
      <c r="E1622">
        <v>172.604004</v>
      </c>
      <c r="F1622">
        <f>-Day_SIP[[#This Row],[Investment Amount]]</f>
        <v>-172.604004</v>
      </c>
      <c r="G1622">
        <f>SUM($D$2:D1622)*Day_SIP[[#This Row],[Buy Price]]</f>
        <v>536280.64042800001</v>
      </c>
    </row>
    <row r="1623" spans="1:7" x14ac:dyDescent="0.3">
      <c r="A1623" s="2">
        <v>42221</v>
      </c>
      <c r="B1623">
        <v>2</v>
      </c>
      <c r="C1623">
        <v>86.712997000000001</v>
      </c>
      <c r="D1623">
        <v>2</v>
      </c>
      <c r="E1623">
        <v>173.425994</v>
      </c>
      <c r="F1623">
        <f>-Day_SIP[[#This Row],[Investment Amount]]</f>
        <v>-173.425994</v>
      </c>
      <c r="G1623">
        <f>SUM($D$2:D1623)*Day_SIP[[#This Row],[Buy Price]]</f>
        <v>539007.98935200006</v>
      </c>
    </row>
    <row r="1624" spans="1:7" x14ac:dyDescent="0.3">
      <c r="A1624" s="2">
        <v>42222</v>
      </c>
      <c r="B1624">
        <v>3</v>
      </c>
      <c r="C1624">
        <v>87.000998999999993</v>
      </c>
      <c r="D1624">
        <v>2</v>
      </c>
      <c r="E1624">
        <v>174.00199799999999</v>
      </c>
      <c r="F1624">
        <f>-Day_SIP[[#This Row],[Investment Amount]]</f>
        <v>-174.00199799999999</v>
      </c>
      <c r="G1624">
        <f>SUM($D$2:D1624)*Day_SIP[[#This Row],[Buy Price]]</f>
        <v>540972.21178199991</v>
      </c>
    </row>
    <row r="1625" spans="1:7" x14ac:dyDescent="0.3">
      <c r="A1625" s="2">
        <v>42223</v>
      </c>
      <c r="B1625">
        <v>4</v>
      </c>
      <c r="C1625">
        <v>86.711997999999994</v>
      </c>
      <c r="D1625">
        <v>2</v>
      </c>
      <c r="E1625">
        <v>173.42399599999999</v>
      </c>
      <c r="F1625">
        <f>-Day_SIP[[#This Row],[Investment Amount]]</f>
        <v>-173.42399599999999</v>
      </c>
      <c r="G1625">
        <f>SUM($D$2:D1625)*Day_SIP[[#This Row],[Buy Price]]</f>
        <v>539348.62755999994</v>
      </c>
    </row>
    <row r="1626" spans="1:7" x14ac:dyDescent="0.3">
      <c r="A1626" s="2">
        <v>42226</v>
      </c>
      <c r="B1626">
        <v>0</v>
      </c>
      <c r="C1626">
        <v>86.244003000000006</v>
      </c>
      <c r="D1626">
        <v>2</v>
      </c>
      <c r="E1626">
        <v>172.48800600000001</v>
      </c>
      <c r="F1626">
        <f>-Day_SIP[[#This Row],[Investment Amount]]</f>
        <v>-172.48800600000001</v>
      </c>
      <c r="G1626">
        <f>SUM($D$2:D1626)*Day_SIP[[#This Row],[Buy Price]]</f>
        <v>536610.18666600005</v>
      </c>
    </row>
    <row r="1627" spans="1:7" x14ac:dyDescent="0.3">
      <c r="A1627" s="2">
        <v>42227</v>
      </c>
      <c r="B1627">
        <v>1</v>
      </c>
      <c r="C1627">
        <v>85.734001000000006</v>
      </c>
      <c r="D1627">
        <v>2</v>
      </c>
      <c r="E1627">
        <v>171.46800200000001</v>
      </c>
      <c r="F1627">
        <f>-Day_SIP[[#This Row],[Investment Amount]]</f>
        <v>-171.46800200000001</v>
      </c>
      <c r="G1627">
        <f>SUM($D$2:D1627)*Day_SIP[[#This Row],[Buy Price]]</f>
        <v>533608.4222240001</v>
      </c>
    </row>
    <row r="1628" spans="1:7" x14ac:dyDescent="0.3">
      <c r="A1628" s="2">
        <v>42228</v>
      </c>
      <c r="B1628">
        <v>2</v>
      </c>
      <c r="C1628">
        <v>84.646004000000005</v>
      </c>
      <c r="D1628">
        <v>2</v>
      </c>
      <c r="E1628">
        <v>169.29200800000001</v>
      </c>
      <c r="F1628">
        <f>-Day_SIP[[#This Row],[Investment Amount]]</f>
        <v>-169.29200800000001</v>
      </c>
      <c r="G1628">
        <f>SUM($D$2:D1628)*Day_SIP[[#This Row],[Buy Price]]</f>
        <v>527006.02090400003</v>
      </c>
    </row>
    <row r="1629" spans="1:7" x14ac:dyDescent="0.3">
      <c r="A1629" s="2">
        <v>42229</v>
      </c>
      <c r="B1629">
        <v>3</v>
      </c>
      <c r="C1629">
        <v>84.655997999999997</v>
      </c>
      <c r="D1629">
        <v>2</v>
      </c>
      <c r="E1629">
        <v>169.31199599999999</v>
      </c>
      <c r="F1629">
        <f>-Day_SIP[[#This Row],[Investment Amount]]</f>
        <v>-169.31199599999999</v>
      </c>
      <c r="G1629">
        <f>SUM($D$2:D1629)*Day_SIP[[#This Row],[Buy Price]]</f>
        <v>527237.555544</v>
      </c>
    </row>
    <row r="1630" spans="1:7" x14ac:dyDescent="0.3">
      <c r="A1630" s="2">
        <v>42230</v>
      </c>
      <c r="B1630">
        <v>4</v>
      </c>
      <c r="C1630">
        <v>86.202003000000005</v>
      </c>
      <c r="D1630">
        <v>2</v>
      </c>
      <c r="E1630">
        <v>172.40400600000001</v>
      </c>
      <c r="F1630">
        <f>-Day_SIP[[#This Row],[Investment Amount]]</f>
        <v>-172.40400600000001</v>
      </c>
      <c r="G1630">
        <f>SUM($D$2:D1630)*Day_SIP[[#This Row],[Buy Price]]</f>
        <v>537038.47869000002</v>
      </c>
    </row>
    <row r="1631" spans="1:7" x14ac:dyDescent="0.3">
      <c r="A1631" s="2">
        <v>42233</v>
      </c>
      <c r="B1631">
        <v>0</v>
      </c>
      <c r="C1631">
        <v>85.503997999999996</v>
      </c>
      <c r="D1631">
        <v>2</v>
      </c>
      <c r="E1631">
        <v>171.00799599999999</v>
      </c>
      <c r="F1631">
        <f>-Day_SIP[[#This Row],[Investment Amount]]</f>
        <v>-171.00799599999999</v>
      </c>
      <c r="G1631">
        <f>SUM($D$2:D1631)*Day_SIP[[#This Row],[Buy Price]]</f>
        <v>532860.91553599993</v>
      </c>
    </row>
    <row r="1632" spans="1:7" x14ac:dyDescent="0.3">
      <c r="A1632" s="2">
        <v>42234</v>
      </c>
      <c r="B1632">
        <v>1</v>
      </c>
      <c r="C1632">
        <v>85.464995999999999</v>
      </c>
      <c r="D1632">
        <v>2</v>
      </c>
      <c r="E1632">
        <v>170.929992</v>
      </c>
      <c r="F1632">
        <f>-Day_SIP[[#This Row],[Investment Amount]]</f>
        <v>-170.929992</v>
      </c>
      <c r="G1632">
        <f>SUM($D$2:D1632)*Day_SIP[[#This Row],[Buy Price]]</f>
        <v>532788.78506399994</v>
      </c>
    </row>
    <row r="1633" spans="1:7" x14ac:dyDescent="0.3">
      <c r="A1633" s="2">
        <v>42235</v>
      </c>
      <c r="B1633">
        <v>2</v>
      </c>
      <c r="C1633">
        <v>85.677002000000002</v>
      </c>
      <c r="D1633">
        <v>2</v>
      </c>
      <c r="E1633">
        <v>171.354004</v>
      </c>
      <c r="F1633">
        <f>-Day_SIP[[#This Row],[Investment Amount]]</f>
        <v>-171.354004</v>
      </c>
      <c r="G1633">
        <f>SUM($D$2:D1633)*Day_SIP[[#This Row],[Buy Price]]</f>
        <v>534281.78447199997</v>
      </c>
    </row>
    <row r="1634" spans="1:7" x14ac:dyDescent="0.3">
      <c r="A1634" s="2">
        <v>42236</v>
      </c>
      <c r="B1634">
        <v>3</v>
      </c>
      <c r="C1634">
        <v>84.522002999999998</v>
      </c>
      <c r="D1634">
        <v>2</v>
      </c>
      <c r="E1634">
        <v>169.044006</v>
      </c>
      <c r="F1634">
        <f>-Day_SIP[[#This Row],[Investment Amount]]</f>
        <v>-169.044006</v>
      </c>
      <c r="G1634">
        <f>SUM($D$2:D1634)*Day_SIP[[#This Row],[Buy Price]]</f>
        <v>527248.25471400004</v>
      </c>
    </row>
    <row r="1635" spans="1:7" x14ac:dyDescent="0.3">
      <c r="A1635" s="2">
        <v>42237</v>
      </c>
      <c r="B1635">
        <v>4</v>
      </c>
      <c r="C1635">
        <v>84.184997999999993</v>
      </c>
      <c r="D1635">
        <v>2</v>
      </c>
      <c r="E1635">
        <v>168.36999599999999</v>
      </c>
      <c r="F1635">
        <f>-Day_SIP[[#This Row],[Investment Amount]]</f>
        <v>-168.36999599999999</v>
      </c>
      <c r="G1635">
        <f>SUM($D$2:D1635)*Day_SIP[[#This Row],[Buy Price]]</f>
        <v>525314.38751999999</v>
      </c>
    </row>
    <row r="1636" spans="1:7" x14ac:dyDescent="0.3">
      <c r="A1636" s="2">
        <v>42240</v>
      </c>
      <c r="B1636">
        <v>0</v>
      </c>
      <c r="C1636">
        <v>79.339995999999999</v>
      </c>
      <c r="D1636">
        <v>3</v>
      </c>
      <c r="E1636">
        <v>238.01998800000001</v>
      </c>
      <c r="F1636">
        <f>-Day_SIP[[#This Row],[Investment Amount]]</f>
        <v>-238.01998800000001</v>
      </c>
      <c r="G1636">
        <f>SUM($D$2:D1636)*Day_SIP[[#This Row],[Buy Price]]</f>
        <v>495319.59502800001</v>
      </c>
    </row>
    <row r="1637" spans="1:7" x14ac:dyDescent="0.3">
      <c r="A1637" s="2">
        <v>42241</v>
      </c>
      <c r="B1637">
        <v>1</v>
      </c>
      <c r="C1637">
        <v>79.926002999999994</v>
      </c>
      <c r="D1637">
        <v>3</v>
      </c>
      <c r="E1637">
        <v>239.778009</v>
      </c>
      <c r="F1637">
        <f>-Day_SIP[[#This Row],[Investment Amount]]</f>
        <v>-239.778009</v>
      </c>
      <c r="G1637">
        <f>SUM($D$2:D1637)*Day_SIP[[#This Row],[Buy Price]]</f>
        <v>499217.81473799999</v>
      </c>
    </row>
    <row r="1638" spans="1:7" x14ac:dyDescent="0.3">
      <c r="A1638" s="2">
        <v>42242</v>
      </c>
      <c r="B1638">
        <v>2</v>
      </c>
      <c r="C1638">
        <v>79</v>
      </c>
      <c r="D1638">
        <v>3</v>
      </c>
      <c r="E1638">
        <v>237</v>
      </c>
      <c r="F1638">
        <f>-Day_SIP[[#This Row],[Investment Amount]]</f>
        <v>-237</v>
      </c>
      <c r="G1638">
        <f>SUM($D$2:D1638)*Day_SIP[[#This Row],[Buy Price]]</f>
        <v>493671</v>
      </c>
    </row>
    <row r="1639" spans="1:7" x14ac:dyDescent="0.3">
      <c r="A1639" s="2">
        <v>42243</v>
      </c>
      <c r="B1639">
        <v>3</v>
      </c>
      <c r="C1639">
        <v>80.565002000000007</v>
      </c>
      <c r="D1639">
        <v>3</v>
      </c>
      <c r="E1639">
        <v>241.69500600000003</v>
      </c>
      <c r="F1639">
        <f>-Day_SIP[[#This Row],[Investment Amount]]</f>
        <v>-241.69500600000003</v>
      </c>
      <c r="G1639">
        <f>SUM($D$2:D1639)*Day_SIP[[#This Row],[Buy Price]]</f>
        <v>503692.39250400005</v>
      </c>
    </row>
    <row r="1640" spans="1:7" x14ac:dyDescent="0.3">
      <c r="A1640" s="2">
        <v>42244</v>
      </c>
      <c r="B1640">
        <v>4</v>
      </c>
      <c r="C1640">
        <v>81.081001000000001</v>
      </c>
      <c r="D1640">
        <v>2</v>
      </c>
      <c r="E1640">
        <v>162.162002</v>
      </c>
      <c r="F1640">
        <f>-Day_SIP[[#This Row],[Investment Amount]]</f>
        <v>-162.162002</v>
      </c>
      <c r="G1640">
        <f>SUM($D$2:D1640)*Day_SIP[[#This Row],[Buy Price]]</f>
        <v>507080.58025400003</v>
      </c>
    </row>
    <row r="1641" spans="1:7" x14ac:dyDescent="0.3">
      <c r="A1641" s="2">
        <v>42247</v>
      </c>
      <c r="B1641">
        <v>0</v>
      </c>
      <c r="C1641">
        <v>80.859001000000006</v>
      </c>
      <c r="D1641">
        <v>3</v>
      </c>
      <c r="E1641">
        <v>242.57700300000002</v>
      </c>
      <c r="F1641">
        <f>-Day_SIP[[#This Row],[Investment Amount]]</f>
        <v>-242.57700300000002</v>
      </c>
      <c r="G1641">
        <f>SUM($D$2:D1641)*Day_SIP[[#This Row],[Buy Price]]</f>
        <v>505934.76925700007</v>
      </c>
    </row>
    <row r="1642" spans="1:7" x14ac:dyDescent="0.3">
      <c r="A1642" s="2">
        <v>42248</v>
      </c>
      <c r="B1642">
        <v>1</v>
      </c>
      <c r="C1642">
        <v>79.074996999999996</v>
      </c>
      <c r="D1642">
        <v>3</v>
      </c>
      <c r="E1642">
        <v>237.22499099999999</v>
      </c>
      <c r="F1642">
        <f>-Day_SIP[[#This Row],[Investment Amount]]</f>
        <v>-237.22499099999999</v>
      </c>
      <c r="G1642">
        <f>SUM($D$2:D1642)*Day_SIP[[#This Row],[Buy Price]]</f>
        <v>495009.48121999996</v>
      </c>
    </row>
    <row r="1643" spans="1:7" x14ac:dyDescent="0.3">
      <c r="A1643" s="2">
        <v>42249</v>
      </c>
      <c r="B1643">
        <v>2</v>
      </c>
      <c r="C1643">
        <v>78.319999999999993</v>
      </c>
      <c r="D1643">
        <v>3</v>
      </c>
      <c r="E1643">
        <v>234.95999999999998</v>
      </c>
      <c r="F1643">
        <f>-Day_SIP[[#This Row],[Investment Amount]]</f>
        <v>-234.95999999999998</v>
      </c>
      <c r="G1643">
        <f>SUM($D$2:D1643)*Day_SIP[[#This Row],[Buy Price]]</f>
        <v>490518.16</v>
      </c>
    </row>
    <row r="1644" spans="1:7" x14ac:dyDescent="0.3">
      <c r="A1644" s="2">
        <v>42250</v>
      </c>
      <c r="B1644">
        <v>3</v>
      </c>
      <c r="C1644">
        <v>79.383003000000002</v>
      </c>
      <c r="D1644">
        <v>3</v>
      </c>
      <c r="E1644">
        <v>238.14900900000001</v>
      </c>
      <c r="F1644">
        <f>-Day_SIP[[#This Row],[Investment Amount]]</f>
        <v>-238.14900900000001</v>
      </c>
      <c r="G1644">
        <f>SUM($D$2:D1644)*Day_SIP[[#This Row],[Buy Price]]</f>
        <v>497413.89679800003</v>
      </c>
    </row>
    <row r="1645" spans="1:7" x14ac:dyDescent="0.3">
      <c r="A1645" s="2">
        <v>42251</v>
      </c>
      <c r="B1645">
        <v>4</v>
      </c>
      <c r="C1645">
        <v>77.807998999999995</v>
      </c>
      <c r="D1645">
        <v>3</v>
      </c>
      <c r="E1645">
        <v>233.42399699999999</v>
      </c>
      <c r="F1645">
        <f>-Day_SIP[[#This Row],[Investment Amount]]</f>
        <v>-233.42399699999999</v>
      </c>
      <c r="G1645">
        <f>SUM($D$2:D1645)*Day_SIP[[#This Row],[Buy Price]]</f>
        <v>487778.34573099995</v>
      </c>
    </row>
    <row r="1646" spans="1:7" x14ac:dyDescent="0.3">
      <c r="A1646" s="2">
        <v>42254</v>
      </c>
      <c r="B1646">
        <v>0</v>
      </c>
      <c r="C1646">
        <v>76.668998999999999</v>
      </c>
      <c r="D1646">
        <v>3</v>
      </c>
      <c r="E1646">
        <v>230.00699700000001</v>
      </c>
      <c r="F1646">
        <f>-Day_SIP[[#This Row],[Investment Amount]]</f>
        <v>-230.00699700000001</v>
      </c>
      <c r="G1646">
        <f>SUM($D$2:D1646)*Day_SIP[[#This Row],[Buy Price]]</f>
        <v>480867.96172800002</v>
      </c>
    </row>
    <row r="1647" spans="1:7" x14ac:dyDescent="0.3">
      <c r="A1647" s="2">
        <v>42255</v>
      </c>
      <c r="B1647">
        <v>1</v>
      </c>
      <c r="C1647">
        <v>77.950996000000004</v>
      </c>
      <c r="D1647">
        <v>3</v>
      </c>
      <c r="E1647">
        <v>233.85298800000001</v>
      </c>
      <c r="F1647">
        <f>-Day_SIP[[#This Row],[Investment Amount]]</f>
        <v>-233.85298800000001</v>
      </c>
      <c r="G1647">
        <f>SUM($D$2:D1647)*Day_SIP[[#This Row],[Buy Price]]</f>
        <v>489142.4999</v>
      </c>
    </row>
    <row r="1648" spans="1:7" x14ac:dyDescent="0.3">
      <c r="A1648" s="2">
        <v>42256</v>
      </c>
      <c r="B1648">
        <v>2</v>
      </c>
      <c r="C1648">
        <v>78.976996999999997</v>
      </c>
      <c r="D1648">
        <v>3</v>
      </c>
      <c r="E1648">
        <v>236.93099100000001</v>
      </c>
      <c r="F1648">
        <f>-Day_SIP[[#This Row],[Investment Amount]]</f>
        <v>-236.93099100000001</v>
      </c>
      <c r="G1648">
        <f>SUM($D$2:D1648)*Day_SIP[[#This Row],[Buy Price]]</f>
        <v>495817.58716599998</v>
      </c>
    </row>
    <row r="1649" spans="1:7" x14ac:dyDescent="0.3">
      <c r="A1649" s="2">
        <v>42257</v>
      </c>
      <c r="B1649">
        <v>3</v>
      </c>
      <c r="C1649">
        <v>79.013000000000005</v>
      </c>
      <c r="D1649">
        <v>3</v>
      </c>
      <c r="E1649">
        <v>237.03900000000002</v>
      </c>
      <c r="F1649">
        <f>-Day_SIP[[#This Row],[Investment Amount]]</f>
        <v>-237.03900000000002</v>
      </c>
      <c r="G1649">
        <f>SUM($D$2:D1649)*Day_SIP[[#This Row],[Buy Price]]</f>
        <v>496280.65300000005</v>
      </c>
    </row>
    <row r="1650" spans="1:7" x14ac:dyDescent="0.3">
      <c r="A1650" s="2">
        <v>42258</v>
      </c>
      <c r="B1650">
        <v>4</v>
      </c>
      <c r="C1650">
        <v>78.971999999999994</v>
      </c>
      <c r="D1650">
        <v>3</v>
      </c>
      <c r="E1650">
        <v>236.916</v>
      </c>
      <c r="F1650">
        <f>-Day_SIP[[#This Row],[Investment Amount]]</f>
        <v>-236.916</v>
      </c>
      <c r="G1650">
        <f>SUM($D$2:D1650)*Day_SIP[[#This Row],[Buy Price]]</f>
        <v>496260.04799999995</v>
      </c>
    </row>
    <row r="1651" spans="1:7" x14ac:dyDescent="0.3">
      <c r="A1651" s="2">
        <v>42261</v>
      </c>
      <c r="B1651">
        <v>0</v>
      </c>
      <c r="C1651">
        <v>79.543998999999999</v>
      </c>
      <c r="D1651">
        <v>3</v>
      </c>
      <c r="E1651">
        <v>238.63199700000001</v>
      </c>
      <c r="F1651">
        <f>-Day_SIP[[#This Row],[Investment Amount]]</f>
        <v>-238.63199700000001</v>
      </c>
      <c r="G1651">
        <f>SUM($D$2:D1651)*Day_SIP[[#This Row],[Buy Price]]</f>
        <v>500093.121713</v>
      </c>
    </row>
    <row r="1652" spans="1:7" x14ac:dyDescent="0.3">
      <c r="A1652" s="2">
        <v>42262</v>
      </c>
      <c r="B1652">
        <v>1</v>
      </c>
      <c r="C1652">
        <v>79.141998000000001</v>
      </c>
      <c r="D1652">
        <v>3</v>
      </c>
      <c r="E1652">
        <v>237.425994</v>
      </c>
      <c r="F1652">
        <f>-Day_SIP[[#This Row],[Investment Amount]]</f>
        <v>-237.425994</v>
      </c>
      <c r="G1652">
        <f>SUM($D$2:D1652)*Day_SIP[[#This Row],[Buy Price]]</f>
        <v>497803.16742000001</v>
      </c>
    </row>
    <row r="1653" spans="1:7" x14ac:dyDescent="0.3">
      <c r="A1653" s="2">
        <v>42263</v>
      </c>
      <c r="B1653">
        <v>2</v>
      </c>
      <c r="C1653">
        <v>79.794998000000007</v>
      </c>
      <c r="D1653">
        <v>3</v>
      </c>
      <c r="E1653">
        <v>239.38499400000001</v>
      </c>
      <c r="F1653">
        <f>-Day_SIP[[#This Row],[Investment Amount]]</f>
        <v>-239.38499400000001</v>
      </c>
      <c r="G1653">
        <f>SUM($D$2:D1653)*Day_SIP[[#This Row],[Buy Price]]</f>
        <v>502149.92241400003</v>
      </c>
    </row>
    <row r="1654" spans="1:7" x14ac:dyDescent="0.3">
      <c r="A1654" s="2">
        <v>42265</v>
      </c>
      <c r="B1654">
        <v>4</v>
      </c>
      <c r="C1654">
        <v>80.537002999999999</v>
      </c>
      <c r="D1654">
        <v>3</v>
      </c>
      <c r="E1654">
        <v>241.611009</v>
      </c>
      <c r="F1654">
        <f>-Day_SIP[[#This Row],[Investment Amount]]</f>
        <v>-241.611009</v>
      </c>
      <c r="G1654">
        <f>SUM($D$2:D1654)*Day_SIP[[#This Row],[Buy Price]]</f>
        <v>507060.97088799998</v>
      </c>
    </row>
    <row r="1655" spans="1:7" x14ac:dyDescent="0.3">
      <c r="A1655" s="2">
        <v>42268</v>
      </c>
      <c r="B1655">
        <v>0</v>
      </c>
      <c r="C1655">
        <v>80.513000000000005</v>
      </c>
      <c r="D1655">
        <v>3</v>
      </c>
      <c r="E1655">
        <v>241.53900000000002</v>
      </c>
      <c r="F1655">
        <f>-Day_SIP[[#This Row],[Investment Amount]]</f>
        <v>-241.53900000000002</v>
      </c>
      <c r="G1655">
        <f>SUM($D$2:D1655)*Day_SIP[[#This Row],[Buy Price]]</f>
        <v>507151.38700000005</v>
      </c>
    </row>
    <row r="1656" spans="1:7" x14ac:dyDescent="0.3">
      <c r="A1656" s="2">
        <v>42269</v>
      </c>
      <c r="B1656">
        <v>1</v>
      </c>
      <c r="C1656">
        <v>78.699996999999996</v>
      </c>
      <c r="D1656">
        <v>3</v>
      </c>
      <c r="E1656">
        <v>236.09999099999999</v>
      </c>
      <c r="F1656">
        <f>-Day_SIP[[#This Row],[Investment Amount]]</f>
        <v>-236.09999099999999</v>
      </c>
      <c r="G1656">
        <f>SUM($D$2:D1656)*Day_SIP[[#This Row],[Buy Price]]</f>
        <v>495967.38109399995</v>
      </c>
    </row>
    <row r="1657" spans="1:7" x14ac:dyDescent="0.3">
      <c r="A1657" s="2">
        <v>42270</v>
      </c>
      <c r="B1657">
        <v>2</v>
      </c>
      <c r="C1657">
        <v>79.113997999999995</v>
      </c>
      <c r="D1657">
        <v>3</v>
      </c>
      <c r="E1657">
        <v>237.341994</v>
      </c>
      <c r="F1657">
        <f>-Day_SIP[[#This Row],[Investment Amount]]</f>
        <v>-237.341994</v>
      </c>
      <c r="G1657">
        <f>SUM($D$2:D1657)*Day_SIP[[#This Row],[Buy Price]]</f>
        <v>498813.75738999998</v>
      </c>
    </row>
    <row r="1658" spans="1:7" x14ac:dyDescent="0.3">
      <c r="A1658" s="2">
        <v>42271</v>
      </c>
      <c r="B1658">
        <v>3</v>
      </c>
      <c r="C1658">
        <v>80.126998999999998</v>
      </c>
      <c r="D1658">
        <v>3</v>
      </c>
      <c r="E1658">
        <v>240.38099699999998</v>
      </c>
      <c r="F1658">
        <f>-Day_SIP[[#This Row],[Investment Amount]]</f>
        <v>-240.38099699999998</v>
      </c>
      <c r="G1658">
        <f>SUM($D$2:D1658)*Day_SIP[[#This Row],[Buy Price]]</f>
        <v>505441.10969199997</v>
      </c>
    </row>
    <row r="1659" spans="1:7" x14ac:dyDescent="0.3">
      <c r="A1659" s="2">
        <v>42275</v>
      </c>
      <c r="B1659">
        <v>0</v>
      </c>
      <c r="C1659">
        <v>78.805999999999997</v>
      </c>
      <c r="D1659">
        <v>3</v>
      </c>
      <c r="E1659">
        <v>236.41800000000001</v>
      </c>
      <c r="F1659">
        <f>-Day_SIP[[#This Row],[Investment Amount]]</f>
        <v>-236.41800000000001</v>
      </c>
      <c r="G1659">
        <f>SUM($D$2:D1659)*Day_SIP[[#This Row],[Buy Price]]</f>
        <v>497344.66599999997</v>
      </c>
    </row>
    <row r="1660" spans="1:7" x14ac:dyDescent="0.3">
      <c r="A1660" s="2">
        <v>42276</v>
      </c>
      <c r="B1660">
        <v>1</v>
      </c>
      <c r="C1660">
        <v>79.151000999999994</v>
      </c>
      <c r="D1660">
        <v>3</v>
      </c>
      <c r="E1660">
        <v>237.45300299999997</v>
      </c>
      <c r="F1660">
        <f>-Day_SIP[[#This Row],[Investment Amount]]</f>
        <v>-237.45300299999997</v>
      </c>
      <c r="G1660">
        <f>SUM($D$2:D1660)*Day_SIP[[#This Row],[Buy Price]]</f>
        <v>499759.42031399999</v>
      </c>
    </row>
    <row r="1661" spans="1:7" x14ac:dyDescent="0.3">
      <c r="A1661" s="2">
        <v>42277</v>
      </c>
      <c r="B1661">
        <v>2</v>
      </c>
      <c r="C1661">
        <v>80.198997000000006</v>
      </c>
      <c r="D1661">
        <v>3</v>
      </c>
      <c r="E1661">
        <v>240.596991</v>
      </c>
      <c r="F1661">
        <f>-Day_SIP[[#This Row],[Investment Amount]]</f>
        <v>-240.596991</v>
      </c>
      <c r="G1661">
        <f>SUM($D$2:D1661)*Day_SIP[[#This Row],[Buy Price]]</f>
        <v>506617.06404900004</v>
      </c>
    </row>
    <row r="1662" spans="1:7" x14ac:dyDescent="0.3">
      <c r="A1662" s="2">
        <v>42278</v>
      </c>
      <c r="B1662">
        <v>3</v>
      </c>
      <c r="C1662">
        <v>80.293998999999999</v>
      </c>
      <c r="D1662">
        <v>3</v>
      </c>
      <c r="E1662">
        <v>240.88199700000001</v>
      </c>
      <c r="F1662">
        <f>-Day_SIP[[#This Row],[Investment Amount]]</f>
        <v>-240.88199700000001</v>
      </c>
      <c r="G1662">
        <f>SUM($D$2:D1662)*Day_SIP[[#This Row],[Buy Price]]</f>
        <v>507458.07367999997</v>
      </c>
    </row>
    <row r="1663" spans="1:7" x14ac:dyDescent="0.3">
      <c r="A1663" s="2">
        <v>42282</v>
      </c>
      <c r="B1663">
        <v>0</v>
      </c>
      <c r="C1663">
        <v>81.873001000000002</v>
      </c>
      <c r="D1663">
        <v>2</v>
      </c>
      <c r="E1663">
        <v>163.746002</v>
      </c>
      <c r="F1663">
        <f>-Day_SIP[[#This Row],[Investment Amount]]</f>
        <v>-163.746002</v>
      </c>
      <c r="G1663">
        <f>SUM($D$2:D1663)*Day_SIP[[#This Row],[Buy Price]]</f>
        <v>517601.11232200003</v>
      </c>
    </row>
    <row r="1664" spans="1:7" x14ac:dyDescent="0.3">
      <c r="A1664" s="2">
        <v>42283</v>
      </c>
      <c r="B1664">
        <v>1</v>
      </c>
      <c r="C1664">
        <v>82.181999000000005</v>
      </c>
      <c r="D1664">
        <v>2</v>
      </c>
      <c r="E1664">
        <v>164.36399800000001</v>
      </c>
      <c r="F1664">
        <f>-Day_SIP[[#This Row],[Investment Amount]]</f>
        <v>-164.36399800000001</v>
      </c>
      <c r="G1664">
        <f>SUM($D$2:D1664)*Day_SIP[[#This Row],[Buy Price]]</f>
        <v>519718.96167600004</v>
      </c>
    </row>
    <row r="1665" spans="1:7" x14ac:dyDescent="0.3">
      <c r="A1665" s="2">
        <v>42284</v>
      </c>
      <c r="B1665">
        <v>2</v>
      </c>
      <c r="C1665">
        <v>82.468001999999998</v>
      </c>
      <c r="D1665">
        <v>2</v>
      </c>
      <c r="E1665">
        <v>164.936004</v>
      </c>
      <c r="F1665">
        <f>-Day_SIP[[#This Row],[Investment Amount]]</f>
        <v>-164.936004</v>
      </c>
      <c r="G1665">
        <f>SUM($D$2:D1665)*Day_SIP[[#This Row],[Buy Price]]</f>
        <v>521692.58065199998</v>
      </c>
    </row>
    <row r="1666" spans="1:7" x14ac:dyDescent="0.3">
      <c r="A1666" s="2">
        <v>42285</v>
      </c>
      <c r="B1666">
        <v>3</v>
      </c>
      <c r="C1666">
        <v>82.050003000000004</v>
      </c>
      <c r="D1666">
        <v>2</v>
      </c>
      <c r="E1666">
        <v>164.10000600000001</v>
      </c>
      <c r="F1666">
        <f>-Day_SIP[[#This Row],[Investment Amount]]</f>
        <v>-164.10000600000001</v>
      </c>
      <c r="G1666">
        <f>SUM($D$2:D1666)*Day_SIP[[#This Row],[Buy Price]]</f>
        <v>519212.41898400005</v>
      </c>
    </row>
    <row r="1667" spans="1:7" x14ac:dyDescent="0.3">
      <c r="A1667" s="2">
        <v>42286</v>
      </c>
      <c r="B1667">
        <v>4</v>
      </c>
      <c r="C1667">
        <v>82.591003000000001</v>
      </c>
      <c r="D1667">
        <v>2</v>
      </c>
      <c r="E1667">
        <v>165.182006</v>
      </c>
      <c r="F1667">
        <f>-Day_SIP[[#This Row],[Investment Amount]]</f>
        <v>-165.182006</v>
      </c>
      <c r="G1667">
        <f>SUM($D$2:D1667)*Day_SIP[[#This Row],[Buy Price]]</f>
        <v>522801.04898999998</v>
      </c>
    </row>
    <row r="1668" spans="1:7" x14ac:dyDescent="0.3">
      <c r="A1668" s="2">
        <v>42289</v>
      </c>
      <c r="B1668">
        <v>0</v>
      </c>
      <c r="C1668">
        <v>82.140998999999994</v>
      </c>
      <c r="D1668">
        <v>2</v>
      </c>
      <c r="E1668">
        <v>164.28199799999999</v>
      </c>
      <c r="F1668">
        <f>-Day_SIP[[#This Row],[Investment Amount]]</f>
        <v>-164.28199799999999</v>
      </c>
      <c r="G1668">
        <f>SUM($D$2:D1668)*Day_SIP[[#This Row],[Buy Price]]</f>
        <v>520116.80566799996</v>
      </c>
    </row>
    <row r="1669" spans="1:7" x14ac:dyDescent="0.3">
      <c r="A1669" s="2">
        <v>42290</v>
      </c>
      <c r="B1669">
        <v>1</v>
      </c>
      <c r="C1669">
        <v>81.992996000000005</v>
      </c>
      <c r="D1669">
        <v>2</v>
      </c>
      <c r="E1669">
        <v>163.98599200000001</v>
      </c>
      <c r="F1669">
        <f>-Day_SIP[[#This Row],[Investment Amount]]</f>
        <v>-163.98599200000001</v>
      </c>
      <c r="G1669">
        <f>SUM($D$2:D1669)*Day_SIP[[#This Row],[Buy Price]]</f>
        <v>519343.63666400005</v>
      </c>
    </row>
    <row r="1670" spans="1:7" x14ac:dyDescent="0.3">
      <c r="A1670" s="2">
        <v>42291</v>
      </c>
      <c r="B1670">
        <v>2</v>
      </c>
      <c r="C1670">
        <v>81.847999999999999</v>
      </c>
      <c r="D1670">
        <v>2</v>
      </c>
      <c r="E1670">
        <v>163.696</v>
      </c>
      <c r="F1670">
        <f>-Day_SIP[[#This Row],[Investment Amount]]</f>
        <v>-163.696</v>
      </c>
      <c r="G1670">
        <f>SUM($D$2:D1670)*Day_SIP[[#This Row],[Buy Price]]</f>
        <v>518588.92800000001</v>
      </c>
    </row>
    <row r="1671" spans="1:7" x14ac:dyDescent="0.3">
      <c r="A1671" s="2">
        <v>42292</v>
      </c>
      <c r="B1671">
        <v>3</v>
      </c>
      <c r="C1671">
        <v>82.524001999999996</v>
      </c>
      <c r="D1671">
        <v>2</v>
      </c>
      <c r="E1671">
        <v>165.04800399999999</v>
      </c>
      <c r="F1671">
        <f>-Day_SIP[[#This Row],[Investment Amount]]</f>
        <v>-165.04800399999999</v>
      </c>
      <c r="G1671">
        <f>SUM($D$2:D1671)*Day_SIP[[#This Row],[Buy Price]]</f>
        <v>523037.12467599998</v>
      </c>
    </row>
    <row r="1672" spans="1:7" x14ac:dyDescent="0.3">
      <c r="A1672" s="2">
        <v>42293</v>
      </c>
      <c r="B1672">
        <v>4</v>
      </c>
      <c r="C1672">
        <v>83.140998999999994</v>
      </c>
      <c r="D1672">
        <v>2</v>
      </c>
      <c r="E1672">
        <v>166.28199799999999</v>
      </c>
      <c r="F1672">
        <f>-Day_SIP[[#This Row],[Investment Amount]]</f>
        <v>-166.28199799999999</v>
      </c>
      <c r="G1672">
        <f>SUM($D$2:D1672)*Day_SIP[[#This Row],[Buy Price]]</f>
        <v>527113.93365999998</v>
      </c>
    </row>
    <row r="1673" spans="1:7" x14ac:dyDescent="0.3">
      <c r="A1673" s="2">
        <v>42296</v>
      </c>
      <c r="B1673">
        <v>0</v>
      </c>
      <c r="C1673">
        <v>83.494003000000006</v>
      </c>
      <c r="D1673">
        <v>2</v>
      </c>
      <c r="E1673">
        <v>166.98800600000001</v>
      </c>
      <c r="F1673">
        <f>-Day_SIP[[#This Row],[Investment Amount]]</f>
        <v>-166.98800600000001</v>
      </c>
      <c r="G1673">
        <f>SUM($D$2:D1673)*Day_SIP[[#This Row],[Buy Price]]</f>
        <v>529518.96702600003</v>
      </c>
    </row>
    <row r="1674" spans="1:7" x14ac:dyDescent="0.3">
      <c r="A1674" s="2">
        <v>42297</v>
      </c>
      <c r="B1674">
        <v>1</v>
      </c>
      <c r="C1674">
        <v>83.394997000000004</v>
      </c>
      <c r="D1674">
        <v>2</v>
      </c>
      <c r="E1674">
        <v>166.78999400000001</v>
      </c>
      <c r="F1674">
        <f>-Day_SIP[[#This Row],[Investment Amount]]</f>
        <v>-166.78999400000001</v>
      </c>
      <c r="G1674">
        <f>SUM($D$2:D1674)*Day_SIP[[#This Row],[Buy Price]]</f>
        <v>529057.86096800002</v>
      </c>
    </row>
    <row r="1675" spans="1:7" x14ac:dyDescent="0.3">
      <c r="A1675" s="2">
        <v>42298</v>
      </c>
      <c r="B1675">
        <v>2</v>
      </c>
      <c r="C1675">
        <v>83.337997000000001</v>
      </c>
      <c r="D1675">
        <v>2</v>
      </c>
      <c r="E1675">
        <v>166.675994</v>
      </c>
      <c r="F1675">
        <f>-Day_SIP[[#This Row],[Investment Amount]]</f>
        <v>-166.675994</v>
      </c>
      <c r="G1675">
        <f>SUM($D$2:D1675)*Day_SIP[[#This Row],[Buy Price]]</f>
        <v>528862.92896200006</v>
      </c>
    </row>
    <row r="1676" spans="1:7" x14ac:dyDescent="0.3">
      <c r="A1676" s="2">
        <v>42300</v>
      </c>
      <c r="B1676">
        <v>4</v>
      </c>
      <c r="C1676">
        <v>83.742996000000005</v>
      </c>
      <c r="D1676">
        <v>2</v>
      </c>
      <c r="E1676">
        <v>167.48599200000001</v>
      </c>
      <c r="F1676">
        <f>-Day_SIP[[#This Row],[Investment Amount]]</f>
        <v>-167.48599200000001</v>
      </c>
      <c r="G1676">
        <f>SUM($D$2:D1676)*Day_SIP[[#This Row],[Buy Price]]</f>
        <v>531600.53860800003</v>
      </c>
    </row>
    <row r="1677" spans="1:7" x14ac:dyDescent="0.3">
      <c r="A1677" s="2">
        <v>42303</v>
      </c>
      <c r="B1677">
        <v>0</v>
      </c>
      <c r="C1677">
        <v>83.419998000000007</v>
      </c>
      <c r="D1677">
        <v>2</v>
      </c>
      <c r="E1677">
        <v>166.83999600000001</v>
      </c>
      <c r="F1677">
        <f>-Day_SIP[[#This Row],[Investment Amount]]</f>
        <v>-166.83999600000001</v>
      </c>
      <c r="G1677">
        <f>SUM($D$2:D1677)*Day_SIP[[#This Row],[Buy Price]]</f>
        <v>529716.98730000004</v>
      </c>
    </row>
    <row r="1678" spans="1:7" x14ac:dyDescent="0.3">
      <c r="A1678" s="2">
        <v>42304</v>
      </c>
      <c r="B1678">
        <v>1</v>
      </c>
      <c r="C1678">
        <v>83.161002999999994</v>
      </c>
      <c r="D1678">
        <v>2</v>
      </c>
      <c r="E1678">
        <v>166.32200599999999</v>
      </c>
      <c r="F1678">
        <f>-Day_SIP[[#This Row],[Investment Amount]]</f>
        <v>-166.32200599999999</v>
      </c>
      <c r="G1678">
        <f>SUM($D$2:D1678)*Day_SIP[[#This Row],[Buy Price]]</f>
        <v>528238.69105599995</v>
      </c>
    </row>
    <row r="1679" spans="1:7" x14ac:dyDescent="0.3">
      <c r="A1679" s="2">
        <v>42305</v>
      </c>
      <c r="B1679">
        <v>2</v>
      </c>
      <c r="C1679">
        <v>82.710999000000001</v>
      </c>
      <c r="D1679">
        <v>2</v>
      </c>
      <c r="E1679">
        <v>165.421998</v>
      </c>
      <c r="F1679">
        <f>-Day_SIP[[#This Row],[Investment Amount]]</f>
        <v>-165.421998</v>
      </c>
      <c r="G1679">
        <f>SUM($D$2:D1679)*Day_SIP[[#This Row],[Buy Price]]</f>
        <v>525545.68764600006</v>
      </c>
    </row>
    <row r="1680" spans="1:7" x14ac:dyDescent="0.3">
      <c r="A1680" s="2">
        <v>42306</v>
      </c>
      <c r="B1680">
        <v>3</v>
      </c>
      <c r="C1680">
        <v>82.339995999999999</v>
      </c>
      <c r="D1680">
        <v>2</v>
      </c>
      <c r="E1680">
        <v>164.679992</v>
      </c>
      <c r="F1680">
        <f>-Day_SIP[[#This Row],[Investment Amount]]</f>
        <v>-164.679992</v>
      </c>
      <c r="G1680">
        <f>SUM($D$2:D1680)*Day_SIP[[#This Row],[Buy Price]]</f>
        <v>523353.01457599999</v>
      </c>
    </row>
    <row r="1681" spans="1:7" x14ac:dyDescent="0.3">
      <c r="A1681" s="2">
        <v>42307</v>
      </c>
      <c r="B1681">
        <v>4</v>
      </c>
      <c r="C1681">
        <v>81.861000000000004</v>
      </c>
      <c r="D1681">
        <v>2</v>
      </c>
      <c r="E1681">
        <v>163.72200000000001</v>
      </c>
      <c r="F1681">
        <f>-Day_SIP[[#This Row],[Investment Amount]]</f>
        <v>-163.72200000000001</v>
      </c>
      <c r="G1681">
        <f>SUM($D$2:D1681)*Day_SIP[[#This Row],[Buy Price]]</f>
        <v>520472.23800000001</v>
      </c>
    </row>
    <row r="1682" spans="1:7" x14ac:dyDescent="0.3">
      <c r="A1682" s="2">
        <v>42310</v>
      </c>
      <c r="B1682">
        <v>0</v>
      </c>
      <c r="C1682">
        <v>81.653000000000006</v>
      </c>
      <c r="D1682">
        <v>2</v>
      </c>
      <c r="E1682">
        <v>163.30600000000001</v>
      </c>
      <c r="F1682">
        <f>-Day_SIP[[#This Row],[Investment Amount]]</f>
        <v>-163.30600000000001</v>
      </c>
      <c r="G1682">
        <f>SUM($D$2:D1682)*Day_SIP[[#This Row],[Buy Price]]</f>
        <v>519313.08</v>
      </c>
    </row>
    <row r="1683" spans="1:7" x14ac:dyDescent="0.3">
      <c r="A1683" s="2">
        <v>42311</v>
      </c>
      <c r="B1683">
        <v>1</v>
      </c>
      <c r="C1683">
        <v>81.808998000000003</v>
      </c>
      <c r="D1683">
        <v>2</v>
      </c>
      <c r="E1683">
        <v>163.61799600000001</v>
      </c>
      <c r="F1683">
        <f>-Day_SIP[[#This Row],[Investment Amount]]</f>
        <v>-163.61799600000001</v>
      </c>
      <c r="G1683">
        <f>SUM($D$2:D1683)*Day_SIP[[#This Row],[Buy Price]]</f>
        <v>520468.84527600004</v>
      </c>
    </row>
    <row r="1684" spans="1:7" x14ac:dyDescent="0.3">
      <c r="A1684" s="2">
        <v>42312</v>
      </c>
      <c r="B1684">
        <v>2</v>
      </c>
      <c r="C1684">
        <v>81.574996999999996</v>
      </c>
      <c r="D1684">
        <v>2</v>
      </c>
      <c r="E1684">
        <v>163.14999399999999</v>
      </c>
      <c r="F1684">
        <f>-Day_SIP[[#This Row],[Investment Amount]]</f>
        <v>-163.14999399999999</v>
      </c>
      <c r="G1684">
        <f>SUM($D$2:D1684)*Day_SIP[[#This Row],[Buy Price]]</f>
        <v>519143.28090799996</v>
      </c>
    </row>
    <row r="1685" spans="1:7" x14ac:dyDescent="0.3">
      <c r="A1685" s="2">
        <v>42313</v>
      </c>
      <c r="B1685">
        <v>3</v>
      </c>
      <c r="C1685">
        <v>80.787002999999999</v>
      </c>
      <c r="D1685">
        <v>3</v>
      </c>
      <c r="E1685">
        <v>242.361009</v>
      </c>
      <c r="F1685">
        <f>-Day_SIP[[#This Row],[Investment Amount]]</f>
        <v>-242.361009</v>
      </c>
      <c r="G1685">
        <f>SUM($D$2:D1685)*Day_SIP[[#This Row],[Buy Price]]</f>
        <v>514370.84810100001</v>
      </c>
    </row>
    <row r="1686" spans="1:7" x14ac:dyDescent="0.3">
      <c r="A1686" s="2">
        <v>42314</v>
      </c>
      <c r="B1686">
        <v>4</v>
      </c>
      <c r="C1686">
        <v>80.544998000000007</v>
      </c>
      <c r="D1686">
        <v>3</v>
      </c>
      <c r="E1686">
        <v>241.63499400000001</v>
      </c>
      <c r="F1686">
        <f>-Day_SIP[[#This Row],[Investment Amount]]</f>
        <v>-241.63499400000001</v>
      </c>
      <c r="G1686">
        <f>SUM($D$2:D1686)*Day_SIP[[#This Row],[Buy Price]]</f>
        <v>513071.63726000005</v>
      </c>
    </row>
    <row r="1687" spans="1:7" x14ac:dyDescent="0.3">
      <c r="A1687" s="2">
        <v>42317</v>
      </c>
      <c r="B1687">
        <v>0</v>
      </c>
      <c r="C1687">
        <v>80.311995999999994</v>
      </c>
      <c r="D1687">
        <v>3</v>
      </c>
      <c r="E1687">
        <v>240.93598799999998</v>
      </c>
      <c r="F1687">
        <f>-Day_SIP[[#This Row],[Investment Amount]]</f>
        <v>-240.93598799999998</v>
      </c>
      <c r="G1687">
        <f>SUM($D$2:D1687)*Day_SIP[[#This Row],[Buy Price]]</f>
        <v>511828.35050799994</v>
      </c>
    </row>
    <row r="1688" spans="1:7" x14ac:dyDescent="0.3">
      <c r="A1688" s="2">
        <v>42318</v>
      </c>
      <c r="B1688">
        <v>1</v>
      </c>
      <c r="C1688">
        <v>79.084998999999996</v>
      </c>
      <c r="D1688">
        <v>3</v>
      </c>
      <c r="E1688">
        <v>237.254997</v>
      </c>
      <c r="F1688">
        <f>-Day_SIP[[#This Row],[Investment Amount]]</f>
        <v>-237.254997</v>
      </c>
      <c r="G1688">
        <f>SUM($D$2:D1688)*Day_SIP[[#This Row],[Buy Price]]</f>
        <v>504245.95362399996</v>
      </c>
    </row>
    <row r="1689" spans="1:7" x14ac:dyDescent="0.3">
      <c r="A1689" s="2">
        <v>42321</v>
      </c>
      <c r="B1689">
        <v>4</v>
      </c>
      <c r="C1689">
        <v>78.733001999999999</v>
      </c>
      <c r="D1689">
        <v>3</v>
      </c>
      <c r="E1689">
        <v>236.199006</v>
      </c>
      <c r="F1689">
        <f>-Day_SIP[[#This Row],[Investment Amount]]</f>
        <v>-236.199006</v>
      </c>
      <c r="G1689">
        <f>SUM($D$2:D1689)*Day_SIP[[#This Row],[Buy Price]]</f>
        <v>502237.81975799997</v>
      </c>
    </row>
    <row r="1690" spans="1:7" x14ac:dyDescent="0.3">
      <c r="A1690" s="2">
        <v>42324</v>
      </c>
      <c r="B1690">
        <v>0</v>
      </c>
      <c r="C1690">
        <v>79.220000999999996</v>
      </c>
      <c r="D1690">
        <v>3</v>
      </c>
      <c r="E1690">
        <v>237.66000299999999</v>
      </c>
      <c r="F1690">
        <f>-Day_SIP[[#This Row],[Investment Amount]]</f>
        <v>-237.66000299999999</v>
      </c>
      <c r="G1690">
        <f>SUM($D$2:D1690)*Day_SIP[[#This Row],[Buy Price]]</f>
        <v>505582.04638199997</v>
      </c>
    </row>
    <row r="1691" spans="1:7" x14ac:dyDescent="0.3">
      <c r="A1691" s="2">
        <v>42325</v>
      </c>
      <c r="B1691">
        <v>1</v>
      </c>
      <c r="C1691">
        <v>79.429001</v>
      </c>
      <c r="D1691">
        <v>3</v>
      </c>
      <c r="E1691">
        <v>238.287003</v>
      </c>
      <c r="F1691">
        <f>-Day_SIP[[#This Row],[Investment Amount]]</f>
        <v>-238.287003</v>
      </c>
      <c r="G1691">
        <f>SUM($D$2:D1691)*Day_SIP[[#This Row],[Buy Price]]</f>
        <v>507154.17138499999</v>
      </c>
    </row>
    <row r="1692" spans="1:7" x14ac:dyDescent="0.3">
      <c r="A1692" s="2">
        <v>42326</v>
      </c>
      <c r="B1692">
        <v>2</v>
      </c>
      <c r="C1692">
        <v>78.474997999999999</v>
      </c>
      <c r="D1692">
        <v>3</v>
      </c>
      <c r="E1692">
        <v>235.424994</v>
      </c>
      <c r="F1692">
        <f>-Day_SIP[[#This Row],[Investment Amount]]</f>
        <v>-235.424994</v>
      </c>
      <c r="G1692">
        <f>SUM($D$2:D1692)*Day_SIP[[#This Row],[Buy Price]]</f>
        <v>501298.28722399997</v>
      </c>
    </row>
    <row r="1693" spans="1:7" x14ac:dyDescent="0.3">
      <c r="A1693" s="2">
        <v>42327</v>
      </c>
      <c r="B1693">
        <v>3</v>
      </c>
      <c r="C1693">
        <v>79.569000000000003</v>
      </c>
      <c r="D1693">
        <v>3</v>
      </c>
      <c r="E1693">
        <v>238.70699999999999</v>
      </c>
      <c r="F1693">
        <f>-Day_SIP[[#This Row],[Investment Amount]]</f>
        <v>-238.70699999999999</v>
      </c>
      <c r="G1693">
        <f>SUM($D$2:D1693)*Day_SIP[[#This Row],[Buy Price]]</f>
        <v>508525.47899999999</v>
      </c>
    </row>
    <row r="1694" spans="1:7" x14ac:dyDescent="0.3">
      <c r="A1694" s="2">
        <v>42328</v>
      </c>
      <c r="B1694">
        <v>4</v>
      </c>
      <c r="C1694">
        <v>79.5</v>
      </c>
      <c r="D1694">
        <v>3</v>
      </c>
      <c r="E1694">
        <v>238.5</v>
      </c>
      <c r="F1694">
        <f>-Day_SIP[[#This Row],[Investment Amount]]</f>
        <v>-238.5</v>
      </c>
      <c r="G1694">
        <f>SUM($D$2:D1694)*Day_SIP[[#This Row],[Buy Price]]</f>
        <v>508323</v>
      </c>
    </row>
    <row r="1695" spans="1:7" x14ac:dyDescent="0.3">
      <c r="A1695" s="2">
        <v>42331</v>
      </c>
      <c r="B1695">
        <v>0</v>
      </c>
      <c r="C1695">
        <v>79.596001000000001</v>
      </c>
      <c r="D1695">
        <v>3</v>
      </c>
      <c r="E1695">
        <v>238.788003</v>
      </c>
      <c r="F1695">
        <f>-Day_SIP[[#This Row],[Investment Amount]]</f>
        <v>-238.788003</v>
      </c>
      <c r="G1695">
        <f>SUM($D$2:D1695)*Day_SIP[[#This Row],[Buy Price]]</f>
        <v>509175.61839700001</v>
      </c>
    </row>
    <row r="1696" spans="1:7" x14ac:dyDescent="0.3">
      <c r="A1696" s="2">
        <v>42332</v>
      </c>
      <c r="B1696">
        <v>1</v>
      </c>
      <c r="C1696">
        <v>79.114998</v>
      </c>
      <c r="D1696">
        <v>3</v>
      </c>
      <c r="E1696">
        <v>237.34499399999999</v>
      </c>
      <c r="F1696">
        <f>-Day_SIP[[#This Row],[Investment Amount]]</f>
        <v>-237.34499399999999</v>
      </c>
      <c r="G1696">
        <f>SUM($D$2:D1696)*Day_SIP[[#This Row],[Buy Price]]</f>
        <v>506335.98719999997</v>
      </c>
    </row>
    <row r="1697" spans="1:7" x14ac:dyDescent="0.3">
      <c r="A1697" s="2">
        <v>42334</v>
      </c>
      <c r="B1697">
        <v>3</v>
      </c>
      <c r="C1697">
        <v>79.802002000000002</v>
      </c>
      <c r="D1697">
        <v>3</v>
      </c>
      <c r="E1697">
        <v>239.40600599999999</v>
      </c>
      <c r="F1697">
        <f>-Day_SIP[[#This Row],[Investment Amount]]</f>
        <v>-239.40600599999999</v>
      </c>
      <c r="G1697">
        <f>SUM($D$2:D1697)*Day_SIP[[#This Row],[Buy Price]]</f>
        <v>510972.21880600002</v>
      </c>
    </row>
    <row r="1698" spans="1:7" x14ac:dyDescent="0.3">
      <c r="A1698" s="2">
        <v>42335</v>
      </c>
      <c r="B1698">
        <v>4</v>
      </c>
      <c r="C1698">
        <v>80.240996999999993</v>
      </c>
      <c r="D1698">
        <v>3</v>
      </c>
      <c r="E1698">
        <v>240.72299099999998</v>
      </c>
      <c r="F1698">
        <f>-Day_SIP[[#This Row],[Investment Amount]]</f>
        <v>-240.72299099999998</v>
      </c>
      <c r="G1698">
        <f>SUM($D$2:D1698)*Day_SIP[[#This Row],[Buy Price]]</f>
        <v>514023.82678199996</v>
      </c>
    </row>
    <row r="1699" spans="1:7" x14ac:dyDescent="0.3">
      <c r="A1699" s="2">
        <v>42338</v>
      </c>
      <c r="B1699">
        <v>0</v>
      </c>
      <c r="C1699">
        <v>80.331001000000001</v>
      </c>
      <c r="D1699">
        <v>3</v>
      </c>
      <c r="E1699">
        <v>240.99300299999999</v>
      </c>
      <c r="F1699">
        <f>-Day_SIP[[#This Row],[Investment Amount]]</f>
        <v>-240.99300299999999</v>
      </c>
      <c r="G1699">
        <f>SUM($D$2:D1699)*Day_SIP[[#This Row],[Buy Price]]</f>
        <v>514841.38540899998</v>
      </c>
    </row>
    <row r="1700" spans="1:7" x14ac:dyDescent="0.3">
      <c r="A1700" s="2">
        <v>42339</v>
      </c>
      <c r="B1700">
        <v>1</v>
      </c>
      <c r="C1700">
        <v>80.392998000000006</v>
      </c>
      <c r="D1700">
        <v>3</v>
      </c>
      <c r="E1700">
        <v>241.17899400000002</v>
      </c>
      <c r="F1700">
        <f>-Day_SIP[[#This Row],[Investment Amount]]</f>
        <v>-241.17899400000002</v>
      </c>
      <c r="G1700">
        <f>SUM($D$2:D1700)*Day_SIP[[#This Row],[Buy Price]]</f>
        <v>515479.90317600005</v>
      </c>
    </row>
    <row r="1701" spans="1:7" x14ac:dyDescent="0.3">
      <c r="A1701" s="2">
        <v>42340</v>
      </c>
      <c r="B1701">
        <v>2</v>
      </c>
      <c r="C1701">
        <v>80.174003999999996</v>
      </c>
      <c r="D1701">
        <v>3</v>
      </c>
      <c r="E1701">
        <v>240.52201199999999</v>
      </c>
      <c r="F1701">
        <f>-Day_SIP[[#This Row],[Investment Amount]]</f>
        <v>-240.52201199999999</v>
      </c>
      <c r="G1701">
        <f>SUM($D$2:D1701)*Day_SIP[[#This Row],[Buy Price]]</f>
        <v>514316.23566000001</v>
      </c>
    </row>
    <row r="1702" spans="1:7" x14ac:dyDescent="0.3">
      <c r="A1702" s="2">
        <v>42341</v>
      </c>
      <c r="B1702">
        <v>3</v>
      </c>
      <c r="C1702">
        <v>79.487999000000002</v>
      </c>
      <c r="D1702">
        <v>3</v>
      </c>
      <c r="E1702">
        <v>238.46399700000001</v>
      </c>
      <c r="F1702">
        <f>-Day_SIP[[#This Row],[Investment Amount]]</f>
        <v>-238.46399700000001</v>
      </c>
      <c r="G1702">
        <f>SUM($D$2:D1702)*Day_SIP[[#This Row],[Buy Price]]</f>
        <v>510153.97758200002</v>
      </c>
    </row>
    <row r="1703" spans="1:7" x14ac:dyDescent="0.3">
      <c r="A1703" s="2">
        <v>42342</v>
      </c>
      <c r="B1703">
        <v>4</v>
      </c>
      <c r="C1703">
        <v>78.925003000000004</v>
      </c>
      <c r="D1703">
        <v>3</v>
      </c>
      <c r="E1703">
        <v>236.77500900000001</v>
      </c>
      <c r="F1703">
        <f>-Day_SIP[[#This Row],[Investment Amount]]</f>
        <v>-236.77500900000001</v>
      </c>
      <c r="G1703">
        <f>SUM($D$2:D1703)*Day_SIP[[#This Row],[Buy Price]]</f>
        <v>506777.44426300004</v>
      </c>
    </row>
    <row r="1704" spans="1:7" x14ac:dyDescent="0.3">
      <c r="A1704" s="2">
        <v>42345</v>
      </c>
      <c r="B1704">
        <v>0</v>
      </c>
      <c r="C1704">
        <v>78.75</v>
      </c>
      <c r="D1704">
        <v>3</v>
      </c>
      <c r="E1704">
        <v>236.25</v>
      </c>
      <c r="F1704">
        <f>-Day_SIP[[#This Row],[Investment Amount]]</f>
        <v>-236.25</v>
      </c>
      <c r="G1704">
        <f>SUM($D$2:D1704)*Day_SIP[[#This Row],[Buy Price]]</f>
        <v>505890</v>
      </c>
    </row>
    <row r="1705" spans="1:7" x14ac:dyDescent="0.3">
      <c r="A1705" s="2">
        <v>42346</v>
      </c>
      <c r="B1705">
        <v>1</v>
      </c>
      <c r="C1705">
        <v>78.102997000000002</v>
      </c>
      <c r="D1705">
        <v>3</v>
      </c>
      <c r="E1705">
        <v>234.30899099999999</v>
      </c>
      <c r="F1705">
        <f>-Day_SIP[[#This Row],[Investment Amount]]</f>
        <v>-234.30899099999999</v>
      </c>
      <c r="G1705">
        <f>SUM($D$2:D1705)*Day_SIP[[#This Row],[Buy Price]]</f>
        <v>501967.96171900001</v>
      </c>
    </row>
    <row r="1706" spans="1:7" x14ac:dyDescent="0.3">
      <c r="A1706" s="2">
        <v>42347</v>
      </c>
      <c r="B1706">
        <v>2</v>
      </c>
      <c r="C1706">
        <v>77.696999000000005</v>
      </c>
      <c r="D1706">
        <v>3</v>
      </c>
      <c r="E1706">
        <v>233.09099700000002</v>
      </c>
      <c r="F1706">
        <f>-Day_SIP[[#This Row],[Investment Amount]]</f>
        <v>-233.09099700000002</v>
      </c>
      <c r="G1706">
        <f>SUM($D$2:D1706)*Day_SIP[[#This Row],[Buy Price]]</f>
        <v>499591.70357000001</v>
      </c>
    </row>
    <row r="1707" spans="1:7" x14ac:dyDescent="0.3">
      <c r="A1707" s="2">
        <v>42348</v>
      </c>
      <c r="B1707">
        <v>3</v>
      </c>
      <c r="C1707">
        <v>77.886002000000005</v>
      </c>
      <c r="D1707">
        <v>3</v>
      </c>
      <c r="E1707">
        <v>233.658006</v>
      </c>
      <c r="F1707">
        <f>-Day_SIP[[#This Row],[Investment Amount]]</f>
        <v>-233.658006</v>
      </c>
      <c r="G1707">
        <f>SUM($D$2:D1707)*Day_SIP[[#This Row],[Buy Price]]</f>
        <v>501040.65086600004</v>
      </c>
    </row>
    <row r="1708" spans="1:7" x14ac:dyDescent="0.3">
      <c r="A1708" s="2">
        <v>42349</v>
      </c>
      <c r="B1708">
        <v>4</v>
      </c>
      <c r="C1708">
        <v>77.089995999999999</v>
      </c>
      <c r="D1708">
        <v>3</v>
      </c>
      <c r="E1708">
        <v>231.26998800000001</v>
      </c>
      <c r="F1708">
        <f>-Day_SIP[[#This Row],[Investment Amount]]</f>
        <v>-231.26998800000001</v>
      </c>
      <c r="G1708">
        <f>SUM($D$2:D1708)*Day_SIP[[#This Row],[Buy Price]]</f>
        <v>496151.21425600001</v>
      </c>
    </row>
    <row r="1709" spans="1:7" x14ac:dyDescent="0.3">
      <c r="A1709" s="2">
        <v>42352</v>
      </c>
      <c r="B1709">
        <v>0</v>
      </c>
      <c r="C1709">
        <v>77.227997000000002</v>
      </c>
      <c r="D1709">
        <v>3</v>
      </c>
      <c r="E1709">
        <v>231.68399099999999</v>
      </c>
      <c r="F1709">
        <f>-Day_SIP[[#This Row],[Investment Amount]]</f>
        <v>-231.68399099999999</v>
      </c>
      <c r="G1709">
        <f>SUM($D$2:D1709)*Day_SIP[[#This Row],[Buy Price]]</f>
        <v>497271.07268300001</v>
      </c>
    </row>
    <row r="1710" spans="1:7" x14ac:dyDescent="0.3">
      <c r="A1710" s="2">
        <v>42353</v>
      </c>
      <c r="B1710">
        <v>1</v>
      </c>
      <c r="C1710">
        <v>77.750998999999993</v>
      </c>
      <c r="D1710">
        <v>3</v>
      </c>
      <c r="E1710">
        <v>233.25299699999999</v>
      </c>
      <c r="F1710">
        <f>-Day_SIP[[#This Row],[Investment Amount]]</f>
        <v>-233.25299699999999</v>
      </c>
      <c r="G1710">
        <f>SUM($D$2:D1710)*Day_SIP[[#This Row],[Buy Price]]</f>
        <v>500871.93555799994</v>
      </c>
    </row>
    <row r="1711" spans="1:7" x14ac:dyDescent="0.3">
      <c r="A1711" s="2">
        <v>42354</v>
      </c>
      <c r="B1711">
        <v>2</v>
      </c>
      <c r="C1711">
        <v>78.244003000000006</v>
      </c>
      <c r="D1711">
        <v>3</v>
      </c>
      <c r="E1711">
        <v>234.73200900000001</v>
      </c>
      <c r="F1711">
        <f>-Day_SIP[[#This Row],[Investment Amount]]</f>
        <v>-234.73200900000001</v>
      </c>
      <c r="G1711">
        <f>SUM($D$2:D1711)*Day_SIP[[#This Row],[Buy Price]]</f>
        <v>504282.59933500004</v>
      </c>
    </row>
    <row r="1712" spans="1:7" x14ac:dyDescent="0.3">
      <c r="A1712" s="2">
        <v>42355</v>
      </c>
      <c r="B1712">
        <v>3</v>
      </c>
      <c r="C1712">
        <v>79.287002999999999</v>
      </c>
      <c r="D1712">
        <v>3</v>
      </c>
      <c r="E1712">
        <v>237.861009</v>
      </c>
      <c r="F1712">
        <f>-Day_SIP[[#This Row],[Investment Amount]]</f>
        <v>-237.861009</v>
      </c>
      <c r="G1712">
        <f>SUM($D$2:D1712)*Day_SIP[[#This Row],[Buy Price]]</f>
        <v>511242.59534399997</v>
      </c>
    </row>
    <row r="1713" spans="1:7" x14ac:dyDescent="0.3">
      <c r="A1713" s="2">
        <v>42356</v>
      </c>
      <c r="B1713">
        <v>4</v>
      </c>
      <c r="C1713">
        <v>78.747001999999995</v>
      </c>
      <c r="D1713">
        <v>3</v>
      </c>
      <c r="E1713">
        <v>236.24100599999997</v>
      </c>
      <c r="F1713">
        <f>-Day_SIP[[#This Row],[Investment Amount]]</f>
        <v>-236.24100599999997</v>
      </c>
      <c r="G1713">
        <f>SUM($D$2:D1713)*Day_SIP[[#This Row],[Buy Price]]</f>
        <v>507996.90990199998</v>
      </c>
    </row>
    <row r="1714" spans="1:7" x14ac:dyDescent="0.3">
      <c r="A1714" s="2">
        <v>42359</v>
      </c>
      <c r="B1714">
        <v>0</v>
      </c>
      <c r="C1714">
        <v>79.199996999999996</v>
      </c>
      <c r="D1714">
        <v>3</v>
      </c>
      <c r="E1714">
        <v>237.59999099999999</v>
      </c>
      <c r="F1714">
        <f>-Day_SIP[[#This Row],[Investment Amount]]</f>
        <v>-237.59999099999999</v>
      </c>
      <c r="G1714">
        <f>SUM($D$2:D1714)*Day_SIP[[#This Row],[Buy Price]]</f>
        <v>511156.780638</v>
      </c>
    </row>
    <row r="1715" spans="1:7" x14ac:dyDescent="0.3">
      <c r="A1715" s="2">
        <v>42360</v>
      </c>
      <c r="B1715">
        <v>1</v>
      </c>
      <c r="C1715">
        <v>78.815002000000007</v>
      </c>
      <c r="D1715">
        <v>3</v>
      </c>
      <c r="E1715">
        <v>236.44500600000003</v>
      </c>
      <c r="F1715">
        <f>-Day_SIP[[#This Row],[Investment Amount]]</f>
        <v>-236.44500600000003</v>
      </c>
      <c r="G1715">
        <f>SUM($D$2:D1715)*Day_SIP[[#This Row],[Buy Price]]</f>
        <v>508908.46791400004</v>
      </c>
    </row>
    <row r="1716" spans="1:7" x14ac:dyDescent="0.3">
      <c r="A1716" s="2">
        <v>42361</v>
      </c>
      <c r="B1716">
        <v>2</v>
      </c>
      <c r="C1716">
        <v>79.371002000000004</v>
      </c>
      <c r="D1716">
        <v>3</v>
      </c>
      <c r="E1716">
        <v>238.11300600000001</v>
      </c>
      <c r="F1716">
        <f>-Day_SIP[[#This Row],[Investment Amount]]</f>
        <v>-238.11300600000001</v>
      </c>
      <c r="G1716">
        <f>SUM($D$2:D1716)*Day_SIP[[#This Row],[Buy Price]]</f>
        <v>512736.67292000004</v>
      </c>
    </row>
    <row r="1717" spans="1:7" x14ac:dyDescent="0.3">
      <c r="A1717" s="2">
        <v>42362</v>
      </c>
      <c r="B1717">
        <v>3</v>
      </c>
      <c r="C1717">
        <v>79.614998</v>
      </c>
      <c r="D1717">
        <v>3</v>
      </c>
      <c r="E1717">
        <v>238.84499399999999</v>
      </c>
      <c r="F1717">
        <f>-Day_SIP[[#This Row],[Investment Amount]]</f>
        <v>-238.84499399999999</v>
      </c>
      <c r="G1717">
        <f>SUM($D$2:D1717)*Day_SIP[[#This Row],[Buy Price]]</f>
        <v>514551.732074</v>
      </c>
    </row>
    <row r="1718" spans="1:7" x14ac:dyDescent="0.3">
      <c r="A1718" s="2">
        <v>42366</v>
      </c>
      <c r="B1718">
        <v>0</v>
      </c>
      <c r="C1718">
        <v>79.998001000000002</v>
      </c>
      <c r="D1718">
        <v>3</v>
      </c>
      <c r="E1718">
        <v>239.99400300000002</v>
      </c>
      <c r="F1718">
        <f>-Day_SIP[[#This Row],[Investment Amount]]</f>
        <v>-239.99400300000002</v>
      </c>
      <c r="G1718">
        <f>SUM($D$2:D1718)*Day_SIP[[#This Row],[Buy Price]]</f>
        <v>517267.07446600002</v>
      </c>
    </row>
    <row r="1719" spans="1:7" x14ac:dyDescent="0.3">
      <c r="A1719" s="2">
        <v>42367</v>
      </c>
      <c r="B1719">
        <v>1</v>
      </c>
      <c r="C1719">
        <v>80.129997000000003</v>
      </c>
      <c r="D1719">
        <v>3</v>
      </c>
      <c r="E1719">
        <v>240.38999100000001</v>
      </c>
      <c r="F1719">
        <f>-Day_SIP[[#This Row],[Investment Amount]]</f>
        <v>-240.38999100000001</v>
      </c>
      <c r="G1719">
        <f>SUM($D$2:D1719)*Day_SIP[[#This Row],[Buy Price]]</f>
        <v>518360.95059300005</v>
      </c>
    </row>
    <row r="1720" spans="1:7" x14ac:dyDescent="0.3">
      <c r="A1720" s="2">
        <v>42368</v>
      </c>
      <c r="B1720">
        <v>2</v>
      </c>
      <c r="C1720">
        <v>79.799003999999996</v>
      </c>
      <c r="D1720">
        <v>3</v>
      </c>
      <c r="E1720">
        <v>239.39701199999999</v>
      </c>
      <c r="F1720">
        <f>-Day_SIP[[#This Row],[Investment Amount]]</f>
        <v>-239.39701199999999</v>
      </c>
      <c r="G1720">
        <f>SUM($D$2:D1720)*Day_SIP[[#This Row],[Buy Price]]</f>
        <v>516459.153888</v>
      </c>
    </row>
    <row r="1721" spans="1:7" x14ac:dyDescent="0.3">
      <c r="A1721" s="2">
        <v>42369</v>
      </c>
      <c r="B1721">
        <v>3</v>
      </c>
      <c r="C1721">
        <v>80.301002999999994</v>
      </c>
      <c r="D1721">
        <v>3</v>
      </c>
      <c r="E1721">
        <v>240.903009</v>
      </c>
      <c r="F1721">
        <f>-Day_SIP[[#This Row],[Investment Amount]]</f>
        <v>-240.903009</v>
      </c>
      <c r="G1721">
        <f>SUM($D$2:D1721)*Day_SIP[[#This Row],[Buy Price]]</f>
        <v>519948.99442499998</v>
      </c>
    </row>
    <row r="1722" spans="1:7" x14ac:dyDescent="0.3">
      <c r="A1722" s="2">
        <v>42370</v>
      </c>
      <c r="B1722">
        <v>4</v>
      </c>
      <c r="C1722">
        <v>80.505996999999994</v>
      </c>
      <c r="D1722">
        <v>3</v>
      </c>
      <c r="E1722">
        <v>241.51799099999999</v>
      </c>
      <c r="F1722">
        <f>-Day_SIP[[#This Row],[Investment Amount]]</f>
        <v>-241.51799099999999</v>
      </c>
      <c r="G1722">
        <f>SUM($D$2:D1722)*Day_SIP[[#This Row],[Buy Price]]</f>
        <v>521517.84856599994</v>
      </c>
    </row>
    <row r="1723" spans="1:7" x14ac:dyDescent="0.3">
      <c r="A1723" s="2">
        <v>42373</v>
      </c>
      <c r="B1723">
        <v>0</v>
      </c>
      <c r="C1723">
        <v>79.030997999999997</v>
      </c>
      <c r="D1723">
        <v>3</v>
      </c>
      <c r="E1723">
        <v>237.09299399999998</v>
      </c>
      <c r="F1723">
        <f>-Day_SIP[[#This Row],[Investment Amount]]</f>
        <v>-237.09299399999998</v>
      </c>
      <c r="G1723">
        <f>SUM($D$2:D1723)*Day_SIP[[#This Row],[Buy Price]]</f>
        <v>512199.89803799998</v>
      </c>
    </row>
    <row r="1724" spans="1:7" x14ac:dyDescent="0.3">
      <c r="A1724" s="2">
        <v>42374</v>
      </c>
      <c r="B1724">
        <v>1</v>
      </c>
      <c r="C1724">
        <v>78.981003000000001</v>
      </c>
      <c r="D1724">
        <v>3</v>
      </c>
      <c r="E1724">
        <v>236.94300900000002</v>
      </c>
      <c r="F1724">
        <f>-Day_SIP[[#This Row],[Investment Amount]]</f>
        <v>-236.94300900000002</v>
      </c>
      <c r="G1724">
        <f>SUM($D$2:D1724)*Day_SIP[[#This Row],[Buy Price]]</f>
        <v>512112.82345199998</v>
      </c>
    </row>
    <row r="1725" spans="1:7" x14ac:dyDescent="0.3">
      <c r="A1725" s="2">
        <v>42375</v>
      </c>
      <c r="B1725">
        <v>2</v>
      </c>
      <c r="C1725">
        <v>78.515998999999994</v>
      </c>
      <c r="D1725">
        <v>3</v>
      </c>
      <c r="E1725">
        <v>235.54799699999998</v>
      </c>
      <c r="F1725">
        <f>-Day_SIP[[#This Row],[Investment Amount]]</f>
        <v>-235.54799699999998</v>
      </c>
      <c r="G1725">
        <f>SUM($D$2:D1725)*Day_SIP[[#This Row],[Buy Price]]</f>
        <v>509333.28551299998</v>
      </c>
    </row>
    <row r="1726" spans="1:7" x14ac:dyDescent="0.3">
      <c r="A1726" s="2">
        <v>42376</v>
      </c>
      <c r="B1726">
        <v>3</v>
      </c>
      <c r="C1726">
        <v>76.891998000000001</v>
      </c>
      <c r="D1726">
        <v>3</v>
      </c>
      <c r="E1726">
        <v>230.675994</v>
      </c>
      <c r="F1726">
        <f>-Day_SIP[[#This Row],[Investment Amount]]</f>
        <v>-230.675994</v>
      </c>
      <c r="G1726">
        <f>SUM($D$2:D1726)*Day_SIP[[#This Row],[Buy Price]]</f>
        <v>499029.06702000002</v>
      </c>
    </row>
    <row r="1727" spans="1:7" x14ac:dyDescent="0.3">
      <c r="A1727" s="2">
        <v>42377</v>
      </c>
      <c r="B1727">
        <v>4</v>
      </c>
      <c r="C1727">
        <v>77.063004000000006</v>
      </c>
      <c r="D1727">
        <v>3</v>
      </c>
      <c r="E1727">
        <v>231.18901200000002</v>
      </c>
      <c r="F1727">
        <f>-Day_SIP[[#This Row],[Investment Amount]]</f>
        <v>-231.18901200000002</v>
      </c>
      <c r="G1727">
        <f>SUM($D$2:D1727)*Day_SIP[[#This Row],[Buy Price]]</f>
        <v>500370.08497200004</v>
      </c>
    </row>
    <row r="1728" spans="1:7" x14ac:dyDescent="0.3">
      <c r="A1728" s="2">
        <v>42380</v>
      </c>
      <c r="B1728">
        <v>0</v>
      </c>
      <c r="C1728">
        <v>76.671997000000005</v>
      </c>
      <c r="D1728">
        <v>3</v>
      </c>
      <c r="E1728">
        <v>230.01599100000001</v>
      </c>
      <c r="F1728">
        <f>-Day_SIP[[#This Row],[Investment Amount]]</f>
        <v>-230.01599100000001</v>
      </c>
      <c r="G1728">
        <f>SUM($D$2:D1728)*Day_SIP[[#This Row],[Buy Price]]</f>
        <v>498061.29251200001</v>
      </c>
    </row>
    <row r="1729" spans="1:7" x14ac:dyDescent="0.3">
      <c r="A1729" s="2">
        <v>42381</v>
      </c>
      <c r="B1729">
        <v>1</v>
      </c>
      <c r="C1729">
        <v>76.197997999999998</v>
      </c>
      <c r="D1729">
        <v>3</v>
      </c>
      <c r="E1729">
        <v>228.59399400000001</v>
      </c>
      <c r="F1729">
        <f>-Day_SIP[[#This Row],[Investment Amount]]</f>
        <v>-228.59399400000001</v>
      </c>
      <c r="G1729">
        <f>SUM($D$2:D1729)*Day_SIP[[#This Row],[Buy Price]]</f>
        <v>495210.789002</v>
      </c>
    </row>
    <row r="1730" spans="1:7" x14ac:dyDescent="0.3">
      <c r="A1730" s="2">
        <v>42382</v>
      </c>
      <c r="B1730">
        <v>2</v>
      </c>
      <c r="C1730">
        <v>76.626998999999998</v>
      </c>
      <c r="D1730">
        <v>3</v>
      </c>
      <c r="E1730">
        <v>229.88099699999998</v>
      </c>
      <c r="F1730">
        <f>-Day_SIP[[#This Row],[Investment Amount]]</f>
        <v>-229.88099699999998</v>
      </c>
      <c r="G1730">
        <f>SUM($D$2:D1730)*Day_SIP[[#This Row],[Buy Price]]</f>
        <v>498228.74749799998</v>
      </c>
    </row>
    <row r="1731" spans="1:7" x14ac:dyDescent="0.3">
      <c r="A1731" s="2">
        <v>42383</v>
      </c>
      <c r="B1731">
        <v>3</v>
      </c>
      <c r="C1731">
        <v>76.217003000000005</v>
      </c>
      <c r="D1731">
        <v>3</v>
      </c>
      <c r="E1731">
        <v>228.65100900000002</v>
      </c>
      <c r="F1731">
        <f>-Day_SIP[[#This Row],[Investment Amount]]</f>
        <v>-228.65100900000002</v>
      </c>
      <c r="G1731">
        <f>SUM($D$2:D1731)*Day_SIP[[#This Row],[Buy Price]]</f>
        <v>495791.60451500001</v>
      </c>
    </row>
    <row r="1732" spans="1:7" x14ac:dyDescent="0.3">
      <c r="A1732" s="2">
        <v>42384</v>
      </c>
      <c r="B1732">
        <v>4</v>
      </c>
      <c r="C1732">
        <v>75.505996999999994</v>
      </c>
      <c r="D1732">
        <v>3</v>
      </c>
      <c r="E1732">
        <v>226.51799099999999</v>
      </c>
      <c r="F1732">
        <f>-Day_SIP[[#This Row],[Investment Amount]]</f>
        <v>-226.51799099999999</v>
      </c>
      <c r="G1732">
        <f>SUM($D$2:D1732)*Day_SIP[[#This Row],[Buy Price]]</f>
        <v>491393.02847599995</v>
      </c>
    </row>
    <row r="1733" spans="1:7" x14ac:dyDescent="0.3">
      <c r="A1733" s="2">
        <v>42387</v>
      </c>
      <c r="B1733">
        <v>0</v>
      </c>
      <c r="C1733">
        <v>74.565002000000007</v>
      </c>
      <c r="D1733">
        <v>3</v>
      </c>
      <c r="E1733">
        <v>223.69500600000003</v>
      </c>
      <c r="F1733">
        <f>-Day_SIP[[#This Row],[Investment Amount]]</f>
        <v>-223.69500600000003</v>
      </c>
      <c r="G1733">
        <f>SUM($D$2:D1733)*Day_SIP[[#This Row],[Buy Price]]</f>
        <v>485492.72802200005</v>
      </c>
    </row>
    <row r="1734" spans="1:7" x14ac:dyDescent="0.3">
      <c r="A1734" s="2">
        <v>42388</v>
      </c>
      <c r="B1734">
        <v>1</v>
      </c>
      <c r="C1734">
        <v>75.210999000000001</v>
      </c>
      <c r="D1734">
        <v>3</v>
      </c>
      <c r="E1734">
        <v>225.63299699999999</v>
      </c>
      <c r="F1734">
        <f>-Day_SIP[[#This Row],[Investment Amount]]</f>
        <v>-225.63299699999999</v>
      </c>
      <c r="G1734">
        <f>SUM($D$2:D1734)*Day_SIP[[#This Row],[Buy Price]]</f>
        <v>489924.44748600002</v>
      </c>
    </row>
    <row r="1735" spans="1:7" x14ac:dyDescent="0.3">
      <c r="A1735" s="2">
        <v>42389</v>
      </c>
      <c r="B1735">
        <v>2</v>
      </c>
      <c r="C1735">
        <v>74.001998999999998</v>
      </c>
      <c r="D1735">
        <v>3</v>
      </c>
      <c r="E1735">
        <v>222.00599699999998</v>
      </c>
      <c r="F1735">
        <f>-Day_SIP[[#This Row],[Investment Amount]]</f>
        <v>-222.00599699999998</v>
      </c>
      <c r="G1735">
        <f>SUM($D$2:D1735)*Day_SIP[[#This Row],[Buy Price]]</f>
        <v>482271.02748300001</v>
      </c>
    </row>
    <row r="1736" spans="1:7" x14ac:dyDescent="0.3">
      <c r="A1736" s="2">
        <v>42390</v>
      </c>
      <c r="B1736">
        <v>3</v>
      </c>
      <c r="C1736">
        <v>73.792998999999995</v>
      </c>
      <c r="D1736">
        <v>3</v>
      </c>
      <c r="E1736">
        <v>221.37899699999997</v>
      </c>
      <c r="F1736">
        <f>-Day_SIP[[#This Row],[Investment Amount]]</f>
        <v>-221.37899699999997</v>
      </c>
      <c r="G1736">
        <f>SUM($D$2:D1736)*Day_SIP[[#This Row],[Buy Price]]</f>
        <v>481130.35347999999</v>
      </c>
    </row>
    <row r="1737" spans="1:7" x14ac:dyDescent="0.3">
      <c r="A1737" s="2">
        <v>42391</v>
      </c>
      <c r="B1737">
        <v>4</v>
      </c>
      <c r="C1737">
        <v>75.305999999999997</v>
      </c>
      <c r="D1737">
        <v>3</v>
      </c>
      <c r="E1737">
        <v>225.91800000000001</v>
      </c>
      <c r="F1737">
        <f>-Day_SIP[[#This Row],[Investment Amount]]</f>
        <v>-225.91800000000001</v>
      </c>
      <c r="G1737">
        <f>SUM($D$2:D1737)*Day_SIP[[#This Row],[Buy Price]]</f>
        <v>491221.038</v>
      </c>
    </row>
    <row r="1738" spans="1:7" x14ac:dyDescent="0.3">
      <c r="A1738" s="2">
        <v>42394</v>
      </c>
      <c r="B1738">
        <v>0</v>
      </c>
      <c r="C1738">
        <v>75.418998999999999</v>
      </c>
      <c r="D1738">
        <v>3</v>
      </c>
      <c r="E1738">
        <v>226.25699700000001</v>
      </c>
      <c r="F1738">
        <f>-Day_SIP[[#This Row],[Investment Amount]]</f>
        <v>-226.25699700000001</v>
      </c>
      <c r="G1738">
        <f>SUM($D$2:D1738)*Day_SIP[[#This Row],[Buy Price]]</f>
        <v>492184.38747399999</v>
      </c>
    </row>
    <row r="1739" spans="1:7" x14ac:dyDescent="0.3">
      <c r="A1739" s="2">
        <v>42396</v>
      </c>
      <c r="B1739">
        <v>2</v>
      </c>
      <c r="C1739">
        <v>75.264999000000003</v>
      </c>
      <c r="D1739">
        <v>3</v>
      </c>
      <c r="E1739">
        <v>225.79499700000002</v>
      </c>
      <c r="F1739">
        <f>-Day_SIP[[#This Row],[Investment Amount]]</f>
        <v>-225.79499700000002</v>
      </c>
      <c r="G1739">
        <f>SUM($D$2:D1739)*Day_SIP[[#This Row],[Buy Price]]</f>
        <v>491405.17847099999</v>
      </c>
    </row>
    <row r="1740" spans="1:7" x14ac:dyDescent="0.3">
      <c r="A1740" s="2">
        <v>42397</v>
      </c>
      <c r="B1740">
        <v>3</v>
      </c>
      <c r="C1740">
        <v>75.054001</v>
      </c>
      <c r="D1740">
        <v>3</v>
      </c>
      <c r="E1740">
        <v>225.162003</v>
      </c>
      <c r="F1740">
        <f>-Day_SIP[[#This Row],[Investment Amount]]</f>
        <v>-225.162003</v>
      </c>
      <c r="G1740">
        <f>SUM($D$2:D1740)*Day_SIP[[#This Row],[Buy Price]]</f>
        <v>490252.73453199997</v>
      </c>
    </row>
    <row r="1741" spans="1:7" x14ac:dyDescent="0.3">
      <c r="A1741" s="2">
        <v>42398</v>
      </c>
      <c r="B1741">
        <v>4</v>
      </c>
      <c r="C1741">
        <v>76.228995999999995</v>
      </c>
      <c r="D1741">
        <v>3</v>
      </c>
      <c r="E1741">
        <v>228.68698799999999</v>
      </c>
      <c r="F1741">
        <f>-Day_SIP[[#This Row],[Investment Amount]]</f>
        <v>-228.68698799999999</v>
      </c>
      <c r="G1741">
        <f>SUM($D$2:D1741)*Day_SIP[[#This Row],[Buy Price]]</f>
        <v>498156.48885999998</v>
      </c>
    </row>
    <row r="1742" spans="1:7" x14ac:dyDescent="0.3">
      <c r="A1742" s="2">
        <v>42401</v>
      </c>
      <c r="B1742">
        <v>0</v>
      </c>
      <c r="C1742">
        <v>76.414000999999999</v>
      </c>
      <c r="D1742">
        <v>3</v>
      </c>
      <c r="E1742">
        <v>229.24200300000001</v>
      </c>
      <c r="F1742">
        <f>-Day_SIP[[#This Row],[Investment Amount]]</f>
        <v>-229.24200300000001</v>
      </c>
      <c r="G1742">
        <f>SUM($D$2:D1742)*Day_SIP[[#This Row],[Buy Price]]</f>
        <v>499594.73853799998</v>
      </c>
    </row>
    <row r="1743" spans="1:7" x14ac:dyDescent="0.3">
      <c r="A1743" s="2">
        <v>42402</v>
      </c>
      <c r="B1743">
        <v>1</v>
      </c>
      <c r="C1743">
        <v>75.596001000000001</v>
      </c>
      <c r="D1743">
        <v>3</v>
      </c>
      <c r="E1743">
        <v>226.788003</v>
      </c>
      <c r="F1743">
        <f>-Day_SIP[[#This Row],[Investment Amount]]</f>
        <v>-226.788003</v>
      </c>
      <c r="G1743">
        <f>SUM($D$2:D1743)*Day_SIP[[#This Row],[Buy Price]]</f>
        <v>494473.44254100003</v>
      </c>
    </row>
    <row r="1744" spans="1:7" x14ac:dyDescent="0.3">
      <c r="A1744" s="2">
        <v>42403</v>
      </c>
      <c r="B1744">
        <v>2</v>
      </c>
      <c r="C1744">
        <v>74.355002999999996</v>
      </c>
      <c r="D1744">
        <v>3</v>
      </c>
      <c r="E1744">
        <v>223.06500899999998</v>
      </c>
      <c r="F1744">
        <f>-Day_SIP[[#This Row],[Investment Amount]]</f>
        <v>-223.06500899999998</v>
      </c>
      <c r="G1744">
        <f>SUM($D$2:D1744)*Day_SIP[[#This Row],[Buy Price]]</f>
        <v>486579.13963199995</v>
      </c>
    </row>
    <row r="1745" spans="1:7" x14ac:dyDescent="0.3">
      <c r="A1745" s="2">
        <v>42404</v>
      </c>
      <c r="B1745">
        <v>3</v>
      </c>
      <c r="C1745">
        <v>74.759003000000007</v>
      </c>
      <c r="D1745">
        <v>3</v>
      </c>
      <c r="E1745">
        <v>224.27700900000002</v>
      </c>
      <c r="F1745">
        <f>-Day_SIP[[#This Row],[Investment Amount]]</f>
        <v>-224.27700900000002</v>
      </c>
      <c r="G1745">
        <f>SUM($D$2:D1745)*Day_SIP[[#This Row],[Buy Price]]</f>
        <v>489447.19264100003</v>
      </c>
    </row>
    <row r="1746" spans="1:7" x14ac:dyDescent="0.3">
      <c r="A1746" s="2">
        <v>42405</v>
      </c>
      <c r="B1746">
        <v>4</v>
      </c>
      <c r="C1746">
        <v>75.615996999999993</v>
      </c>
      <c r="D1746">
        <v>3</v>
      </c>
      <c r="E1746">
        <v>226.84799099999998</v>
      </c>
      <c r="F1746">
        <f>-Day_SIP[[#This Row],[Investment Amount]]</f>
        <v>-226.84799099999998</v>
      </c>
      <c r="G1746">
        <f>SUM($D$2:D1746)*Day_SIP[[#This Row],[Buy Price]]</f>
        <v>495284.78034999996</v>
      </c>
    </row>
    <row r="1747" spans="1:7" x14ac:dyDescent="0.3">
      <c r="A1747" s="2">
        <v>42408</v>
      </c>
      <c r="B1747">
        <v>0</v>
      </c>
      <c r="C1747">
        <v>74.686995999999994</v>
      </c>
      <c r="D1747">
        <v>3</v>
      </c>
      <c r="E1747">
        <v>224.06098799999998</v>
      </c>
      <c r="F1747">
        <f>-Day_SIP[[#This Row],[Investment Amount]]</f>
        <v>-224.06098799999998</v>
      </c>
      <c r="G1747">
        <f>SUM($D$2:D1747)*Day_SIP[[#This Row],[Buy Price]]</f>
        <v>489423.88478799997</v>
      </c>
    </row>
    <row r="1748" spans="1:7" x14ac:dyDescent="0.3">
      <c r="A1748" s="2">
        <v>42409</v>
      </c>
      <c r="B1748">
        <v>1</v>
      </c>
      <c r="C1748">
        <v>73.683998000000003</v>
      </c>
      <c r="D1748">
        <v>3</v>
      </c>
      <c r="E1748">
        <v>221.05199400000001</v>
      </c>
      <c r="F1748">
        <f>-Day_SIP[[#This Row],[Investment Amount]]</f>
        <v>-221.05199400000001</v>
      </c>
      <c r="G1748">
        <f>SUM($D$2:D1748)*Day_SIP[[#This Row],[Buy Price]]</f>
        <v>483072.29088799999</v>
      </c>
    </row>
    <row r="1749" spans="1:7" x14ac:dyDescent="0.3">
      <c r="A1749" s="2">
        <v>42410</v>
      </c>
      <c r="B1749">
        <v>2</v>
      </c>
      <c r="C1749">
        <v>73.172996999999995</v>
      </c>
      <c r="D1749">
        <v>3</v>
      </c>
      <c r="E1749">
        <v>219.51899099999997</v>
      </c>
      <c r="F1749">
        <f>-Day_SIP[[#This Row],[Investment Amount]]</f>
        <v>-219.51899099999997</v>
      </c>
      <c r="G1749">
        <f>SUM($D$2:D1749)*Day_SIP[[#This Row],[Buy Price]]</f>
        <v>479941.68732299999</v>
      </c>
    </row>
    <row r="1750" spans="1:7" x14ac:dyDescent="0.3">
      <c r="A1750" s="2">
        <v>42411</v>
      </c>
      <c r="B1750">
        <v>3</v>
      </c>
      <c r="C1750">
        <v>70.839995999999999</v>
      </c>
      <c r="D1750">
        <v>3</v>
      </c>
      <c r="E1750">
        <v>212.51998800000001</v>
      </c>
      <c r="F1750">
        <f>-Day_SIP[[#This Row],[Investment Amount]]</f>
        <v>-212.51998800000001</v>
      </c>
      <c r="G1750">
        <f>SUM($D$2:D1750)*Day_SIP[[#This Row],[Buy Price]]</f>
        <v>464852.05375199998</v>
      </c>
    </row>
    <row r="1751" spans="1:7" x14ac:dyDescent="0.3">
      <c r="A1751" s="2">
        <v>42412</v>
      </c>
      <c r="B1751">
        <v>4</v>
      </c>
      <c r="C1751">
        <v>70.773003000000003</v>
      </c>
      <c r="D1751">
        <v>3</v>
      </c>
      <c r="E1751">
        <v>212.31900899999999</v>
      </c>
      <c r="F1751">
        <f>-Day_SIP[[#This Row],[Investment Amount]]</f>
        <v>-212.31900899999999</v>
      </c>
      <c r="G1751">
        <f>SUM($D$2:D1751)*Day_SIP[[#This Row],[Buy Price]]</f>
        <v>464624.76469500002</v>
      </c>
    </row>
    <row r="1752" spans="1:7" x14ac:dyDescent="0.3">
      <c r="A1752" s="2">
        <v>42415</v>
      </c>
      <c r="B1752">
        <v>0</v>
      </c>
      <c r="C1752">
        <v>72.327003000000005</v>
      </c>
      <c r="D1752">
        <v>3</v>
      </c>
      <c r="E1752">
        <v>216.98100900000003</v>
      </c>
      <c r="F1752">
        <f>-Day_SIP[[#This Row],[Investment Amount]]</f>
        <v>-216.98100900000003</v>
      </c>
      <c r="G1752">
        <f>SUM($D$2:D1752)*Day_SIP[[#This Row],[Buy Price]]</f>
        <v>475043.75570400001</v>
      </c>
    </row>
    <row r="1753" spans="1:7" x14ac:dyDescent="0.3">
      <c r="A1753" s="2">
        <v>42416</v>
      </c>
      <c r="B1753">
        <v>1</v>
      </c>
      <c r="C1753">
        <v>71.397002999999998</v>
      </c>
      <c r="D1753">
        <v>3</v>
      </c>
      <c r="E1753">
        <v>214.19100900000001</v>
      </c>
      <c r="F1753">
        <f>-Day_SIP[[#This Row],[Investment Amount]]</f>
        <v>-214.19100900000001</v>
      </c>
      <c r="G1753">
        <f>SUM($D$2:D1753)*Day_SIP[[#This Row],[Buy Price]]</f>
        <v>469149.70671299996</v>
      </c>
    </row>
    <row r="1754" spans="1:7" x14ac:dyDescent="0.3">
      <c r="A1754" s="2">
        <v>42417</v>
      </c>
      <c r="B1754">
        <v>2</v>
      </c>
      <c r="C1754">
        <v>71.847999999999999</v>
      </c>
      <c r="D1754">
        <v>3</v>
      </c>
      <c r="E1754">
        <v>215.54399999999998</v>
      </c>
      <c r="F1754">
        <f>-Day_SIP[[#This Row],[Investment Amount]]</f>
        <v>-215.54399999999998</v>
      </c>
      <c r="G1754">
        <f>SUM($D$2:D1754)*Day_SIP[[#This Row],[Buy Price]]</f>
        <v>472328.75199999998</v>
      </c>
    </row>
    <row r="1755" spans="1:7" x14ac:dyDescent="0.3">
      <c r="A1755" s="2">
        <v>42418</v>
      </c>
      <c r="B1755">
        <v>3</v>
      </c>
      <c r="C1755">
        <v>72.639999000000003</v>
      </c>
      <c r="D1755">
        <v>3</v>
      </c>
      <c r="E1755">
        <v>217.91999700000002</v>
      </c>
      <c r="F1755">
        <f>-Day_SIP[[#This Row],[Investment Amount]]</f>
        <v>-217.91999700000002</v>
      </c>
      <c r="G1755">
        <f>SUM($D$2:D1755)*Day_SIP[[#This Row],[Buy Price]]</f>
        <v>477753.27342300001</v>
      </c>
    </row>
    <row r="1756" spans="1:7" x14ac:dyDescent="0.3">
      <c r="A1756" s="2">
        <v>42419</v>
      </c>
      <c r="B1756">
        <v>4</v>
      </c>
      <c r="C1756">
        <v>72.818000999999995</v>
      </c>
      <c r="D1756">
        <v>3</v>
      </c>
      <c r="E1756">
        <v>218.454003</v>
      </c>
      <c r="F1756">
        <f>-Day_SIP[[#This Row],[Investment Amount]]</f>
        <v>-218.454003</v>
      </c>
      <c r="G1756">
        <f>SUM($D$2:D1756)*Day_SIP[[#This Row],[Buy Price]]</f>
        <v>479142.44657999999</v>
      </c>
    </row>
    <row r="1757" spans="1:7" x14ac:dyDescent="0.3">
      <c r="A1757" s="2">
        <v>42422</v>
      </c>
      <c r="B1757">
        <v>0</v>
      </c>
      <c r="C1757">
        <v>73.097999999999999</v>
      </c>
      <c r="D1757">
        <v>3</v>
      </c>
      <c r="E1757">
        <v>219.29399999999998</v>
      </c>
      <c r="F1757">
        <f>-Day_SIP[[#This Row],[Investment Amount]]</f>
        <v>-219.29399999999998</v>
      </c>
      <c r="G1757">
        <f>SUM($D$2:D1757)*Day_SIP[[#This Row],[Buy Price]]</f>
        <v>481204.13400000002</v>
      </c>
    </row>
    <row r="1758" spans="1:7" x14ac:dyDescent="0.3">
      <c r="A1758" s="2">
        <v>42423</v>
      </c>
      <c r="B1758">
        <v>1</v>
      </c>
      <c r="C1758">
        <v>71.910004000000001</v>
      </c>
      <c r="D1758">
        <v>3</v>
      </c>
      <c r="E1758">
        <v>215.73001199999999</v>
      </c>
      <c r="F1758">
        <f>-Day_SIP[[#This Row],[Investment Amount]]</f>
        <v>-215.73001199999999</v>
      </c>
      <c r="G1758">
        <f>SUM($D$2:D1758)*Day_SIP[[#This Row],[Buy Price]]</f>
        <v>473599.28634400002</v>
      </c>
    </row>
    <row r="1759" spans="1:7" x14ac:dyDescent="0.3">
      <c r="A1759" s="2">
        <v>42424</v>
      </c>
      <c r="B1759">
        <v>2</v>
      </c>
      <c r="C1759">
        <v>71.273003000000003</v>
      </c>
      <c r="D1759">
        <v>3</v>
      </c>
      <c r="E1759">
        <v>213.81900899999999</v>
      </c>
      <c r="F1759">
        <f>-Day_SIP[[#This Row],[Investment Amount]]</f>
        <v>-213.81900899999999</v>
      </c>
      <c r="G1759">
        <f>SUM($D$2:D1759)*Day_SIP[[#This Row],[Buy Price]]</f>
        <v>469617.81676700001</v>
      </c>
    </row>
    <row r="1760" spans="1:7" x14ac:dyDescent="0.3">
      <c r="A1760" s="2">
        <v>42425</v>
      </c>
      <c r="B1760">
        <v>3</v>
      </c>
      <c r="C1760">
        <v>70.732001999999994</v>
      </c>
      <c r="D1760">
        <v>3</v>
      </c>
      <c r="E1760">
        <v>212.19600599999998</v>
      </c>
      <c r="F1760">
        <f>-Day_SIP[[#This Row],[Investment Amount]]</f>
        <v>-212.19600599999998</v>
      </c>
      <c r="G1760">
        <f>SUM($D$2:D1760)*Day_SIP[[#This Row],[Buy Price]]</f>
        <v>466265.35718399996</v>
      </c>
    </row>
    <row r="1761" spans="1:7" x14ac:dyDescent="0.3">
      <c r="A1761" s="2">
        <v>42426</v>
      </c>
      <c r="B1761">
        <v>4</v>
      </c>
      <c r="C1761">
        <v>71.315002000000007</v>
      </c>
      <c r="D1761">
        <v>3</v>
      </c>
      <c r="E1761">
        <v>213.94500600000003</v>
      </c>
      <c r="F1761">
        <f>-Day_SIP[[#This Row],[Investment Amount]]</f>
        <v>-213.94500600000003</v>
      </c>
      <c r="G1761">
        <f>SUM($D$2:D1761)*Day_SIP[[#This Row],[Buy Price]]</f>
        <v>470322.43819000007</v>
      </c>
    </row>
    <row r="1762" spans="1:7" x14ac:dyDescent="0.3">
      <c r="A1762" s="2">
        <v>42429</v>
      </c>
      <c r="B1762">
        <v>0</v>
      </c>
      <c r="C1762">
        <v>70.837997000000001</v>
      </c>
      <c r="D1762">
        <v>3</v>
      </c>
      <c r="E1762">
        <v>212.513991</v>
      </c>
      <c r="F1762">
        <f>-Day_SIP[[#This Row],[Investment Amount]]</f>
        <v>-212.513991</v>
      </c>
      <c r="G1762">
        <f>SUM($D$2:D1762)*Day_SIP[[#This Row],[Buy Price]]</f>
        <v>467389.10420599999</v>
      </c>
    </row>
    <row r="1763" spans="1:7" x14ac:dyDescent="0.3">
      <c r="A1763" s="2">
        <v>42430</v>
      </c>
      <c r="B1763">
        <v>1</v>
      </c>
      <c r="C1763">
        <v>72.901000999999994</v>
      </c>
      <c r="D1763">
        <v>3</v>
      </c>
      <c r="E1763">
        <v>218.70300299999997</v>
      </c>
      <c r="F1763">
        <f>-Day_SIP[[#This Row],[Investment Amount]]</f>
        <v>-218.70300299999997</v>
      </c>
      <c r="G1763">
        <f>SUM($D$2:D1763)*Day_SIP[[#This Row],[Buy Price]]</f>
        <v>481219.50760099996</v>
      </c>
    </row>
    <row r="1764" spans="1:7" x14ac:dyDescent="0.3">
      <c r="A1764" s="2">
        <v>42431</v>
      </c>
      <c r="B1764">
        <v>2</v>
      </c>
      <c r="C1764">
        <v>74.644997000000004</v>
      </c>
      <c r="D1764">
        <v>3</v>
      </c>
      <c r="E1764">
        <v>223.93499100000002</v>
      </c>
      <c r="F1764">
        <f>-Day_SIP[[#This Row],[Investment Amount]]</f>
        <v>-223.93499100000002</v>
      </c>
      <c r="G1764">
        <f>SUM($D$2:D1764)*Day_SIP[[#This Row],[Buy Price]]</f>
        <v>492955.56018800003</v>
      </c>
    </row>
    <row r="1765" spans="1:7" x14ac:dyDescent="0.3">
      <c r="A1765" s="2">
        <v>42432</v>
      </c>
      <c r="B1765">
        <v>3</v>
      </c>
      <c r="C1765">
        <v>75.426002999999994</v>
      </c>
      <c r="D1765">
        <v>3</v>
      </c>
      <c r="E1765">
        <v>226.278009</v>
      </c>
      <c r="F1765">
        <f>-Day_SIP[[#This Row],[Investment Amount]]</f>
        <v>-226.278009</v>
      </c>
      <c r="G1765">
        <f>SUM($D$2:D1765)*Day_SIP[[#This Row],[Buy Price]]</f>
        <v>498339.60182099999</v>
      </c>
    </row>
    <row r="1766" spans="1:7" x14ac:dyDescent="0.3">
      <c r="A1766" s="2">
        <v>42433</v>
      </c>
      <c r="B1766">
        <v>4</v>
      </c>
      <c r="C1766">
        <v>75.814003</v>
      </c>
      <c r="D1766">
        <v>3</v>
      </c>
      <c r="E1766">
        <v>227.44200899999998</v>
      </c>
      <c r="F1766">
        <f>-Day_SIP[[#This Row],[Investment Amount]]</f>
        <v>-227.44200899999998</v>
      </c>
      <c r="G1766">
        <f>SUM($D$2:D1766)*Day_SIP[[#This Row],[Buy Price]]</f>
        <v>501130.55982999998</v>
      </c>
    </row>
    <row r="1767" spans="1:7" x14ac:dyDescent="0.3">
      <c r="A1767" s="2">
        <v>42437</v>
      </c>
      <c r="B1767">
        <v>1</v>
      </c>
      <c r="C1767">
        <v>75.721001000000001</v>
      </c>
      <c r="D1767">
        <v>3</v>
      </c>
      <c r="E1767">
        <v>227.163003</v>
      </c>
      <c r="F1767">
        <f>-Day_SIP[[#This Row],[Investment Amount]]</f>
        <v>-227.163003</v>
      </c>
      <c r="G1767">
        <f>SUM($D$2:D1767)*Day_SIP[[#This Row],[Buy Price]]</f>
        <v>500742.979613</v>
      </c>
    </row>
    <row r="1768" spans="1:7" x14ac:dyDescent="0.3">
      <c r="A1768" s="2">
        <v>42438</v>
      </c>
      <c r="B1768">
        <v>2</v>
      </c>
      <c r="C1768">
        <v>76.099997999999999</v>
      </c>
      <c r="D1768">
        <v>3</v>
      </c>
      <c r="E1768">
        <v>228.299994</v>
      </c>
      <c r="F1768">
        <f>-Day_SIP[[#This Row],[Investment Amount]]</f>
        <v>-228.299994</v>
      </c>
      <c r="G1768">
        <f>SUM($D$2:D1768)*Day_SIP[[#This Row],[Buy Price]]</f>
        <v>503477.58676799998</v>
      </c>
    </row>
    <row r="1769" spans="1:7" x14ac:dyDescent="0.3">
      <c r="A1769" s="2">
        <v>42439</v>
      </c>
      <c r="B1769">
        <v>3</v>
      </c>
      <c r="C1769">
        <v>75.672996999999995</v>
      </c>
      <c r="D1769">
        <v>3</v>
      </c>
      <c r="E1769">
        <v>227.01899099999997</v>
      </c>
      <c r="F1769">
        <f>-Day_SIP[[#This Row],[Investment Amount]]</f>
        <v>-227.01899099999997</v>
      </c>
      <c r="G1769">
        <f>SUM($D$2:D1769)*Day_SIP[[#This Row],[Buy Price]]</f>
        <v>500879.56714299996</v>
      </c>
    </row>
    <row r="1770" spans="1:7" x14ac:dyDescent="0.3">
      <c r="A1770" s="2">
        <v>42440</v>
      </c>
      <c r="B1770">
        <v>4</v>
      </c>
      <c r="C1770">
        <v>75.893996999999999</v>
      </c>
      <c r="D1770">
        <v>3</v>
      </c>
      <c r="E1770">
        <v>227.68199099999998</v>
      </c>
      <c r="F1770">
        <f>-Day_SIP[[#This Row],[Investment Amount]]</f>
        <v>-227.68199099999998</v>
      </c>
      <c r="G1770">
        <f>SUM($D$2:D1770)*Day_SIP[[#This Row],[Buy Price]]</f>
        <v>502570.04813399998</v>
      </c>
    </row>
    <row r="1771" spans="1:7" x14ac:dyDescent="0.3">
      <c r="A1771" s="2">
        <v>42443</v>
      </c>
      <c r="B1771">
        <v>0</v>
      </c>
      <c r="C1771">
        <v>76.518996999999999</v>
      </c>
      <c r="D1771">
        <v>3</v>
      </c>
      <c r="E1771">
        <v>229.55699099999998</v>
      </c>
      <c r="F1771">
        <f>-Day_SIP[[#This Row],[Investment Amount]]</f>
        <v>-229.55699099999998</v>
      </c>
      <c r="G1771">
        <f>SUM($D$2:D1771)*Day_SIP[[#This Row],[Buy Price]]</f>
        <v>506938.355125</v>
      </c>
    </row>
    <row r="1772" spans="1:7" x14ac:dyDescent="0.3">
      <c r="A1772" s="2">
        <v>42444</v>
      </c>
      <c r="B1772">
        <v>1</v>
      </c>
      <c r="C1772">
        <v>75.722999999999999</v>
      </c>
      <c r="D1772">
        <v>3</v>
      </c>
      <c r="E1772">
        <v>227.16899999999998</v>
      </c>
      <c r="F1772">
        <f>-Day_SIP[[#This Row],[Investment Amount]]</f>
        <v>-227.16899999999998</v>
      </c>
      <c r="G1772">
        <f>SUM($D$2:D1772)*Day_SIP[[#This Row],[Buy Price]]</f>
        <v>501892.04399999999</v>
      </c>
    </row>
    <row r="1773" spans="1:7" x14ac:dyDescent="0.3">
      <c r="A1773" s="2">
        <v>42445</v>
      </c>
      <c r="B1773">
        <v>2</v>
      </c>
      <c r="C1773">
        <v>76.101996999999997</v>
      </c>
      <c r="D1773">
        <v>3</v>
      </c>
      <c r="E1773">
        <v>228.30599100000001</v>
      </c>
      <c r="F1773">
        <f>-Day_SIP[[#This Row],[Investment Amount]]</f>
        <v>-228.30599100000001</v>
      </c>
      <c r="G1773">
        <f>SUM($D$2:D1773)*Day_SIP[[#This Row],[Buy Price]]</f>
        <v>504632.342107</v>
      </c>
    </row>
    <row r="1774" spans="1:7" x14ac:dyDescent="0.3">
      <c r="A1774" s="2">
        <v>42446</v>
      </c>
      <c r="B1774">
        <v>3</v>
      </c>
      <c r="C1774">
        <v>76.160004000000001</v>
      </c>
      <c r="D1774">
        <v>3</v>
      </c>
      <c r="E1774">
        <v>228.48001199999999</v>
      </c>
      <c r="F1774">
        <f>-Day_SIP[[#This Row],[Investment Amount]]</f>
        <v>-228.48001199999999</v>
      </c>
      <c r="G1774">
        <f>SUM($D$2:D1774)*Day_SIP[[#This Row],[Buy Price]]</f>
        <v>505245.46653600002</v>
      </c>
    </row>
    <row r="1775" spans="1:7" x14ac:dyDescent="0.3">
      <c r="A1775" s="2">
        <v>42447</v>
      </c>
      <c r="B1775">
        <v>4</v>
      </c>
      <c r="C1775">
        <v>76.976996999999997</v>
      </c>
      <c r="D1775">
        <v>3</v>
      </c>
      <c r="E1775">
        <v>230.93099100000001</v>
      </c>
      <c r="F1775">
        <f>-Day_SIP[[#This Row],[Investment Amount]]</f>
        <v>-230.93099100000001</v>
      </c>
      <c r="G1775">
        <f>SUM($D$2:D1775)*Day_SIP[[#This Row],[Buy Price]]</f>
        <v>510896.32908900001</v>
      </c>
    </row>
    <row r="1776" spans="1:7" x14ac:dyDescent="0.3">
      <c r="A1776" s="2">
        <v>42450</v>
      </c>
      <c r="B1776">
        <v>0</v>
      </c>
      <c r="C1776">
        <v>78.010002</v>
      </c>
      <c r="D1776">
        <v>3</v>
      </c>
      <c r="E1776">
        <v>234.03000600000001</v>
      </c>
      <c r="F1776">
        <f>-Day_SIP[[#This Row],[Investment Amount]]</f>
        <v>-234.03000600000001</v>
      </c>
      <c r="G1776">
        <f>SUM($D$2:D1776)*Day_SIP[[#This Row],[Buy Price]]</f>
        <v>517986.41327999998</v>
      </c>
    </row>
    <row r="1777" spans="1:7" x14ac:dyDescent="0.3">
      <c r="A1777" s="2">
        <v>42451</v>
      </c>
      <c r="B1777">
        <v>1</v>
      </c>
      <c r="C1777">
        <v>78.561995999999994</v>
      </c>
      <c r="D1777">
        <v>3</v>
      </c>
      <c r="E1777">
        <v>235.68598799999998</v>
      </c>
      <c r="F1777">
        <f>-Day_SIP[[#This Row],[Investment Amount]]</f>
        <v>-235.68598799999998</v>
      </c>
      <c r="G1777">
        <f>SUM($D$2:D1777)*Day_SIP[[#This Row],[Buy Price]]</f>
        <v>521887.33942799998</v>
      </c>
    </row>
    <row r="1778" spans="1:7" x14ac:dyDescent="0.3">
      <c r="A1778" s="2">
        <v>42452</v>
      </c>
      <c r="B1778">
        <v>2</v>
      </c>
      <c r="C1778">
        <v>78.473999000000006</v>
      </c>
      <c r="D1778">
        <v>3</v>
      </c>
      <c r="E1778">
        <v>235.42199700000003</v>
      </c>
      <c r="F1778">
        <f>-Day_SIP[[#This Row],[Investment Amount]]</f>
        <v>-235.42199700000003</v>
      </c>
      <c r="G1778">
        <f>SUM($D$2:D1778)*Day_SIP[[#This Row],[Buy Price]]</f>
        <v>521538.19735400006</v>
      </c>
    </row>
    <row r="1779" spans="1:7" x14ac:dyDescent="0.3">
      <c r="A1779" s="2">
        <v>42457</v>
      </c>
      <c r="B1779">
        <v>0</v>
      </c>
      <c r="C1779">
        <v>77.982001999999994</v>
      </c>
      <c r="D1779">
        <v>3</v>
      </c>
      <c r="E1779">
        <v>233.94600599999998</v>
      </c>
      <c r="F1779">
        <f>-Day_SIP[[#This Row],[Investment Amount]]</f>
        <v>-233.94600599999998</v>
      </c>
      <c r="G1779">
        <f>SUM($D$2:D1779)*Day_SIP[[#This Row],[Buy Price]]</f>
        <v>518502.33129799995</v>
      </c>
    </row>
    <row r="1780" spans="1:7" x14ac:dyDescent="0.3">
      <c r="A1780" s="2">
        <v>42458</v>
      </c>
      <c r="B1780">
        <v>1</v>
      </c>
      <c r="C1780">
        <v>77.308998000000003</v>
      </c>
      <c r="D1780">
        <v>3</v>
      </c>
      <c r="E1780">
        <v>231.92699400000001</v>
      </c>
      <c r="F1780">
        <f>-Day_SIP[[#This Row],[Investment Amount]]</f>
        <v>-231.92699400000001</v>
      </c>
      <c r="G1780">
        <f>SUM($D$2:D1780)*Day_SIP[[#This Row],[Buy Price]]</f>
        <v>514259.45469600003</v>
      </c>
    </row>
    <row r="1781" spans="1:7" x14ac:dyDescent="0.3">
      <c r="A1781" s="2">
        <v>42459</v>
      </c>
      <c r="B1781">
        <v>2</v>
      </c>
      <c r="C1781">
        <v>78.538002000000006</v>
      </c>
      <c r="D1781">
        <v>3</v>
      </c>
      <c r="E1781">
        <v>235.61400600000002</v>
      </c>
      <c r="F1781">
        <f>-Day_SIP[[#This Row],[Investment Amount]]</f>
        <v>-235.61400600000002</v>
      </c>
      <c r="G1781">
        <f>SUM($D$2:D1781)*Day_SIP[[#This Row],[Buy Price]]</f>
        <v>522670.40331000002</v>
      </c>
    </row>
    <row r="1782" spans="1:7" x14ac:dyDescent="0.3">
      <c r="A1782" s="2">
        <v>42460</v>
      </c>
      <c r="B1782">
        <v>3</v>
      </c>
      <c r="C1782">
        <v>79.126998999999998</v>
      </c>
      <c r="D1782">
        <v>3</v>
      </c>
      <c r="E1782">
        <v>237.38099699999998</v>
      </c>
      <c r="F1782">
        <f>-Day_SIP[[#This Row],[Investment Amount]]</f>
        <v>-237.38099699999998</v>
      </c>
      <c r="G1782">
        <f>SUM($D$2:D1782)*Day_SIP[[#This Row],[Buy Price]]</f>
        <v>526827.55934199993</v>
      </c>
    </row>
    <row r="1783" spans="1:7" x14ac:dyDescent="0.3">
      <c r="A1783" s="2">
        <v>42461</v>
      </c>
      <c r="B1783">
        <v>4</v>
      </c>
      <c r="C1783">
        <v>78.151000999999994</v>
      </c>
      <c r="D1783">
        <v>3</v>
      </c>
      <c r="E1783">
        <v>234.45300299999997</v>
      </c>
      <c r="F1783">
        <f>-Day_SIP[[#This Row],[Investment Amount]]</f>
        <v>-234.45300299999997</v>
      </c>
      <c r="G1783">
        <f>SUM($D$2:D1783)*Day_SIP[[#This Row],[Buy Price]]</f>
        <v>520563.81766099995</v>
      </c>
    </row>
    <row r="1784" spans="1:7" x14ac:dyDescent="0.3">
      <c r="A1784" s="2">
        <v>42464</v>
      </c>
      <c r="B1784">
        <v>0</v>
      </c>
      <c r="C1784">
        <v>78.623001000000002</v>
      </c>
      <c r="D1784">
        <v>3</v>
      </c>
      <c r="E1784">
        <v>235.86900300000002</v>
      </c>
      <c r="F1784">
        <f>-Day_SIP[[#This Row],[Investment Amount]]</f>
        <v>-235.86900300000002</v>
      </c>
      <c r="G1784">
        <f>SUM($D$2:D1784)*Day_SIP[[#This Row],[Buy Price]]</f>
        <v>523943.67866400001</v>
      </c>
    </row>
    <row r="1785" spans="1:7" x14ac:dyDescent="0.3">
      <c r="A1785" s="2">
        <v>42465</v>
      </c>
      <c r="B1785">
        <v>1</v>
      </c>
      <c r="C1785">
        <v>77.253997999999996</v>
      </c>
      <c r="D1785">
        <v>3</v>
      </c>
      <c r="E1785">
        <v>231.76199399999999</v>
      </c>
      <c r="F1785">
        <f>-Day_SIP[[#This Row],[Investment Amount]]</f>
        <v>-231.76199399999999</v>
      </c>
      <c r="G1785">
        <f>SUM($D$2:D1785)*Day_SIP[[#This Row],[Buy Price]]</f>
        <v>515052.40466599999</v>
      </c>
    </row>
    <row r="1786" spans="1:7" x14ac:dyDescent="0.3">
      <c r="A1786" s="2">
        <v>42466</v>
      </c>
      <c r="B1786">
        <v>2</v>
      </c>
      <c r="C1786">
        <v>77.286002999999994</v>
      </c>
      <c r="D1786">
        <v>3</v>
      </c>
      <c r="E1786">
        <v>231.85800899999998</v>
      </c>
      <c r="F1786">
        <f>-Day_SIP[[#This Row],[Investment Amount]]</f>
        <v>-231.85800899999998</v>
      </c>
      <c r="G1786">
        <f>SUM($D$2:D1786)*Day_SIP[[#This Row],[Buy Price]]</f>
        <v>515497.64000999997</v>
      </c>
    </row>
    <row r="1787" spans="1:7" x14ac:dyDescent="0.3">
      <c r="A1787" s="2">
        <v>42467</v>
      </c>
      <c r="B1787">
        <v>3</v>
      </c>
      <c r="C1787">
        <v>76.486999999999995</v>
      </c>
      <c r="D1787">
        <v>3</v>
      </c>
      <c r="E1787">
        <v>229.46099999999998</v>
      </c>
      <c r="F1787">
        <f>-Day_SIP[[#This Row],[Investment Amount]]</f>
        <v>-229.46099999999998</v>
      </c>
      <c r="G1787">
        <f>SUM($D$2:D1787)*Day_SIP[[#This Row],[Buy Price]]</f>
        <v>510397.75099999999</v>
      </c>
    </row>
    <row r="1788" spans="1:7" x14ac:dyDescent="0.3">
      <c r="A1788" s="2">
        <v>42468</v>
      </c>
      <c r="B1788">
        <v>4</v>
      </c>
      <c r="C1788">
        <v>76.757003999999995</v>
      </c>
      <c r="D1788">
        <v>3</v>
      </c>
      <c r="E1788">
        <v>230.27101199999998</v>
      </c>
      <c r="F1788">
        <f>-Day_SIP[[#This Row],[Investment Amount]]</f>
        <v>-230.27101199999998</v>
      </c>
      <c r="G1788">
        <f>SUM($D$2:D1788)*Day_SIP[[#This Row],[Buy Price]]</f>
        <v>512429.75870399998</v>
      </c>
    </row>
    <row r="1789" spans="1:7" x14ac:dyDescent="0.3">
      <c r="A1789" s="2">
        <v>42471</v>
      </c>
      <c r="B1789">
        <v>0</v>
      </c>
      <c r="C1789">
        <v>77.841003000000001</v>
      </c>
      <c r="D1789">
        <v>3</v>
      </c>
      <c r="E1789">
        <v>233.523009</v>
      </c>
      <c r="F1789">
        <f>-Day_SIP[[#This Row],[Investment Amount]]</f>
        <v>-233.523009</v>
      </c>
      <c r="G1789">
        <f>SUM($D$2:D1789)*Day_SIP[[#This Row],[Buy Price]]</f>
        <v>519900.059037</v>
      </c>
    </row>
    <row r="1790" spans="1:7" x14ac:dyDescent="0.3">
      <c r="A1790" s="2">
        <v>42472</v>
      </c>
      <c r="B1790">
        <v>1</v>
      </c>
      <c r="C1790">
        <v>78.086997999999994</v>
      </c>
      <c r="D1790">
        <v>3</v>
      </c>
      <c r="E1790">
        <v>234.26099399999998</v>
      </c>
      <c r="F1790">
        <f>-Day_SIP[[#This Row],[Investment Amount]]</f>
        <v>-234.26099399999998</v>
      </c>
      <c r="G1790">
        <f>SUM($D$2:D1790)*Day_SIP[[#This Row],[Buy Price]]</f>
        <v>521777.32063599996</v>
      </c>
    </row>
    <row r="1791" spans="1:7" x14ac:dyDescent="0.3">
      <c r="A1791" s="2">
        <v>42473</v>
      </c>
      <c r="B1791">
        <v>2</v>
      </c>
      <c r="C1791">
        <v>79.330001999999993</v>
      </c>
      <c r="D1791">
        <v>3</v>
      </c>
      <c r="E1791">
        <v>237.99000599999999</v>
      </c>
      <c r="F1791">
        <f>-Day_SIP[[#This Row],[Investment Amount]]</f>
        <v>-237.99000599999999</v>
      </c>
      <c r="G1791">
        <f>SUM($D$2:D1791)*Day_SIP[[#This Row],[Buy Price]]</f>
        <v>530321.06336999999</v>
      </c>
    </row>
    <row r="1792" spans="1:7" x14ac:dyDescent="0.3">
      <c r="A1792" s="2">
        <v>42478</v>
      </c>
      <c r="B1792">
        <v>0</v>
      </c>
      <c r="C1792">
        <v>80.037002999999999</v>
      </c>
      <c r="D1792">
        <v>3</v>
      </c>
      <c r="E1792">
        <v>240.111009</v>
      </c>
      <c r="F1792">
        <f>-Day_SIP[[#This Row],[Investment Amount]]</f>
        <v>-240.111009</v>
      </c>
      <c r="G1792">
        <f>SUM($D$2:D1792)*Day_SIP[[#This Row],[Buy Price]]</f>
        <v>535287.47606400005</v>
      </c>
    </row>
    <row r="1793" spans="1:7" x14ac:dyDescent="0.3">
      <c r="A1793" s="2">
        <v>42480</v>
      </c>
      <c r="B1793">
        <v>2</v>
      </c>
      <c r="C1793">
        <v>80.114998</v>
      </c>
      <c r="D1793">
        <v>3</v>
      </c>
      <c r="E1793">
        <v>240.34499399999999</v>
      </c>
      <c r="F1793">
        <f>-Day_SIP[[#This Row],[Investment Amount]]</f>
        <v>-240.34499399999999</v>
      </c>
      <c r="G1793">
        <f>SUM($D$2:D1793)*Day_SIP[[#This Row],[Buy Price]]</f>
        <v>536049.45161800005</v>
      </c>
    </row>
    <row r="1794" spans="1:7" x14ac:dyDescent="0.3">
      <c r="A1794" s="2">
        <v>42481</v>
      </c>
      <c r="B1794">
        <v>3</v>
      </c>
      <c r="C1794">
        <v>80.042998999999995</v>
      </c>
      <c r="D1794">
        <v>3</v>
      </c>
      <c r="E1794">
        <v>240.12899699999997</v>
      </c>
      <c r="F1794">
        <f>-Day_SIP[[#This Row],[Investment Amount]]</f>
        <v>-240.12899699999997</v>
      </c>
      <c r="G1794">
        <f>SUM($D$2:D1794)*Day_SIP[[#This Row],[Buy Price]]</f>
        <v>535807.83530599996</v>
      </c>
    </row>
    <row r="1795" spans="1:7" x14ac:dyDescent="0.3">
      <c r="A1795" s="2">
        <v>42482</v>
      </c>
      <c r="B1795">
        <v>4</v>
      </c>
      <c r="C1795">
        <v>79.914000999999999</v>
      </c>
      <c r="D1795">
        <v>3</v>
      </c>
      <c r="E1795">
        <v>239.74200300000001</v>
      </c>
      <c r="F1795">
        <f>-Day_SIP[[#This Row],[Investment Amount]]</f>
        <v>-239.74200300000001</v>
      </c>
      <c r="G1795">
        <f>SUM($D$2:D1795)*Day_SIP[[#This Row],[Buy Price]]</f>
        <v>535184.06469699997</v>
      </c>
    </row>
    <row r="1796" spans="1:7" x14ac:dyDescent="0.3">
      <c r="A1796" s="2">
        <v>42485</v>
      </c>
      <c r="B1796">
        <v>0</v>
      </c>
      <c r="C1796">
        <v>79.494003000000006</v>
      </c>
      <c r="D1796">
        <v>3</v>
      </c>
      <c r="E1796">
        <v>238.48200900000001</v>
      </c>
      <c r="F1796">
        <f>-Day_SIP[[#This Row],[Investment Amount]]</f>
        <v>-238.48200900000001</v>
      </c>
      <c r="G1796">
        <f>SUM($D$2:D1796)*Day_SIP[[#This Row],[Buy Price]]</f>
        <v>532609.82010000001</v>
      </c>
    </row>
    <row r="1797" spans="1:7" x14ac:dyDescent="0.3">
      <c r="A1797" s="2">
        <v>42486</v>
      </c>
      <c r="B1797">
        <v>1</v>
      </c>
      <c r="C1797">
        <v>80.630996999999994</v>
      </c>
      <c r="D1797">
        <v>3</v>
      </c>
      <c r="E1797">
        <v>241.89299099999999</v>
      </c>
      <c r="F1797">
        <f>-Day_SIP[[#This Row],[Investment Amount]]</f>
        <v>-241.89299099999999</v>
      </c>
      <c r="G1797">
        <f>SUM($D$2:D1797)*Day_SIP[[#This Row],[Buy Price]]</f>
        <v>540469.57289099996</v>
      </c>
    </row>
    <row r="1798" spans="1:7" x14ac:dyDescent="0.3">
      <c r="A1798" s="2">
        <v>42487</v>
      </c>
      <c r="B1798">
        <v>2</v>
      </c>
      <c r="C1798">
        <v>80.690002000000007</v>
      </c>
      <c r="D1798">
        <v>3</v>
      </c>
      <c r="E1798">
        <v>242.07000600000003</v>
      </c>
      <c r="F1798">
        <f>-Day_SIP[[#This Row],[Investment Amount]]</f>
        <v>-242.07000600000003</v>
      </c>
      <c r="G1798">
        <f>SUM($D$2:D1798)*Day_SIP[[#This Row],[Buy Price]]</f>
        <v>541107.15341200004</v>
      </c>
    </row>
    <row r="1799" spans="1:7" x14ac:dyDescent="0.3">
      <c r="A1799" s="2">
        <v>42488</v>
      </c>
      <c r="B1799">
        <v>3</v>
      </c>
      <c r="C1799">
        <v>79.466003000000001</v>
      </c>
      <c r="D1799">
        <v>3</v>
      </c>
      <c r="E1799">
        <v>238.398009</v>
      </c>
      <c r="F1799">
        <f>-Day_SIP[[#This Row],[Investment Amount]]</f>
        <v>-238.398009</v>
      </c>
      <c r="G1799">
        <f>SUM($D$2:D1799)*Day_SIP[[#This Row],[Buy Price]]</f>
        <v>533137.41412700003</v>
      </c>
    </row>
    <row r="1800" spans="1:7" x14ac:dyDescent="0.3">
      <c r="A1800" s="2">
        <v>42489</v>
      </c>
      <c r="B1800">
        <v>4</v>
      </c>
      <c r="C1800">
        <v>79.516998000000001</v>
      </c>
      <c r="D1800">
        <v>3</v>
      </c>
      <c r="E1800">
        <v>238.550994</v>
      </c>
      <c r="F1800">
        <f>-Day_SIP[[#This Row],[Investment Amount]]</f>
        <v>-238.550994</v>
      </c>
      <c r="G1800">
        <f>SUM($D$2:D1800)*Day_SIP[[#This Row],[Buy Price]]</f>
        <v>533718.09057600005</v>
      </c>
    </row>
    <row r="1801" spans="1:7" x14ac:dyDescent="0.3">
      <c r="A1801" s="2">
        <v>42492</v>
      </c>
      <c r="B1801">
        <v>0</v>
      </c>
      <c r="C1801">
        <v>79.124001000000007</v>
      </c>
      <c r="D1801">
        <v>3</v>
      </c>
      <c r="E1801">
        <v>237.37200300000001</v>
      </c>
      <c r="F1801">
        <f>-Day_SIP[[#This Row],[Investment Amount]]</f>
        <v>-237.37200300000001</v>
      </c>
      <c r="G1801">
        <f>SUM($D$2:D1801)*Day_SIP[[#This Row],[Buy Price]]</f>
        <v>531317.66671500006</v>
      </c>
    </row>
    <row r="1802" spans="1:7" x14ac:dyDescent="0.3">
      <c r="A1802" s="2">
        <v>42493</v>
      </c>
      <c r="B1802">
        <v>1</v>
      </c>
      <c r="C1802">
        <v>78.654999000000004</v>
      </c>
      <c r="D1802">
        <v>3</v>
      </c>
      <c r="E1802">
        <v>235.96499700000001</v>
      </c>
      <c r="F1802">
        <f>-Day_SIP[[#This Row],[Investment Amount]]</f>
        <v>-235.96499700000001</v>
      </c>
      <c r="G1802">
        <f>SUM($D$2:D1802)*Day_SIP[[#This Row],[Buy Price]]</f>
        <v>528404.28328199999</v>
      </c>
    </row>
    <row r="1803" spans="1:7" x14ac:dyDescent="0.3">
      <c r="A1803" s="2">
        <v>42494</v>
      </c>
      <c r="B1803">
        <v>2</v>
      </c>
      <c r="C1803">
        <v>78.169998000000007</v>
      </c>
      <c r="D1803">
        <v>3</v>
      </c>
      <c r="E1803">
        <v>234.50999400000001</v>
      </c>
      <c r="F1803">
        <f>-Day_SIP[[#This Row],[Investment Amount]]</f>
        <v>-234.50999400000001</v>
      </c>
      <c r="G1803">
        <f>SUM($D$2:D1803)*Day_SIP[[#This Row],[Buy Price]]</f>
        <v>525380.55655800004</v>
      </c>
    </row>
    <row r="1804" spans="1:7" x14ac:dyDescent="0.3">
      <c r="A1804" s="2">
        <v>42495</v>
      </c>
      <c r="B1804">
        <v>3</v>
      </c>
      <c r="C1804">
        <v>78.731003000000001</v>
      </c>
      <c r="D1804">
        <v>3</v>
      </c>
      <c r="E1804">
        <v>236.19300900000002</v>
      </c>
      <c r="F1804">
        <f>-Day_SIP[[#This Row],[Investment Amount]]</f>
        <v>-236.19300900000002</v>
      </c>
      <c r="G1804">
        <f>SUM($D$2:D1804)*Day_SIP[[#This Row],[Buy Price]]</f>
        <v>529387.264172</v>
      </c>
    </row>
    <row r="1805" spans="1:7" x14ac:dyDescent="0.3">
      <c r="A1805" s="2">
        <v>42496</v>
      </c>
      <c r="B1805">
        <v>4</v>
      </c>
      <c r="C1805">
        <v>78.554001</v>
      </c>
      <c r="D1805">
        <v>3</v>
      </c>
      <c r="E1805">
        <v>235.662003</v>
      </c>
      <c r="F1805">
        <f>-Day_SIP[[#This Row],[Investment Amount]]</f>
        <v>-235.662003</v>
      </c>
      <c r="G1805">
        <f>SUM($D$2:D1805)*Day_SIP[[#This Row],[Buy Price]]</f>
        <v>528432.76472700003</v>
      </c>
    </row>
    <row r="1806" spans="1:7" x14ac:dyDescent="0.3">
      <c r="A1806" s="2">
        <v>42499</v>
      </c>
      <c r="B1806">
        <v>0</v>
      </c>
      <c r="C1806">
        <v>79.672996999999995</v>
      </c>
      <c r="D1806">
        <v>3</v>
      </c>
      <c r="E1806">
        <v>239.01899099999997</v>
      </c>
      <c r="F1806">
        <f>-Day_SIP[[#This Row],[Investment Amount]]</f>
        <v>-239.01899099999997</v>
      </c>
      <c r="G1806">
        <f>SUM($D$2:D1806)*Day_SIP[[#This Row],[Buy Price]]</f>
        <v>536199.26980999997</v>
      </c>
    </row>
    <row r="1807" spans="1:7" x14ac:dyDescent="0.3">
      <c r="A1807" s="2">
        <v>42500</v>
      </c>
      <c r="B1807">
        <v>1</v>
      </c>
      <c r="C1807">
        <v>79.832001000000005</v>
      </c>
      <c r="D1807">
        <v>3</v>
      </c>
      <c r="E1807">
        <v>239.49600300000003</v>
      </c>
      <c r="F1807">
        <f>-Day_SIP[[#This Row],[Investment Amount]]</f>
        <v>-239.49600300000003</v>
      </c>
      <c r="G1807">
        <f>SUM($D$2:D1807)*Day_SIP[[#This Row],[Buy Price]]</f>
        <v>537508.86273300007</v>
      </c>
    </row>
    <row r="1808" spans="1:7" x14ac:dyDescent="0.3">
      <c r="A1808" s="2">
        <v>42501</v>
      </c>
      <c r="B1808">
        <v>2</v>
      </c>
      <c r="C1808">
        <v>79.359001000000006</v>
      </c>
      <c r="D1808">
        <v>3</v>
      </c>
      <c r="E1808">
        <v>238.07700300000002</v>
      </c>
      <c r="F1808">
        <f>-Day_SIP[[#This Row],[Investment Amount]]</f>
        <v>-238.07700300000002</v>
      </c>
      <c r="G1808">
        <f>SUM($D$2:D1808)*Day_SIP[[#This Row],[Buy Price]]</f>
        <v>534562.230736</v>
      </c>
    </row>
    <row r="1809" spans="1:7" x14ac:dyDescent="0.3">
      <c r="A1809" s="2">
        <v>42502</v>
      </c>
      <c r="B1809">
        <v>3</v>
      </c>
      <c r="C1809">
        <v>79.907996999999995</v>
      </c>
      <c r="D1809">
        <v>3</v>
      </c>
      <c r="E1809">
        <v>239.72399099999998</v>
      </c>
      <c r="F1809">
        <f>-Day_SIP[[#This Row],[Investment Amount]]</f>
        <v>-239.72399099999998</v>
      </c>
      <c r="G1809">
        <f>SUM($D$2:D1809)*Day_SIP[[#This Row],[Buy Price]]</f>
        <v>538499.99178299995</v>
      </c>
    </row>
    <row r="1810" spans="1:7" x14ac:dyDescent="0.3">
      <c r="A1810" s="2">
        <v>42503</v>
      </c>
      <c r="B1810">
        <v>4</v>
      </c>
      <c r="C1810">
        <v>79.023003000000003</v>
      </c>
      <c r="D1810">
        <v>3</v>
      </c>
      <c r="E1810">
        <v>237.06900899999999</v>
      </c>
      <c r="F1810">
        <f>-Day_SIP[[#This Row],[Investment Amount]]</f>
        <v>-237.06900899999999</v>
      </c>
      <c r="G1810">
        <f>SUM($D$2:D1810)*Day_SIP[[#This Row],[Buy Price]]</f>
        <v>532773.08622599998</v>
      </c>
    </row>
    <row r="1811" spans="1:7" x14ac:dyDescent="0.3">
      <c r="A1811" s="2">
        <v>42506</v>
      </c>
      <c r="B1811">
        <v>0</v>
      </c>
      <c r="C1811">
        <v>79.804001</v>
      </c>
      <c r="D1811">
        <v>3</v>
      </c>
      <c r="E1811">
        <v>239.412003</v>
      </c>
      <c r="F1811">
        <f>-Day_SIP[[#This Row],[Investment Amount]]</f>
        <v>-239.412003</v>
      </c>
      <c r="G1811">
        <f>SUM($D$2:D1811)*Day_SIP[[#This Row],[Buy Price]]</f>
        <v>538277.986745</v>
      </c>
    </row>
    <row r="1812" spans="1:7" x14ac:dyDescent="0.3">
      <c r="A1812" s="2">
        <v>42507</v>
      </c>
      <c r="B1812">
        <v>1</v>
      </c>
      <c r="C1812">
        <v>79.845000999999996</v>
      </c>
      <c r="D1812">
        <v>3</v>
      </c>
      <c r="E1812">
        <v>239.53500299999999</v>
      </c>
      <c r="F1812">
        <f>-Day_SIP[[#This Row],[Investment Amount]]</f>
        <v>-239.53500299999999</v>
      </c>
      <c r="G1812">
        <f>SUM($D$2:D1812)*Day_SIP[[#This Row],[Buy Price]]</f>
        <v>538794.06674799998</v>
      </c>
    </row>
    <row r="1813" spans="1:7" x14ac:dyDescent="0.3">
      <c r="A1813" s="2">
        <v>42508</v>
      </c>
      <c r="B1813">
        <v>2</v>
      </c>
      <c r="C1813">
        <v>79.585999000000001</v>
      </c>
      <c r="D1813">
        <v>3</v>
      </c>
      <c r="E1813">
        <v>238.75799699999999</v>
      </c>
      <c r="F1813">
        <f>-Day_SIP[[#This Row],[Investment Amount]]</f>
        <v>-238.75799699999999</v>
      </c>
      <c r="G1813">
        <f>SUM($D$2:D1813)*Day_SIP[[#This Row],[Buy Price]]</f>
        <v>537285.07924900006</v>
      </c>
    </row>
    <row r="1814" spans="1:7" x14ac:dyDescent="0.3">
      <c r="A1814" s="2">
        <v>42509</v>
      </c>
      <c r="B1814">
        <v>3</v>
      </c>
      <c r="C1814">
        <v>78.819000000000003</v>
      </c>
      <c r="D1814">
        <v>3</v>
      </c>
      <c r="E1814">
        <v>236.45699999999999</v>
      </c>
      <c r="F1814">
        <f>-Day_SIP[[#This Row],[Investment Amount]]</f>
        <v>-236.45699999999999</v>
      </c>
      <c r="G1814">
        <f>SUM($D$2:D1814)*Day_SIP[[#This Row],[Buy Price]]</f>
        <v>532343.52600000007</v>
      </c>
    </row>
    <row r="1815" spans="1:7" x14ac:dyDescent="0.3">
      <c r="A1815" s="2">
        <v>42510</v>
      </c>
      <c r="B1815">
        <v>4</v>
      </c>
      <c r="C1815">
        <v>78.709000000000003</v>
      </c>
      <c r="D1815">
        <v>3</v>
      </c>
      <c r="E1815">
        <v>236.12700000000001</v>
      </c>
      <c r="F1815">
        <f>-Day_SIP[[#This Row],[Investment Amount]]</f>
        <v>-236.12700000000001</v>
      </c>
      <c r="G1815">
        <f>SUM($D$2:D1815)*Day_SIP[[#This Row],[Buy Price]]</f>
        <v>531836.71299999999</v>
      </c>
    </row>
    <row r="1816" spans="1:7" x14ac:dyDescent="0.3">
      <c r="A1816" s="2">
        <v>42513</v>
      </c>
      <c r="B1816">
        <v>0</v>
      </c>
      <c r="C1816">
        <v>78.456001000000001</v>
      </c>
      <c r="D1816">
        <v>3</v>
      </c>
      <c r="E1816">
        <v>235.36800299999999</v>
      </c>
      <c r="F1816">
        <f>-Day_SIP[[#This Row],[Investment Amount]]</f>
        <v>-235.36800299999999</v>
      </c>
      <c r="G1816">
        <f>SUM($D$2:D1816)*Day_SIP[[#This Row],[Buy Price]]</f>
        <v>530362.56675999996</v>
      </c>
    </row>
    <row r="1817" spans="1:7" x14ac:dyDescent="0.3">
      <c r="A1817" s="2">
        <v>42514</v>
      </c>
      <c r="B1817">
        <v>1</v>
      </c>
      <c r="C1817">
        <v>78.413002000000006</v>
      </c>
      <c r="D1817">
        <v>3</v>
      </c>
      <c r="E1817">
        <v>235.23900600000002</v>
      </c>
      <c r="F1817">
        <f>-Day_SIP[[#This Row],[Investment Amount]]</f>
        <v>-235.23900600000002</v>
      </c>
      <c r="G1817">
        <f>SUM($D$2:D1817)*Day_SIP[[#This Row],[Buy Price]]</f>
        <v>530307.13252600003</v>
      </c>
    </row>
    <row r="1818" spans="1:7" x14ac:dyDescent="0.3">
      <c r="A1818" s="2">
        <v>42515</v>
      </c>
      <c r="B1818">
        <v>2</v>
      </c>
      <c r="C1818">
        <v>80.235000999999997</v>
      </c>
      <c r="D1818">
        <v>3</v>
      </c>
      <c r="E1818">
        <v>240.70500299999998</v>
      </c>
      <c r="F1818">
        <f>-Day_SIP[[#This Row],[Investment Amount]]</f>
        <v>-240.70500299999998</v>
      </c>
      <c r="G1818">
        <f>SUM($D$2:D1818)*Day_SIP[[#This Row],[Buy Price]]</f>
        <v>542870.01676599996</v>
      </c>
    </row>
    <row r="1819" spans="1:7" x14ac:dyDescent="0.3">
      <c r="A1819" s="2">
        <v>42516</v>
      </c>
      <c r="B1819">
        <v>3</v>
      </c>
      <c r="C1819">
        <v>81.514999000000003</v>
      </c>
      <c r="D1819">
        <v>2</v>
      </c>
      <c r="E1819">
        <v>163.02999800000001</v>
      </c>
      <c r="F1819">
        <f>-Day_SIP[[#This Row],[Investment Amount]]</f>
        <v>-163.02999800000001</v>
      </c>
      <c r="G1819">
        <f>SUM($D$2:D1819)*Day_SIP[[#This Row],[Buy Price]]</f>
        <v>551693.51323200006</v>
      </c>
    </row>
    <row r="1820" spans="1:7" x14ac:dyDescent="0.3">
      <c r="A1820" s="2">
        <v>42517</v>
      </c>
      <c r="B1820">
        <v>4</v>
      </c>
      <c r="C1820">
        <v>82.433998000000003</v>
      </c>
      <c r="D1820">
        <v>2</v>
      </c>
      <c r="E1820">
        <v>164.86799600000001</v>
      </c>
      <c r="F1820">
        <f>-Day_SIP[[#This Row],[Investment Amount]]</f>
        <v>-164.86799600000001</v>
      </c>
      <c r="G1820">
        <f>SUM($D$2:D1820)*Day_SIP[[#This Row],[Buy Price]]</f>
        <v>558078.16645999998</v>
      </c>
    </row>
    <row r="1821" spans="1:7" x14ac:dyDescent="0.3">
      <c r="A1821" s="2">
        <v>42520</v>
      </c>
      <c r="B1821">
        <v>0</v>
      </c>
      <c r="C1821">
        <v>82.758003000000002</v>
      </c>
      <c r="D1821">
        <v>2</v>
      </c>
      <c r="E1821">
        <v>165.516006</v>
      </c>
      <c r="F1821">
        <f>-Day_SIP[[#This Row],[Investment Amount]]</f>
        <v>-165.516006</v>
      </c>
      <c r="G1821">
        <f>SUM($D$2:D1821)*Day_SIP[[#This Row],[Buy Price]]</f>
        <v>560437.19631599996</v>
      </c>
    </row>
    <row r="1822" spans="1:7" x14ac:dyDescent="0.3">
      <c r="A1822" s="2">
        <v>42521</v>
      </c>
      <c r="B1822">
        <v>1</v>
      </c>
      <c r="C1822">
        <v>82.667998999999995</v>
      </c>
      <c r="D1822">
        <v>2</v>
      </c>
      <c r="E1822">
        <v>165.33599799999999</v>
      </c>
      <c r="F1822">
        <f>-Day_SIP[[#This Row],[Investment Amount]]</f>
        <v>-165.33599799999999</v>
      </c>
      <c r="G1822">
        <f>SUM($D$2:D1822)*Day_SIP[[#This Row],[Buy Price]]</f>
        <v>559993.025226</v>
      </c>
    </row>
    <row r="1823" spans="1:7" x14ac:dyDescent="0.3">
      <c r="A1823" s="2">
        <v>42522</v>
      </c>
      <c r="B1823">
        <v>2</v>
      </c>
      <c r="C1823">
        <v>82.885002</v>
      </c>
      <c r="D1823">
        <v>2</v>
      </c>
      <c r="E1823">
        <v>165.770004</v>
      </c>
      <c r="F1823">
        <f>-Day_SIP[[#This Row],[Investment Amount]]</f>
        <v>-165.770004</v>
      </c>
      <c r="G1823">
        <f>SUM($D$2:D1823)*Day_SIP[[#This Row],[Buy Price]]</f>
        <v>561628.77355200006</v>
      </c>
    </row>
    <row r="1824" spans="1:7" x14ac:dyDescent="0.3">
      <c r="A1824" s="2">
        <v>42523</v>
      </c>
      <c r="B1824">
        <v>3</v>
      </c>
      <c r="C1824">
        <v>83.499001000000007</v>
      </c>
      <c r="D1824">
        <v>2</v>
      </c>
      <c r="E1824">
        <v>166.99800200000001</v>
      </c>
      <c r="F1824">
        <f>-Day_SIP[[#This Row],[Investment Amount]]</f>
        <v>-166.99800200000001</v>
      </c>
      <c r="G1824">
        <f>SUM($D$2:D1824)*Day_SIP[[#This Row],[Buy Price]]</f>
        <v>565956.22877799999</v>
      </c>
    </row>
    <row r="1825" spans="1:7" x14ac:dyDescent="0.3">
      <c r="A1825" s="2">
        <v>42524</v>
      </c>
      <c r="B1825">
        <v>4</v>
      </c>
      <c r="C1825">
        <v>83.226996999999997</v>
      </c>
      <c r="D1825">
        <v>2</v>
      </c>
      <c r="E1825">
        <v>166.45399399999999</v>
      </c>
      <c r="F1825">
        <f>-Day_SIP[[#This Row],[Investment Amount]]</f>
        <v>-166.45399399999999</v>
      </c>
      <c r="G1825">
        <f>SUM($D$2:D1825)*Day_SIP[[#This Row],[Buy Price]]</f>
        <v>564279.03966000001</v>
      </c>
    </row>
    <row r="1826" spans="1:7" x14ac:dyDescent="0.3">
      <c r="A1826" s="2">
        <v>42527</v>
      </c>
      <c r="B1826">
        <v>0</v>
      </c>
      <c r="C1826">
        <v>83.101996999999997</v>
      </c>
      <c r="D1826">
        <v>2</v>
      </c>
      <c r="E1826">
        <v>166.20399399999999</v>
      </c>
      <c r="F1826">
        <f>-Day_SIP[[#This Row],[Investment Amount]]</f>
        <v>-166.20399399999999</v>
      </c>
      <c r="G1826">
        <f>SUM($D$2:D1826)*Day_SIP[[#This Row],[Buy Price]]</f>
        <v>563597.74365399999</v>
      </c>
    </row>
    <row r="1827" spans="1:7" x14ac:dyDescent="0.3">
      <c r="A1827" s="2">
        <v>42528</v>
      </c>
      <c r="B1827">
        <v>1</v>
      </c>
      <c r="C1827">
        <v>83.804001</v>
      </c>
      <c r="D1827">
        <v>2</v>
      </c>
      <c r="E1827">
        <v>167.608002</v>
      </c>
      <c r="F1827">
        <f>-Day_SIP[[#This Row],[Investment Amount]]</f>
        <v>-167.608002</v>
      </c>
      <c r="G1827">
        <f>SUM($D$2:D1827)*Day_SIP[[#This Row],[Buy Price]]</f>
        <v>568526.34278399998</v>
      </c>
    </row>
    <row r="1828" spans="1:7" x14ac:dyDescent="0.3">
      <c r="A1828" s="2">
        <v>42529</v>
      </c>
      <c r="B1828">
        <v>2</v>
      </c>
      <c r="C1828">
        <v>84.053000999999995</v>
      </c>
      <c r="D1828">
        <v>2</v>
      </c>
      <c r="E1828">
        <v>168.10600199999999</v>
      </c>
      <c r="F1828">
        <f>-Day_SIP[[#This Row],[Investment Amount]]</f>
        <v>-168.10600199999999</v>
      </c>
      <c r="G1828">
        <f>SUM($D$2:D1828)*Day_SIP[[#This Row],[Buy Price]]</f>
        <v>570383.66478599992</v>
      </c>
    </row>
    <row r="1829" spans="1:7" x14ac:dyDescent="0.3">
      <c r="A1829" s="2">
        <v>42530</v>
      </c>
      <c r="B1829">
        <v>3</v>
      </c>
      <c r="C1829">
        <v>83.379997000000003</v>
      </c>
      <c r="D1829">
        <v>2</v>
      </c>
      <c r="E1829">
        <v>166.75999400000001</v>
      </c>
      <c r="F1829">
        <f>-Day_SIP[[#This Row],[Investment Amount]]</f>
        <v>-166.75999400000001</v>
      </c>
      <c r="G1829">
        <f>SUM($D$2:D1829)*Day_SIP[[#This Row],[Buy Price]]</f>
        <v>565983.41963600006</v>
      </c>
    </row>
    <row r="1830" spans="1:7" x14ac:dyDescent="0.3">
      <c r="A1830" s="2">
        <v>42531</v>
      </c>
      <c r="B1830">
        <v>4</v>
      </c>
      <c r="C1830">
        <v>83.123001000000002</v>
      </c>
      <c r="D1830">
        <v>2</v>
      </c>
      <c r="E1830">
        <v>166.246002</v>
      </c>
      <c r="F1830">
        <f>-Day_SIP[[#This Row],[Investment Amount]]</f>
        <v>-166.246002</v>
      </c>
      <c r="G1830">
        <f>SUM($D$2:D1830)*Day_SIP[[#This Row],[Buy Price]]</f>
        <v>564405.17679000006</v>
      </c>
    </row>
    <row r="1831" spans="1:7" x14ac:dyDescent="0.3">
      <c r="A1831" s="2">
        <v>42534</v>
      </c>
      <c r="B1831">
        <v>0</v>
      </c>
      <c r="C1831">
        <v>82.601996999999997</v>
      </c>
      <c r="D1831">
        <v>2</v>
      </c>
      <c r="E1831">
        <v>165.20399399999999</v>
      </c>
      <c r="F1831">
        <f>-Day_SIP[[#This Row],[Investment Amount]]</f>
        <v>-165.20399399999999</v>
      </c>
      <c r="G1831">
        <f>SUM($D$2:D1831)*Day_SIP[[#This Row],[Buy Price]]</f>
        <v>561032.76362400001</v>
      </c>
    </row>
    <row r="1832" spans="1:7" x14ac:dyDescent="0.3">
      <c r="A1832" s="2">
        <v>42535</v>
      </c>
      <c r="B1832">
        <v>1</v>
      </c>
      <c r="C1832">
        <v>82.671997000000005</v>
      </c>
      <c r="D1832">
        <v>2</v>
      </c>
      <c r="E1832">
        <v>165.34399400000001</v>
      </c>
      <c r="F1832">
        <f>-Day_SIP[[#This Row],[Investment Amount]]</f>
        <v>-165.34399400000001</v>
      </c>
      <c r="G1832">
        <f>SUM($D$2:D1832)*Day_SIP[[#This Row],[Buy Price]]</f>
        <v>561673.54761800007</v>
      </c>
    </row>
    <row r="1833" spans="1:7" x14ac:dyDescent="0.3">
      <c r="A1833" s="2">
        <v>42536</v>
      </c>
      <c r="B1833">
        <v>2</v>
      </c>
      <c r="C1833">
        <v>83.192001000000005</v>
      </c>
      <c r="D1833">
        <v>2</v>
      </c>
      <c r="E1833">
        <v>166.38400200000001</v>
      </c>
      <c r="F1833">
        <f>-Day_SIP[[#This Row],[Investment Amount]]</f>
        <v>-166.38400200000001</v>
      </c>
      <c r="G1833">
        <f>SUM($D$2:D1833)*Day_SIP[[#This Row],[Buy Price]]</f>
        <v>565372.838796</v>
      </c>
    </row>
    <row r="1834" spans="1:7" x14ac:dyDescent="0.3">
      <c r="A1834" s="2">
        <v>42537</v>
      </c>
      <c r="B1834">
        <v>3</v>
      </c>
      <c r="C1834">
        <v>82.918998999999999</v>
      </c>
      <c r="D1834">
        <v>2</v>
      </c>
      <c r="E1834">
        <v>165.837998</v>
      </c>
      <c r="F1834">
        <f>-Day_SIP[[#This Row],[Investment Amount]]</f>
        <v>-165.837998</v>
      </c>
      <c r="G1834">
        <f>SUM($D$2:D1834)*Day_SIP[[#This Row],[Buy Price]]</f>
        <v>563683.35520200001</v>
      </c>
    </row>
    <row r="1835" spans="1:7" x14ac:dyDescent="0.3">
      <c r="A1835" s="2">
        <v>42538</v>
      </c>
      <c r="B1835">
        <v>4</v>
      </c>
      <c r="C1835">
        <v>82.906998000000002</v>
      </c>
      <c r="D1835">
        <v>2</v>
      </c>
      <c r="E1835">
        <v>165.813996</v>
      </c>
      <c r="F1835">
        <f>-Day_SIP[[#This Row],[Investment Amount]]</f>
        <v>-165.813996</v>
      </c>
      <c r="G1835">
        <f>SUM($D$2:D1835)*Day_SIP[[#This Row],[Buy Price]]</f>
        <v>563767.58640000003</v>
      </c>
    </row>
    <row r="1836" spans="1:7" x14ac:dyDescent="0.3">
      <c r="A1836" s="2">
        <v>42541</v>
      </c>
      <c r="B1836">
        <v>0</v>
      </c>
      <c r="C1836">
        <v>83.630996999999994</v>
      </c>
      <c r="D1836">
        <v>2</v>
      </c>
      <c r="E1836">
        <v>167.26199399999999</v>
      </c>
      <c r="F1836">
        <f>-Day_SIP[[#This Row],[Investment Amount]]</f>
        <v>-167.26199399999999</v>
      </c>
      <c r="G1836">
        <f>SUM($D$2:D1836)*Day_SIP[[#This Row],[Buy Price]]</f>
        <v>568858.04159399995</v>
      </c>
    </row>
    <row r="1837" spans="1:7" x14ac:dyDescent="0.3">
      <c r="A1837" s="2">
        <v>42542</v>
      </c>
      <c r="B1837">
        <v>1</v>
      </c>
      <c r="C1837">
        <v>83.358001999999999</v>
      </c>
      <c r="D1837">
        <v>2</v>
      </c>
      <c r="E1837">
        <v>166.716004</v>
      </c>
      <c r="F1837">
        <f>-Day_SIP[[#This Row],[Investment Amount]]</f>
        <v>-166.716004</v>
      </c>
      <c r="G1837">
        <f>SUM($D$2:D1837)*Day_SIP[[#This Row],[Buy Price]]</f>
        <v>567167.84560799995</v>
      </c>
    </row>
    <row r="1838" spans="1:7" x14ac:dyDescent="0.3">
      <c r="A1838" s="2">
        <v>42543</v>
      </c>
      <c r="B1838">
        <v>2</v>
      </c>
      <c r="C1838">
        <v>83.262000999999998</v>
      </c>
      <c r="D1838">
        <v>2</v>
      </c>
      <c r="E1838">
        <v>166.524002</v>
      </c>
      <c r="F1838">
        <f>-Day_SIP[[#This Row],[Investment Amount]]</f>
        <v>-166.524002</v>
      </c>
      <c r="G1838">
        <f>SUM($D$2:D1838)*Day_SIP[[#This Row],[Buy Price]]</f>
        <v>566681.17880600004</v>
      </c>
    </row>
    <row r="1839" spans="1:7" x14ac:dyDescent="0.3">
      <c r="A1839" s="2">
        <v>42544</v>
      </c>
      <c r="B1839">
        <v>3</v>
      </c>
      <c r="C1839">
        <v>83.956001000000001</v>
      </c>
      <c r="D1839">
        <v>2</v>
      </c>
      <c r="E1839">
        <v>167.912002</v>
      </c>
      <c r="F1839">
        <f>-Day_SIP[[#This Row],[Investment Amount]]</f>
        <v>-167.912002</v>
      </c>
      <c r="G1839">
        <f>SUM($D$2:D1839)*Day_SIP[[#This Row],[Buy Price]]</f>
        <v>571572.45480800001</v>
      </c>
    </row>
    <row r="1840" spans="1:7" x14ac:dyDescent="0.3">
      <c r="A1840" s="2">
        <v>42545</v>
      </c>
      <c r="B1840">
        <v>4</v>
      </c>
      <c r="C1840">
        <v>82.487999000000002</v>
      </c>
      <c r="D1840">
        <v>2</v>
      </c>
      <c r="E1840">
        <v>164.975998</v>
      </c>
      <c r="F1840">
        <f>-Day_SIP[[#This Row],[Investment Amount]]</f>
        <v>-164.975998</v>
      </c>
      <c r="G1840">
        <f>SUM($D$2:D1840)*Day_SIP[[#This Row],[Buy Price]]</f>
        <v>561743.27318999998</v>
      </c>
    </row>
    <row r="1841" spans="1:7" x14ac:dyDescent="0.3">
      <c r="A1841" s="2">
        <v>42548</v>
      </c>
      <c r="B1841">
        <v>0</v>
      </c>
      <c r="C1841">
        <v>82.448997000000006</v>
      </c>
      <c r="D1841">
        <v>2</v>
      </c>
      <c r="E1841">
        <v>164.89799400000001</v>
      </c>
      <c r="F1841">
        <f>-Day_SIP[[#This Row],[Investment Amount]]</f>
        <v>-164.89799400000001</v>
      </c>
      <c r="G1841">
        <f>SUM($D$2:D1841)*Day_SIP[[#This Row],[Buy Price]]</f>
        <v>561642.56756400003</v>
      </c>
    </row>
    <row r="1842" spans="1:7" x14ac:dyDescent="0.3">
      <c r="A1842" s="2">
        <v>42549</v>
      </c>
      <c r="B1842">
        <v>1</v>
      </c>
      <c r="C1842">
        <v>82.467003000000005</v>
      </c>
      <c r="D1842">
        <v>2</v>
      </c>
      <c r="E1842">
        <v>164.93400600000001</v>
      </c>
      <c r="F1842">
        <f>-Day_SIP[[#This Row],[Investment Amount]]</f>
        <v>-164.93400600000001</v>
      </c>
      <c r="G1842">
        <f>SUM($D$2:D1842)*Day_SIP[[#This Row],[Buy Price]]</f>
        <v>561930.15844200004</v>
      </c>
    </row>
    <row r="1843" spans="1:7" x14ac:dyDescent="0.3">
      <c r="A1843" s="2">
        <v>42550</v>
      </c>
      <c r="B1843">
        <v>2</v>
      </c>
      <c r="C1843">
        <v>83.266998000000001</v>
      </c>
      <c r="D1843">
        <v>2</v>
      </c>
      <c r="E1843">
        <v>166.533996</v>
      </c>
      <c r="F1843">
        <f>-Day_SIP[[#This Row],[Investment Amount]]</f>
        <v>-166.533996</v>
      </c>
      <c r="G1843">
        <f>SUM($D$2:D1843)*Day_SIP[[#This Row],[Buy Price]]</f>
        <v>567547.85836800002</v>
      </c>
    </row>
    <row r="1844" spans="1:7" x14ac:dyDescent="0.3">
      <c r="A1844" s="2">
        <v>42551</v>
      </c>
      <c r="B1844">
        <v>3</v>
      </c>
      <c r="C1844">
        <v>84.288002000000006</v>
      </c>
      <c r="D1844">
        <v>2</v>
      </c>
      <c r="E1844">
        <v>168.57600400000001</v>
      </c>
      <c r="F1844">
        <f>-Day_SIP[[#This Row],[Investment Amount]]</f>
        <v>-168.57600400000001</v>
      </c>
      <c r="G1844">
        <f>SUM($D$2:D1844)*Day_SIP[[#This Row],[Buy Price]]</f>
        <v>574675.59763600002</v>
      </c>
    </row>
    <row r="1845" spans="1:7" x14ac:dyDescent="0.3">
      <c r="A1845" s="2">
        <v>42552</v>
      </c>
      <c r="B1845">
        <v>4</v>
      </c>
      <c r="C1845">
        <v>84.528000000000006</v>
      </c>
      <c r="D1845">
        <v>2</v>
      </c>
      <c r="E1845">
        <v>169.05600000000001</v>
      </c>
      <c r="F1845">
        <f>-Day_SIP[[#This Row],[Investment Amount]]</f>
        <v>-169.05600000000001</v>
      </c>
      <c r="G1845">
        <f>SUM($D$2:D1845)*Day_SIP[[#This Row],[Buy Price]]</f>
        <v>576480.96000000008</v>
      </c>
    </row>
    <row r="1846" spans="1:7" x14ac:dyDescent="0.3">
      <c r="A1846" s="2">
        <v>42555</v>
      </c>
      <c r="B1846">
        <v>0</v>
      </c>
      <c r="C1846">
        <v>85.088997000000006</v>
      </c>
      <c r="D1846">
        <v>2</v>
      </c>
      <c r="E1846">
        <v>170.17799400000001</v>
      </c>
      <c r="F1846">
        <f>-Day_SIP[[#This Row],[Investment Amount]]</f>
        <v>-170.17799400000001</v>
      </c>
      <c r="G1846">
        <f>SUM($D$2:D1846)*Day_SIP[[#This Row],[Buy Price]]</f>
        <v>580477.1375340001</v>
      </c>
    </row>
    <row r="1847" spans="1:7" x14ac:dyDescent="0.3">
      <c r="A1847" s="2">
        <v>42556</v>
      </c>
      <c r="B1847">
        <v>1</v>
      </c>
      <c r="C1847">
        <v>84.646004000000005</v>
      </c>
      <c r="D1847">
        <v>2</v>
      </c>
      <c r="E1847">
        <v>169.29200800000001</v>
      </c>
      <c r="F1847">
        <f>-Day_SIP[[#This Row],[Investment Amount]]</f>
        <v>-169.29200800000001</v>
      </c>
      <c r="G1847">
        <f>SUM($D$2:D1847)*Day_SIP[[#This Row],[Buy Price]]</f>
        <v>577624.33129600005</v>
      </c>
    </row>
    <row r="1848" spans="1:7" x14ac:dyDescent="0.3">
      <c r="A1848" s="2">
        <v>42558</v>
      </c>
      <c r="B1848">
        <v>3</v>
      </c>
      <c r="C1848">
        <v>84.710999000000001</v>
      </c>
      <c r="D1848">
        <v>2</v>
      </c>
      <c r="E1848">
        <v>169.421998</v>
      </c>
      <c r="F1848">
        <f>-Day_SIP[[#This Row],[Investment Amount]]</f>
        <v>-169.421998</v>
      </c>
      <c r="G1848">
        <f>SUM($D$2:D1848)*Day_SIP[[#This Row],[Buy Price]]</f>
        <v>578237.27917400002</v>
      </c>
    </row>
    <row r="1849" spans="1:7" x14ac:dyDescent="0.3">
      <c r="A1849" s="2">
        <v>42559</v>
      </c>
      <c r="B1849">
        <v>4</v>
      </c>
      <c r="C1849">
        <v>84.543998999999999</v>
      </c>
      <c r="D1849">
        <v>2</v>
      </c>
      <c r="E1849">
        <v>169.087998</v>
      </c>
      <c r="F1849">
        <f>-Day_SIP[[#This Row],[Investment Amount]]</f>
        <v>-169.087998</v>
      </c>
      <c r="G1849">
        <f>SUM($D$2:D1849)*Day_SIP[[#This Row],[Buy Price]]</f>
        <v>577266.42517199996</v>
      </c>
    </row>
    <row r="1850" spans="1:7" x14ac:dyDescent="0.3">
      <c r="A1850" s="2">
        <v>42562</v>
      </c>
      <c r="B1850">
        <v>0</v>
      </c>
      <c r="C1850">
        <v>86.018996999999999</v>
      </c>
      <c r="D1850">
        <v>2</v>
      </c>
      <c r="E1850">
        <v>172.037994</v>
      </c>
      <c r="F1850">
        <f>-Day_SIP[[#This Row],[Investment Amount]]</f>
        <v>-172.037994</v>
      </c>
      <c r="G1850">
        <f>SUM($D$2:D1850)*Day_SIP[[#This Row],[Buy Price]]</f>
        <v>587509.74950999999</v>
      </c>
    </row>
    <row r="1851" spans="1:7" x14ac:dyDescent="0.3">
      <c r="A1851" s="2">
        <v>42563</v>
      </c>
      <c r="B1851">
        <v>1</v>
      </c>
      <c r="C1851">
        <v>86.531998000000002</v>
      </c>
      <c r="D1851">
        <v>2</v>
      </c>
      <c r="E1851">
        <v>173.063996</v>
      </c>
      <c r="F1851">
        <f>-Day_SIP[[#This Row],[Investment Amount]]</f>
        <v>-173.063996</v>
      </c>
      <c r="G1851">
        <f>SUM($D$2:D1851)*Day_SIP[[#This Row],[Buy Price]]</f>
        <v>591186.61033599998</v>
      </c>
    </row>
    <row r="1852" spans="1:7" x14ac:dyDescent="0.3">
      <c r="A1852" s="2">
        <v>42564</v>
      </c>
      <c r="B1852">
        <v>2</v>
      </c>
      <c r="C1852">
        <v>86.547996999999995</v>
      </c>
      <c r="D1852">
        <v>2</v>
      </c>
      <c r="E1852">
        <v>173.09599399999999</v>
      </c>
      <c r="F1852">
        <f>-Day_SIP[[#This Row],[Investment Amount]]</f>
        <v>-173.09599399999999</v>
      </c>
      <c r="G1852">
        <f>SUM($D$2:D1852)*Day_SIP[[#This Row],[Buy Price]]</f>
        <v>591469.01149800001</v>
      </c>
    </row>
    <row r="1853" spans="1:7" x14ac:dyDescent="0.3">
      <c r="A1853" s="2">
        <v>42565</v>
      </c>
      <c r="B1853">
        <v>3</v>
      </c>
      <c r="C1853">
        <v>86.944000000000003</v>
      </c>
      <c r="D1853">
        <v>2</v>
      </c>
      <c r="E1853">
        <v>173.88800000000001</v>
      </c>
      <c r="F1853">
        <f>-Day_SIP[[#This Row],[Investment Amount]]</f>
        <v>-173.88800000000001</v>
      </c>
      <c r="G1853">
        <f>SUM($D$2:D1853)*Day_SIP[[#This Row],[Buy Price]]</f>
        <v>594349.18400000001</v>
      </c>
    </row>
    <row r="1854" spans="1:7" x14ac:dyDescent="0.3">
      <c r="A1854" s="2">
        <v>42566</v>
      </c>
      <c r="B1854">
        <v>4</v>
      </c>
      <c r="C1854">
        <v>86.804001</v>
      </c>
      <c r="D1854">
        <v>2</v>
      </c>
      <c r="E1854">
        <v>173.608002</v>
      </c>
      <c r="F1854">
        <f>-Day_SIP[[#This Row],[Investment Amount]]</f>
        <v>-173.608002</v>
      </c>
      <c r="G1854">
        <f>SUM($D$2:D1854)*Day_SIP[[#This Row],[Buy Price]]</f>
        <v>593565.75883800001</v>
      </c>
    </row>
    <row r="1855" spans="1:7" x14ac:dyDescent="0.3">
      <c r="A1855" s="2">
        <v>42569</v>
      </c>
      <c r="B1855">
        <v>0</v>
      </c>
      <c r="C1855">
        <v>86.503997999999996</v>
      </c>
      <c r="D1855">
        <v>2</v>
      </c>
      <c r="E1855">
        <v>173.00799599999999</v>
      </c>
      <c r="F1855">
        <f>-Day_SIP[[#This Row],[Investment Amount]]</f>
        <v>-173.00799599999999</v>
      </c>
      <c r="G1855">
        <f>SUM($D$2:D1855)*Day_SIP[[#This Row],[Buy Price]]</f>
        <v>591687.34632000001</v>
      </c>
    </row>
    <row r="1856" spans="1:7" x14ac:dyDescent="0.3">
      <c r="A1856" s="2">
        <v>42570</v>
      </c>
      <c r="B1856">
        <v>1</v>
      </c>
      <c r="C1856">
        <v>86.675003000000004</v>
      </c>
      <c r="D1856">
        <v>2</v>
      </c>
      <c r="E1856">
        <v>173.35000600000001</v>
      </c>
      <c r="F1856">
        <f>-Day_SIP[[#This Row],[Investment Amount]]</f>
        <v>-173.35000600000001</v>
      </c>
      <c r="G1856">
        <f>SUM($D$2:D1856)*Day_SIP[[#This Row],[Buy Price]]</f>
        <v>593030.37052600004</v>
      </c>
    </row>
    <row r="1857" spans="1:7" x14ac:dyDescent="0.3">
      <c r="A1857" s="2">
        <v>42571</v>
      </c>
      <c r="B1857">
        <v>2</v>
      </c>
      <c r="C1857">
        <v>87.149001999999996</v>
      </c>
      <c r="D1857">
        <v>2</v>
      </c>
      <c r="E1857">
        <v>174.29800399999999</v>
      </c>
      <c r="F1857">
        <f>-Day_SIP[[#This Row],[Investment Amount]]</f>
        <v>-174.29800399999999</v>
      </c>
      <c r="G1857">
        <f>SUM($D$2:D1857)*Day_SIP[[#This Row],[Buy Price]]</f>
        <v>596447.76968799997</v>
      </c>
    </row>
    <row r="1858" spans="1:7" x14ac:dyDescent="0.3">
      <c r="A1858" s="2">
        <v>42572</v>
      </c>
      <c r="B1858">
        <v>3</v>
      </c>
      <c r="C1858">
        <v>86.575996000000004</v>
      </c>
      <c r="D1858">
        <v>2</v>
      </c>
      <c r="E1858">
        <v>173.15199200000001</v>
      </c>
      <c r="F1858">
        <f>-Day_SIP[[#This Row],[Investment Amount]]</f>
        <v>-173.15199200000001</v>
      </c>
      <c r="G1858">
        <f>SUM($D$2:D1858)*Day_SIP[[#This Row],[Buy Price]]</f>
        <v>592699.26861600007</v>
      </c>
    </row>
    <row r="1859" spans="1:7" x14ac:dyDescent="0.3">
      <c r="A1859" s="2">
        <v>42573</v>
      </c>
      <c r="B1859">
        <v>4</v>
      </c>
      <c r="C1859">
        <v>86.921997000000005</v>
      </c>
      <c r="D1859">
        <v>2</v>
      </c>
      <c r="E1859">
        <v>173.84399400000001</v>
      </c>
      <c r="F1859">
        <f>-Day_SIP[[#This Row],[Investment Amount]]</f>
        <v>-173.84399400000001</v>
      </c>
      <c r="G1859">
        <f>SUM($D$2:D1859)*Day_SIP[[#This Row],[Buy Price]]</f>
        <v>595241.83545600006</v>
      </c>
    </row>
    <row r="1860" spans="1:7" x14ac:dyDescent="0.3">
      <c r="A1860" s="2">
        <v>42576</v>
      </c>
      <c r="B1860">
        <v>0</v>
      </c>
      <c r="C1860">
        <v>87.956001000000001</v>
      </c>
      <c r="D1860">
        <v>2</v>
      </c>
      <c r="E1860">
        <v>175.912002</v>
      </c>
      <c r="F1860">
        <f>-Day_SIP[[#This Row],[Investment Amount]]</f>
        <v>-175.912002</v>
      </c>
      <c r="G1860">
        <f>SUM($D$2:D1860)*Day_SIP[[#This Row],[Buy Price]]</f>
        <v>602498.60684999998</v>
      </c>
    </row>
    <row r="1861" spans="1:7" x14ac:dyDescent="0.3">
      <c r="A1861" s="2">
        <v>42577</v>
      </c>
      <c r="B1861">
        <v>1</v>
      </c>
      <c r="C1861">
        <v>87.585999000000001</v>
      </c>
      <c r="D1861">
        <v>2</v>
      </c>
      <c r="E1861">
        <v>175.171998</v>
      </c>
      <c r="F1861">
        <f>-Day_SIP[[#This Row],[Investment Amount]]</f>
        <v>-175.171998</v>
      </c>
      <c r="G1861">
        <f>SUM($D$2:D1861)*Day_SIP[[#This Row],[Buy Price]]</f>
        <v>600139.26514799998</v>
      </c>
    </row>
    <row r="1862" spans="1:7" x14ac:dyDescent="0.3">
      <c r="A1862" s="2">
        <v>42578</v>
      </c>
      <c r="B1862">
        <v>2</v>
      </c>
      <c r="C1862">
        <v>87.695999</v>
      </c>
      <c r="D1862">
        <v>2</v>
      </c>
      <c r="E1862">
        <v>175.391998</v>
      </c>
      <c r="F1862">
        <f>-Day_SIP[[#This Row],[Investment Amount]]</f>
        <v>-175.391998</v>
      </c>
      <c r="G1862">
        <f>SUM($D$2:D1862)*Day_SIP[[#This Row],[Buy Price]]</f>
        <v>601068.37714600004</v>
      </c>
    </row>
    <row r="1863" spans="1:7" x14ac:dyDescent="0.3">
      <c r="A1863" s="2">
        <v>42579</v>
      </c>
      <c r="B1863">
        <v>3</v>
      </c>
      <c r="C1863">
        <v>88.117996000000005</v>
      </c>
      <c r="D1863">
        <v>2</v>
      </c>
      <c r="E1863">
        <v>176.23599200000001</v>
      </c>
      <c r="F1863">
        <f>-Day_SIP[[#This Row],[Investment Amount]]</f>
        <v>-176.23599200000001</v>
      </c>
      <c r="G1863">
        <f>SUM($D$2:D1863)*Day_SIP[[#This Row],[Buy Price]]</f>
        <v>604136.98057600006</v>
      </c>
    </row>
    <row r="1864" spans="1:7" x14ac:dyDescent="0.3">
      <c r="A1864" s="2">
        <v>42580</v>
      </c>
      <c r="B1864">
        <v>4</v>
      </c>
      <c r="C1864">
        <v>88.111000000000004</v>
      </c>
      <c r="D1864">
        <v>2</v>
      </c>
      <c r="E1864">
        <v>176.22200000000001</v>
      </c>
      <c r="F1864">
        <f>-Day_SIP[[#This Row],[Investment Amount]]</f>
        <v>-176.22200000000001</v>
      </c>
      <c r="G1864">
        <f>SUM($D$2:D1864)*Day_SIP[[#This Row],[Buy Price]]</f>
        <v>604265.23800000001</v>
      </c>
    </row>
    <row r="1865" spans="1:7" x14ac:dyDescent="0.3">
      <c r="A1865" s="2">
        <v>42583</v>
      </c>
      <c r="B1865">
        <v>0</v>
      </c>
      <c r="C1865">
        <v>87.969002000000003</v>
      </c>
      <c r="D1865">
        <v>2</v>
      </c>
      <c r="E1865">
        <v>175.93800400000001</v>
      </c>
      <c r="F1865">
        <f>-Day_SIP[[#This Row],[Investment Amount]]</f>
        <v>-175.93800400000001</v>
      </c>
      <c r="G1865">
        <f>SUM($D$2:D1865)*Day_SIP[[#This Row],[Buy Price]]</f>
        <v>603467.35372000001</v>
      </c>
    </row>
    <row r="1866" spans="1:7" x14ac:dyDescent="0.3">
      <c r="A1866" s="2">
        <v>42584</v>
      </c>
      <c r="B1866">
        <v>1</v>
      </c>
      <c r="C1866">
        <v>87.953002999999995</v>
      </c>
      <c r="D1866">
        <v>2</v>
      </c>
      <c r="E1866">
        <v>175.90600599999999</v>
      </c>
      <c r="F1866">
        <f>-Day_SIP[[#This Row],[Investment Amount]]</f>
        <v>-175.90600599999999</v>
      </c>
      <c r="G1866">
        <f>SUM($D$2:D1866)*Day_SIP[[#This Row],[Buy Price]]</f>
        <v>603533.50658599997</v>
      </c>
    </row>
    <row r="1867" spans="1:7" x14ac:dyDescent="0.3">
      <c r="A1867" s="2">
        <v>42585</v>
      </c>
      <c r="B1867">
        <v>2</v>
      </c>
      <c r="C1867">
        <v>87.055999999999997</v>
      </c>
      <c r="D1867">
        <v>2</v>
      </c>
      <c r="E1867">
        <v>174.11199999999999</v>
      </c>
      <c r="F1867">
        <f>-Day_SIP[[#This Row],[Investment Amount]]</f>
        <v>-174.11199999999999</v>
      </c>
      <c r="G1867">
        <f>SUM($D$2:D1867)*Day_SIP[[#This Row],[Buy Price]]</f>
        <v>597552.38399999996</v>
      </c>
    </row>
    <row r="1868" spans="1:7" x14ac:dyDescent="0.3">
      <c r="A1868" s="2">
        <v>42586</v>
      </c>
      <c r="B1868">
        <v>3</v>
      </c>
      <c r="C1868">
        <v>87.216003000000001</v>
      </c>
      <c r="D1868">
        <v>2</v>
      </c>
      <c r="E1868">
        <v>174.432006</v>
      </c>
      <c r="F1868">
        <f>-Day_SIP[[#This Row],[Investment Amount]]</f>
        <v>-174.432006</v>
      </c>
      <c r="G1868">
        <f>SUM($D$2:D1868)*Day_SIP[[#This Row],[Buy Price]]</f>
        <v>598825.07659800001</v>
      </c>
    </row>
    <row r="1869" spans="1:7" x14ac:dyDescent="0.3">
      <c r="A1869" s="2">
        <v>42587</v>
      </c>
      <c r="B1869">
        <v>4</v>
      </c>
      <c r="C1869">
        <v>88.387000999999998</v>
      </c>
      <c r="D1869">
        <v>2</v>
      </c>
      <c r="E1869">
        <v>176.774002</v>
      </c>
      <c r="F1869">
        <f>-Day_SIP[[#This Row],[Investment Amount]]</f>
        <v>-176.774002</v>
      </c>
      <c r="G1869">
        <f>SUM($D$2:D1869)*Day_SIP[[#This Row],[Buy Price]]</f>
        <v>607041.92286799999</v>
      </c>
    </row>
    <row r="1870" spans="1:7" x14ac:dyDescent="0.3">
      <c r="A1870" s="2">
        <v>42590</v>
      </c>
      <c r="B1870">
        <v>0</v>
      </c>
      <c r="C1870">
        <v>88.667000000000002</v>
      </c>
      <c r="D1870">
        <v>2</v>
      </c>
      <c r="E1870">
        <v>177.334</v>
      </c>
      <c r="F1870">
        <f>-Day_SIP[[#This Row],[Investment Amount]]</f>
        <v>-177.334</v>
      </c>
      <c r="G1870">
        <f>SUM($D$2:D1870)*Day_SIP[[#This Row],[Buy Price]]</f>
        <v>609142.29</v>
      </c>
    </row>
    <row r="1871" spans="1:7" x14ac:dyDescent="0.3">
      <c r="A1871" s="2">
        <v>42591</v>
      </c>
      <c r="B1871">
        <v>1</v>
      </c>
      <c r="C1871">
        <v>88.335999000000001</v>
      </c>
      <c r="D1871">
        <v>2</v>
      </c>
      <c r="E1871">
        <v>176.671998</v>
      </c>
      <c r="F1871">
        <f>-Day_SIP[[#This Row],[Investment Amount]]</f>
        <v>-176.671998</v>
      </c>
      <c r="G1871">
        <f>SUM($D$2:D1871)*Day_SIP[[#This Row],[Buy Price]]</f>
        <v>607044.98512800003</v>
      </c>
    </row>
    <row r="1872" spans="1:7" x14ac:dyDescent="0.3">
      <c r="A1872" s="2">
        <v>42592</v>
      </c>
      <c r="B1872">
        <v>2</v>
      </c>
      <c r="C1872">
        <v>87.608001999999999</v>
      </c>
      <c r="D1872">
        <v>2</v>
      </c>
      <c r="E1872">
        <v>175.216004</v>
      </c>
      <c r="F1872">
        <f>-Day_SIP[[#This Row],[Investment Amount]]</f>
        <v>-175.216004</v>
      </c>
      <c r="G1872">
        <f>SUM($D$2:D1872)*Day_SIP[[#This Row],[Buy Price]]</f>
        <v>602217.40574800002</v>
      </c>
    </row>
    <row r="1873" spans="1:7" x14ac:dyDescent="0.3">
      <c r="A1873" s="2">
        <v>42593</v>
      </c>
      <c r="B1873">
        <v>3</v>
      </c>
      <c r="C1873">
        <v>87.471001000000001</v>
      </c>
      <c r="D1873">
        <v>2</v>
      </c>
      <c r="E1873">
        <v>174.942002</v>
      </c>
      <c r="F1873">
        <f>-Day_SIP[[#This Row],[Investment Amount]]</f>
        <v>-174.942002</v>
      </c>
      <c r="G1873">
        <f>SUM($D$2:D1873)*Day_SIP[[#This Row],[Buy Price]]</f>
        <v>601450.60287599999</v>
      </c>
    </row>
    <row r="1874" spans="1:7" x14ac:dyDescent="0.3">
      <c r="A1874" s="2">
        <v>42594</v>
      </c>
      <c r="B1874">
        <v>4</v>
      </c>
      <c r="C1874">
        <v>88.064003</v>
      </c>
      <c r="D1874">
        <v>2</v>
      </c>
      <c r="E1874">
        <v>176.128006</v>
      </c>
      <c r="F1874">
        <f>-Day_SIP[[#This Row],[Investment Amount]]</f>
        <v>-176.128006</v>
      </c>
      <c r="G1874">
        <f>SUM($D$2:D1874)*Day_SIP[[#This Row],[Buy Price]]</f>
        <v>605704.212634</v>
      </c>
    </row>
    <row r="1875" spans="1:7" x14ac:dyDescent="0.3">
      <c r="A1875" s="2">
        <v>42598</v>
      </c>
      <c r="B1875">
        <v>1</v>
      </c>
      <c r="C1875">
        <v>88.031998000000002</v>
      </c>
      <c r="D1875">
        <v>2</v>
      </c>
      <c r="E1875">
        <v>176.063996</v>
      </c>
      <c r="F1875">
        <f>-Day_SIP[[#This Row],[Investment Amount]]</f>
        <v>-176.063996</v>
      </c>
      <c r="G1875">
        <f>SUM($D$2:D1875)*Day_SIP[[#This Row],[Buy Price]]</f>
        <v>605660.14624000003</v>
      </c>
    </row>
    <row r="1876" spans="1:7" x14ac:dyDescent="0.3">
      <c r="A1876" s="2">
        <v>42599</v>
      </c>
      <c r="B1876">
        <v>2</v>
      </c>
      <c r="C1876">
        <v>87.718001999999998</v>
      </c>
      <c r="D1876">
        <v>2</v>
      </c>
      <c r="E1876">
        <v>175.436004</v>
      </c>
      <c r="F1876">
        <f>-Day_SIP[[#This Row],[Investment Amount]]</f>
        <v>-175.436004</v>
      </c>
      <c r="G1876">
        <f>SUM($D$2:D1876)*Day_SIP[[#This Row],[Buy Price]]</f>
        <v>603675.28976399999</v>
      </c>
    </row>
    <row r="1877" spans="1:7" x14ac:dyDescent="0.3">
      <c r="A1877" s="2">
        <v>42600</v>
      </c>
      <c r="B1877">
        <v>3</v>
      </c>
      <c r="C1877">
        <v>88.258003000000002</v>
      </c>
      <c r="D1877">
        <v>2</v>
      </c>
      <c r="E1877">
        <v>176.516006</v>
      </c>
      <c r="F1877">
        <f>-Day_SIP[[#This Row],[Investment Amount]]</f>
        <v>-176.516006</v>
      </c>
      <c r="G1877">
        <f>SUM($D$2:D1877)*Day_SIP[[#This Row],[Buy Price]]</f>
        <v>607568.09265200002</v>
      </c>
    </row>
    <row r="1878" spans="1:7" x14ac:dyDescent="0.3">
      <c r="A1878" s="2">
        <v>42601</v>
      </c>
      <c r="B1878">
        <v>4</v>
      </c>
      <c r="C1878">
        <v>88.264999000000003</v>
      </c>
      <c r="D1878">
        <v>2</v>
      </c>
      <c r="E1878">
        <v>176.52999800000001</v>
      </c>
      <c r="F1878">
        <f>-Day_SIP[[#This Row],[Investment Amount]]</f>
        <v>-176.52999800000001</v>
      </c>
      <c r="G1878">
        <f>SUM($D$2:D1878)*Day_SIP[[#This Row],[Buy Price]]</f>
        <v>607792.78311399999</v>
      </c>
    </row>
    <row r="1879" spans="1:7" x14ac:dyDescent="0.3">
      <c r="A1879" s="2">
        <v>42604</v>
      </c>
      <c r="B1879">
        <v>0</v>
      </c>
      <c r="C1879">
        <v>87.813004000000006</v>
      </c>
      <c r="D1879">
        <v>2</v>
      </c>
      <c r="E1879">
        <v>175.62600800000001</v>
      </c>
      <c r="F1879">
        <f>-Day_SIP[[#This Row],[Investment Amount]]</f>
        <v>-175.62600800000001</v>
      </c>
      <c r="G1879">
        <f>SUM($D$2:D1879)*Day_SIP[[#This Row],[Buy Price]]</f>
        <v>604855.97155200003</v>
      </c>
    </row>
    <row r="1880" spans="1:7" x14ac:dyDescent="0.3">
      <c r="A1880" s="2">
        <v>42605</v>
      </c>
      <c r="B1880">
        <v>1</v>
      </c>
      <c r="C1880">
        <v>87.863997999999995</v>
      </c>
      <c r="D1880">
        <v>2</v>
      </c>
      <c r="E1880">
        <v>175.72799599999999</v>
      </c>
      <c r="F1880">
        <f>-Day_SIP[[#This Row],[Investment Amount]]</f>
        <v>-175.72799599999999</v>
      </c>
      <c r="G1880">
        <f>SUM($D$2:D1880)*Day_SIP[[#This Row],[Buy Price]]</f>
        <v>605382.94621999993</v>
      </c>
    </row>
    <row r="1881" spans="1:7" x14ac:dyDescent="0.3">
      <c r="A1881" s="2">
        <v>42606</v>
      </c>
      <c r="B1881">
        <v>2</v>
      </c>
      <c r="C1881">
        <v>88.073997000000006</v>
      </c>
      <c r="D1881">
        <v>2</v>
      </c>
      <c r="E1881">
        <v>176.14799400000001</v>
      </c>
      <c r="F1881">
        <f>-Day_SIP[[#This Row],[Investment Amount]]</f>
        <v>-176.14799400000001</v>
      </c>
      <c r="G1881">
        <f>SUM($D$2:D1881)*Day_SIP[[#This Row],[Buy Price]]</f>
        <v>607005.98732399999</v>
      </c>
    </row>
    <row r="1882" spans="1:7" x14ac:dyDescent="0.3">
      <c r="A1882" s="2">
        <v>42607</v>
      </c>
      <c r="B1882">
        <v>3</v>
      </c>
      <c r="C1882">
        <v>87.747001999999995</v>
      </c>
      <c r="D1882">
        <v>2</v>
      </c>
      <c r="E1882">
        <v>175.49400399999999</v>
      </c>
      <c r="F1882">
        <f>-Day_SIP[[#This Row],[Investment Amount]]</f>
        <v>-175.49400399999999</v>
      </c>
      <c r="G1882">
        <f>SUM($D$2:D1882)*Day_SIP[[#This Row],[Buy Price]]</f>
        <v>604927.83178799995</v>
      </c>
    </row>
    <row r="1883" spans="1:7" x14ac:dyDescent="0.3">
      <c r="A1883" s="2">
        <v>42608</v>
      </c>
      <c r="B1883">
        <v>4</v>
      </c>
      <c r="C1883">
        <v>87.372001999999995</v>
      </c>
      <c r="D1883">
        <v>2</v>
      </c>
      <c r="E1883">
        <v>174.74400399999999</v>
      </c>
      <c r="F1883">
        <f>-Day_SIP[[#This Row],[Investment Amount]]</f>
        <v>-174.74400399999999</v>
      </c>
      <c r="G1883">
        <f>SUM($D$2:D1883)*Day_SIP[[#This Row],[Buy Price]]</f>
        <v>602517.32579199993</v>
      </c>
    </row>
    <row r="1884" spans="1:7" x14ac:dyDescent="0.3">
      <c r="A1884" s="2">
        <v>42611</v>
      </c>
      <c r="B1884">
        <v>0</v>
      </c>
      <c r="C1884">
        <v>87.639999000000003</v>
      </c>
      <c r="D1884">
        <v>2</v>
      </c>
      <c r="E1884">
        <v>175.27999800000001</v>
      </c>
      <c r="F1884">
        <f>-Day_SIP[[#This Row],[Investment Amount]]</f>
        <v>-175.27999800000001</v>
      </c>
      <c r="G1884">
        <f>SUM($D$2:D1884)*Day_SIP[[#This Row],[Buy Price]]</f>
        <v>604540.71310200007</v>
      </c>
    </row>
    <row r="1885" spans="1:7" x14ac:dyDescent="0.3">
      <c r="A1885" s="2">
        <v>42612</v>
      </c>
      <c r="B1885">
        <v>1</v>
      </c>
      <c r="C1885">
        <v>88.969002000000003</v>
      </c>
      <c r="D1885">
        <v>2</v>
      </c>
      <c r="E1885">
        <v>177.93800400000001</v>
      </c>
      <c r="F1885">
        <f>-Day_SIP[[#This Row],[Investment Amount]]</f>
        <v>-177.93800400000001</v>
      </c>
      <c r="G1885">
        <f>SUM($D$2:D1885)*Day_SIP[[#This Row],[Buy Price]]</f>
        <v>613886.11380000005</v>
      </c>
    </row>
    <row r="1886" spans="1:7" x14ac:dyDescent="0.3">
      <c r="A1886" s="2">
        <v>42613</v>
      </c>
      <c r="B1886">
        <v>2</v>
      </c>
      <c r="C1886">
        <v>89.616996999999998</v>
      </c>
      <c r="D1886">
        <v>2</v>
      </c>
      <c r="E1886">
        <v>179.233994</v>
      </c>
      <c r="F1886">
        <f>-Day_SIP[[#This Row],[Investment Amount]]</f>
        <v>-179.233994</v>
      </c>
      <c r="G1886">
        <f>SUM($D$2:D1886)*Day_SIP[[#This Row],[Buy Price]]</f>
        <v>618536.51329399995</v>
      </c>
    </row>
    <row r="1887" spans="1:7" x14ac:dyDescent="0.3">
      <c r="A1887" s="2">
        <v>42614</v>
      </c>
      <c r="B1887">
        <v>3</v>
      </c>
      <c r="C1887">
        <v>89.433998000000003</v>
      </c>
      <c r="D1887">
        <v>2</v>
      </c>
      <c r="E1887">
        <v>178.86799600000001</v>
      </c>
      <c r="F1887">
        <f>-Day_SIP[[#This Row],[Investment Amount]]</f>
        <v>-178.86799600000001</v>
      </c>
      <c r="G1887">
        <f>SUM($D$2:D1887)*Day_SIP[[#This Row],[Buy Price]]</f>
        <v>617452.32219199999</v>
      </c>
    </row>
    <row r="1888" spans="1:7" x14ac:dyDescent="0.3">
      <c r="A1888" s="2">
        <v>42615</v>
      </c>
      <c r="B1888">
        <v>4</v>
      </c>
      <c r="C1888">
        <v>89.619003000000006</v>
      </c>
      <c r="D1888">
        <v>2</v>
      </c>
      <c r="E1888">
        <v>179.23800600000001</v>
      </c>
      <c r="F1888">
        <f>-Day_SIP[[#This Row],[Investment Amount]]</f>
        <v>-179.23800600000001</v>
      </c>
      <c r="G1888">
        <f>SUM($D$2:D1888)*Day_SIP[[#This Row],[Buy Price]]</f>
        <v>618908.83471800003</v>
      </c>
    </row>
    <row r="1889" spans="1:7" x14ac:dyDescent="0.3">
      <c r="A1889" s="2">
        <v>42619</v>
      </c>
      <c r="B1889">
        <v>1</v>
      </c>
      <c r="C1889">
        <v>90.980002999999996</v>
      </c>
      <c r="D1889">
        <v>2</v>
      </c>
      <c r="E1889">
        <v>181.96000599999999</v>
      </c>
      <c r="F1889">
        <f>-Day_SIP[[#This Row],[Investment Amount]]</f>
        <v>-181.96000599999999</v>
      </c>
      <c r="G1889">
        <f>SUM($D$2:D1889)*Day_SIP[[#This Row],[Buy Price]]</f>
        <v>628489.86072400003</v>
      </c>
    </row>
    <row r="1890" spans="1:7" x14ac:dyDescent="0.3">
      <c r="A1890" s="2">
        <v>42620</v>
      </c>
      <c r="B1890">
        <v>2</v>
      </c>
      <c r="C1890">
        <v>90.889999000000003</v>
      </c>
      <c r="D1890">
        <v>2</v>
      </c>
      <c r="E1890">
        <v>181.77999800000001</v>
      </c>
      <c r="F1890">
        <f>-Day_SIP[[#This Row],[Investment Amount]]</f>
        <v>-181.77999800000001</v>
      </c>
      <c r="G1890">
        <f>SUM($D$2:D1890)*Day_SIP[[#This Row],[Buy Price]]</f>
        <v>628049.89309000003</v>
      </c>
    </row>
    <row r="1891" spans="1:7" x14ac:dyDescent="0.3">
      <c r="A1891" s="2">
        <v>42621</v>
      </c>
      <c r="B1891">
        <v>3</v>
      </c>
      <c r="C1891">
        <v>91.278998999999999</v>
      </c>
      <c r="D1891">
        <v>2</v>
      </c>
      <c r="E1891">
        <v>182.557998</v>
      </c>
      <c r="F1891">
        <f>-Day_SIP[[#This Row],[Investment Amount]]</f>
        <v>-182.557998</v>
      </c>
      <c r="G1891">
        <f>SUM($D$2:D1891)*Day_SIP[[#This Row],[Buy Price]]</f>
        <v>630920.44108799996</v>
      </c>
    </row>
    <row r="1892" spans="1:7" x14ac:dyDescent="0.3">
      <c r="A1892" s="2">
        <v>42622</v>
      </c>
      <c r="B1892">
        <v>4</v>
      </c>
      <c r="C1892">
        <v>90.577003000000005</v>
      </c>
      <c r="D1892">
        <v>2</v>
      </c>
      <c r="E1892">
        <v>181.15400600000001</v>
      </c>
      <c r="F1892">
        <f>-Day_SIP[[#This Row],[Investment Amount]]</f>
        <v>-181.15400600000001</v>
      </c>
      <c r="G1892">
        <f>SUM($D$2:D1892)*Day_SIP[[#This Row],[Buy Price]]</f>
        <v>626249.39874199999</v>
      </c>
    </row>
    <row r="1893" spans="1:7" x14ac:dyDescent="0.3">
      <c r="A1893" s="2">
        <v>42625</v>
      </c>
      <c r="B1893">
        <v>0</v>
      </c>
      <c r="C1893">
        <v>89.109001000000006</v>
      </c>
      <c r="D1893">
        <v>2</v>
      </c>
      <c r="E1893">
        <v>178.21800200000001</v>
      </c>
      <c r="F1893">
        <f>-Day_SIP[[#This Row],[Investment Amount]]</f>
        <v>-178.21800200000001</v>
      </c>
      <c r="G1893">
        <f>SUM($D$2:D1893)*Day_SIP[[#This Row],[Buy Price]]</f>
        <v>616277.85091600008</v>
      </c>
    </row>
    <row r="1894" spans="1:7" x14ac:dyDescent="0.3">
      <c r="A1894" s="2">
        <v>42627</v>
      </c>
      <c r="B1894">
        <v>2</v>
      </c>
      <c r="C1894">
        <v>89.216003000000001</v>
      </c>
      <c r="D1894">
        <v>2</v>
      </c>
      <c r="E1894">
        <v>178.432006</v>
      </c>
      <c r="F1894">
        <f>-Day_SIP[[#This Row],[Investment Amount]]</f>
        <v>-178.432006</v>
      </c>
      <c r="G1894">
        <f>SUM($D$2:D1894)*Day_SIP[[#This Row],[Buy Price]]</f>
        <v>617196.308754</v>
      </c>
    </row>
    <row r="1895" spans="1:7" x14ac:dyDescent="0.3">
      <c r="A1895" s="2">
        <v>42628</v>
      </c>
      <c r="B1895">
        <v>3</v>
      </c>
      <c r="C1895">
        <v>89.127998000000005</v>
      </c>
      <c r="D1895">
        <v>2</v>
      </c>
      <c r="E1895">
        <v>178.25599600000001</v>
      </c>
      <c r="F1895">
        <f>-Day_SIP[[#This Row],[Investment Amount]]</f>
        <v>-178.25599600000001</v>
      </c>
      <c r="G1895">
        <f>SUM($D$2:D1895)*Day_SIP[[#This Row],[Buy Price]]</f>
        <v>616765.74615999998</v>
      </c>
    </row>
    <row r="1896" spans="1:7" x14ac:dyDescent="0.3">
      <c r="A1896" s="2">
        <v>42629</v>
      </c>
      <c r="B1896">
        <v>4</v>
      </c>
      <c r="C1896">
        <v>89.484001000000006</v>
      </c>
      <c r="D1896">
        <v>2</v>
      </c>
      <c r="E1896">
        <v>178.96800200000001</v>
      </c>
      <c r="F1896">
        <f>-Day_SIP[[#This Row],[Investment Amount]]</f>
        <v>-178.96800200000001</v>
      </c>
      <c r="G1896">
        <f>SUM($D$2:D1896)*Day_SIP[[#This Row],[Buy Price]]</f>
        <v>619408.25492199999</v>
      </c>
    </row>
    <row r="1897" spans="1:7" x14ac:dyDescent="0.3">
      <c r="A1897" s="2">
        <v>42632</v>
      </c>
      <c r="B1897">
        <v>0</v>
      </c>
      <c r="C1897">
        <v>89.758003000000002</v>
      </c>
      <c r="D1897">
        <v>2</v>
      </c>
      <c r="E1897">
        <v>179.516006</v>
      </c>
      <c r="F1897">
        <f>-Day_SIP[[#This Row],[Investment Amount]]</f>
        <v>-179.516006</v>
      </c>
      <c r="G1897">
        <f>SUM($D$2:D1897)*Day_SIP[[#This Row],[Buy Price]]</f>
        <v>621484.41277200007</v>
      </c>
    </row>
    <row r="1898" spans="1:7" x14ac:dyDescent="0.3">
      <c r="A1898" s="2">
        <v>42633</v>
      </c>
      <c r="B1898">
        <v>1</v>
      </c>
      <c r="C1898">
        <v>89.68</v>
      </c>
      <c r="D1898">
        <v>2</v>
      </c>
      <c r="E1898">
        <v>179.36</v>
      </c>
      <c r="F1898">
        <f>-Day_SIP[[#This Row],[Investment Amount]]</f>
        <v>-179.36</v>
      </c>
      <c r="G1898">
        <f>SUM($D$2:D1898)*Day_SIP[[#This Row],[Buy Price]]</f>
        <v>621123.68000000005</v>
      </c>
    </row>
    <row r="1899" spans="1:7" x14ac:dyDescent="0.3">
      <c r="A1899" s="2">
        <v>42634</v>
      </c>
      <c r="B1899">
        <v>2</v>
      </c>
      <c r="C1899">
        <v>89.570999</v>
      </c>
      <c r="D1899">
        <v>2</v>
      </c>
      <c r="E1899">
        <v>179.141998</v>
      </c>
      <c r="F1899">
        <f>-Day_SIP[[#This Row],[Investment Amount]]</f>
        <v>-179.141998</v>
      </c>
      <c r="G1899">
        <f>SUM($D$2:D1899)*Day_SIP[[#This Row],[Buy Price]]</f>
        <v>620547.88107200002</v>
      </c>
    </row>
    <row r="1900" spans="1:7" x14ac:dyDescent="0.3">
      <c r="A1900" s="2">
        <v>42635</v>
      </c>
      <c r="B1900">
        <v>3</v>
      </c>
      <c r="C1900">
        <v>90.361000000000004</v>
      </c>
      <c r="D1900">
        <v>2</v>
      </c>
      <c r="E1900">
        <v>180.72200000000001</v>
      </c>
      <c r="F1900">
        <f>-Day_SIP[[#This Row],[Investment Amount]]</f>
        <v>-180.72200000000001</v>
      </c>
      <c r="G1900">
        <f>SUM($D$2:D1900)*Day_SIP[[#This Row],[Buy Price]]</f>
        <v>626201.73</v>
      </c>
    </row>
    <row r="1901" spans="1:7" x14ac:dyDescent="0.3">
      <c r="A1901" s="2">
        <v>42636</v>
      </c>
      <c r="B1901">
        <v>4</v>
      </c>
      <c r="C1901">
        <v>90.033996999999999</v>
      </c>
      <c r="D1901">
        <v>2</v>
      </c>
      <c r="E1901">
        <v>180.067994</v>
      </c>
      <c r="F1901">
        <f>-Day_SIP[[#This Row],[Investment Amount]]</f>
        <v>-180.067994</v>
      </c>
      <c r="G1901">
        <f>SUM($D$2:D1901)*Day_SIP[[#This Row],[Buy Price]]</f>
        <v>624115.66720399994</v>
      </c>
    </row>
    <row r="1902" spans="1:7" x14ac:dyDescent="0.3">
      <c r="A1902" s="2">
        <v>42639</v>
      </c>
      <c r="B1902">
        <v>0</v>
      </c>
      <c r="C1902">
        <v>89.221001000000001</v>
      </c>
      <c r="D1902">
        <v>2</v>
      </c>
      <c r="E1902">
        <v>178.442002</v>
      </c>
      <c r="F1902">
        <f>-Day_SIP[[#This Row],[Investment Amount]]</f>
        <v>-178.442002</v>
      </c>
      <c r="G1902">
        <f>SUM($D$2:D1902)*Day_SIP[[#This Row],[Buy Price]]</f>
        <v>618658.42093400005</v>
      </c>
    </row>
    <row r="1903" spans="1:7" x14ac:dyDescent="0.3">
      <c r="A1903" s="2">
        <v>42640</v>
      </c>
      <c r="B1903">
        <v>1</v>
      </c>
      <c r="C1903">
        <v>88.856003000000001</v>
      </c>
      <c r="D1903">
        <v>2</v>
      </c>
      <c r="E1903">
        <v>177.712006</v>
      </c>
      <c r="F1903">
        <f>-Day_SIP[[#This Row],[Investment Amount]]</f>
        <v>-177.712006</v>
      </c>
      <c r="G1903">
        <f>SUM($D$2:D1903)*Day_SIP[[#This Row],[Buy Price]]</f>
        <v>616305.23680800002</v>
      </c>
    </row>
    <row r="1904" spans="1:7" x14ac:dyDescent="0.3">
      <c r="A1904" s="2">
        <v>42641</v>
      </c>
      <c r="B1904">
        <v>2</v>
      </c>
      <c r="C1904">
        <v>89.261002000000005</v>
      </c>
      <c r="D1904">
        <v>2</v>
      </c>
      <c r="E1904">
        <v>178.52200400000001</v>
      </c>
      <c r="F1904">
        <f>-Day_SIP[[#This Row],[Investment Amount]]</f>
        <v>-178.52200400000001</v>
      </c>
      <c r="G1904">
        <f>SUM($D$2:D1904)*Day_SIP[[#This Row],[Buy Price]]</f>
        <v>619292.83187600004</v>
      </c>
    </row>
    <row r="1905" spans="1:7" x14ac:dyDescent="0.3">
      <c r="A1905" s="2">
        <v>42642</v>
      </c>
      <c r="B1905">
        <v>3</v>
      </c>
      <c r="C1905">
        <v>88.057998999999995</v>
      </c>
      <c r="D1905">
        <v>2</v>
      </c>
      <c r="E1905">
        <v>176.11599799999999</v>
      </c>
      <c r="F1905">
        <f>-Day_SIP[[#This Row],[Investment Amount]]</f>
        <v>-176.11599799999999</v>
      </c>
      <c r="G1905">
        <f>SUM($D$2:D1905)*Day_SIP[[#This Row],[Buy Price]]</f>
        <v>611122.51305999991</v>
      </c>
    </row>
    <row r="1906" spans="1:7" x14ac:dyDescent="0.3">
      <c r="A1906" s="2">
        <v>42643</v>
      </c>
      <c r="B1906">
        <v>4</v>
      </c>
      <c r="C1906">
        <v>87.858001999999999</v>
      </c>
      <c r="D1906">
        <v>2</v>
      </c>
      <c r="E1906">
        <v>175.716004</v>
      </c>
      <c r="F1906">
        <f>-Day_SIP[[#This Row],[Investment Amount]]</f>
        <v>-175.716004</v>
      </c>
      <c r="G1906">
        <f>SUM($D$2:D1906)*Day_SIP[[#This Row],[Buy Price]]</f>
        <v>609910.24988400005</v>
      </c>
    </row>
    <row r="1907" spans="1:7" x14ac:dyDescent="0.3">
      <c r="A1907" s="2">
        <v>42646</v>
      </c>
      <c r="B1907">
        <v>0</v>
      </c>
      <c r="C1907">
        <v>89.176002999999994</v>
      </c>
      <c r="D1907">
        <v>2</v>
      </c>
      <c r="E1907">
        <v>178.35200599999999</v>
      </c>
      <c r="F1907">
        <f>-Day_SIP[[#This Row],[Investment Amount]]</f>
        <v>-178.35200599999999</v>
      </c>
      <c r="G1907">
        <f>SUM($D$2:D1907)*Day_SIP[[#This Row],[Buy Price]]</f>
        <v>619238.16483199992</v>
      </c>
    </row>
    <row r="1908" spans="1:7" x14ac:dyDescent="0.3">
      <c r="A1908" s="2">
        <v>42647</v>
      </c>
      <c r="B1908">
        <v>1</v>
      </c>
      <c r="C1908">
        <v>89.292998999999995</v>
      </c>
      <c r="D1908">
        <v>2</v>
      </c>
      <c r="E1908">
        <v>178.58599799999999</v>
      </c>
      <c r="F1908">
        <f>-Day_SIP[[#This Row],[Investment Amount]]</f>
        <v>-178.58599799999999</v>
      </c>
      <c r="G1908">
        <f>SUM($D$2:D1908)*Day_SIP[[#This Row],[Buy Price]]</f>
        <v>620229.17105399992</v>
      </c>
    </row>
    <row r="1909" spans="1:7" x14ac:dyDescent="0.3">
      <c r="A1909" s="2">
        <v>42648</v>
      </c>
      <c r="B1909">
        <v>2</v>
      </c>
      <c r="C1909">
        <v>89.086997999999994</v>
      </c>
      <c r="D1909">
        <v>2</v>
      </c>
      <c r="E1909">
        <v>178.17399599999999</v>
      </c>
      <c r="F1909">
        <f>-Day_SIP[[#This Row],[Investment Amount]]</f>
        <v>-178.17399599999999</v>
      </c>
      <c r="G1909">
        <f>SUM($D$2:D1909)*Day_SIP[[#This Row],[Buy Price]]</f>
        <v>618976.46210399992</v>
      </c>
    </row>
    <row r="1910" spans="1:7" x14ac:dyDescent="0.3">
      <c r="A1910" s="2">
        <v>42649</v>
      </c>
      <c r="B1910">
        <v>3</v>
      </c>
      <c r="C1910">
        <v>88.680999999999997</v>
      </c>
      <c r="D1910">
        <v>2</v>
      </c>
      <c r="E1910">
        <v>177.36199999999999</v>
      </c>
      <c r="F1910">
        <f>-Day_SIP[[#This Row],[Investment Amount]]</f>
        <v>-177.36199999999999</v>
      </c>
      <c r="G1910">
        <f>SUM($D$2:D1910)*Day_SIP[[#This Row],[Buy Price]]</f>
        <v>616332.94999999995</v>
      </c>
    </row>
    <row r="1911" spans="1:7" x14ac:dyDescent="0.3">
      <c r="A1911" s="2">
        <v>42650</v>
      </c>
      <c r="B1911">
        <v>4</v>
      </c>
      <c r="C1911">
        <v>88.584998999999996</v>
      </c>
      <c r="D1911">
        <v>2</v>
      </c>
      <c r="E1911">
        <v>177.16999799999999</v>
      </c>
      <c r="F1911">
        <f>-Day_SIP[[#This Row],[Investment Amount]]</f>
        <v>-177.16999799999999</v>
      </c>
      <c r="G1911">
        <f>SUM($D$2:D1911)*Day_SIP[[#This Row],[Buy Price]]</f>
        <v>615842.91304799996</v>
      </c>
    </row>
    <row r="1912" spans="1:7" x14ac:dyDescent="0.3">
      <c r="A1912" s="2">
        <v>42653</v>
      </c>
      <c r="B1912">
        <v>0</v>
      </c>
      <c r="C1912">
        <v>88.957001000000005</v>
      </c>
      <c r="D1912">
        <v>2</v>
      </c>
      <c r="E1912">
        <v>177.91400200000001</v>
      </c>
      <c r="F1912">
        <f>-Day_SIP[[#This Row],[Investment Amount]]</f>
        <v>-177.91400200000001</v>
      </c>
      <c r="G1912">
        <f>SUM($D$2:D1912)*Day_SIP[[#This Row],[Buy Price]]</f>
        <v>618606.98495399999</v>
      </c>
    </row>
    <row r="1913" spans="1:7" x14ac:dyDescent="0.3">
      <c r="A1913" s="2">
        <v>42656</v>
      </c>
      <c r="B1913">
        <v>3</v>
      </c>
      <c r="C1913">
        <v>87.412002999999999</v>
      </c>
      <c r="D1913">
        <v>2</v>
      </c>
      <c r="E1913">
        <v>174.824006</v>
      </c>
      <c r="F1913">
        <f>-Day_SIP[[#This Row],[Investment Amount]]</f>
        <v>-174.824006</v>
      </c>
      <c r="G1913">
        <f>SUM($D$2:D1913)*Day_SIP[[#This Row],[Buy Price]]</f>
        <v>608037.89286799997</v>
      </c>
    </row>
    <row r="1914" spans="1:7" x14ac:dyDescent="0.3">
      <c r="A1914" s="2">
        <v>42657</v>
      </c>
      <c r="B1914">
        <v>4</v>
      </c>
      <c r="C1914">
        <v>87.728995999999995</v>
      </c>
      <c r="D1914">
        <v>2</v>
      </c>
      <c r="E1914">
        <v>175.45799199999999</v>
      </c>
      <c r="F1914">
        <f>-Day_SIP[[#This Row],[Investment Amount]]</f>
        <v>-175.45799199999999</v>
      </c>
      <c r="G1914">
        <f>SUM($D$2:D1914)*Day_SIP[[#This Row],[Buy Price]]</f>
        <v>610418.35416799993</v>
      </c>
    </row>
    <row r="1915" spans="1:7" x14ac:dyDescent="0.3">
      <c r="A1915" s="2">
        <v>42660</v>
      </c>
      <c r="B1915">
        <v>0</v>
      </c>
      <c r="C1915">
        <v>86.913002000000006</v>
      </c>
      <c r="D1915">
        <v>2</v>
      </c>
      <c r="E1915">
        <v>173.82600400000001</v>
      </c>
      <c r="F1915">
        <f>-Day_SIP[[#This Row],[Investment Amount]]</f>
        <v>-173.82600400000001</v>
      </c>
      <c r="G1915">
        <f>SUM($D$2:D1915)*Day_SIP[[#This Row],[Buy Price]]</f>
        <v>604914.49392000004</v>
      </c>
    </row>
    <row r="1916" spans="1:7" x14ac:dyDescent="0.3">
      <c r="A1916" s="2">
        <v>42661</v>
      </c>
      <c r="B1916">
        <v>1</v>
      </c>
      <c r="C1916">
        <v>88.193000999999995</v>
      </c>
      <c r="D1916">
        <v>2</v>
      </c>
      <c r="E1916">
        <v>176.38600199999999</v>
      </c>
      <c r="F1916">
        <f>-Day_SIP[[#This Row],[Investment Amount]]</f>
        <v>-176.38600199999999</v>
      </c>
      <c r="G1916">
        <f>SUM($D$2:D1916)*Day_SIP[[#This Row],[Buy Price]]</f>
        <v>613999.67296200001</v>
      </c>
    </row>
    <row r="1917" spans="1:7" x14ac:dyDescent="0.3">
      <c r="A1917" s="2">
        <v>42662</v>
      </c>
      <c r="B1917">
        <v>2</v>
      </c>
      <c r="C1917">
        <v>88.213997000000006</v>
      </c>
      <c r="D1917">
        <v>2</v>
      </c>
      <c r="E1917">
        <v>176.42799400000001</v>
      </c>
      <c r="F1917">
        <f>-Day_SIP[[#This Row],[Investment Amount]]</f>
        <v>-176.42799400000001</v>
      </c>
      <c r="G1917">
        <f>SUM($D$2:D1917)*Day_SIP[[#This Row],[Buy Price]]</f>
        <v>614322.27510800003</v>
      </c>
    </row>
    <row r="1918" spans="1:7" x14ac:dyDescent="0.3">
      <c r="A1918" s="2">
        <v>42663</v>
      </c>
      <c r="B1918">
        <v>3</v>
      </c>
      <c r="C1918">
        <v>88.668998999999999</v>
      </c>
      <c r="D1918">
        <v>2</v>
      </c>
      <c r="E1918">
        <v>177.337998</v>
      </c>
      <c r="F1918">
        <f>-Day_SIP[[#This Row],[Investment Amount]]</f>
        <v>-177.337998</v>
      </c>
      <c r="G1918">
        <f>SUM($D$2:D1918)*Day_SIP[[#This Row],[Buy Price]]</f>
        <v>617668.247034</v>
      </c>
    </row>
    <row r="1919" spans="1:7" x14ac:dyDescent="0.3">
      <c r="A1919" s="2">
        <v>42664</v>
      </c>
      <c r="B1919">
        <v>4</v>
      </c>
      <c r="C1919">
        <v>88.612999000000002</v>
      </c>
      <c r="D1919">
        <v>2</v>
      </c>
      <c r="E1919">
        <v>177.225998</v>
      </c>
      <c r="F1919">
        <f>-Day_SIP[[#This Row],[Investment Amount]]</f>
        <v>-177.225998</v>
      </c>
      <c r="G1919">
        <f>SUM($D$2:D1919)*Day_SIP[[#This Row],[Buy Price]]</f>
        <v>617455.37703199999</v>
      </c>
    </row>
    <row r="1920" spans="1:7" x14ac:dyDescent="0.3">
      <c r="A1920" s="2">
        <v>42667</v>
      </c>
      <c r="B1920">
        <v>0</v>
      </c>
      <c r="C1920">
        <v>88.773003000000003</v>
      </c>
      <c r="D1920">
        <v>2</v>
      </c>
      <c r="E1920">
        <v>177.54600600000001</v>
      </c>
      <c r="F1920">
        <f>-Day_SIP[[#This Row],[Investment Amount]]</f>
        <v>-177.54600600000001</v>
      </c>
      <c r="G1920">
        <f>SUM($D$2:D1920)*Day_SIP[[#This Row],[Buy Price]]</f>
        <v>618747.83091000002</v>
      </c>
    </row>
    <row r="1921" spans="1:7" x14ac:dyDescent="0.3">
      <c r="A1921" s="2">
        <v>42668</v>
      </c>
      <c r="B1921">
        <v>1</v>
      </c>
      <c r="C1921">
        <v>88.703002999999995</v>
      </c>
      <c r="D1921">
        <v>2</v>
      </c>
      <c r="E1921">
        <v>177.40600599999999</v>
      </c>
      <c r="F1921">
        <f>-Day_SIP[[#This Row],[Investment Amount]]</f>
        <v>-177.40600599999999</v>
      </c>
      <c r="G1921">
        <f>SUM($D$2:D1921)*Day_SIP[[#This Row],[Buy Price]]</f>
        <v>618437.336916</v>
      </c>
    </row>
    <row r="1922" spans="1:7" x14ac:dyDescent="0.3">
      <c r="A1922" s="2">
        <v>42669</v>
      </c>
      <c r="B1922">
        <v>2</v>
      </c>
      <c r="C1922">
        <v>87.927002000000002</v>
      </c>
      <c r="D1922">
        <v>2</v>
      </c>
      <c r="E1922">
        <v>175.854004</v>
      </c>
      <c r="F1922">
        <f>-Day_SIP[[#This Row],[Investment Amount]]</f>
        <v>-175.854004</v>
      </c>
      <c r="G1922">
        <f>SUM($D$2:D1922)*Day_SIP[[#This Row],[Buy Price]]</f>
        <v>613202.91194799996</v>
      </c>
    </row>
    <row r="1923" spans="1:7" x14ac:dyDescent="0.3">
      <c r="A1923" s="2">
        <v>42670</v>
      </c>
      <c r="B1923">
        <v>3</v>
      </c>
      <c r="C1923">
        <v>88.079002000000003</v>
      </c>
      <c r="D1923">
        <v>2</v>
      </c>
      <c r="E1923">
        <v>176.15800400000001</v>
      </c>
      <c r="F1923">
        <f>-Day_SIP[[#This Row],[Investment Amount]]</f>
        <v>-176.15800400000001</v>
      </c>
      <c r="G1923">
        <f>SUM($D$2:D1923)*Day_SIP[[#This Row],[Buy Price]]</f>
        <v>614439.117952</v>
      </c>
    </row>
    <row r="1924" spans="1:7" x14ac:dyDescent="0.3">
      <c r="A1924" s="2">
        <v>42671</v>
      </c>
      <c r="B1924">
        <v>4</v>
      </c>
      <c r="C1924">
        <v>88.179001</v>
      </c>
      <c r="D1924">
        <v>2</v>
      </c>
      <c r="E1924">
        <v>176.358002</v>
      </c>
      <c r="F1924">
        <f>-Day_SIP[[#This Row],[Investment Amount]]</f>
        <v>-176.358002</v>
      </c>
      <c r="G1924">
        <f>SUM($D$2:D1924)*Day_SIP[[#This Row],[Buy Price]]</f>
        <v>615313.06897799997</v>
      </c>
    </row>
    <row r="1925" spans="1:7" x14ac:dyDescent="0.3">
      <c r="A1925" s="2">
        <v>42675</v>
      </c>
      <c r="B1925">
        <v>1</v>
      </c>
      <c r="C1925">
        <v>88.183998000000003</v>
      </c>
      <c r="D1925">
        <v>2</v>
      </c>
      <c r="E1925">
        <v>176.36799600000001</v>
      </c>
      <c r="F1925">
        <f>-Day_SIP[[#This Row],[Investment Amount]]</f>
        <v>-176.36799600000001</v>
      </c>
      <c r="G1925">
        <f>SUM($D$2:D1925)*Day_SIP[[#This Row],[Buy Price]]</f>
        <v>615524.30604000005</v>
      </c>
    </row>
    <row r="1926" spans="1:7" x14ac:dyDescent="0.3">
      <c r="A1926" s="2">
        <v>42676</v>
      </c>
      <c r="B1926">
        <v>2</v>
      </c>
      <c r="C1926">
        <v>87.254997000000003</v>
      </c>
      <c r="D1926">
        <v>2</v>
      </c>
      <c r="E1926">
        <v>174.50999400000001</v>
      </c>
      <c r="F1926">
        <f>-Day_SIP[[#This Row],[Investment Amount]]</f>
        <v>-174.50999400000001</v>
      </c>
      <c r="G1926">
        <f>SUM($D$2:D1926)*Day_SIP[[#This Row],[Buy Price]]</f>
        <v>609214.38905400003</v>
      </c>
    </row>
    <row r="1927" spans="1:7" x14ac:dyDescent="0.3">
      <c r="A1927" s="2">
        <v>42677</v>
      </c>
      <c r="B1927">
        <v>3</v>
      </c>
      <c r="C1927">
        <v>87.069000000000003</v>
      </c>
      <c r="D1927">
        <v>2</v>
      </c>
      <c r="E1927">
        <v>174.13800000000001</v>
      </c>
      <c r="F1927">
        <f>-Day_SIP[[#This Row],[Investment Amount]]</f>
        <v>-174.13800000000001</v>
      </c>
      <c r="G1927">
        <f>SUM($D$2:D1927)*Day_SIP[[#This Row],[Buy Price]]</f>
        <v>608089.89600000007</v>
      </c>
    </row>
    <row r="1928" spans="1:7" x14ac:dyDescent="0.3">
      <c r="A1928" s="2">
        <v>42678</v>
      </c>
      <c r="B1928">
        <v>4</v>
      </c>
      <c r="C1928">
        <v>86.348999000000006</v>
      </c>
      <c r="D1928">
        <v>2</v>
      </c>
      <c r="E1928">
        <v>172.69799800000001</v>
      </c>
      <c r="F1928">
        <f>-Day_SIP[[#This Row],[Investment Amount]]</f>
        <v>-172.69799800000001</v>
      </c>
      <c r="G1928">
        <f>SUM($D$2:D1928)*Day_SIP[[#This Row],[Buy Price]]</f>
        <v>603234.10701400007</v>
      </c>
    </row>
    <row r="1929" spans="1:7" x14ac:dyDescent="0.3">
      <c r="A1929" s="2">
        <v>42681</v>
      </c>
      <c r="B1929">
        <v>0</v>
      </c>
      <c r="C1929">
        <v>87.247001999999995</v>
      </c>
      <c r="D1929">
        <v>2</v>
      </c>
      <c r="E1929">
        <v>174.49400399999999</v>
      </c>
      <c r="F1929">
        <f>-Day_SIP[[#This Row],[Investment Amount]]</f>
        <v>-174.49400399999999</v>
      </c>
      <c r="G1929">
        <f>SUM($D$2:D1929)*Day_SIP[[#This Row],[Buy Price]]</f>
        <v>609682.04997599998</v>
      </c>
    </row>
    <row r="1930" spans="1:7" x14ac:dyDescent="0.3">
      <c r="A1930" s="2">
        <v>42682</v>
      </c>
      <c r="B1930">
        <v>1</v>
      </c>
      <c r="C1930">
        <v>88.164000999999999</v>
      </c>
      <c r="D1930">
        <v>2</v>
      </c>
      <c r="E1930">
        <v>176.328002</v>
      </c>
      <c r="F1930">
        <f>-Day_SIP[[#This Row],[Investment Amount]]</f>
        <v>-176.328002</v>
      </c>
      <c r="G1930">
        <f>SUM($D$2:D1930)*Day_SIP[[#This Row],[Buy Price]]</f>
        <v>616266.36699000001</v>
      </c>
    </row>
    <row r="1931" spans="1:7" x14ac:dyDescent="0.3">
      <c r="A1931" s="2">
        <v>42683</v>
      </c>
      <c r="B1931">
        <v>2</v>
      </c>
      <c r="C1931">
        <v>86.241996999999998</v>
      </c>
      <c r="D1931">
        <v>2</v>
      </c>
      <c r="E1931">
        <v>172.483994</v>
      </c>
      <c r="F1931">
        <f>-Day_SIP[[#This Row],[Investment Amount]]</f>
        <v>-172.483994</v>
      </c>
      <c r="G1931">
        <f>SUM($D$2:D1931)*Day_SIP[[#This Row],[Buy Price]]</f>
        <v>603004.04302400001</v>
      </c>
    </row>
    <row r="1932" spans="1:7" x14ac:dyDescent="0.3">
      <c r="A1932" s="2">
        <v>42684</v>
      </c>
      <c r="B1932">
        <v>3</v>
      </c>
      <c r="C1932">
        <v>87.531998000000002</v>
      </c>
      <c r="D1932">
        <v>2</v>
      </c>
      <c r="E1932">
        <v>175.063996</v>
      </c>
      <c r="F1932">
        <f>-Day_SIP[[#This Row],[Investment Amount]]</f>
        <v>-175.063996</v>
      </c>
      <c r="G1932">
        <f>SUM($D$2:D1932)*Day_SIP[[#This Row],[Buy Price]]</f>
        <v>612198.79401199997</v>
      </c>
    </row>
    <row r="1933" spans="1:7" x14ac:dyDescent="0.3">
      <c r="A1933" s="2">
        <v>42685</v>
      </c>
      <c r="B1933">
        <v>4</v>
      </c>
      <c r="C1933">
        <v>85.013999999999996</v>
      </c>
      <c r="D1933">
        <v>2</v>
      </c>
      <c r="E1933">
        <v>170.02799999999999</v>
      </c>
      <c r="F1933">
        <f>-Day_SIP[[#This Row],[Investment Amount]]</f>
        <v>-170.02799999999999</v>
      </c>
      <c r="G1933">
        <f>SUM($D$2:D1933)*Day_SIP[[#This Row],[Buy Price]]</f>
        <v>594757.94400000002</v>
      </c>
    </row>
    <row r="1934" spans="1:7" x14ac:dyDescent="0.3">
      <c r="A1934" s="2">
        <v>42689</v>
      </c>
      <c r="B1934">
        <v>1</v>
      </c>
      <c r="C1934">
        <v>83.087997000000001</v>
      </c>
      <c r="D1934">
        <v>2</v>
      </c>
      <c r="E1934">
        <v>166.175994</v>
      </c>
      <c r="F1934">
        <f>-Day_SIP[[#This Row],[Investment Amount]]</f>
        <v>-166.175994</v>
      </c>
      <c r="G1934">
        <f>SUM($D$2:D1934)*Day_SIP[[#This Row],[Buy Price]]</f>
        <v>581449.803006</v>
      </c>
    </row>
    <row r="1935" spans="1:7" x14ac:dyDescent="0.3">
      <c r="A1935" s="2">
        <v>42690</v>
      </c>
      <c r="B1935">
        <v>2</v>
      </c>
      <c r="C1935">
        <v>82.955001999999993</v>
      </c>
      <c r="D1935">
        <v>2</v>
      </c>
      <c r="E1935">
        <v>165.91000399999999</v>
      </c>
      <c r="F1935">
        <f>-Day_SIP[[#This Row],[Investment Amount]]</f>
        <v>-165.91000399999999</v>
      </c>
      <c r="G1935">
        <f>SUM($D$2:D1935)*Day_SIP[[#This Row],[Buy Price]]</f>
        <v>580685.01399999997</v>
      </c>
    </row>
    <row r="1936" spans="1:7" x14ac:dyDescent="0.3">
      <c r="A1936" s="2">
        <v>42691</v>
      </c>
      <c r="B1936">
        <v>3</v>
      </c>
      <c r="C1936">
        <v>82.982001999999994</v>
      </c>
      <c r="D1936">
        <v>2</v>
      </c>
      <c r="E1936">
        <v>165.96400399999999</v>
      </c>
      <c r="F1936">
        <f>-Day_SIP[[#This Row],[Investment Amount]]</f>
        <v>-165.96400399999999</v>
      </c>
      <c r="G1936">
        <f>SUM($D$2:D1936)*Day_SIP[[#This Row],[Buy Price]]</f>
        <v>581039.97800399992</v>
      </c>
    </row>
    <row r="1937" spans="1:7" x14ac:dyDescent="0.3">
      <c r="A1937" s="2">
        <v>42692</v>
      </c>
      <c r="B1937">
        <v>4</v>
      </c>
      <c r="C1937">
        <v>82.680999999999997</v>
      </c>
      <c r="D1937">
        <v>2</v>
      </c>
      <c r="E1937">
        <v>165.36199999999999</v>
      </c>
      <c r="F1937">
        <f>-Day_SIP[[#This Row],[Investment Amount]]</f>
        <v>-165.36199999999999</v>
      </c>
      <c r="G1937">
        <f>SUM($D$2:D1937)*Day_SIP[[#This Row],[Buy Price]]</f>
        <v>579097.72399999993</v>
      </c>
    </row>
    <row r="1938" spans="1:7" x14ac:dyDescent="0.3">
      <c r="A1938" s="2">
        <v>42695</v>
      </c>
      <c r="B1938">
        <v>0</v>
      </c>
      <c r="C1938">
        <v>81.308998000000003</v>
      </c>
      <c r="D1938">
        <v>2</v>
      </c>
      <c r="E1938">
        <v>162.61799600000001</v>
      </c>
      <c r="F1938">
        <f>-Day_SIP[[#This Row],[Investment Amount]]</f>
        <v>-162.61799600000001</v>
      </c>
      <c r="G1938">
        <f>SUM($D$2:D1938)*Day_SIP[[#This Row],[Buy Price]]</f>
        <v>569650.83998799999</v>
      </c>
    </row>
    <row r="1939" spans="1:7" x14ac:dyDescent="0.3">
      <c r="A1939" s="2">
        <v>42696</v>
      </c>
      <c r="B1939">
        <v>1</v>
      </c>
      <c r="C1939">
        <v>82.001998999999998</v>
      </c>
      <c r="D1939">
        <v>2</v>
      </c>
      <c r="E1939">
        <v>164.003998</v>
      </c>
      <c r="F1939">
        <f>-Day_SIP[[#This Row],[Investment Amount]]</f>
        <v>-164.003998</v>
      </c>
      <c r="G1939">
        <f>SUM($D$2:D1939)*Day_SIP[[#This Row],[Buy Price]]</f>
        <v>574670.00899200002</v>
      </c>
    </row>
    <row r="1940" spans="1:7" x14ac:dyDescent="0.3">
      <c r="A1940" s="2">
        <v>42697</v>
      </c>
      <c r="B1940">
        <v>2</v>
      </c>
      <c r="C1940">
        <v>82.252998000000005</v>
      </c>
      <c r="D1940">
        <v>2</v>
      </c>
      <c r="E1940">
        <v>164.50599600000001</v>
      </c>
      <c r="F1940">
        <f>-Day_SIP[[#This Row],[Investment Amount]]</f>
        <v>-164.50599600000001</v>
      </c>
      <c r="G1940">
        <f>SUM($D$2:D1940)*Day_SIP[[#This Row],[Buy Price]]</f>
        <v>576593.51598000003</v>
      </c>
    </row>
    <row r="1941" spans="1:7" x14ac:dyDescent="0.3">
      <c r="A1941" s="2">
        <v>42698</v>
      </c>
      <c r="B1941">
        <v>3</v>
      </c>
      <c r="C1941">
        <v>81.763999999999996</v>
      </c>
      <c r="D1941">
        <v>2</v>
      </c>
      <c r="E1941">
        <v>163.52799999999999</v>
      </c>
      <c r="F1941">
        <f>-Day_SIP[[#This Row],[Investment Amount]]</f>
        <v>-163.52799999999999</v>
      </c>
      <c r="G1941">
        <f>SUM($D$2:D1941)*Day_SIP[[#This Row],[Buy Price]]</f>
        <v>573329.16799999995</v>
      </c>
    </row>
    <row r="1942" spans="1:7" x14ac:dyDescent="0.3">
      <c r="A1942" s="2">
        <v>42699</v>
      </c>
      <c r="B1942">
        <v>4</v>
      </c>
      <c r="C1942">
        <v>82.847999999999999</v>
      </c>
      <c r="D1942">
        <v>2</v>
      </c>
      <c r="E1942">
        <v>165.696</v>
      </c>
      <c r="F1942">
        <f>-Day_SIP[[#This Row],[Investment Amount]]</f>
        <v>-165.696</v>
      </c>
      <c r="G1942">
        <f>SUM($D$2:D1942)*Day_SIP[[#This Row],[Buy Price]]</f>
        <v>581095.87199999997</v>
      </c>
    </row>
    <row r="1943" spans="1:7" x14ac:dyDescent="0.3">
      <c r="A1943" s="2">
        <v>42702</v>
      </c>
      <c r="B1943">
        <v>0</v>
      </c>
      <c r="C1943">
        <v>83.245002999999997</v>
      </c>
      <c r="D1943">
        <v>2</v>
      </c>
      <c r="E1943">
        <v>166.49000599999999</v>
      </c>
      <c r="F1943">
        <f>-Day_SIP[[#This Row],[Investment Amount]]</f>
        <v>-166.49000599999999</v>
      </c>
      <c r="G1943">
        <f>SUM($D$2:D1943)*Day_SIP[[#This Row],[Buy Price]]</f>
        <v>584046.94104800001</v>
      </c>
    </row>
    <row r="1944" spans="1:7" x14ac:dyDescent="0.3">
      <c r="A1944" s="2">
        <v>42703</v>
      </c>
      <c r="B1944">
        <v>1</v>
      </c>
      <c r="C1944">
        <v>83.396004000000005</v>
      </c>
      <c r="D1944">
        <v>2</v>
      </c>
      <c r="E1944">
        <v>166.79200800000001</v>
      </c>
      <c r="F1944">
        <f>-Day_SIP[[#This Row],[Investment Amount]]</f>
        <v>-166.79200800000001</v>
      </c>
      <c r="G1944">
        <f>SUM($D$2:D1944)*Day_SIP[[#This Row],[Buy Price]]</f>
        <v>585273.15607200004</v>
      </c>
    </row>
    <row r="1945" spans="1:7" x14ac:dyDescent="0.3">
      <c r="A1945" s="2">
        <v>42704</v>
      </c>
      <c r="B1945">
        <v>2</v>
      </c>
      <c r="C1945">
        <v>83.917998999999995</v>
      </c>
      <c r="D1945">
        <v>2</v>
      </c>
      <c r="E1945">
        <v>167.83599799999999</v>
      </c>
      <c r="F1945">
        <f>-Day_SIP[[#This Row],[Investment Amount]]</f>
        <v>-167.83599799999999</v>
      </c>
      <c r="G1945">
        <f>SUM($D$2:D1945)*Day_SIP[[#This Row],[Buy Price]]</f>
        <v>589104.35297999997</v>
      </c>
    </row>
    <row r="1946" spans="1:7" x14ac:dyDescent="0.3">
      <c r="A1946" s="2">
        <v>42705</v>
      </c>
      <c r="B1946">
        <v>3</v>
      </c>
      <c r="C1946">
        <v>83.528998999999999</v>
      </c>
      <c r="D1946">
        <v>2</v>
      </c>
      <c r="E1946">
        <v>167.057998</v>
      </c>
      <c r="F1946">
        <f>-Day_SIP[[#This Row],[Investment Amount]]</f>
        <v>-167.057998</v>
      </c>
      <c r="G1946">
        <f>SUM($D$2:D1946)*Day_SIP[[#This Row],[Buy Price]]</f>
        <v>586540.630978</v>
      </c>
    </row>
    <row r="1947" spans="1:7" x14ac:dyDescent="0.3">
      <c r="A1947" s="2">
        <v>42706</v>
      </c>
      <c r="B1947">
        <v>4</v>
      </c>
      <c r="C1947">
        <v>82.623001000000002</v>
      </c>
      <c r="D1947">
        <v>2</v>
      </c>
      <c r="E1947">
        <v>165.246002</v>
      </c>
      <c r="F1947">
        <f>-Day_SIP[[#This Row],[Investment Amount]]</f>
        <v>-165.246002</v>
      </c>
      <c r="G1947">
        <f>SUM($D$2:D1947)*Day_SIP[[#This Row],[Buy Price]]</f>
        <v>580343.95902399998</v>
      </c>
    </row>
    <row r="1948" spans="1:7" x14ac:dyDescent="0.3">
      <c r="A1948" s="2">
        <v>42709</v>
      </c>
      <c r="B1948">
        <v>0</v>
      </c>
      <c r="C1948">
        <v>83.181999000000005</v>
      </c>
      <c r="D1948">
        <v>2</v>
      </c>
      <c r="E1948">
        <v>166.36399800000001</v>
      </c>
      <c r="F1948">
        <f>-Day_SIP[[#This Row],[Investment Amount]]</f>
        <v>-166.36399800000001</v>
      </c>
      <c r="G1948">
        <f>SUM($D$2:D1948)*Day_SIP[[#This Row],[Buy Price]]</f>
        <v>584436.72497400001</v>
      </c>
    </row>
    <row r="1949" spans="1:7" x14ac:dyDescent="0.3">
      <c r="A1949" s="2">
        <v>42710</v>
      </c>
      <c r="B1949">
        <v>1</v>
      </c>
      <c r="C1949">
        <v>83.253997999999996</v>
      </c>
      <c r="D1949">
        <v>2</v>
      </c>
      <c r="E1949">
        <v>166.50799599999999</v>
      </c>
      <c r="F1949">
        <f>-Day_SIP[[#This Row],[Investment Amount]]</f>
        <v>-166.50799599999999</v>
      </c>
      <c r="G1949">
        <f>SUM($D$2:D1949)*Day_SIP[[#This Row],[Buy Price]]</f>
        <v>585109.09794399992</v>
      </c>
    </row>
    <row r="1950" spans="1:7" x14ac:dyDescent="0.3">
      <c r="A1950" s="2">
        <v>42711</v>
      </c>
      <c r="B1950">
        <v>2</v>
      </c>
      <c r="C1950">
        <v>82.797996999999995</v>
      </c>
      <c r="D1950">
        <v>2</v>
      </c>
      <c r="E1950">
        <v>165.59599399999999</v>
      </c>
      <c r="F1950">
        <f>-Day_SIP[[#This Row],[Investment Amount]]</f>
        <v>-165.59599399999999</v>
      </c>
      <c r="G1950">
        <f>SUM($D$2:D1950)*Day_SIP[[#This Row],[Buy Price]]</f>
        <v>582069.91891000001</v>
      </c>
    </row>
    <row r="1951" spans="1:7" x14ac:dyDescent="0.3">
      <c r="A1951" s="2">
        <v>42712</v>
      </c>
      <c r="B1951">
        <v>3</v>
      </c>
      <c r="C1951">
        <v>84.000998999999993</v>
      </c>
      <c r="D1951">
        <v>2</v>
      </c>
      <c r="E1951">
        <v>168.00199799999999</v>
      </c>
      <c r="F1951">
        <f>-Day_SIP[[#This Row],[Investment Amount]]</f>
        <v>-168.00199799999999</v>
      </c>
      <c r="G1951">
        <f>SUM($D$2:D1951)*Day_SIP[[#This Row],[Buy Price]]</f>
        <v>590695.0249679999</v>
      </c>
    </row>
    <row r="1952" spans="1:7" x14ac:dyDescent="0.3">
      <c r="A1952" s="2">
        <v>42713</v>
      </c>
      <c r="B1952">
        <v>4</v>
      </c>
      <c r="C1952">
        <v>84.184997999999993</v>
      </c>
      <c r="D1952">
        <v>2</v>
      </c>
      <c r="E1952">
        <v>168.36999599999999</v>
      </c>
      <c r="F1952">
        <f>-Day_SIP[[#This Row],[Investment Amount]]</f>
        <v>-168.36999599999999</v>
      </c>
      <c r="G1952">
        <f>SUM($D$2:D1952)*Day_SIP[[#This Row],[Buy Price]]</f>
        <v>592157.2759319999</v>
      </c>
    </row>
    <row r="1953" spans="1:7" x14ac:dyDescent="0.3">
      <c r="A1953" s="2">
        <v>42716</v>
      </c>
      <c r="B1953">
        <v>0</v>
      </c>
      <c r="C1953">
        <v>83.348999000000006</v>
      </c>
      <c r="D1953">
        <v>2</v>
      </c>
      <c r="E1953">
        <v>166.69799800000001</v>
      </c>
      <c r="F1953">
        <f>-Day_SIP[[#This Row],[Investment Amount]]</f>
        <v>-166.69799800000001</v>
      </c>
      <c r="G1953">
        <f>SUM($D$2:D1953)*Day_SIP[[#This Row],[Buy Price]]</f>
        <v>586443.55696399999</v>
      </c>
    </row>
    <row r="1954" spans="1:7" x14ac:dyDescent="0.3">
      <c r="A1954" s="2">
        <v>42717</v>
      </c>
      <c r="B1954">
        <v>1</v>
      </c>
      <c r="C1954">
        <v>83.874001000000007</v>
      </c>
      <c r="D1954">
        <v>2</v>
      </c>
      <c r="E1954">
        <v>167.74800200000001</v>
      </c>
      <c r="F1954">
        <f>-Day_SIP[[#This Row],[Investment Amount]]</f>
        <v>-167.74800200000001</v>
      </c>
      <c r="G1954">
        <f>SUM($D$2:D1954)*Day_SIP[[#This Row],[Buy Price]]</f>
        <v>590305.2190380001</v>
      </c>
    </row>
    <row r="1955" spans="1:7" x14ac:dyDescent="0.3">
      <c r="A1955" s="2">
        <v>42718</v>
      </c>
      <c r="B1955">
        <v>2</v>
      </c>
      <c r="C1955">
        <v>83.432998999999995</v>
      </c>
      <c r="D1955">
        <v>2</v>
      </c>
      <c r="E1955">
        <v>166.86599799999999</v>
      </c>
      <c r="F1955">
        <f>-Day_SIP[[#This Row],[Investment Amount]]</f>
        <v>-166.86599799999999</v>
      </c>
      <c r="G1955">
        <f>SUM($D$2:D1955)*Day_SIP[[#This Row],[Buy Price]]</f>
        <v>587368.31296000001</v>
      </c>
    </row>
    <row r="1956" spans="1:7" x14ac:dyDescent="0.3">
      <c r="A1956" s="2">
        <v>42719</v>
      </c>
      <c r="B1956">
        <v>3</v>
      </c>
      <c r="C1956">
        <v>83.264999000000003</v>
      </c>
      <c r="D1956">
        <v>2</v>
      </c>
      <c r="E1956">
        <v>166.52999800000001</v>
      </c>
      <c r="F1956">
        <f>-Day_SIP[[#This Row],[Investment Amount]]</f>
        <v>-166.52999800000001</v>
      </c>
      <c r="G1956">
        <f>SUM($D$2:D1956)*Day_SIP[[#This Row],[Buy Price]]</f>
        <v>586352.12295800005</v>
      </c>
    </row>
    <row r="1957" spans="1:7" x14ac:dyDescent="0.3">
      <c r="A1957" s="2">
        <v>42720</v>
      </c>
      <c r="B1957">
        <v>4</v>
      </c>
      <c r="C1957">
        <v>83.040001000000004</v>
      </c>
      <c r="D1957">
        <v>2</v>
      </c>
      <c r="E1957">
        <v>166.08000200000001</v>
      </c>
      <c r="F1957">
        <f>-Day_SIP[[#This Row],[Investment Amount]]</f>
        <v>-166.08000200000001</v>
      </c>
      <c r="G1957">
        <f>SUM($D$2:D1957)*Day_SIP[[#This Row],[Buy Price]]</f>
        <v>584933.76704399998</v>
      </c>
    </row>
    <row r="1958" spans="1:7" x14ac:dyDescent="0.3">
      <c r="A1958" s="2">
        <v>42723</v>
      </c>
      <c r="B1958">
        <v>0</v>
      </c>
      <c r="C1958">
        <v>82.890998999999994</v>
      </c>
      <c r="D1958">
        <v>2</v>
      </c>
      <c r="E1958">
        <v>165.78199799999999</v>
      </c>
      <c r="F1958">
        <f>-Day_SIP[[#This Row],[Investment Amount]]</f>
        <v>-165.78199799999999</v>
      </c>
      <c r="G1958">
        <f>SUM($D$2:D1958)*Day_SIP[[#This Row],[Buy Price]]</f>
        <v>584049.97895399993</v>
      </c>
    </row>
    <row r="1959" spans="1:7" x14ac:dyDescent="0.3">
      <c r="A1959" s="2">
        <v>42724</v>
      </c>
      <c r="B1959">
        <v>1</v>
      </c>
      <c r="C1959">
        <v>82.620002999999997</v>
      </c>
      <c r="D1959">
        <v>2</v>
      </c>
      <c r="E1959">
        <v>165.24000599999999</v>
      </c>
      <c r="F1959">
        <f>-Day_SIP[[#This Row],[Investment Amount]]</f>
        <v>-165.24000599999999</v>
      </c>
      <c r="G1959">
        <f>SUM($D$2:D1959)*Day_SIP[[#This Row],[Buy Price]]</f>
        <v>582305.78114400001</v>
      </c>
    </row>
    <row r="1960" spans="1:7" x14ac:dyDescent="0.3">
      <c r="A1960" s="2">
        <v>42725</v>
      </c>
      <c r="B1960">
        <v>2</v>
      </c>
      <c r="C1960">
        <v>82.527000000000001</v>
      </c>
      <c r="D1960">
        <v>2</v>
      </c>
      <c r="E1960">
        <v>165.054</v>
      </c>
      <c r="F1960">
        <f>-Day_SIP[[#This Row],[Investment Amount]]</f>
        <v>-165.054</v>
      </c>
      <c r="G1960">
        <f>SUM($D$2:D1960)*Day_SIP[[#This Row],[Buy Price]]</f>
        <v>581815.35</v>
      </c>
    </row>
    <row r="1961" spans="1:7" x14ac:dyDescent="0.3">
      <c r="A1961" s="2">
        <v>42726</v>
      </c>
      <c r="B1961">
        <v>3</v>
      </c>
      <c r="C1961">
        <v>81.589995999999999</v>
      </c>
      <c r="D1961">
        <v>2</v>
      </c>
      <c r="E1961">
        <v>163.179992</v>
      </c>
      <c r="F1961">
        <f>-Day_SIP[[#This Row],[Investment Amount]]</f>
        <v>-163.179992</v>
      </c>
      <c r="G1961">
        <f>SUM($D$2:D1961)*Day_SIP[[#This Row],[Buy Price]]</f>
        <v>575372.65179200005</v>
      </c>
    </row>
    <row r="1962" spans="1:7" x14ac:dyDescent="0.3">
      <c r="A1962" s="2">
        <v>42727</v>
      </c>
      <c r="B1962">
        <v>4</v>
      </c>
      <c r="C1962">
        <v>81.646004000000005</v>
      </c>
      <c r="D1962">
        <v>2</v>
      </c>
      <c r="E1962">
        <v>163.29200800000001</v>
      </c>
      <c r="F1962">
        <f>-Day_SIP[[#This Row],[Investment Amount]]</f>
        <v>-163.29200800000001</v>
      </c>
      <c r="G1962">
        <f>SUM($D$2:D1962)*Day_SIP[[#This Row],[Buy Price]]</f>
        <v>575930.91221600003</v>
      </c>
    </row>
    <row r="1963" spans="1:7" x14ac:dyDescent="0.3">
      <c r="A1963" s="2">
        <v>42730</v>
      </c>
      <c r="B1963">
        <v>0</v>
      </c>
      <c r="C1963">
        <v>80.781998000000002</v>
      </c>
      <c r="D1963">
        <v>3</v>
      </c>
      <c r="E1963">
        <v>242.34599400000002</v>
      </c>
      <c r="F1963">
        <f>-Day_SIP[[#This Row],[Investment Amount]]</f>
        <v>-242.34599400000002</v>
      </c>
      <c r="G1963">
        <f>SUM($D$2:D1963)*Day_SIP[[#This Row],[Buy Price]]</f>
        <v>570078.559886</v>
      </c>
    </row>
    <row r="1964" spans="1:7" x14ac:dyDescent="0.3">
      <c r="A1964" s="2">
        <v>42731</v>
      </c>
      <c r="B1964">
        <v>1</v>
      </c>
      <c r="C1964">
        <v>81.863997999999995</v>
      </c>
      <c r="D1964">
        <v>2</v>
      </c>
      <c r="E1964">
        <v>163.72799599999999</v>
      </c>
      <c r="F1964">
        <f>-Day_SIP[[#This Row],[Investment Amount]]</f>
        <v>-163.72799599999999</v>
      </c>
      <c r="G1964">
        <f>SUM($D$2:D1964)*Day_SIP[[#This Row],[Buy Price]]</f>
        <v>577877.96188199997</v>
      </c>
    </row>
    <row r="1965" spans="1:7" x14ac:dyDescent="0.3">
      <c r="A1965" s="2">
        <v>42732</v>
      </c>
      <c r="B1965">
        <v>2</v>
      </c>
      <c r="C1965">
        <v>81.857001999999994</v>
      </c>
      <c r="D1965">
        <v>2</v>
      </c>
      <c r="E1965">
        <v>163.71400399999999</v>
      </c>
      <c r="F1965">
        <f>-Day_SIP[[#This Row],[Investment Amount]]</f>
        <v>-163.71400399999999</v>
      </c>
      <c r="G1965">
        <f>SUM($D$2:D1965)*Day_SIP[[#This Row],[Buy Price]]</f>
        <v>577992.29112199997</v>
      </c>
    </row>
    <row r="1966" spans="1:7" x14ac:dyDescent="0.3">
      <c r="A1966" s="2">
        <v>42733</v>
      </c>
      <c r="B1966">
        <v>3</v>
      </c>
      <c r="C1966">
        <v>82.581001000000001</v>
      </c>
      <c r="D1966">
        <v>2</v>
      </c>
      <c r="E1966">
        <v>165.162002</v>
      </c>
      <c r="F1966">
        <f>-Day_SIP[[#This Row],[Investment Amount]]</f>
        <v>-165.162002</v>
      </c>
      <c r="G1966">
        <f>SUM($D$2:D1966)*Day_SIP[[#This Row],[Buy Price]]</f>
        <v>583269.610063</v>
      </c>
    </row>
    <row r="1967" spans="1:7" x14ac:dyDescent="0.3">
      <c r="A1967" s="2">
        <v>42734</v>
      </c>
      <c r="B1967">
        <v>4</v>
      </c>
      <c r="C1967">
        <v>83.488997999999995</v>
      </c>
      <c r="D1967">
        <v>2</v>
      </c>
      <c r="E1967">
        <v>166.97799599999999</v>
      </c>
      <c r="F1967">
        <f>-Day_SIP[[#This Row],[Investment Amount]]</f>
        <v>-166.97799599999999</v>
      </c>
      <c r="G1967">
        <f>SUM($D$2:D1967)*Day_SIP[[#This Row],[Buy Price]]</f>
        <v>589849.77087000001</v>
      </c>
    </row>
    <row r="1968" spans="1:7" x14ac:dyDescent="0.3">
      <c r="A1968" s="2">
        <v>42737</v>
      </c>
      <c r="B1968">
        <v>0</v>
      </c>
      <c r="C1968">
        <v>83.511002000000005</v>
      </c>
      <c r="D1968">
        <v>2</v>
      </c>
      <c r="E1968">
        <v>167.02200400000001</v>
      </c>
      <c r="F1968">
        <f>-Day_SIP[[#This Row],[Investment Amount]]</f>
        <v>-167.02200400000001</v>
      </c>
      <c r="G1968">
        <f>SUM($D$2:D1968)*Day_SIP[[#This Row],[Buy Price]]</f>
        <v>590172.25113400002</v>
      </c>
    </row>
    <row r="1969" spans="1:7" x14ac:dyDescent="0.3">
      <c r="A1969" s="2">
        <v>42738</v>
      </c>
      <c r="B1969">
        <v>1</v>
      </c>
      <c r="C1969">
        <v>83.611999999999995</v>
      </c>
      <c r="D1969">
        <v>2</v>
      </c>
      <c r="E1969">
        <v>167.22399999999999</v>
      </c>
      <c r="F1969">
        <f>-Day_SIP[[#This Row],[Investment Amount]]</f>
        <v>-167.22399999999999</v>
      </c>
      <c r="G1969">
        <f>SUM($D$2:D1969)*Day_SIP[[#This Row],[Buy Price]]</f>
        <v>591053.228</v>
      </c>
    </row>
    <row r="1970" spans="1:7" x14ac:dyDescent="0.3">
      <c r="A1970" s="2">
        <v>42739</v>
      </c>
      <c r="B1970">
        <v>2</v>
      </c>
      <c r="C1970">
        <v>83.580001999999993</v>
      </c>
      <c r="D1970">
        <v>2</v>
      </c>
      <c r="E1970">
        <v>167.16000399999999</v>
      </c>
      <c r="F1970">
        <f>-Day_SIP[[#This Row],[Investment Amount]]</f>
        <v>-167.16000399999999</v>
      </c>
      <c r="G1970">
        <f>SUM($D$2:D1970)*Day_SIP[[#This Row],[Buy Price]]</f>
        <v>590994.19414199993</v>
      </c>
    </row>
    <row r="1971" spans="1:7" x14ac:dyDescent="0.3">
      <c r="A1971" s="2">
        <v>42740</v>
      </c>
      <c r="B1971">
        <v>3</v>
      </c>
      <c r="C1971">
        <v>84.389999000000003</v>
      </c>
      <c r="D1971">
        <v>2</v>
      </c>
      <c r="E1971">
        <v>168.77999800000001</v>
      </c>
      <c r="F1971">
        <f>-Day_SIP[[#This Row],[Investment Amount]]</f>
        <v>-168.77999800000001</v>
      </c>
      <c r="G1971">
        <f>SUM($D$2:D1971)*Day_SIP[[#This Row],[Buy Price]]</f>
        <v>596890.46292700002</v>
      </c>
    </row>
    <row r="1972" spans="1:7" x14ac:dyDescent="0.3">
      <c r="A1972" s="2">
        <v>42741</v>
      </c>
      <c r="B1972">
        <v>4</v>
      </c>
      <c r="C1972">
        <v>84.232001999999994</v>
      </c>
      <c r="D1972">
        <v>2</v>
      </c>
      <c r="E1972">
        <v>168.46400399999999</v>
      </c>
      <c r="F1972">
        <f>-Day_SIP[[#This Row],[Investment Amount]]</f>
        <v>-168.46400399999999</v>
      </c>
      <c r="G1972">
        <f>SUM($D$2:D1972)*Day_SIP[[#This Row],[Buy Price]]</f>
        <v>595941.41414999997</v>
      </c>
    </row>
    <row r="1973" spans="1:7" x14ac:dyDescent="0.3">
      <c r="A1973" s="2">
        <v>42744</v>
      </c>
      <c r="B1973">
        <v>0</v>
      </c>
      <c r="C1973">
        <v>84.128997999999996</v>
      </c>
      <c r="D1973">
        <v>2</v>
      </c>
      <c r="E1973">
        <v>168.25799599999999</v>
      </c>
      <c r="F1973">
        <f>-Day_SIP[[#This Row],[Investment Amount]]</f>
        <v>-168.25799599999999</v>
      </c>
      <c r="G1973">
        <f>SUM($D$2:D1973)*Day_SIP[[#This Row],[Buy Price]]</f>
        <v>595380.91884599999</v>
      </c>
    </row>
    <row r="1974" spans="1:7" x14ac:dyDescent="0.3">
      <c r="A1974" s="2">
        <v>42745</v>
      </c>
      <c r="B1974">
        <v>1</v>
      </c>
      <c r="C1974">
        <v>84.446999000000005</v>
      </c>
      <c r="D1974">
        <v>2</v>
      </c>
      <c r="E1974">
        <v>168.89399800000001</v>
      </c>
      <c r="F1974">
        <f>-Day_SIP[[#This Row],[Investment Amount]]</f>
        <v>-168.89399800000001</v>
      </c>
      <c r="G1974">
        <f>SUM($D$2:D1974)*Day_SIP[[#This Row],[Buy Price]]</f>
        <v>597800.30592100008</v>
      </c>
    </row>
    <row r="1975" spans="1:7" x14ac:dyDescent="0.3">
      <c r="A1975" s="2">
        <v>42746</v>
      </c>
      <c r="B1975">
        <v>2</v>
      </c>
      <c r="C1975">
        <v>85.43</v>
      </c>
      <c r="D1975">
        <v>2</v>
      </c>
      <c r="E1975">
        <v>170.86</v>
      </c>
      <c r="F1975">
        <f>-Day_SIP[[#This Row],[Investment Amount]]</f>
        <v>-170.86</v>
      </c>
      <c r="G1975">
        <f>SUM($D$2:D1975)*Day_SIP[[#This Row],[Buy Price]]</f>
        <v>604929.83000000007</v>
      </c>
    </row>
    <row r="1976" spans="1:7" x14ac:dyDescent="0.3">
      <c r="A1976" s="2">
        <v>42747</v>
      </c>
      <c r="B1976">
        <v>3</v>
      </c>
      <c r="C1976">
        <v>85.665001000000004</v>
      </c>
      <c r="D1976">
        <v>2</v>
      </c>
      <c r="E1976">
        <v>171.33000200000001</v>
      </c>
      <c r="F1976">
        <f>-Day_SIP[[#This Row],[Investment Amount]]</f>
        <v>-171.33000200000001</v>
      </c>
      <c r="G1976">
        <f>SUM($D$2:D1976)*Day_SIP[[#This Row],[Buy Price]]</f>
        <v>606765.20208299998</v>
      </c>
    </row>
    <row r="1977" spans="1:7" x14ac:dyDescent="0.3">
      <c r="A1977" s="2">
        <v>42748</v>
      </c>
      <c r="B1977">
        <v>4</v>
      </c>
      <c r="C1977">
        <v>85.600998000000004</v>
      </c>
      <c r="D1977">
        <v>2</v>
      </c>
      <c r="E1977">
        <v>171.20199600000001</v>
      </c>
      <c r="F1977">
        <f>-Day_SIP[[#This Row],[Investment Amount]]</f>
        <v>-171.20199600000001</v>
      </c>
      <c r="G1977">
        <f>SUM($D$2:D1977)*Day_SIP[[#This Row],[Buy Price]]</f>
        <v>606483.07082999998</v>
      </c>
    </row>
    <row r="1978" spans="1:7" x14ac:dyDescent="0.3">
      <c r="A1978" s="2">
        <v>42751</v>
      </c>
      <c r="B1978">
        <v>0</v>
      </c>
      <c r="C1978">
        <v>85.766998000000001</v>
      </c>
      <c r="D1978">
        <v>2</v>
      </c>
      <c r="E1978">
        <v>171.533996</v>
      </c>
      <c r="F1978">
        <f>-Day_SIP[[#This Row],[Investment Amount]]</f>
        <v>-171.533996</v>
      </c>
      <c r="G1978">
        <f>SUM($D$2:D1978)*Day_SIP[[#This Row],[Buy Price]]</f>
        <v>607830.71482600004</v>
      </c>
    </row>
    <row r="1979" spans="1:7" x14ac:dyDescent="0.3">
      <c r="A1979" s="2">
        <v>42752</v>
      </c>
      <c r="B1979">
        <v>1</v>
      </c>
      <c r="C1979">
        <v>85.559997999999993</v>
      </c>
      <c r="D1979">
        <v>2</v>
      </c>
      <c r="E1979">
        <v>171.11999599999999</v>
      </c>
      <c r="F1979">
        <f>-Day_SIP[[#This Row],[Investment Amount]]</f>
        <v>-171.11999599999999</v>
      </c>
      <c r="G1979">
        <f>SUM($D$2:D1979)*Day_SIP[[#This Row],[Buy Price]]</f>
        <v>606534.82582199993</v>
      </c>
    </row>
    <row r="1980" spans="1:7" x14ac:dyDescent="0.3">
      <c r="A1980" s="2">
        <v>42753</v>
      </c>
      <c r="B1980">
        <v>2</v>
      </c>
      <c r="C1980">
        <v>85.748001000000002</v>
      </c>
      <c r="D1980">
        <v>2</v>
      </c>
      <c r="E1980">
        <v>171.496002</v>
      </c>
      <c r="F1980">
        <f>-Day_SIP[[#This Row],[Investment Amount]]</f>
        <v>-171.496002</v>
      </c>
      <c r="G1980">
        <f>SUM($D$2:D1980)*Day_SIP[[#This Row],[Buy Price]]</f>
        <v>608039.07509100006</v>
      </c>
    </row>
    <row r="1981" spans="1:7" x14ac:dyDescent="0.3">
      <c r="A1981" s="2">
        <v>42754</v>
      </c>
      <c r="B1981">
        <v>3</v>
      </c>
      <c r="C1981">
        <v>85.950996000000004</v>
      </c>
      <c r="D1981">
        <v>2</v>
      </c>
      <c r="E1981">
        <v>171.90199200000001</v>
      </c>
      <c r="F1981">
        <f>-Day_SIP[[#This Row],[Investment Amount]]</f>
        <v>-171.90199200000001</v>
      </c>
      <c r="G1981">
        <f>SUM($D$2:D1981)*Day_SIP[[#This Row],[Buy Price]]</f>
        <v>609650.414628</v>
      </c>
    </row>
    <row r="1982" spans="1:7" x14ac:dyDescent="0.3">
      <c r="A1982" s="2">
        <v>42755</v>
      </c>
      <c r="B1982">
        <v>4</v>
      </c>
      <c r="C1982">
        <v>85.102997000000002</v>
      </c>
      <c r="D1982">
        <v>2</v>
      </c>
      <c r="E1982">
        <v>170.205994</v>
      </c>
      <c r="F1982">
        <f>-Day_SIP[[#This Row],[Investment Amount]]</f>
        <v>-170.205994</v>
      </c>
      <c r="G1982">
        <f>SUM($D$2:D1982)*Day_SIP[[#This Row],[Buy Price]]</f>
        <v>603805.76371500001</v>
      </c>
    </row>
    <row r="1983" spans="1:7" x14ac:dyDescent="0.3">
      <c r="A1983" s="2">
        <v>42758</v>
      </c>
      <c r="B1983">
        <v>0</v>
      </c>
      <c r="C1983">
        <v>85.457001000000005</v>
      </c>
      <c r="D1983">
        <v>2</v>
      </c>
      <c r="E1983">
        <v>170.91400200000001</v>
      </c>
      <c r="F1983">
        <f>-Day_SIP[[#This Row],[Investment Amount]]</f>
        <v>-170.91400200000001</v>
      </c>
      <c r="G1983">
        <f>SUM($D$2:D1983)*Day_SIP[[#This Row],[Buy Price]]</f>
        <v>606488.33609700005</v>
      </c>
    </row>
    <row r="1984" spans="1:7" x14ac:dyDescent="0.3">
      <c r="A1984" s="2">
        <v>42759</v>
      </c>
      <c r="B1984">
        <v>1</v>
      </c>
      <c r="C1984">
        <v>86.281998000000002</v>
      </c>
      <c r="D1984">
        <v>2</v>
      </c>
      <c r="E1984">
        <v>172.563996</v>
      </c>
      <c r="F1984">
        <f>-Day_SIP[[#This Row],[Investment Amount]]</f>
        <v>-172.563996</v>
      </c>
      <c r="G1984">
        <f>SUM($D$2:D1984)*Day_SIP[[#This Row],[Buy Price]]</f>
        <v>612515.90380199999</v>
      </c>
    </row>
    <row r="1985" spans="1:7" x14ac:dyDescent="0.3">
      <c r="A1985" s="2">
        <v>42760</v>
      </c>
      <c r="B1985">
        <v>2</v>
      </c>
      <c r="C1985">
        <v>87.459000000000003</v>
      </c>
      <c r="D1985">
        <v>2</v>
      </c>
      <c r="E1985">
        <v>174.91800000000001</v>
      </c>
      <c r="F1985">
        <f>-Day_SIP[[#This Row],[Investment Amount]]</f>
        <v>-174.91800000000001</v>
      </c>
      <c r="G1985">
        <f>SUM($D$2:D1985)*Day_SIP[[#This Row],[Buy Price]]</f>
        <v>621046.35900000005</v>
      </c>
    </row>
    <row r="1986" spans="1:7" x14ac:dyDescent="0.3">
      <c r="A1986" s="2">
        <v>42762</v>
      </c>
      <c r="B1986">
        <v>4</v>
      </c>
      <c r="C1986">
        <v>87.987999000000002</v>
      </c>
      <c r="D1986">
        <v>2</v>
      </c>
      <c r="E1986">
        <v>175.975998</v>
      </c>
      <c r="F1986">
        <f>-Day_SIP[[#This Row],[Investment Amount]]</f>
        <v>-175.975998</v>
      </c>
      <c r="G1986">
        <f>SUM($D$2:D1986)*Day_SIP[[#This Row],[Buy Price]]</f>
        <v>624978.75689700001</v>
      </c>
    </row>
    <row r="1987" spans="1:7" x14ac:dyDescent="0.3">
      <c r="A1987" s="2">
        <v>42765</v>
      </c>
      <c r="B1987">
        <v>0</v>
      </c>
      <c r="C1987">
        <v>87.940002000000007</v>
      </c>
      <c r="D1987">
        <v>2</v>
      </c>
      <c r="E1987">
        <v>175.88000400000001</v>
      </c>
      <c r="F1987">
        <f>-Day_SIP[[#This Row],[Investment Amount]]</f>
        <v>-175.88000400000001</v>
      </c>
      <c r="G1987">
        <f>SUM($D$2:D1987)*Day_SIP[[#This Row],[Buy Price]]</f>
        <v>624813.71421000001</v>
      </c>
    </row>
    <row r="1988" spans="1:7" x14ac:dyDescent="0.3">
      <c r="A1988" s="2">
        <v>42766</v>
      </c>
      <c r="B1988">
        <v>1</v>
      </c>
      <c r="C1988">
        <v>87.227997000000002</v>
      </c>
      <c r="D1988">
        <v>2</v>
      </c>
      <c r="E1988">
        <v>174.455994</v>
      </c>
      <c r="F1988">
        <f>-Day_SIP[[#This Row],[Investment Amount]]</f>
        <v>-174.455994</v>
      </c>
      <c r="G1988">
        <f>SUM($D$2:D1988)*Day_SIP[[#This Row],[Buy Price]]</f>
        <v>619929.374679</v>
      </c>
    </row>
    <row r="1989" spans="1:7" x14ac:dyDescent="0.3">
      <c r="A1989" s="2">
        <v>42767</v>
      </c>
      <c r="B1989">
        <v>2</v>
      </c>
      <c r="C1989">
        <v>88.727997000000002</v>
      </c>
      <c r="D1989">
        <v>2</v>
      </c>
      <c r="E1989">
        <v>177.455994</v>
      </c>
      <c r="F1989">
        <f>-Day_SIP[[#This Row],[Investment Amount]]</f>
        <v>-177.455994</v>
      </c>
      <c r="G1989">
        <f>SUM($D$2:D1989)*Day_SIP[[#This Row],[Buy Price]]</f>
        <v>630767.33067299996</v>
      </c>
    </row>
    <row r="1990" spans="1:7" x14ac:dyDescent="0.3">
      <c r="A1990" s="2">
        <v>42768</v>
      </c>
      <c r="B1990">
        <v>3</v>
      </c>
      <c r="C1990">
        <v>88.896004000000005</v>
      </c>
      <c r="D1990">
        <v>2</v>
      </c>
      <c r="E1990">
        <v>177.79200800000001</v>
      </c>
      <c r="F1990">
        <f>-Day_SIP[[#This Row],[Investment Amount]]</f>
        <v>-177.79200800000001</v>
      </c>
      <c r="G1990">
        <f>SUM($D$2:D1990)*Day_SIP[[#This Row],[Buy Price]]</f>
        <v>632139.48444400006</v>
      </c>
    </row>
    <row r="1991" spans="1:7" x14ac:dyDescent="0.3">
      <c r="A1991" s="2">
        <v>42769</v>
      </c>
      <c r="B1991">
        <v>4</v>
      </c>
      <c r="C1991">
        <v>88.992996000000005</v>
      </c>
      <c r="D1991">
        <v>2</v>
      </c>
      <c r="E1991">
        <v>177.98599200000001</v>
      </c>
      <c r="F1991">
        <f>-Day_SIP[[#This Row],[Investment Amount]]</f>
        <v>-177.98599200000001</v>
      </c>
      <c r="G1991">
        <f>SUM($D$2:D1991)*Day_SIP[[#This Row],[Buy Price]]</f>
        <v>633007.18054800003</v>
      </c>
    </row>
    <row r="1992" spans="1:7" x14ac:dyDescent="0.3">
      <c r="A1992" s="2">
        <v>42772</v>
      </c>
      <c r="B1992">
        <v>0</v>
      </c>
      <c r="C1992">
        <v>89.658996999999999</v>
      </c>
      <c r="D1992">
        <v>2</v>
      </c>
      <c r="E1992">
        <v>179.317994</v>
      </c>
      <c r="F1992">
        <f>-Day_SIP[[#This Row],[Investment Amount]]</f>
        <v>-179.317994</v>
      </c>
      <c r="G1992">
        <f>SUM($D$2:D1992)*Day_SIP[[#This Row],[Buy Price]]</f>
        <v>637923.76365500002</v>
      </c>
    </row>
    <row r="1993" spans="1:7" x14ac:dyDescent="0.3">
      <c r="A1993" s="2">
        <v>42773</v>
      </c>
      <c r="B1993">
        <v>1</v>
      </c>
      <c r="C1993">
        <v>89.372001999999995</v>
      </c>
      <c r="D1993">
        <v>2</v>
      </c>
      <c r="E1993">
        <v>178.74400399999999</v>
      </c>
      <c r="F1993">
        <f>-Day_SIP[[#This Row],[Investment Amount]]</f>
        <v>-178.74400399999999</v>
      </c>
      <c r="G1993">
        <f>SUM($D$2:D1993)*Day_SIP[[#This Row],[Buy Price]]</f>
        <v>636060.53823399998</v>
      </c>
    </row>
    <row r="1994" spans="1:7" x14ac:dyDescent="0.3">
      <c r="A1994" s="2">
        <v>42774</v>
      </c>
      <c r="B1994">
        <v>2</v>
      </c>
      <c r="C1994">
        <v>89.435997</v>
      </c>
      <c r="D1994">
        <v>2</v>
      </c>
      <c r="E1994">
        <v>178.871994</v>
      </c>
      <c r="F1994">
        <f>-Day_SIP[[#This Row],[Investment Amount]]</f>
        <v>-178.871994</v>
      </c>
      <c r="G1994">
        <f>SUM($D$2:D1994)*Day_SIP[[#This Row],[Buy Price]]</f>
        <v>636694.86264299997</v>
      </c>
    </row>
    <row r="1995" spans="1:7" x14ac:dyDescent="0.3">
      <c r="A1995" s="2">
        <v>42775</v>
      </c>
      <c r="B1995">
        <v>3</v>
      </c>
      <c r="C1995">
        <v>89.456001000000001</v>
      </c>
      <c r="D1995">
        <v>2</v>
      </c>
      <c r="E1995">
        <v>178.912002</v>
      </c>
      <c r="F1995">
        <f>-Day_SIP[[#This Row],[Investment Amount]]</f>
        <v>-178.912002</v>
      </c>
      <c r="G1995">
        <f>SUM($D$2:D1995)*Day_SIP[[#This Row],[Buy Price]]</f>
        <v>637016.18312099995</v>
      </c>
    </row>
    <row r="1996" spans="1:7" x14ac:dyDescent="0.3">
      <c r="A1996" s="2">
        <v>42776</v>
      </c>
      <c r="B1996">
        <v>4</v>
      </c>
      <c r="C1996">
        <v>89.588997000000006</v>
      </c>
      <c r="D1996">
        <v>2</v>
      </c>
      <c r="E1996">
        <v>179.17799400000001</v>
      </c>
      <c r="F1996">
        <f>-Day_SIP[[#This Row],[Investment Amount]]</f>
        <v>-179.17799400000001</v>
      </c>
      <c r="G1996">
        <f>SUM($D$2:D1996)*Day_SIP[[#This Row],[Buy Price]]</f>
        <v>638142.42563100008</v>
      </c>
    </row>
    <row r="1997" spans="1:7" x14ac:dyDescent="0.3">
      <c r="A1997" s="2">
        <v>42779</v>
      </c>
      <c r="B1997">
        <v>0</v>
      </c>
      <c r="C1997">
        <v>89.699996999999996</v>
      </c>
      <c r="D1997">
        <v>2</v>
      </c>
      <c r="E1997">
        <v>179.39999399999999</v>
      </c>
      <c r="F1997">
        <f>-Day_SIP[[#This Row],[Investment Amount]]</f>
        <v>-179.39999399999999</v>
      </c>
      <c r="G1997">
        <f>SUM($D$2:D1997)*Day_SIP[[#This Row],[Buy Price]]</f>
        <v>639112.47862499999</v>
      </c>
    </row>
    <row r="1998" spans="1:7" x14ac:dyDescent="0.3">
      <c r="A1998" s="2">
        <v>42780</v>
      </c>
      <c r="B1998">
        <v>1</v>
      </c>
      <c r="C1998">
        <v>89.754997000000003</v>
      </c>
      <c r="D1998">
        <v>2</v>
      </c>
      <c r="E1998">
        <v>179.50999400000001</v>
      </c>
      <c r="F1998">
        <f>-Day_SIP[[#This Row],[Investment Amount]]</f>
        <v>-179.50999400000001</v>
      </c>
      <c r="G1998">
        <f>SUM($D$2:D1998)*Day_SIP[[#This Row],[Buy Price]]</f>
        <v>639683.86361900007</v>
      </c>
    </row>
    <row r="1999" spans="1:7" x14ac:dyDescent="0.3">
      <c r="A1999" s="2">
        <v>42781</v>
      </c>
      <c r="B1999">
        <v>2</v>
      </c>
      <c r="C1999">
        <v>89.040999999999997</v>
      </c>
      <c r="D1999">
        <v>2</v>
      </c>
      <c r="E1999">
        <v>178.08199999999999</v>
      </c>
      <c r="F1999">
        <f>-Day_SIP[[#This Row],[Investment Amount]]</f>
        <v>-178.08199999999999</v>
      </c>
      <c r="G1999">
        <f>SUM($D$2:D1999)*Day_SIP[[#This Row],[Buy Price]]</f>
        <v>634773.28899999999</v>
      </c>
    </row>
    <row r="2000" spans="1:7" x14ac:dyDescent="0.3">
      <c r="A2000" s="2">
        <v>42782</v>
      </c>
      <c r="B2000">
        <v>3</v>
      </c>
      <c r="C2000">
        <v>89.512000999999998</v>
      </c>
      <c r="D2000">
        <v>2</v>
      </c>
      <c r="E2000">
        <v>179.024002</v>
      </c>
      <c r="F2000">
        <f>-Day_SIP[[#This Row],[Investment Amount]]</f>
        <v>-179.024002</v>
      </c>
      <c r="G2000">
        <f>SUM($D$2:D2000)*Day_SIP[[#This Row],[Buy Price]]</f>
        <v>638310.07913099998</v>
      </c>
    </row>
    <row r="2001" spans="1:7" x14ac:dyDescent="0.3">
      <c r="A2001" s="2">
        <v>42783</v>
      </c>
      <c r="B2001">
        <v>4</v>
      </c>
      <c r="C2001">
        <v>89.949996999999996</v>
      </c>
      <c r="D2001">
        <v>2</v>
      </c>
      <c r="E2001">
        <v>179.89999399999999</v>
      </c>
      <c r="F2001">
        <f>-Day_SIP[[#This Row],[Investment Amount]]</f>
        <v>-179.89999399999999</v>
      </c>
      <c r="G2001">
        <f>SUM($D$2:D2001)*Day_SIP[[#This Row],[Buy Price]]</f>
        <v>641613.32860100002</v>
      </c>
    </row>
    <row r="2002" spans="1:7" x14ac:dyDescent="0.3">
      <c r="A2002" s="2">
        <v>42786</v>
      </c>
      <c r="B2002">
        <v>0</v>
      </c>
      <c r="C2002">
        <v>90.499001000000007</v>
      </c>
      <c r="D2002">
        <v>2</v>
      </c>
      <c r="E2002">
        <v>180.99800200000001</v>
      </c>
      <c r="F2002">
        <f>-Day_SIP[[#This Row],[Investment Amount]]</f>
        <v>-180.99800200000001</v>
      </c>
      <c r="G2002">
        <f>SUM($D$2:D2002)*Day_SIP[[#This Row],[Buy Price]]</f>
        <v>645710.37213500007</v>
      </c>
    </row>
    <row r="2003" spans="1:7" x14ac:dyDescent="0.3">
      <c r="A2003" s="2">
        <v>42787</v>
      </c>
      <c r="B2003">
        <v>1</v>
      </c>
      <c r="C2003">
        <v>90.716003000000001</v>
      </c>
      <c r="D2003">
        <v>2</v>
      </c>
      <c r="E2003">
        <v>181.432006</v>
      </c>
      <c r="F2003">
        <f>-Day_SIP[[#This Row],[Investment Amount]]</f>
        <v>-181.432006</v>
      </c>
      <c r="G2003">
        <f>SUM($D$2:D2003)*Day_SIP[[#This Row],[Buy Price]]</f>
        <v>647440.113411</v>
      </c>
    </row>
    <row r="2004" spans="1:7" x14ac:dyDescent="0.3">
      <c r="A2004" s="2">
        <v>42788</v>
      </c>
      <c r="B2004">
        <v>2</v>
      </c>
      <c r="C2004">
        <v>90.956001000000001</v>
      </c>
      <c r="D2004">
        <v>2</v>
      </c>
      <c r="E2004">
        <v>181.912002</v>
      </c>
      <c r="F2004">
        <f>-Day_SIP[[#This Row],[Investment Amount]]</f>
        <v>-181.912002</v>
      </c>
      <c r="G2004">
        <f>SUM($D$2:D2004)*Day_SIP[[#This Row],[Buy Price]]</f>
        <v>649334.89113899996</v>
      </c>
    </row>
    <row r="2005" spans="1:7" x14ac:dyDescent="0.3">
      <c r="A2005" s="2">
        <v>42789</v>
      </c>
      <c r="B2005">
        <v>3</v>
      </c>
      <c r="C2005">
        <v>91.130996999999994</v>
      </c>
      <c r="D2005">
        <v>2</v>
      </c>
      <c r="E2005">
        <v>182.26199399999999</v>
      </c>
      <c r="F2005">
        <f>-Day_SIP[[#This Row],[Investment Amount]]</f>
        <v>-182.26199399999999</v>
      </c>
      <c r="G2005">
        <f>SUM($D$2:D2005)*Day_SIP[[#This Row],[Buy Price]]</f>
        <v>650766.44957699999</v>
      </c>
    </row>
    <row r="2006" spans="1:7" x14ac:dyDescent="0.3">
      <c r="A2006" s="2">
        <v>42793</v>
      </c>
      <c r="B2006">
        <v>0</v>
      </c>
      <c r="C2006">
        <v>90.749001000000007</v>
      </c>
      <c r="D2006">
        <v>2</v>
      </c>
      <c r="E2006">
        <v>181.49800200000001</v>
      </c>
      <c r="F2006">
        <f>-Day_SIP[[#This Row],[Investment Amount]]</f>
        <v>-181.49800200000001</v>
      </c>
      <c r="G2006">
        <f>SUM($D$2:D2006)*Day_SIP[[#This Row],[Buy Price]]</f>
        <v>648220.1141430001</v>
      </c>
    </row>
    <row r="2007" spans="1:7" x14ac:dyDescent="0.3">
      <c r="A2007" s="2">
        <v>42794</v>
      </c>
      <c r="B2007">
        <v>1</v>
      </c>
      <c r="C2007">
        <v>90.665001000000004</v>
      </c>
      <c r="D2007">
        <v>2</v>
      </c>
      <c r="E2007">
        <v>181.33000200000001</v>
      </c>
      <c r="F2007">
        <f>-Day_SIP[[#This Row],[Investment Amount]]</f>
        <v>-181.33000200000001</v>
      </c>
      <c r="G2007">
        <f>SUM($D$2:D2007)*Day_SIP[[#This Row],[Buy Price]]</f>
        <v>647801.43214499997</v>
      </c>
    </row>
    <row r="2008" spans="1:7" x14ac:dyDescent="0.3">
      <c r="A2008" s="2">
        <v>42795</v>
      </c>
      <c r="B2008">
        <v>2</v>
      </c>
      <c r="C2008">
        <v>91.596001000000001</v>
      </c>
      <c r="D2008">
        <v>2</v>
      </c>
      <c r="E2008">
        <v>183.192002</v>
      </c>
      <c r="F2008">
        <f>-Day_SIP[[#This Row],[Investment Amount]]</f>
        <v>-183.192002</v>
      </c>
      <c r="G2008">
        <f>SUM($D$2:D2008)*Day_SIP[[#This Row],[Buy Price]]</f>
        <v>654636.61914700002</v>
      </c>
    </row>
    <row r="2009" spans="1:7" x14ac:dyDescent="0.3">
      <c r="A2009" s="2">
        <v>42796</v>
      </c>
      <c r="B2009">
        <v>3</v>
      </c>
      <c r="C2009">
        <v>91.071999000000005</v>
      </c>
      <c r="D2009">
        <v>2</v>
      </c>
      <c r="E2009">
        <v>182.14399800000001</v>
      </c>
      <c r="F2009">
        <f>-Day_SIP[[#This Row],[Investment Amount]]</f>
        <v>-182.14399800000001</v>
      </c>
      <c r="G2009">
        <f>SUM($D$2:D2009)*Day_SIP[[#This Row],[Buy Price]]</f>
        <v>651073.72085100005</v>
      </c>
    </row>
    <row r="2010" spans="1:7" x14ac:dyDescent="0.3">
      <c r="A2010" s="2">
        <v>42797</v>
      </c>
      <c r="B2010">
        <v>4</v>
      </c>
      <c r="C2010">
        <v>91.043998999999999</v>
      </c>
      <c r="D2010">
        <v>2</v>
      </c>
      <c r="E2010">
        <v>182.087998</v>
      </c>
      <c r="F2010">
        <f>-Day_SIP[[#This Row],[Investment Amount]]</f>
        <v>-182.087998</v>
      </c>
      <c r="G2010">
        <f>SUM($D$2:D2010)*Day_SIP[[#This Row],[Buy Price]]</f>
        <v>651055.636849</v>
      </c>
    </row>
    <row r="2011" spans="1:7" x14ac:dyDescent="0.3">
      <c r="A2011" s="2">
        <v>42800</v>
      </c>
      <c r="B2011">
        <v>0</v>
      </c>
      <c r="C2011">
        <v>91.555999999999997</v>
      </c>
      <c r="D2011">
        <v>2</v>
      </c>
      <c r="E2011">
        <v>183.11199999999999</v>
      </c>
      <c r="F2011">
        <f>-Day_SIP[[#This Row],[Investment Amount]]</f>
        <v>-183.11199999999999</v>
      </c>
      <c r="G2011">
        <f>SUM($D$2:D2011)*Day_SIP[[#This Row],[Buy Price]]</f>
        <v>654900.06799999997</v>
      </c>
    </row>
    <row r="2012" spans="1:7" x14ac:dyDescent="0.3">
      <c r="A2012" s="2">
        <v>42801</v>
      </c>
      <c r="B2012">
        <v>1</v>
      </c>
      <c r="C2012">
        <v>91.309997999999993</v>
      </c>
      <c r="D2012">
        <v>2</v>
      </c>
      <c r="E2012">
        <v>182.61999599999999</v>
      </c>
      <c r="F2012">
        <f>-Day_SIP[[#This Row],[Investment Amount]]</f>
        <v>-182.61999599999999</v>
      </c>
      <c r="G2012">
        <f>SUM($D$2:D2012)*Day_SIP[[#This Row],[Buy Price]]</f>
        <v>653323.03568999993</v>
      </c>
    </row>
    <row r="2013" spans="1:7" x14ac:dyDescent="0.3">
      <c r="A2013" s="2">
        <v>42802</v>
      </c>
      <c r="B2013">
        <v>2</v>
      </c>
      <c r="C2013">
        <v>91.079002000000003</v>
      </c>
      <c r="D2013">
        <v>2</v>
      </c>
      <c r="E2013">
        <v>182.15800400000001</v>
      </c>
      <c r="F2013">
        <f>-Day_SIP[[#This Row],[Investment Amount]]</f>
        <v>-182.15800400000001</v>
      </c>
      <c r="G2013">
        <f>SUM($D$2:D2013)*Day_SIP[[#This Row],[Buy Price]]</f>
        <v>651852.41731399996</v>
      </c>
    </row>
    <row r="2014" spans="1:7" x14ac:dyDescent="0.3">
      <c r="A2014" s="2">
        <v>42803</v>
      </c>
      <c r="B2014">
        <v>3</v>
      </c>
      <c r="C2014">
        <v>91.495002999999997</v>
      </c>
      <c r="D2014">
        <v>2</v>
      </c>
      <c r="E2014">
        <v>182.99000599999999</v>
      </c>
      <c r="F2014">
        <f>-Day_SIP[[#This Row],[Investment Amount]]</f>
        <v>-182.99000599999999</v>
      </c>
      <c r="G2014">
        <f>SUM($D$2:D2014)*Day_SIP[[#This Row],[Buy Price]]</f>
        <v>655012.72647699993</v>
      </c>
    </row>
    <row r="2015" spans="1:7" x14ac:dyDescent="0.3">
      <c r="A2015" s="2">
        <v>42804</v>
      </c>
      <c r="B2015">
        <v>4</v>
      </c>
      <c r="C2015">
        <v>91.449996999999996</v>
      </c>
      <c r="D2015">
        <v>2</v>
      </c>
      <c r="E2015">
        <v>182.89999399999999</v>
      </c>
      <c r="F2015">
        <f>-Day_SIP[[#This Row],[Investment Amount]]</f>
        <v>-182.89999399999999</v>
      </c>
      <c r="G2015">
        <f>SUM($D$2:D2015)*Day_SIP[[#This Row],[Buy Price]]</f>
        <v>654873.42851699993</v>
      </c>
    </row>
    <row r="2016" spans="1:7" x14ac:dyDescent="0.3">
      <c r="A2016" s="2">
        <v>42808</v>
      </c>
      <c r="B2016">
        <v>1</v>
      </c>
      <c r="C2016">
        <v>92.736999999999995</v>
      </c>
      <c r="D2016">
        <v>2</v>
      </c>
      <c r="E2016">
        <v>185.47399999999999</v>
      </c>
      <c r="F2016">
        <f>-Day_SIP[[#This Row],[Investment Amount]]</f>
        <v>-185.47399999999999</v>
      </c>
      <c r="G2016">
        <f>SUM($D$2:D2016)*Day_SIP[[#This Row],[Buy Price]]</f>
        <v>664275.13099999994</v>
      </c>
    </row>
    <row r="2017" spans="1:7" x14ac:dyDescent="0.3">
      <c r="A2017" s="2">
        <v>42809</v>
      </c>
      <c r="B2017">
        <v>2</v>
      </c>
      <c r="C2017">
        <v>92.697997999999998</v>
      </c>
      <c r="D2017">
        <v>2</v>
      </c>
      <c r="E2017">
        <v>185.395996</v>
      </c>
      <c r="F2017">
        <f>-Day_SIP[[#This Row],[Investment Amount]]</f>
        <v>-185.395996</v>
      </c>
      <c r="G2017">
        <f>SUM($D$2:D2017)*Day_SIP[[#This Row],[Buy Price]]</f>
        <v>664181.15567000001</v>
      </c>
    </row>
    <row r="2018" spans="1:7" x14ac:dyDescent="0.3">
      <c r="A2018" s="2">
        <v>42810</v>
      </c>
      <c r="B2018">
        <v>3</v>
      </c>
      <c r="C2018">
        <v>93.463997000000006</v>
      </c>
      <c r="D2018">
        <v>2</v>
      </c>
      <c r="E2018">
        <v>186.92799400000001</v>
      </c>
      <c r="F2018">
        <f>-Day_SIP[[#This Row],[Investment Amount]]</f>
        <v>-186.92799400000001</v>
      </c>
      <c r="G2018">
        <f>SUM($D$2:D2018)*Day_SIP[[#This Row],[Buy Price]]</f>
        <v>669856.46649900009</v>
      </c>
    </row>
    <row r="2019" spans="1:7" x14ac:dyDescent="0.3">
      <c r="A2019" s="2">
        <v>42811</v>
      </c>
      <c r="B2019">
        <v>4</v>
      </c>
      <c r="C2019">
        <v>93.434997999999993</v>
      </c>
      <c r="D2019">
        <v>2</v>
      </c>
      <c r="E2019">
        <v>186.86999599999999</v>
      </c>
      <c r="F2019">
        <f>-Day_SIP[[#This Row],[Investment Amount]]</f>
        <v>-186.86999599999999</v>
      </c>
      <c r="G2019">
        <f>SUM($D$2:D2019)*Day_SIP[[#This Row],[Buy Price]]</f>
        <v>669835.50066199992</v>
      </c>
    </row>
    <row r="2020" spans="1:7" x14ac:dyDescent="0.3">
      <c r="A2020" s="2">
        <v>42814</v>
      </c>
      <c r="B2020">
        <v>0</v>
      </c>
      <c r="C2020">
        <v>93.261002000000005</v>
      </c>
      <c r="D2020">
        <v>2</v>
      </c>
      <c r="E2020">
        <v>186.52200400000001</v>
      </c>
      <c r="F2020">
        <f>-Day_SIP[[#This Row],[Investment Amount]]</f>
        <v>-186.52200400000001</v>
      </c>
      <c r="G2020">
        <f>SUM($D$2:D2020)*Day_SIP[[#This Row],[Buy Price]]</f>
        <v>668774.64534200006</v>
      </c>
    </row>
    <row r="2021" spans="1:7" x14ac:dyDescent="0.3">
      <c r="A2021" s="2">
        <v>42815</v>
      </c>
      <c r="B2021">
        <v>1</v>
      </c>
      <c r="C2021">
        <v>93.305000000000007</v>
      </c>
      <c r="D2021">
        <v>2</v>
      </c>
      <c r="E2021">
        <v>186.61</v>
      </c>
      <c r="F2021">
        <f>-Day_SIP[[#This Row],[Investment Amount]]</f>
        <v>-186.61</v>
      </c>
      <c r="G2021">
        <f>SUM($D$2:D2021)*Day_SIP[[#This Row],[Buy Price]]</f>
        <v>669276.76500000001</v>
      </c>
    </row>
    <row r="2022" spans="1:7" x14ac:dyDescent="0.3">
      <c r="A2022" s="2">
        <v>42816</v>
      </c>
      <c r="B2022">
        <v>2</v>
      </c>
      <c r="C2022">
        <v>92.275002000000001</v>
      </c>
      <c r="D2022">
        <v>2</v>
      </c>
      <c r="E2022">
        <v>184.550004</v>
      </c>
      <c r="F2022">
        <f>-Day_SIP[[#This Row],[Investment Amount]]</f>
        <v>-184.550004</v>
      </c>
      <c r="G2022">
        <f>SUM($D$2:D2022)*Day_SIP[[#This Row],[Buy Price]]</f>
        <v>662073.13934999995</v>
      </c>
    </row>
    <row r="2023" spans="1:7" x14ac:dyDescent="0.3">
      <c r="A2023" s="2">
        <v>42817</v>
      </c>
      <c r="B2023">
        <v>3</v>
      </c>
      <c r="C2023">
        <v>93.000998999999993</v>
      </c>
      <c r="D2023">
        <v>2</v>
      </c>
      <c r="E2023">
        <v>186.00199799999999</v>
      </c>
      <c r="F2023">
        <f>-Day_SIP[[#This Row],[Investment Amount]]</f>
        <v>-186.00199799999999</v>
      </c>
      <c r="G2023">
        <f>SUM($D$2:D2023)*Day_SIP[[#This Row],[Buy Price]]</f>
        <v>667468.16982299997</v>
      </c>
    </row>
    <row r="2024" spans="1:7" x14ac:dyDescent="0.3">
      <c r="A2024" s="2">
        <v>42818</v>
      </c>
      <c r="B2024">
        <v>4</v>
      </c>
      <c r="C2024">
        <v>93.313004000000006</v>
      </c>
      <c r="D2024">
        <v>2</v>
      </c>
      <c r="E2024">
        <v>186.62600800000001</v>
      </c>
      <c r="F2024">
        <f>-Day_SIP[[#This Row],[Investment Amount]]</f>
        <v>-186.62600800000001</v>
      </c>
      <c r="G2024">
        <f>SUM($D$2:D2024)*Day_SIP[[#This Row],[Buy Price]]</f>
        <v>669894.05571600003</v>
      </c>
    </row>
    <row r="2025" spans="1:7" x14ac:dyDescent="0.3">
      <c r="A2025" s="2">
        <v>42821</v>
      </c>
      <c r="B2025">
        <v>0</v>
      </c>
      <c r="C2025">
        <v>92.599997999999999</v>
      </c>
      <c r="D2025">
        <v>2</v>
      </c>
      <c r="E2025">
        <v>185.199996</v>
      </c>
      <c r="F2025">
        <f>-Day_SIP[[#This Row],[Investment Amount]]</f>
        <v>-185.199996</v>
      </c>
      <c r="G2025">
        <f>SUM($D$2:D2025)*Day_SIP[[#This Row],[Buy Price]]</f>
        <v>664960.58563800005</v>
      </c>
    </row>
    <row r="2026" spans="1:7" x14ac:dyDescent="0.3">
      <c r="A2026" s="2">
        <v>42822</v>
      </c>
      <c r="B2026">
        <v>1</v>
      </c>
      <c r="C2026">
        <v>92.984001000000006</v>
      </c>
      <c r="D2026">
        <v>2</v>
      </c>
      <c r="E2026">
        <v>185.96800200000001</v>
      </c>
      <c r="F2026">
        <f>-Day_SIP[[#This Row],[Investment Amount]]</f>
        <v>-185.96800200000001</v>
      </c>
      <c r="G2026">
        <f>SUM($D$2:D2026)*Day_SIP[[#This Row],[Buy Price]]</f>
        <v>667904.07918300002</v>
      </c>
    </row>
    <row r="2027" spans="1:7" x14ac:dyDescent="0.3">
      <c r="A2027" s="2">
        <v>42823</v>
      </c>
      <c r="B2027">
        <v>2</v>
      </c>
      <c r="C2027">
        <v>93.236000000000004</v>
      </c>
      <c r="D2027">
        <v>2</v>
      </c>
      <c r="E2027">
        <v>186.47200000000001</v>
      </c>
      <c r="F2027">
        <f>-Day_SIP[[#This Row],[Investment Amount]]</f>
        <v>-186.47200000000001</v>
      </c>
      <c r="G2027">
        <f>SUM($D$2:D2027)*Day_SIP[[#This Row],[Buy Price]]</f>
        <v>669900.66</v>
      </c>
    </row>
    <row r="2028" spans="1:7" x14ac:dyDescent="0.3">
      <c r="A2028" s="2">
        <v>42824</v>
      </c>
      <c r="B2028">
        <v>3</v>
      </c>
      <c r="C2028">
        <v>93.757003999999995</v>
      </c>
      <c r="D2028">
        <v>2</v>
      </c>
      <c r="E2028">
        <v>187.51400799999999</v>
      </c>
      <c r="F2028">
        <f>-Day_SIP[[#This Row],[Investment Amount]]</f>
        <v>-187.51400799999999</v>
      </c>
      <c r="G2028">
        <f>SUM($D$2:D2028)*Day_SIP[[#This Row],[Buy Price]]</f>
        <v>673831.58774799993</v>
      </c>
    </row>
    <row r="2029" spans="1:7" x14ac:dyDescent="0.3">
      <c r="A2029" s="2">
        <v>42825</v>
      </c>
      <c r="B2029">
        <v>4</v>
      </c>
      <c r="C2029">
        <v>93.827003000000005</v>
      </c>
      <c r="D2029">
        <v>2</v>
      </c>
      <c r="E2029">
        <v>187.65400600000001</v>
      </c>
      <c r="F2029">
        <f>-Day_SIP[[#This Row],[Investment Amount]]</f>
        <v>-187.65400600000001</v>
      </c>
      <c r="G2029">
        <f>SUM($D$2:D2029)*Day_SIP[[#This Row],[Buy Price]]</f>
        <v>674522.32456700003</v>
      </c>
    </row>
    <row r="2030" spans="1:7" x14ac:dyDescent="0.3">
      <c r="A2030" s="2">
        <v>42828</v>
      </c>
      <c r="B2030">
        <v>0</v>
      </c>
      <c r="C2030">
        <v>94.412002999999999</v>
      </c>
      <c r="D2030">
        <v>2</v>
      </c>
      <c r="E2030">
        <v>188.824006</v>
      </c>
      <c r="F2030">
        <f>-Day_SIP[[#This Row],[Investment Amount]]</f>
        <v>-188.824006</v>
      </c>
      <c r="G2030">
        <f>SUM($D$2:D2030)*Day_SIP[[#This Row],[Buy Price]]</f>
        <v>678916.71357300004</v>
      </c>
    </row>
    <row r="2031" spans="1:7" x14ac:dyDescent="0.3">
      <c r="A2031" s="2">
        <v>42830</v>
      </c>
      <c r="B2031">
        <v>2</v>
      </c>
      <c r="C2031">
        <v>94.532996999999995</v>
      </c>
      <c r="D2031">
        <v>2</v>
      </c>
      <c r="E2031">
        <v>189.06599399999999</v>
      </c>
      <c r="F2031">
        <f>-Day_SIP[[#This Row],[Investment Amount]]</f>
        <v>-189.06599399999999</v>
      </c>
      <c r="G2031">
        <f>SUM($D$2:D2031)*Day_SIP[[#This Row],[Buy Price]]</f>
        <v>679975.84742100001</v>
      </c>
    </row>
    <row r="2032" spans="1:7" x14ac:dyDescent="0.3">
      <c r="A2032" s="2">
        <v>42831</v>
      </c>
      <c r="B2032">
        <v>3</v>
      </c>
      <c r="C2032">
        <v>94.540999999999997</v>
      </c>
      <c r="D2032">
        <v>2</v>
      </c>
      <c r="E2032">
        <v>189.08199999999999</v>
      </c>
      <c r="F2032">
        <f>-Day_SIP[[#This Row],[Investment Amount]]</f>
        <v>-189.08199999999999</v>
      </c>
      <c r="G2032">
        <f>SUM($D$2:D2032)*Day_SIP[[#This Row],[Buy Price]]</f>
        <v>680222.495</v>
      </c>
    </row>
    <row r="2033" spans="1:7" x14ac:dyDescent="0.3">
      <c r="A2033" s="2">
        <v>42832</v>
      </c>
      <c r="B2033">
        <v>4</v>
      </c>
      <c r="C2033">
        <v>93.964995999999999</v>
      </c>
      <c r="D2033">
        <v>2</v>
      </c>
      <c r="E2033">
        <v>187.929992</v>
      </c>
      <c r="F2033">
        <f>-Day_SIP[[#This Row],[Investment Amount]]</f>
        <v>-187.929992</v>
      </c>
      <c r="G2033">
        <f>SUM($D$2:D2033)*Day_SIP[[#This Row],[Buy Price]]</f>
        <v>676266.07621199999</v>
      </c>
    </row>
    <row r="2034" spans="1:7" x14ac:dyDescent="0.3">
      <c r="A2034" s="2">
        <v>42835</v>
      </c>
      <c r="B2034">
        <v>0</v>
      </c>
      <c r="C2034">
        <v>93.918998999999999</v>
      </c>
      <c r="D2034">
        <v>2</v>
      </c>
      <c r="E2034">
        <v>187.837998</v>
      </c>
      <c r="F2034">
        <f>-Day_SIP[[#This Row],[Investment Amount]]</f>
        <v>-187.837998</v>
      </c>
      <c r="G2034">
        <f>SUM($D$2:D2034)*Day_SIP[[#This Row],[Buy Price]]</f>
        <v>676122.87380099995</v>
      </c>
    </row>
    <row r="2035" spans="1:7" x14ac:dyDescent="0.3">
      <c r="A2035" s="2">
        <v>42836</v>
      </c>
      <c r="B2035">
        <v>1</v>
      </c>
      <c r="C2035">
        <v>94.344002000000003</v>
      </c>
      <c r="D2035">
        <v>2</v>
      </c>
      <c r="E2035">
        <v>188.68800400000001</v>
      </c>
      <c r="F2035">
        <f>-Day_SIP[[#This Row],[Investment Amount]]</f>
        <v>-188.68800400000001</v>
      </c>
      <c r="G2035">
        <f>SUM($D$2:D2035)*Day_SIP[[#This Row],[Buy Price]]</f>
        <v>679371.15840199997</v>
      </c>
    </row>
    <row r="2036" spans="1:7" x14ac:dyDescent="0.3">
      <c r="A2036" s="2">
        <v>42837</v>
      </c>
      <c r="B2036">
        <v>2</v>
      </c>
      <c r="C2036">
        <v>94.037002999999999</v>
      </c>
      <c r="D2036">
        <v>2</v>
      </c>
      <c r="E2036">
        <v>188.074006</v>
      </c>
      <c r="F2036">
        <f>-Day_SIP[[#This Row],[Investment Amount]]</f>
        <v>-188.074006</v>
      </c>
      <c r="G2036">
        <f>SUM($D$2:D2036)*Day_SIP[[#This Row],[Buy Price]]</f>
        <v>677348.53260899999</v>
      </c>
    </row>
    <row r="2037" spans="1:7" x14ac:dyDescent="0.3">
      <c r="A2037" s="2">
        <v>42838</v>
      </c>
      <c r="B2037">
        <v>3</v>
      </c>
      <c r="C2037">
        <v>93.505996999999994</v>
      </c>
      <c r="D2037">
        <v>2</v>
      </c>
      <c r="E2037">
        <v>187.01199399999999</v>
      </c>
      <c r="F2037">
        <f>-Day_SIP[[#This Row],[Investment Amount]]</f>
        <v>-187.01199399999999</v>
      </c>
      <c r="G2037">
        <f>SUM($D$2:D2037)*Day_SIP[[#This Row],[Buy Price]]</f>
        <v>673710.70838500001</v>
      </c>
    </row>
    <row r="2038" spans="1:7" x14ac:dyDescent="0.3">
      <c r="A2038" s="2">
        <v>42842</v>
      </c>
      <c r="B2038">
        <v>0</v>
      </c>
      <c r="C2038">
        <v>93.454002000000003</v>
      </c>
      <c r="D2038">
        <v>2</v>
      </c>
      <c r="E2038">
        <v>186.90800400000001</v>
      </c>
      <c r="F2038">
        <f>-Day_SIP[[#This Row],[Investment Amount]]</f>
        <v>-186.90800400000001</v>
      </c>
      <c r="G2038">
        <f>SUM($D$2:D2038)*Day_SIP[[#This Row],[Buy Price]]</f>
        <v>673522.99241399998</v>
      </c>
    </row>
    <row r="2039" spans="1:7" x14ac:dyDescent="0.3">
      <c r="A2039" s="2">
        <v>42843</v>
      </c>
      <c r="B2039">
        <v>1</v>
      </c>
      <c r="C2039">
        <v>92.957999999999998</v>
      </c>
      <c r="D2039">
        <v>2</v>
      </c>
      <c r="E2039">
        <v>185.916</v>
      </c>
      <c r="F2039">
        <f>-Day_SIP[[#This Row],[Investment Amount]]</f>
        <v>-185.916</v>
      </c>
      <c r="G2039">
        <f>SUM($D$2:D2039)*Day_SIP[[#This Row],[Buy Price]]</f>
        <v>670134.22199999995</v>
      </c>
    </row>
    <row r="2040" spans="1:7" x14ac:dyDescent="0.3">
      <c r="A2040" s="2">
        <v>42844</v>
      </c>
      <c r="B2040">
        <v>2</v>
      </c>
      <c r="C2040">
        <v>93.072997999999998</v>
      </c>
      <c r="D2040">
        <v>2</v>
      </c>
      <c r="E2040">
        <v>186.145996</v>
      </c>
      <c r="F2040">
        <f>-Day_SIP[[#This Row],[Investment Amount]]</f>
        <v>-186.145996</v>
      </c>
      <c r="G2040">
        <f>SUM($D$2:D2040)*Day_SIP[[#This Row],[Buy Price]]</f>
        <v>671149.38857800001</v>
      </c>
    </row>
    <row r="2041" spans="1:7" x14ac:dyDescent="0.3">
      <c r="A2041" s="2">
        <v>42845</v>
      </c>
      <c r="B2041">
        <v>3</v>
      </c>
      <c r="C2041">
        <v>93.359001000000006</v>
      </c>
      <c r="D2041">
        <v>2</v>
      </c>
      <c r="E2041">
        <v>186.71800200000001</v>
      </c>
      <c r="F2041">
        <f>-Day_SIP[[#This Row],[Investment Amount]]</f>
        <v>-186.71800200000001</v>
      </c>
      <c r="G2041">
        <f>SUM($D$2:D2041)*Day_SIP[[#This Row],[Buy Price]]</f>
        <v>673398.47421300004</v>
      </c>
    </row>
    <row r="2042" spans="1:7" x14ac:dyDescent="0.3">
      <c r="A2042" s="2">
        <v>42846</v>
      </c>
      <c r="B2042">
        <v>4</v>
      </c>
      <c r="C2042">
        <v>93.111999999999995</v>
      </c>
      <c r="D2042">
        <v>2</v>
      </c>
      <c r="E2042">
        <v>186.22399999999999</v>
      </c>
      <c r="F2042">
        <f>-Day_SIP[[#This Row],[Investment Amount]]</f>
        <v>-186.22399999999999</v>
      </c>
      <c r="G2042">
        <f>SUM($D$2:D2042)*Day_SIP[[#This Row],[Buy Price]]</f>
        <v>671803.08</v>
      </c>
    </row>
    <row r="2043" spans="1:7" x14ac:dyDescent="0.3">
      <c r="A2043" s="2">
        <v>42849</v>
      </c>
      <c r="B2043">
        <v>0</v>
      </c>
      <c r="C2043">
        <v>94.148003000000003</v>
      </c>
      <c r="D2043">
        <v>2</v>
      </c>
      <c r="E2043">
        <v>188.29600600000001</v>
      </c>
      <c r="F2043">
        <f>-Day_SIP[[#This Row],[Investment Amount]]</f>
        <v>-188.29600600000001</v>
      </c>
      <c r="G2043">
        <f>SUM($D$2:D2043)*Day_SIP[[#This Row],[Buy Price]]</f>
        <v>679466.13765100006</v>
      </c>
    </row>
    <row r="2044" spans="1:7" x14ac:dyDescent="0.3">
      <c r="A2044" s="2">
        <v>42850</v>
      </c>
      <c r="B2044">
        <v>1</v>
      </c>
      <c r="C2044">
        <v>94.921997000000005</v>
      </c>
      <c r="D2044">
        <v>2</v>
      </c>
      <c r="E2044">
        <v>189.84399400000001</v>
      </c>
      <c r="F2044">
        <f>-Day_SIP[[#This Row],[Investment Amount]]</f>
        <v>-189.84399400000001</v>
      </c>
      <c r="G2044">
        <f>SUM($D$2:D2044)*Day_SIP[[#This Row],[Buy Price]]</f>
        <v>685241.896343</v>
      </c>
    </row>
    <row r="2045" spans="1:7" x14ac:dyDescent="0.3">
      <c r="A2045" s="2">
        <v>42851</v>
      </c>
      <c r="B2045">
        <v>2</v>
      </c>
      <c r="C2045">
        <v>95.407996999999995</v>
      </c>
      <c r="D2045">
        <v>2</v>
      </c>
      <c r="E2045">
        <v>190.81599399999999</v>
      </c>
      <c r="F2045">
        <f>-Day_SIP[[#This Row],[Investment Amount]]</f>
        <v>-190.81599399999999</v>
      </c>
      <c r="G2045">
        <f>SUM($D$2:D2045)*Day_SIP[[#This Row],[Buy Price]]</f>
        <v>688941.14633699995</v>
      </c>
    </row>
    <row r="2046" spans="1:7" x14ac:dyDescent="0.3">
      <c r="A2046" s="2">
        <v>42852</v>
      </c>
      <c r="B2046">
        <v>3</v>
      </c>
      <c r="C2046">
        <v>95.348999000000006</v>
      </c>
      <c r="D2046">
        <v>2</v>
      </c>
      <c r="E2046">
        <v>190.69799800000001</v>
      </c>
      <c r="F2046">
        <f>-Day_SIP[[#This Row],[Investment Amount]]</f>
        <v>-190.69799800000001</v>
      </c>
      <c r="G2046">
        <f>SUM($D$2:D2046)*Day_SIP[[#This Row],[Buy Price]]</f>
        <v>688705.819777</v>
      </c>
    </row>
    <row r="2047" spans="1:7" x14ac:dyDescent="0.3">
      <c r="A2047" s="2">
        <v>42853</v>
      </c>
      <c r="B2047">
        <v>4</v>
      </c>
      <c r="C2047">
        <v>94.987999000000002</v>
      </c>
      <c r="D2047">
        <v>2</v>
      </c>
      <c r="E2047">
        <v>189.975998</v>
      </c>
      <c r="F2047">
        <f>-Day_SIP[[#This Row],[Investment Amount]]</f>
        <v>-189.975998</v>
      </c>
      <c r="G2047">
        <f>SUM($D$2:D2047)*Day_SIP[[#This Row],[Buy Price]]</f>
        <v>686288.29277499998</v>
      </c>
    </row>
    <row r="2048" spans="1:7" x14ac:dyDescent="0.3">
      <c r="A2048" s="2">
        <v>42857</v>
      </c>
      <c r="B2048">
        <v>1</v>
      </c>
      <c r="C2048">
        <v>95.032996999999995</v>
      </c>
      <c r="D2048">
        <v>2</v>
      </c>
      <c r="E2048">
        <v>190.06599399999999</v>
      </c>
      <c r="F2048">
        <f>-Day_SIP[[#This Row],[Investment Amount]]</f>
        <v>-190.06599399999999</v>
      </c>
      <c r="G2048">
        <f>SUM($D$2:D2048)*Day_SIP[[#This Row],[Buy Price]]</f>
        <v>686803.46931899991</v>
      </c>
    </row>
    <row r="2049" spans="1:7" x14ac:dyDescent="0.3">
      <c r="A2049" s="2">
        <v>42858</v>
      </c>
      <c r="B2049">
        <v>2</v>
      </c>
      <c r="C2049">
        <v>95.043998999999999</v>
      </c>
      <c r="D2049">
        <v>2</v>
      </c>
      <c r="E2049">
        <v>190.087998</v>
      </c>
      <c r="F2049">
        <f>-Day_SIP[[#This Row],[Investment Amount]]</f>
        <v>-190.087998</v>
      </c>
      <c r="G2049">
        <f>SUM($D$2:D2049)*Day_SIP[[#This Row],[Buy Price]]</f>
        <v>687073.06877100002</v>
      </c>
    </row>
    <row r="2050" spans="1:7" x14ac:dyDescent="0.3">
      <c r="A2050" s="2">
        <v>42859</v>
      </c>
      <c r="B2050">
        <v>3</v>
      </c>
      <c r="C2050">
        <v>95.564003</v>
      </c>
      <c r="D2050">
        <v>2</v>
      </c>
      <c r="E2050">
        <v>191.128006</v>
      </c>
      <c r="F2050">
        <f>-Day_SIP[[#This Row],[Investment Amount]]</f>
        <v>-191.128006</v>
      </c>
      <c r="G2050">
        <f>SUM($D$2:D2050)*Day_SIP[[#This Row],[Buy Price]]</f>
        <v>691023.30569299997</v>
      </c>
    </row>
    <row r="2051" spans="1:7" x14ac:dyDescent="0.3">
      <c r="A2051" s="2">
        <v>42860</v>
      </c>
      <c r="B2051">
        <v>4</v>
      </c>
      <c r="C2051">
        <v>94.902000000000001</v>
      </c>
      <c r="D2051">
        <v>2</v>
      </c>
      <c r="E2051">
        <v>189.804</v>
      </c>
      <c r="F2051">
        <f>-Day_SIP[[#This Row],[Investment Amount]]</f>
        <v>-189.804</v>
      </c>
      <c r="G2051">
        <f>SUM($D$2:D2051)*Day_SIP[[#This Row],[Buy Price]]</f>
        <v>686426.16599999997</v>
      </c>
    </row>
    <row r="2052" spans="1:7" x14ac:dyDescent="0.3">
      <c r="A2052" s="2">
        <v>42863</v>
      </c>
      <c r="B2052">
        <v>0</v>
      </c>
      <c r="C2052">
        <v>95.027000000000001</v>
      </c>
      <c r="D2052">
        <v>2</v>
      </c>
      <c r="E2052">
        <v>190.054</v>
      </c>
      <c r="F2052">
        <f>-Day_SIP[[#This Row],[Investment Amount]]</f>
        <v>-190.054</v>
      </c>
      <c r="G2052">
        <f>SUM($D$2:D2052)*Day_SIP[[#This Row],[Buy Price]]</f>
        <v>687520.34499999997</v>
      </c>
    </row>
    <row r="2053" spans="1:7" x14ac:dyDescent="0.3">
      <c r="A2053" s="2">
        <v>42864</v>
      </c>
      <c r="B2053">
        <v>1</v>
      </c>
      <c r="C2053">
        <v>95.111999999999995</v>
      </c>
      <c r="D2053">
        <v>2</v>
      </c>
      <c r="E2053">
        <v>190.22399999999999</v>
      </c>
      <c r="F2053">
        <f>-Day_SIP[[#This Row],[Investment Amount]]</f>
        <v>-190.22399999999999</v>
      </c>
      <c r="G2053">
        <f>SUM($D$2:D2053)*Day_SIP[[#This Row],[Buy Price]]</f>
        <v>688325.54399999999</v>
      </c>
    </row>
    <row r="2054" spans="1:7" x14ac:dyDescent="0.3">
      <c r="A2054" s="2">
        <v>42865</v>
      </c>
      <c r="B2054">
        <v>2</v>
      </c>
      <c r="C2054">
        <v>96.002998000000005</v>
      </c>
      <c r="D2054">
        <v>2</v>
      </c>
      <c r="E2054">
        <v>192.00599600000001</v>
      </c>
      <c r="F2054">
        <f>-Day_SIP[[#This Row],[Investment Amount]]</f>
        <v>-192.00599600000001</v>
      </c>
      <c r="G2054">
        <f>SUM($D$2:D2054)*Day_SIP[[#This Row],[Buy Price]]</f>
        <v>694965.70252200007</v>
      </c>
    </row>
    <row r="2055" spans="1:7" x14ac:dyDescent="0.3">
      <c r="A2055" s="2">
        <v>42866</v>
      </c>
      <c r="B2055">
        <v>3</v>
      </c>
      <c r="C2055">
        <v>96.112999000000002</v>
      </c>
      <c r="D2055">
        <v>2</v>
      </c>
      <c r="E2055">
        <v>192.225998</v>
      </c>
      <c r="F2055">
        <f>-Day_SIP[[#This Row],[Investment Amount]]</f>
        <v>-192.225998</v>
      </c>
      <c r="G2055">
        <f>SUM($D$2:D2055)*Day_SIP[[#This Row],[Buy Price]]</f>
        <v>695954.22575900005</v>
      </c>
    </row>
    <row r="2056" spans="1:7" x14ac:dyDescent="0.3">
      <c r="A2056" s="2">
        <v>42867</v>
      </c>
      <c r="B2056">
        <v>4</v>
      </c>
      <c r="C2056">
        <v>95.946999000000005</v>
      </c>
      <c r="D2056">
        <v>2</v>
      </c>
      <c r="E2056">
        <v>191.89399800000001</v>
      </c>
      <c r="F2056">
        <f>-Day_SIP[[#This Row],[Investment Amount]]</f>
        <v>-191.89399800000001</v>
      </c>
      <c r="G2056">
        <f>SUM($D$2:D2056)*Day_SIP[[#This Row],[Buy Price]]</f>
        <v>694944.11375700007</v>
      </c>
    </row>
    <row r="2057" spans="1:7" x14ac:dyDescent="0.3">
      <c r="A2057" s="2">
        <v>42870</v>
      </c>
      <c r="B2057">
        <v>0</v>
      </c>
      <c r="C2057">
        <v>96.305000000000007</v>
      </c>
      <c r="D2057">
        <v>2</v>
      </c>
      <c r="E2057">
        <v>192.61</v>
      </c>
      <c r="F2057">
        <f>-Day_SIP[[#This Row],[Investment Amount]]</f>
        <v>-192.61</v>
      </c>
      <c r="G2057">
        <f>SUM($D$2:D2057)*Day_SIP[[#This Row],[Buy Price]]</f>
        <v>697729.72500000009</v>
      </c>
    </row>
    <row r="2058" spans="1:7" x14ac:dyDescent="0.3">
      <c r="A2058" s="2">
        <v>42871</v>
      </c>
      <c r="B2058">
        <v>1</v>
      </c>
      <c r="C2058">
        <v>97.065002000000007</v>
      </c>
      <c r="D2058">
        <v>2</v>
      </c>
      <c r="E2058">
        <v>194.13000400000001</v>
      </c>
      <c r="F2058">
        <f>-Day_SIP[[#This Row],[Investment Amount]]</f>
        <v>-194.13000400000001</v>
      </c>
      <c r="G2058">
        <f>SUM($D$2:D2058)*Day_SIP[[#This Row],[Buy Price]]</f>
        <v>703430.06949400005</v>
      </c>
    </row>
    <row r="2059" spans="1:7" x14ac:dyDescent="0.3">
      <c r="A2059" s="2">
        <v>42872</v>
      </c>
      <c r="B2059">
        <v>2</v>
      </c>
      <c r="C2059">
        <v>97.211997999999994</v>
      </c>
      <c r="D2059">
        <v>2</v>
      </c>
      <c r="E2059">
        <v>194.42399599999999</v>
      </c>
      <c r="F2059">
        <f>-Day_SIP[[#This Row],[Investment Amount]]</f>
        <v>-194.42399599999999</v>
      </c>
      <c r="G2059">
        <f>SUM($D$2:D2059)*Day_SIP[[#This Row],[Buy Price]]</f>
        <v>704689.77350199991</v>
      </c>
    </row>
    <row r="2060" spans="1:7" x14ac:dyDescent="0.3">
      <c r="A2060" s="2">
        <v>42873</v>
      </c>
      <c r="B2060">
        <v>3</v>
      </c>
      <c r="C2060">
        <v>96.233001999999999</v>
      </c>
      <c r="D2060">
        <v>2</v>
      </c>
      <c r="E2060">
        <v>192.466004</v>
      </c>
      <c r="F2060">
        <f>-Day_SIP[[#This Row],[Investment Amount]]</f>
        <v>-192.466004</v>
      </c>
      <c r="G2060">
        <f>SUM($D$2:D2060)*Day_SIP[[#This Row],[Buy Price]]</f>
        <v>697785.49750199995</v>
      </c>
    </row>
    <row r="2061" spans="1:7" x14ac:dyDescent="0.3">
      <c r="A2061" s="2">
        <v>42874</v>
      </c>
      <c r="B2061">
        <v>4</v>
      </c>
      <c r="C2061">
        <v>96.252998000000005</v>
      </c>
      <c r="D2061">
        <v>2</v>
      </c>
      <c r="E2061">
        <v>192.50599600000001</v>
      </c>
      <c r="F2061">
        <f>-Day_SIP[[#This Row],[Investment Amount]]</f>
        <v>-192.50599600000001</v>
      </c>
      <c r="G2061">
        <f>SUM($D$2:D2061)*Day_SIP[[#This Row],[Buy Price]]</f>
        <v>698122.99449399998</v>
      </c>
    </row>
    <row r="2062" spans="1:7" x14ac:dyDescent="0.3">
      <c r="A2062" s="2">
        <v>42877</v>
      </c>
      <c r="B2062">
        <v>0</v>
      </c>
      <c r="C2062">
        <v>96.363997999999995</v>
      </c>
      <c r="D2062">
        <v>2</v>
      </c>
      <c r="E2062">
        <v>192.72799599999999</v>
      </c>
      <c r="F2062">
        <f>-Day_SIP[[#This Row],[Investment Amount]]</f>
        <v>-192.72799599999999</v>
      </c>
      <c r="G2062">
        <f>SUM($D$2:D2062)*Day_SIP[[#This Row],[Buy Price]]</f>
        <v>699120.80548999994</v>
      </c>
    </row>
    <row r="2063" spans="1:7" x14ac:dyDescent="0.3">
      <c r="A2063" s="2">
        <v>42878</v>
      </c>
      <c r="B2063">
        <v>1</v>
      </c>
      <c r="C2063">
        <v>95.801002999999994</v>
      </c>
      <c r="D2063">
        <v>2</v>
      </c>
      <c r="E2063">
        <v>191.60200599999999</v>
      </c>
      <c r="F2063">
        <f>-Day_SIP[[#This Row],[Investment Amount]]</f>
        <v>-191.60200599999999</v>
      </c>
      <c r="G2063">
        <f>SUM($D$2:D2063)*Day_SIP[[#This Row],[Buy Price]]</f>
        <v>695227.87877099996</v>
      </c>
    </row>
    <row r="2064" spans="1:7" x14ac:dyDescent="0.3">
      <c r="A2064" s="2">
        <v>42879</v>
      </c>
      <c r="B2064">
        <v>2</v>
      </c>
      <c r="C2064">
        <v>95.531998000000002</v>
      </c>
      <c r="D2064">
        <v>2</v>
      </c>
      <c r="E2064">
        <v>191.063996</v>
      </c>
      <c r="F2064">
        <f>-Day_SIP[[#This Row],[Investment Amount]]</f>
        <v>-191.063996</v>
      </c>
      <c r="G2064">
        <f>SUM($D$2:D2064)*Day_SIP[[#This Row],[Buy Price]]</f>
        <v>693466.77348199999</v>
      </c>
    </row>
    <row r="2065" spans="1:7" x14ac:dyDescent="0.3">
      <c r="A2065" s="2">
        <v>42880</v>
      </c>
      <c r="B2065">
        <v>3</v>
      </c>
      <c r="C2065">
        <v>97.045997999999997</v>
      </c>
      <c r="D2065">
        <v>2</v>
      </c>
      <c r="E2065">
        <v>194.09199599999999</v>
      </c>
      <c r="F2065">
        <f>-Day_SIP[[#This Row],[Investment Amount]]</f>
        <v>-194.09199599999999</v>
      </c>
      <c r="G2065">
        <f>SUM($D$2:D2065)*Day_SIP[[#This Row],[Buy Price]]</f>
        <v>704650.99147799995</v>
      </c>
    </row>
    <row r="2066" spans="1:7" x14ac:dyDescent="0.3">
      <c r="A2066" s="2">
        <v>42881</v>
      </c>
      <c r="B2066">
        <v>4</v>
      </c>
      <c r="C2066">
        <v>97.888999999999996</v>
      </c>
      <c r="D2066">
        <v>2</v>
      </c>
      <c r="E2066">
        <v>195.77799999999999</v>
      </c>
      <c r="F2066">
        <f>-Day_SIP[[#This Row],[Investment Amount]]</f>
        <v>-195.77799999999999</v>
      </c>
      <c r="G2066">
        <f>SUM($D$2:D2066)*Day_SIP[[#This Row],[Buy Price]]</f>
        <v>710967.80699999991</v>
      </c>
    </row>
    <row r="2067" spans="1:7" x14ac:dyDescent="0.3">
      <c r="A2067" s="2">
        <v>42884</v>
      </c>
      <c r="B2067">
        <v>0</v>
      </c>
      <c r="C2067">
        <v>98.028998999999999</v>
      </c>
      <c r="D2067">
        <v>2</v>
      </c>
      <c r="E2067">
        <v>196.057998</v>
      </c>
      <c r="F2067">
        <f>-Day_SIP[[#This Row],[Investment Amount]]</f>
        <v>-196.057998</v>
      </c>
      <c r="G2067">
        <f>SUM($D$2:D2067)*Day_SIP[[#This Row],[Buy Price]]</f>
        <v>712180.67773500003</v>
      </c>
    </row>
    <row r="2068" spans="1:7" x14ac:dyDescent="0.3">
      <c r="A2068" s="2">
        <v>42885</v>
      </c>
      <c r="B2068">
        <v>1</v>
      </c>
      <c r="C2068">
        <v>98.175003000000004</v>
      </c>
      <c r="D2068">
        <v>2</v>
      </c>
      <c r="E2068">
        <v>196.35000600000001</v>
      </c>
      <c r="F2068">
        <f>-Day_SIP[[#This Row],[Investment Amount]]</f>
        <v>-196.35000600000001</v>
      </c>
      <c r="G2068">
        <f>SUM($D$2:D2068)*Day_SIP[[#This Row],[Buy Price]]</f>
        <v>713437.74680099997</v>
      </c>
    </row>
    <row r="2069" spans="1:7" x14ac:dyDescent="0.3">
      <c r="A2069" s="2">
        <v>42886</v>
      </c>
      <c r="B2069">
        <v>2</v>
      </c>
      <c r="C2069">
        <v>98.221999999999994</v>
      </c>
      <c r="D2069">
        <v>2</v>
      </c>
      <c r="E2069">
        <v>196.44399999999999</v>
      </c>
      <c r="F2069">
        <f>-Day_SIP[[#This Row],[Investment Amount]]</f>
        <v>-196.44399999999999</v>
      </c>
      <c r="G2069">
        <f>SUM($D$2:D2069)*Day_SIP[[#This Row],[Buy Price]]</f>
        <v>713975.71799999999</v>
      </c>
    </row>
    <row r="2070" spans="1:7" x14ac:dyDescent="0.3">
      <c r="A2070" s="2">
        <v>42887</v>
      </c>
      <c r="B2070">
        <v>3</v>
      </c>
      <c r="C2070">
        <v>98.207001000000005</v>
      </c>
      <c r="D2070">
        <v>2</v>
      </c>
      <c r="E2070">
        <v>196.41400200000001</v>
      </c>
      <c r="F2070">
        <f>-Day_SIP[[#This Row],[Investment Amount]]</f>
        <v>-196.41400200000001</v>
      </c>
      <c r="G2070">
        <f>SUM($D$2:D2070)*Day_SIP[[#This Row],[Buy Price]]</f>
        <v>714063.10427100002</v>
      </c>
    </row>
    <row r="2071" spans="1:7" x14ac:dyDescent="0.3">
      <c r="A2071" s="2">
        <v>42888</v>
      </c>
      <c r="B2071">
        <v>4</v>
      </c>
      <c r="C2071">
        <v>98.633003000000002</v>
      </c>
      <c r="D2071">
        <v>2</v>
      </c>
      <c r="E2071">
        <v>197.266006</v>
      </c>
      <c r="F2071">
        <f>-Day_SIP[[#This Row],[Investment Amount]]</f>
        <v>-197.266006</v>
      </c>
      <c r="G2071">
        <f>SUM($D$2:D2071)*Day_SIP[[#This Row],[Buy Price]]</f>
        <v>717357.83081900002</v>
      </c>
    </row>
    <row r="2072" spans="1:7" x14ac:dyDescent="0.3">
      <c r="A2072" s="2">
        <v>42891</v>
      </c>
      <c r="B2072">
        <v>0</v>
      </c>
      <c r="C2072">
        <v>98.944000000000003</v>
      </c>
      <c r="D2072">
        <v>2</v>
      </c>
      <c r="E2072">
        <v>197.88800000000001</v>
      </c>
      <c r="F2072">
        <f>-Day_SIP[[#This Row],[Investment Amount]]</f>
        <v>-197.88800000000001</v>
      </c>
      <c r="G2072">
        <f>SUM($D$2:D2072)*Day_SIP[[#This Row],[Buy Price]]</f>
        <v>719817.6</v>
      </c>
    </row>
    <row r="2073" spans="1:7" x14ac:dyDescent="0.3">
      <c r="A2073" s="2">
        <v>42892</v>
      </c>
      <c r="B2073">
        <v>1</v>
      </c>
      <c r="C2073">
        <v>98.550003000000004</v>
      </c>
      <c r="D2073">
        <v>2</v>
      </c>
      <c r="E2073">
        <v>197.10000600000001</v>
      </c>
      <c r="F2073">
        <f>-Day_SIP[[#This Row],[Investment Amount]]</f>
        <v>-197.10000600000001</v>
      </c>
      <c r="G2073">
        <f>SUM($D$2:D2073)*Day_SIP[[#This Row],[Buy Price]]</f>
        <v>717148.37183100008</v>
      </c>
    </row>
    <row r="2074" spans="1:7" x14ac:dyDescent="0.3">
      <c r="A2074" s="2">
        <v>42893</v>
      </c>
      <c r="B2074">
        <v>2</v>
      </c>
      <c r="C2074">
        <v>98.778000000000006</v>
      </c>
      <c r="D2074">
        <v>2</v>
      </c>
      <c r="E2074">
        <v>197.55600000000001</v>
      </c>
      <c r="F2074">
        <f>-Day_SIP[[#This Row],[Investment Amount]]</f>
        <v>-197.55600000000001</v>
      </c>
      <c r="G2074">
        <f>SUM($D$2:D2074)*Day_SIP[[#This Row],[Buy Price]]</f>
        <v>719005.06200000003</v>
      </c>
    </row>
    <row r="2075" spans="1:7" x14ac:dyDescent="0.3">
      <c r="A2075" s="2">
        <v>42894</v>
      </c>
      <c r="B2075">
        <v>3</v>
      </c>
      <c r="C2075">
        <v>98.737999000000002</v>
      </c>
      <c r="D2075">
        <v>2</v>
      </c>
      <c r="E2075">
        <v>197.475998</v>
      </c>
      <c r="F2075">
        <f>-Day_SIP[[#This Row],[Investment Amount]]</f>
        <v>-197.475998</v>
      </c>
      <c r="G2075">
        <f>SUM($D$2:D2075)*Day_SIP[[#This Row],[Buy Price]]</f>
        <v>718911.370719</v>
      </c>
    </row>
    <row r="2076" spans="1:7" x14ac:dyDescent="0.3">
      <c r="A2076" s="2">
        <v>42895</v>
      </c>
      <c r="B2076">
        <v>4</v>
      </c>
      <c r="C2076">
        <v>98.954002000000003</v>
      </c>
      <c r="D2076">
        <v>2</v>
      </c>
      <c r="E2076">
        <v>197.90800400000001</v>
      </c>
      <c r="F2076">
        <f>-Day_SIP[[#This Row],[Investment Amount]]</f>
        <v>-197.90800400000001</v>
      </c>
      <c r="G2076">
        <f>SUM($D$2:D2076)*Day_SIP[[#This Row],[Buy Price]]</f>
        <v>720681.99656600005</v>
      </c>
    </row>
    <row r="2077" spans="1:7" x14ac:dyDescent="0.3">
      <c r="A2077" s="2">
        <v>42898</v>
      </c>
      <c r="B2077">
        <v>0</v>
      </c>
      <c r="C2077">
        <v>98.324996999999996</v>
      </c>
      <c r="D2077">
        <v>2</v>
      </c>
      <c r="E2077">
        <v>196.64999399999999</v>
      </c>
      <c r="F2077">
        <f>-Day_SIP[[#This Row],[Investment Amount]]</f>
        <v>-196.64999399999999</v>
      </c>
      <c r="G2077">
        <f>SUM($D$2:D2077)*Day_SIP[[#This Row],[Buy Price]]</f>
        <v>716297.60314499994</v>
      </c>
    </row>
    <row r="2078" spans="1:7" x14ac:dyDescent="0.3">
      <c r="A2078" s="2">
        <v>42899</v>
      </c>
      <c r="B2078">
        <v>1</v>
      </c>
      <c r="C2078">
        <v>98.424003999999996</v>
      </c>
      <c r="D2078">
        <v>2</v>
      </c>
      <c r="E2078">
        <v>196.84800799999999</v>
      </c>
      <c r="F2078">
        <f>-Day_SIP[[#This Row],[Investment Amount]]</f>
        <v>-196.84800799999999</v>
      </c>
      <c r="G2078">
        <f>SUM($D$2:D2078)*Day_SIP[[#This Row],[Buy Price]]</f>
        <v>717215.71714800003</v>
      </c>
    </row>
    <row r="2079" spans="1:7" x14ac:dyDescent="0.3">
      <c r="A2079" s="2">
        <v>42900</v>
      </c>
      <c r="B2079">
        <v>2</v>
      </c>
      <c r="C2079">
        <v>98.371002000000004</v>
      </c>
      <c r="D2079">
        <v>2</v>
      </c>
      <c r="E2079">
        <v>196.74200400000001</v>
      </c>
      <c r="F2079">
        <f>-Day_SIP[[#This Row],[Investment Amount]]</f>
        <v>-196.74200400000001</v>
      </c>
      <c r="G2079">
        <f>SUM($D$2:D2079)*Day_SIP[[#This Row],[Buy Price]]</f>
        <v>717026.23357799998</v>
      </c>
    </row>
    <row r="2080" spans="1:7" x14ac:dyDescent="0.3">
      <c r="A2080" s="2">
        <v>42901</v>
      </c>
      <c r="B2080">
        <v>3</v>
      </c>
      <c r="C2080">
        <v>98.040001000000004</v>
      </c>
      <c r="D2080">
        <v>2</v>
      </c>
      <c r="E2080">
        <v>196.08000200000001</v>
      </c>
      <c r="F2080">
        <f>-Day_SIP[[#This Row],[Investment Amount]]</f>
        <v>-196.08000200000001</v>
      </c>
      <c r="G2080">
        <f>SUM($D$2:D2080)*Day_SIP[[#This Row],[Buy Price]]</f>
        <v>714809.647291</v>
      </c>
    </row>
    <row r="2081" spans="1:7" x14ac:dyDescent="0.3">
      <c r="A2081" s="2">
        <v>42902</v>
      </c>
      <c r="B2081">
        <v>4</v>
      </c>
      <c r="C2081">
        <v>98.052002000000002</v>
      </c>
      <c r="D2081">
        <v>2</v>
      </c>
      <c r="E2081">
        <v>196.104004</v>
      </c>
      <c r="F2081">
        <f>-Day_SIP[[#This Row],[Investment Amount]]</f>
        <v>-196.104004</v>
      </c>
      <c r="G2081">
        <f>SUM($D$2:D2081)*Day_SIP[[#This Row],[Buy Price]]</f>
        <v>715093.25058600004</v>
      </c>
    </row>
    <row r="2082" spans="1:7" x14ac:dyDescent="0.3">
      <c r="A2082" s="2">
        <v>42905</v>
      </c>
      <c r="B2082">
        <v>0</v>
      </c>
      <c r="C2082">
        <v>98.825996000000004</v>
      </c>
      <c r="D2082">
        <v>2</v>
      </c>
      <c r="E2082">
        <v>197.65199200000001</v>
      </c>
      <c r="F2082">
        <f>-Day_SIP[[#This Row],[Investment Amount]]</f>
        <v>-197.65199200000001</v>
      </c>
      <c r="G2082">
        <f>SUM($D$2:D2082)*Day_SIP[[#This Row],[Buy Price]]</f>
        <v>720935.64081999997</v>
      </c>
    </row>
    <row r="2083" spans="1:7" x14ac:dyDescent="0.3">
      <c r="A2083" s="2">
        <v>42906</v>
      </c>
      <c r="B2083">
        <v>1</v>
      </c>
      <c r="C2083">
        <v>98.876998999999998</v>
      </c>
      <c r="D2083">
        <v>2</v>
      </c>
      <c r="E2083">
        <v>197.753998</v>
      </c>
      <c r="F2083">
        <f>-Day_SIP[[#This Row],[Investment Amount]]</f>
        <v>-197.753998</v>
      </c>
      <c r="G2083">
        <f>SUM($D$2:D2083)*Day_SIP[[#This Row],[Buy Price]]</f>
        <v>721505.46170300001</v>
      </c>
    </row>
    <row r="2084" spans="1:7" x14ac:dyDescent="0.3">
      <c r="A2084" s="2">
        <v>42907</v>
      </c>
      <c r="B2084">
        <v>2</v>
      </c>
      <c r="C2084">
        <v>98.574996999999996</v>
      </c>
      <c r="D2084">
        <v>2</v>
      </c>
      <c r="E2084">
        <v>197.14999399999999</v>
      </c>
      <c r="F2084">
        <f>-Day_SIP[[#This Row],[Investment Amount]]</f>
        <v>-197.14999399999999</v>
      </c>
      <c r="G2084">
        <f>SUM($D$2:D2084)*Day_SIP[[#This Row],[Buy Price]]</f>
        <v>719498.90310300002</v>
      </c>
    </row>
    <row r="2085" spans="1:7" x14ac:dyDescent="0.3">
      <c r="A2085" s="2">
        <v>42908</v>
      </c>
      <c r="B2085">
        <v>3</v>
      </c>
      <c r="C2085">
        <v>98.5</v>
      </c>
      <c r="D2085">
        <v>2</v>
      </c>
      <c r="E2085">
        <v>197</v>
      </c>
      <c r="F2085">
        <f>-Day_SIP[[#This Row],[Investment Amount]]</f>
        <v>-197</v>
      </c>
      <c r="G2085">
        <f>SUM($D$2:D2085)*Day_SIP[[#This Row],[Buy Price]]</f>
        <v>719148.5</v>
      </c>
    </row>
    <row r="2086" spans="1:7" x14ac:dyDescent="0.3">
      <c r="A2086" s="2">
        <v>42909</v>
      </c>
      <c r="B2086">
        <v>4</v>
      </c>
      <c r="C2086">
        <v>98.028998999999999</v>
      </c>
      <c r="D2086">
        <v>2</v>
      </c>
      <c r="E2086">
        <v>196.057998</v>
      </c>
      <c r="F2086">
        <f>-Day_SIP[[#This Row],[Investment Amount]]</f>
        <v>-196.057998</v>
      </c>
      <c r="G2086">
        <f>SUM($D$2:D2086)*Day_SIP[[#This Row],[Buy Price]]</f>
        <v>715905.77969700005</v>
      </c>
    </row>
    <row r="2087" spans="1:7" x14ac:dyDescent="0.3">
      <c r="A2087" s="2">
        <v>42913</v>
      </c>
      <c r="B2087">
        <v>1</v>
      </c>
      <c r="C2087">
        <v>97.346999999999994</v>
      </c>
      <c r="D2087">
        <v>2</v>
      </c>
      <c r="E2087">
        <v>194.69399999999999</v>
      </c>
      <c r="F2087">
        <f>-Day_SIP[[#This Row],[Investment Amount]]</f>
        <v>-194.69399999999999</v>
      </c>
      <c r="G2087">
        <f>SUM($D$2:D2087)*Day_SIP[[#This Row],[Buy Price]]</f>
        <v>711119.83499999996</v>
      </c>
    </row>
    <row r="2088" spans="1:7" x14ac:dyDescent="0.3">
      <c r="A2088" s="2">
        <v>42914</v>
      </c>
      <c r="B2088">
        <v>2</v>
      </c>
      <c r="C2088">
        <v>97.267998000000006</v>
      </c>
      <c r="D2088">
        <v>2</v>
      </c>
      <c r="E2088">
        <v>194.53599600000001</v>
      </c>
      <c r="F2088">
        <f>-Day_SIP[[#This Row],[Investment Amount]]</f>
        <v>-194.53599600000001</v>
      </c>
      <c r="G2088">
        <f>SUM($D$2:D2088)*Day_SIP[[#This Row],[Buy Price]]</f>
        <v>710737.26138600009</v>
      </c>
    </row>
    <row r="2089" spans="1:7" x14ac:dyDescent="0.3">
      <c r="A2089" s="2">
        <v>42915</v>
      </c>
      <c r="B2089">
        <v>3</v>
      </c>
      <c r="C2089">
        <v>97.355002999999996</v>
      </c>
      <c r="D2089">
        <v>2</v>
      </c>
      <c r="E2089">
        <v>194.71000599999999</v>
      </c>
      <c r="F2089">
        <f>-Day_SIP[[#This Row],[Investment Amount]]</f>
        <v>-194.71000599999999</v>
      </c>
      <c r="G2089">
        <f>SUM($D$2:D2089)*Day_SIP[[#This Row],[Buy Price]]</f>
        <v>711567.71692699997</v>
      </c>
    </row>
    <row r="2090" spans="1:7" x14ac:dyDescent="0.3">
      <c r="A2090" s="2">
        <v>42916</v>
      </c>
      <c r="B2090">
        <v>4</v>
      </c>
      <c r="C2090">
        <v>97.597999999999999</v>
      </c>
      <c r="D2090">
        <v>2</v>
      </c>
      <c r="E2090">
        <v>195.196</v>
      </c>
      <c r="F2090">
        <f>-Day_SIP[[#This Row],[Investment Amount]]</f>
        <v>-195.196</v>
      </c>
      <c r="G2090">
        <f>SUM($D$2:D2090)*Day_SIP[[#This Row],[Buy Price]]</f>
        <v>713538.978</v>
      </c>
    </row>
    <row r="2091" spans="1:7" x14ac:dyDescent="0.3">
      <c r="A2091" s="2">
        <v>42919</v>
      </c>
      <c r="B2091">
        <v>0</v>
      </c>
      <c r="C2091">
        <v>98.420997999999997</v>
      </c>
      <c r="D2091">
        <v>2</v>
      </c>
      <c r="E2091">
        <v>196.84199599999999</v>
      </c>
      <c r="F2091">
        <f>-Day_SIP[[#This Row],[Investment Amount]]</f>
        <v>-196.84199599999999</v>
      </c>
      <c r="G2091">
        <f>SUM($D$2:D2091)*Day_SIP[[#This Row],[Buy Price]]</f>
        <v>719752.75837399997</v>
      </c>
    </row>
    <row r="2092" spans="1:7" x14ac:dyDescent="0.3">
      <c r="A2092" s="2">
        <v>42920</v>
      </c>
      <c r="B2092">
        <v>1</v>
      </c>
      <c r="C2092">
        <v>98.508003000000002</v>
      </c>
      <c r="D2092">
        <v>2</v>
      </c>
      <c r="E2092">
        <v>197.016006</v>
      </c>
      <c r="F2092">
        <f>-Day_SIP[[#This Row],[Investment Amount]]</f>
        <v>-197.016006</v>
      </c>
      <c r="G2092">
        <f>SUM($D$2:D2092)*Day_SIP[[#This Row],[Buy Price]]</f>
        <v>720586.04194500006</v>
      </c>
    </row>
    <row r="2093" spans="1:7" x14ac:dyDescent="0.3">
      <c r="A2093" s="2">
        <v>42921</v>
      </c>
      <c r="B2093">
        <v>2</v>
      </c>
      <c r="C2093">
        <v>98.786002999999994</v>
      </c>
      <c r="D2093">
        <v>2</v>
      </c>
      <c r="E2093">
        <v>197.57200599999999</v>
      </c>
      <c r="F2093">
        <f>-Day_SIP[[#This Row],[Investment Amount]]</f>
        <v>-197.57200599999999</v>
      </c>
      <c r="G2093">
        <f>SUM($D$2:D2093)*Day_SIP[[#This Row],[Buy Price]]</f>
        <v>722817.18395099998</v>
      </c>
    </row>
    <row r="2094" spans="1:7" x14ac:dyDescent="0.3">
      <c r="A2094" s="2">
        <v>42922</v>
      </c>
      <c r="B2094">
        <v>3</v>
      </c>
      <c r="C2094">
        <v>99.207001000000005</v>
      </c>
      <c r="D2094">
        <v>2</v>
      </c>
      <c r="E2094">
        <v>198.41400200000001</v>
      </c>
      <c r="F2094">
        <f>-Day_SIP[[#This Row],[Investment Amount]]</f>
        <v>-198.41400200000001</v>
      </c>
      <c r="G2094">
        <f>SUM($D$2:D2094)*Day_SIP[[#This Row],[Buy Price]]</f>
        <v>726096.04031900002</v>
      </c>
    </row>
    <row r="2095" spans="1:7" x14ac:dyDescent="0.3">
      <c r="A2095" s="2">
        <v>42923</v>
      </c>
      <c r="B2095">
        <v>4</v>
      </c>
      <c r="C2095">
        <v>99.009003000000007</v>
      </c>
      <c r="D2095">
        <v>2</v>
      </c>
      <c r="E2095">
        <v>198.01800600000001</v>
      </c>
      <c r="F2095">
        <f>-Day_SIP[[#This Row],[Investment Amount]]</f>
        <v>-198.01800600000001</v>
      </c>
      <c r="G2095">
        <f>SUM($D$2:D2095)*Day_SIP[[#This Row],[Buy Price]]</f>
        <v>724844.91096300003</v>
      </c>
    </row>
    <row r="2096" spans="1:7" x14ac:dyDescent="0.3">
      <c r="A2096" s="2">
        <v>42926</v>
      </c>
      <c r="B2096">
        <v>0</v>
      </c>
      <c r="C2096">
        <v>100.01799800000001</v>
      </c>
      <c r="D2096">
        <v>2</v>
      </c>
      <c r="E2096">
        <v>200.03599600000001</v>
      </c>
      <c r="F2096">
        <f>-Day_SIP[[#This Row],[Investment Amount]]</f>
        <v>-200.03599600000001</v>
      </c>
      <c r="G2096">
        <f>SUM($D$2:D2096)*Day_SIP[[#This Row],[Buy Price]]</f>
        <v>732431.79935400002</v>
      </c>
    </row>
    <row r="2097" spans="1:7" x14ac:dyDescent="0.3">
      <c r="A2097" s="2">
        <v>42927</v>
      </c>
      <c r="B2097">
        <v>1</v>
      </c>
      <c r="C2097">
        <v>100.38400300000001</v>
      </c>
      <c r="D2097">
        <v>2</v>
      </c>
      <c r="E2097">
        <v>200.76800600000001</v>
      </c>
      <c r="F2097">
        <f>-Day_SIP[[#This Row],[Investment Amount]]</f>
        <v>-200.76800600000001</v>
      </c>
      <c r="G2097">
        <f>SUM($D$2:D2097)*Day_SIP[[#This Row],[Buy Price]]</f>
        <v>735312.82197500009</v>
      </c>
    </row>
    <row r="2098" spans="1:7" x14ac:dyDescent="0.3">
      <c r="A2098" s="2">
        <v>42928</v>
      </c>
      <c r="B2098">
        <v>2</v>
      </c>
      <c r="C2098">
        <v>100.554001</v>
      </c>
      <c r="D2098">
        <v>2</v>
      </c>
      <c r="E2098">
        <v>201.108002</v>
      </c>
      <c r="F2098">
        <f>-Day_SIP[[#This Row],[Investment Amount]]</f>
        <v>-201.108002</v>
      </c>
      <c r="G2098">
        <f>SUM($D$2:D2098)*Day_SIP[[#This Row],[Buy Price]]</f>
        <v>736759.16532699997</v>
      </c>
    </row>
    <row r="2099" spans="1:7" x14ac:dyDescent="0.3">
      <c r="A2099" s="2">
        <v>42929</v>
      </c>
      <c r="B2099">
        <v>3</v>
      </c>
      <c r="C2099">
        <v>101.425003</v>
      </c>
      <c r="D2099">
        <v>2</v>
      </c>
      <c r="E2099">
        <v>202.85000600000001</v>
      </c>
      <c r="F2099">
        <f>-Day_SIP[[#This Row],[Investment Amount]]</f>
        <v>-202.85000600000001</v>
      </c>
      <c r="G2099">
        <f>SUM($D$2:D2099)*Day_SIP[[#This Row],[Buy Price]]</f>
        <v>743343.84698700008</v>
      </c>
    </row>
    <row r="2100" spans="1:7" x14ac:dyDescent="0.3">
      <c r="A2100" s="2">
        <v>42930</v>
      </c>
      <c r="B2100">
        <v>4</v>
      </c>
      <c r="C2100">
        <v>101.24400300000001</v>
      </c>
      <c r="D2100">
        <v>2</v>
      </c>
      <c r="E2100">
        <v>202.48800600000001</v>
      </c>
      <c r="F2100">
        <f>-Day_SIP[[#This Row],[Investment Amount]]</f>
        <v>-202.48800600000001</v>
      </c>
      <c r="G2100">
        <f>SUM($D$2:D2100)*Day_SIP[[#This Row],[Buy Price]]</f>
        <v>742219.78599300003</v>
      </c>
    </row>
    <row r="2101" spans="1:7" x14ac:dyDescent="0.3">
      <c r="A2101" s="2">
        <v>42933</v>
      </c>
      <c r="B2101">
        <v>0</v>
      </c>
      <c r="C2101">
        <v>101.68800400000001</v>
      </c>
      <c r="D2101">
        <v>2</v>
      </c>
      <c r="E2101">
        <v>203.37600800000001</v>
      </c>
      <c r="F2101">
        <f>-Day_SIP[[#This Row],[Investment Amount]]</f>
        <v>-203.37600800000001</v>
      </c>
      <c r="G2101">
        <f>SUM($D$2:D2101)*Day_SIP[[#This Row],[Buy Price]]</f>
        <v>745678.133332</v>
      </c>
    </row>
    <row r="2102" spans="1:7" x14ac:dyDescent="0.3">
      <c r="A2102" s="2">
        <v>42934</v>
      </c>
      <c r="B2102">
        <v>1</v>
      </c>
      <c r="C2102">
        <v>101.011002</v>
      </c>
      <c r="D2102">
        <v>2</v>
      </c>
      <c r="E2102">
        <v>202.02200400000001</v>
      </c>
      <c r="F2102">
        <f>-Day_SIP[[#This Row],[Investment Amount]]</f>
        <v>-202.02200400000001</v>
      </c>
      <c r="G2102">
        <f>SUM($D$2:D2102)*Day_SIP[[#This Row],[Buy Price]]</f>
        <v>740915.69967</v>
      </c>
    </row>
    <row r="2103" spans="1:7" x14ac:dyDescent="0.3">
      <c r="A2103" s="2">
        <v>42935</v>
      </c>
      <c r="B2103">
        <v>2</v>
      </c>
      <c r="C2103">
        <v>101.63200399999999</v>
      </c>
      <c r="D2103">
        <v>2</v>
      </c>
      <c r="E2103">
        <v>203.26400799999999</v>
      </c>
      <c r="F2103">
        <f>-Day_SIP[[#This Row],[Investment Amount]]</f>
        <v>-203.26400799999999</v>
      </c>
      <c r="G2103">
        <f>SUM($D$2:D2103)*Day_SIP[[#This Row],[Buy Price]]</f>
        <v>745674.01334800001</v>
      </c>
    </row>
    <row r="2104" spans="1:7" x14ac:dyDescent="0.3">
      <c r="A2104" s="2">
        <v>42936</v>
      </c>
      <c r="B2104">
        <v>3</v>
      </c>
      <c r="C2104">
        <v>101.473</v>
      </c>
      <c r="D2104">
        <v>2</v>
      </c>
      <c r="E2104">
        <v>202.946</v>
      </c>
      <c r="F2104">
        <f>-Day_SIP[[#This Row],[Investment Amount]]</f>
        <v>-202.946</v>
      </c>
      <c r="G2104">
        <f>SUM($D$2:D2104)*Day_SIP[[#This Row],[Buy Price]]</f>
        <v>744710.34699999995</v>
      </c>
    </row>
    <row r="2105" spans="1:7" x14ac:dyDescent="0.3">
      <c r="A2105" s="2">
        <v>42937</v>
      </c>
      <c r="B2105">
        <v>4</v>
      </c>
      <c r="C2105">
        <v>101.773003</v>
      </c>
      <c r="D2105">
        <v>2</v>
      </c>
      <c r="E2105">
        <v>203.54600600000001</v>
      </c>
      <c r="F2105">
        <f>-Day_SIP[[#This Row],[Investment Amount]]</f>
        <v>-203.54600600000001</v>
      </c>
      <c r="G2105">
        <f>SUM($D$2:D2105)*Day_SIP[[#This Row],[Buy Price]]</f>
        <v>747115.61502300005</v>
      </c>
    </row>
    <row r="2106" spans="1:7" x14ac:dyDescent="0.3">
      <c r="A2106" s="2">
        <v>42940</v>
      </c>
      <c r="B2106">
        <v>0</v>
      </c>
      <c r="C2106">
        <v>102.386002</v>
      </c>
      <c r="D2106">
        <v>2</v>
      </c>
      <c r="E2106">
        <v>204.77200400000001</v>
      </c>
      <c r="F2106">
        <f>-Day_SIP[[#This Row],[Investment Amount]]</f>
        <v>-204.77200400000001</v>
      </c>
      <c r="G2106">
        <f>SUM($D$2:D2106)*Day_SIP[[#This Row],[Buy Price]]</f>
        <v>751820.412686</v>
      </c>
    </row>
    <row r="2107" spans="1:7" x14ac:dyDescent="0.3">
      <c r="A2107" s="2">
        <v>42941</v>
      </c>
      <c r="B2107">
        <v>1</v>
      </c>
      <c r="C2107">
        <v>102.498001</v>
      </c>
      <c r="D2107">
        <v>2</v>
      </c>
      <c r="E2107">
        <v>204.996002</v>
      </c>
      <c r="F2107">
        <f>-Day_SIP[[#This Row],[Investment Amount]]</f>
        <v>-204.996002</v>
      </c>
      <c r="G2107">
        <f>SUM($D$2:D2107)*Day_SIP[[#This Row],[Buy Price]]</f>
        <v>752847.81734499999</v>
      </c>
    </row>
    <row r="2108" spans="1:7" x14ac:dyDescent="0.3">
      <c r="A2108" s="2">
        <v>42942</v>
      </c>
      <c r="B2108">
        <v>2</v>
      </c>
      <c r="C2108">
        <v>102.86199999999999</v>
      </c>
      <c r="D2108">
        <v>2</v>
      </c>
      <c r="E2108">
        <v>205.72399999999999</v>
      </c>
      <c r="F2108">
        <f>-Day_SIP[[#This Row],[Investment Amount]]</f>
        <v>-205.72399999999999</v>
      </c>
      <c r="G2108">
        <f>SUM($D$2:D2108)*Day_SIP[[#This Row],[Buy Price]]</f>
        <v>755727.11399999994</v>
      </c>
    </row>
    <row r="2109" spans="1:7" x14ac:dyDescent="0.3">
      <c r="A2109" s="2">
        <v>42943</v>
      </c>
      <c r="B2109">
        <v>3</v>
      </c>
      <c r="C2109">
        <v>103.045998</v>
      </c>
      <c r="D2109">
        <v>2</v>
      </c>
      <c r="E2109">
        <v>206.09199599999999</v>
      </c>
      <c r="F2109">
        <f>-Day_SIP[[#This Row],[Investment Amount]]</f>
        <v>-206.09199599999999</v>
      </c>
      <c r="G2109">
        <f>SUM($D$2:D2109)*Day_SIP[[#This Row],[Buy Price]]</f>
        <v>757285.03930199996</v>
      </c>
    </row>
    <row r="2110" spans="1:7" x14ac:dyDescent="0.3">
      <c r="A2110" s="2">
        <v>42944</v>
      </c>
      <c r="B2110">
        <v>4</v>
      </c>
      <c r="C2110">
        <v>102.75700399999999</v>
      </c>
      <c r="D2110">
        <v>2</v>
      </c>
      <c r="E2110">
        <v>205.51400799999999</v>
      </c>
      <c r="F2110">
        <f>-Day_SIP[[#This Row],[Investment Amount]]</f>
        <v>-205.51400799999999</v>
      </c>
      <c r="G2110">
        <f>SUM($D$2:D2110)*Day_SIP[[#This Row],[Buy Price]]</f>
        <v>755366.73640399997</v>
      </c>
    </row>
    <row r="2111" spans="1:7" x14ac:dyDescent="0.3">
      <c r="A2111" s="2">
        <v>42947</v>
      </c>
      <c r="B2111">
        <v>0</v>
      </c>
      <c r="C2111">
        <v>103.427002</v>
      </c>
      <c r="D2111">
        <v>2</v>
      </c>
      <c r="E2111">
        <v>206.854004</v>
      </c>
      <c r="F2111">
        <f>-Day_SIP[[#This Row],[Investment Amount]]</f>
        <v>-206.854004</v>
      </c>
      <c r="G2111">
        <f>SUM($D$2:D2111)*Day_SIP[[#This Row],[Buy Price]]</f>
        <v>760498.74570600002</v>
      </c>
    </row>
    <row r="2112" spans="1:7" x14ac:dyDescent="0.3">
      <c r="A2112" s="2">
        <v>42948</v>
      </c>
      <c r="B2112">
        <v>1</v>
      </c>
      <c r="C2112">
        <v>103.738998</v>
      </c>
      <c r="D2112">
        <v>2</v>
      </c>
      <c r="E2112">
        <v>207.47799599999999</v>
      </c>
      <c r="F2112">
        <f>-Day_SIP[[#This Row],[Investment Amount]]</f>
        <v>-207.47799599999999</v>
      </c>
      <c r="G2112">
        <f>SUM($D$2:D2112)*Day_SIP[[#This Row],[Buy Price]]</f>
        <v>763000.33028999995</v>
      </c>
    </row>
    <row r="2113" spans="1:7" x14ac:dyDescent="0.3">
      <c r="A2113" s="2">
        <v>42949</v>
      </c>
      <c r="B2113">
        <v>2</v>
      </c>
      <c r="C2113">
        <v>103.77800000000001</v>
      </c>
      <c r="D2113">
        <v>2</v>
      </c>
      <c r="E2113">
        <v>207.55600000000001</v>
      </c>
      <c r="F2113">
        <f>-Day_SIP[[#This Row],[Investment Amount]]</f>
        <v>-207.55600000000001</v>
      </c>
      <c r="G2113">
        <f>SUM($D$2:D2113)*Day_SIP[[#This Row],[Buy Price]]</f>
        <v>763494.74600000004</v>
      </c>
    </row>
    <row r="2114" spans="1:7" x14ac:dyDescent="0.3">
      <c r="A2114" s="2">
        <v>42950</v>
      </c>
      <c r="B2114">
        <v>3</v>
      </c>
      <c r="C2114">
        <v>103.069</v>
      </c>
      <c r="D2114">
        <v>2</v>
      </c>
      <c r="E2114">
        <v>206.13800000000001</v>
      </c>
      <c r="F2114">
        <f>-Day_SIP[[#This Row],[Investment Amount]]</f>
        <v>-206.13800000000001</v>
      </c>
      <c r="G2114">
        <f>SUM($D$2:D2114)*Day_SIP[[#This Row],[Buy Price]]</f>
        <v>758484.77100000007</v>
      </c>
    </row>
    <row r="2115" spans="1:7" x14ac:dyDescent="0.3">
      <c r="A2115" s="2">
        <v>42951</v>
      </c>
      <c r="B2115">
        <v>4</v>
      </c>
      <c r="C2115">
        <v>103.74700199999999</v>
      </c>
      <c r="D2115">
        <v>2</v>
      </c>
      <c r="E2115">
        <v>207.49400399999999</v>
      </c>
      <c r="F2115">
        <f>-Day_SIP[[#This Row],[Investment Amount]]</f>
        <v>-207.49400399999999</v>
      </c>
      <c r="G2115">
        <f>SUM($D$2:D2115)*Day_SIP[[#This Row],[Buy Price]]</f>
        <v>763681.68172200001</v>
      </c>
    </row>
    <row r="2116" spans="1:7" x14ac:dyDescent="0.3">
      <c r="A2116" s="2">
        <v>42954</v>
      </c>
      <c r="B2116">
        <v>0</v>
      </c>
      <c r="C2116">
        <v>103.5</v>
      </c>
      <c r="D2116">
        <v>2</v>
      </c>
      <c r="E2116">
        <v>207</v>
      </c>
      <c r="F2116">
        <f>-Day_SIP[[#This Row],[Investment Amount]]</f>
        <v>-207</v>
      </c>
      <c r="G2116">
        <f>SUM($D$2:D2116)*Day_SIP[[#This Row],[Buy Price]]</f>
        <v>762070.5</v>
      </c>
    </row>
    <row r="2117" spans="1:7" x14ac:dyDescent="0.3">
      <c r="A2117" s="2">
        <v>42955</v>
      </c>
      <c r="B2117">
        <v>1</v>
      </c>
      <c r="C2117">
        <v>102.912003</v>
      </c>
      <c r="D2117">
        <v>2</v>
      </c>
      <c r="E2117">
        <v>205.824006</v>
      </c>
      <c r="F2117">
        <f>-Day_SIP[[#This Row],[Investment Amount]]</f>
        <v>-205.824006</v>
      </c>
      <c r="G2117">
        <f>SUM($D$2:D2117)*Day_SIP[[#This Row],[Buy Price]]</f>
        <v>757946.90209500003</v>
      </c>
    </row>
    <row r="2118" spans="1:7" x14ac:dyDescent="0.3">
      <c r="A2118" s="2">
        <v>42956</v>
      </c>
      <c r="B2118">
        <v>2</v>
      </c>
      <c r="C2118">
        <v>102.077003</v>
      </c>
      <c r="D2118">
        <v>2</v>
      </c>
      <c r="E2118">
        <v>204.15400600000001</v>
      </c>
      <c r="F2118">
        <f>-Day_SIP[[#This Row],[Investment Amount]]</f>
        <v>-204.15400600000001</v>
      </c>
      <c r="G2118">
        <f>SUM($D$2:D2118)*Day_SIP[[#This Row],[Buy Price]]</f>
        <v>752001.28110100003</v>
      </c>
    </row>
    <row r="2119" spans="1:7" x14ac:dyDescent="0.3">
      <c r="A2119" s="2">
        <v>42957</v>
      </c>
      <c r="B2119">
        <v>3</v>
      </c>
      <c r="C2119">
        <v>100.675003</v>
      </c>
      <c r="D2119">
        <v>2</v>
      </c>
      <c r="E2119">
        <v>201.35000600000001</v>
      </c>
      <c r="F2119">
        <f>-Day_SIP[[#This Row],[Investment Amount]]</f>
        <v>-201.35000600000001</v>
      </c>
      <c r="G2119">
        <f>SUM($D$2:D2119)*Day_SIP[[#This Row],[Buy Price]]</f>
        <v>741874.09710700007</v>
      </c>
    </row>
    <row r="2120" spans="1:7" x14ac:dyDescent="0.3">
      <c r="A2120" s="2">
        <v>42958</v>
      </c>
      <c r="B2120">
        <v>4</v>
      </c>
      <c r="C2120">
        <v>99.778000000000006</v>
      </c>
      <c r="D2120">
        <v>2</v>
      </c>
      <c r="E2120">
        <v>199.55600000000001</v>
      </c>
      <c r="F2120">
        <f>-Day_SIP[[#This Row],[Investment Amount]]</f>
        <v>-199.55600000000001</v>
      </c>
      <c r="G2120">
        <f>SUM($D$2:D2120)*Day_SIP[[#This Row],[Buy Price]]</f>
        <v>735463.63800000004</v>
      </c>
    </row>
    <row r="2121" spans="1:7" x14ac:dyDescent="0.3">
      <c r="A2121" s="2">
        <v>42961</v>
      </c>
      <c r="B2121">
        <v>0</v>
      </c>
      <c r="C2121">
        <v>100.93499799999999</v>
      </c>
      <c r="D2121">
        <v>2</v>
      </c>
      <c r="E2121">
        <v>201.86999599999999</v>
      </c>
      <c r="F2121">
        <f>-Day_SIP[[#This Row],[Investment Amount]]</f>
        <v>-201.86999599999999</v>
      </c>
      <c r="G2121">
        <f>SUM($D$2:D2121)*Day_SIP[[#This Row],[Buy Price]]</f>
        <v>744193.74025399995</v>
      </c>
    </row>
    <row r="2122" spans="1:7" x14ac:dyDescent="0.3">
      <c r="A2122" s="2">
        <v>42963</v>
      </c>
      <c r="B2122">
        <v>2</v>
      </c>
      <c r="C2122">
        <v>102.084</v>
      </c>
      <c r="D2122">
        <v>2</v>
      </c>
      <c r="E2122">
        <v>204.16800000000001</v>
      </c>
      <c r="F2122">
        <f>-Day_SIP[[#This Row],[Investment Amount]]</f>
        <v>-204.16800000000001</v>
      </c>
      <c r="G2122">
        <f>SUM($D$2:D2122)*Day_SIP[[#This Row],[Buy Price]]</f>
        <v>752869.5</v>
      </c>
    </row>
    <row r="2123" spans="1:7" x14ac:dyDescent="0.3">
      <c r="A2123" s="2">
        <v>42964</v>
      </c>
      <c r="B2123">
        <v>3</v>
      </c>
      <c r="C2123">
        <v>102.160004</v>
      </c>
      <c r="D2123">
        <v>2</v>
      </c>
      <c r="E2123">
        <v>204.320008</v>
      </c>
      <c r="F2123">
        <f>-Day_SIP[[#This Row],[Investment Amount]]</f>
        <v>-204.320008</v>
      </c>
      <c r="G2123">
        <f>SUM($D$2:D2123)*Day_SIP[[#This Row],[Buy Price]]</f>
        <v>753634.34950799996</v>
      </c>
    </row>
    <row r="2124" spans="1:7" x14ac:dyDescent="0.3">
      <c r="A2124" s="2">
        <v>42965</v>
      </c>
      <c r="B2124">
        <v>4</v>
      </c>
      <c r="C2124">
        <v>101.608002</v>
      </c>
      <c r="D2124">
        <v>2</v>
      </c>
      <c r="E2124">
        <v>203.216004</v>
      </c>
      <c r="F2124">
        <f>-Day_SIP[[#This Row],[Investment Amount]]</f>
        <v>-203.216004</v>
      </c>
      <c r="G2124">
        <f>SUM($D$2:D2124)*Day_SIP[[#This Row],[Buy Price]]</f>
        <v>749765.44675799995</v>
      </c>
    </row>
    <row r="2125" spans="1:7" x14ac:dyDescent="0.3">
      <c r="A2125" s="2">
        <v>42968</v>
      </c>
      <c r="B2125">
        <v>0</v>
      </c>
      <c r="C2125">
        <v>100.59699999999999</v>
      </c>
      <c r="D2125">
        <v>2</v>
      </c>
      <c r="E2125">
        <v>201.19399999999999</v>
      </c>
      <c r="F2125">
        <f>-Day_SIP[[#This Row],[Investment Amount]]</f>
        <v>-201.19399999999999</v>
      </c>
      <c r="G2125">
        <f>SUM($D$2:D2125)*Day_SIP[[#This Row],[Buy Price]]</f>
        <v>742506.45699999994</v>
      </c>
    </row>
    <row r="2126" spans="1:7" x14ac:dyDescent="0.3">
      <c r="A2126" s="2">
        <v>42969</v>
      </c>
      <c r="B2126">
        <v>1</v>
      </c>
      <c r="C2126">
        <v>100.74900100000001</v>
      </c>
      <c r="D2126">
        <v>2</v>
      </c>
      <c r="E2126">
        <v>201.49800200000001</v>
      </c>
      <c r="F2126">
        <f>-Day_SIP[[#This Row],[Investment Amount]]</f>
        <v>-201.49800200000001</v>
      </c>
      <c r="G2126">
        <f>SUM($D$2:D2126)*Day_SIP[[#This Row],[Buy Price]]</f>
        <v>743829.87438300007</v>
      </c>
    </row>
    <row r="2127" spans="1:7" x14ac:dyDescent="0.3">
      <c r="A2127" s="2">
        <v>42970</v>
      </c>
      <c r="B2127">
        <v>2</v>
      </c>
      <c r="C2127">
        <v>101.530998</v>
      </c>
      <c r="D2127">
        <v>2</v>
      </c>
      <c r="E2127">
        <v>203.06199599999999</v>
      </c>
      <c r="F2127">
        <f>-Day_SIP[[#This Row],[Investment Amount]]</f>
        <v>-203.06199599999999</v>
      </c>
      <c r="G2127">
        <f>SUM($D$2:D2127)*Day_SIP[[#This Row],[Buy Price]]</f>
        <v>749806.42022999993</v>
      </c>
    </row>
    <row r="2128" spans="1:7" x14ac:dyDescent="0.3">
      <c r="A2128" s="2">
        <v>42971</v>
      </c>
      <c r="B2128">
        <v>3</v>
      </c>
      <c r="C2128">
        <v>101.75900300000001</v>
      </c>
      <c r="D2128">
        <v>2</v>
      </c>
      <c r="E2128">
        <v>203.51800600000001</v>
      </c>
      <c r="F2128">
        <f>-Day_SIP[[#This Row],[Investment Amount]]</f>
        <v>-203.51800600000001</v>
      </c>
      <c r="G2128">
        <f>SUM($D$2:D2128)*Day_SIP[[#This Row],[Buy Price]]</f>
        <v>751693.75516100007</v>
      </c>
    </row>
    <row r="2129" spans="1:7" x14ac:dyDescent="0.3">
      <c r="A2129" s="2">
        <v>42975</v>
      </c>
      <c r="B2129">
        <v>0</v>
      </c>
      <c r="C2129">
        <v>102.27800000000001</v>
      </c>
      <c r="D2129">
        <v>2</v>
      </c>
      <c r="E2129">
        <v>204.55600000000001</v>
      </c>
      <c r="F2129">
        <f>-Day_SIP[[#This Row],[Investment Amount]]</f>
        <v>-204.55600000000001</v>
      </c>
      <c r="G2129">
        <f>SUM($D$2:D2129)*Day_SIP[[#This Row],[Buy Price]]</f>
        <v>755732.14199999999</v>
      </c>
    </row>
    <row r="2130" spans="1:7" x14ac:dyDescent="0.3">
      <c r="A2130" s="2">
        <v>42976</v>
      </c>
      <c r="B2130">
        <v>1</v>
      </c>
      <c r="C2130">
        <v>101.069</v>
      </c>
      <c r="D2130">
        <v>2</v>
      </c>
      <c r="E2130">
        <v>202.13800000000001</v>
      </c>
      <c r="F2130">
        <f>-Day_SIP[[#This Row],[Investment Amount]]</f>
        <v>-202.13800000000001</v>
      </c>
      <c r="G2130">
        <f>SUM($D$2:D2130)*Day_SIP[[#This Row],[Buy Price]]</f>
        <v>747000.97900000005</v>
      </c>
    </row>
    <row r="2131" spans="1:7" x14ac:dyDescent="0.3">
      <c r="A2131" s="2">
        <v>42977</v>
      </c>
      <c r="B2131">
        <v>2</v>
      </c>
      <c r="C2131">
        <v>101.87400100000001</v>
      </c>
      <c r="D2131">
        <v>2</v>
      </c>
      <c r="E2131">
        <v>203.74800200000001</v>
      </c>
      <c r="F2131">
        <f>-Day_SIP[[#This Row],[Investment Amount]]</f>
        <v>-203.74800200000001</v>
      </c>
      <c r="G2131">
        <f>SUM($D$2:D2131)*Day_SIP[[#This Row],[Buy Price]]</f>
        <v>753154.48939300003</v>
      </c>
    </row>
    <row r="2132" spans="1:7" x14ac:dyDescent="0.3">
      <c r="A2132" s="2">
        <v>42978</v>
      </c>
      <c r="B2132">
        <v>3</v>
      </c>
      <c r="C2132">
        <v>102.15300000000001</v>
      </c>
      <c r="D2132">
        <v>2</v>
      </c>
      <c r="E2132">
        <v>204.30600000000001</v>
      </c>
      <c r="F2132">
        <f>-Day_SIP[[#This Row],[Investment Amount]]</f>
        <v>-204.30600000000001</v>
      </c>
      <c r="G2132">
        <f>SUM($D$2:D2132)*Day_SIP[[#This Row],[Buy Price]]</f>
        <v>755421.43500000006</v>
      </c>
    </row>
    <row r="2133" spans="1:7" x14ac:dyDescent="0.3">
      <c r="A2133" s="2">
        <v>42979</v>
      </c>
      <c r="B2133">
        <v>4</v>
      </c>
      <c r="C2133">
        <v>102.856003</v>
      </c>
      <c r="D2133">
        <v>2</v>
      </c>
      <c r="E2133">
        <v>205.712006</v>
      </c>
      <c r="F2133">
        <f>-Day_SIP[[#This Row],[Investment Amount]]</f>
        <v>-205.712006</v>
      </c>
      <c r="G2133">
        <f>SUM($D$2:D2133)*Day_SIP[[#This Row],[Buy Price]]</f>
        <v>760825.85419099999</v>
      </c>
    </row>
    <row r="2134" spans="1:7" x14ac:dyDescent="0.3">
      <c r="A2134" s="2">
        <v>42982</v>
      </c>
      <c r="B2134">
        <v>0</v>
      </c>
      <c r="C2134">
        <v>102.068001</v>
      </c>
      <c r="D2134">
        <v>2</v>
      </c>
      <c r="E2134">
        <v>204.13600199999999</v>
      </c>
      <c r="F2134">
        <f>-Day_SIP[[#This Row],[Investment Amount]]</f>
        <v>-204.13600199999999</v>
      </c>
      <c r="G2134">
        <f>SUM($D$2:D2134)*Day_SIP[[#This Row],[Buy Price]]</f>
        <v>755201.13939899998</v>
      </c>
    </row>
    <row r="2135" spans="1:7" x14ac:dyDescent="0.3">
      <c r="A2135" s="2">
        <v>42983</v>
      </c>
      <c r="B2135">
        <v>1</v>
      </c>
      <c r="C2135">
        <v>102.459</v>
      </c>
      <c r="D2135">
        <v>2</v>
      </c>
      <c r="E2135">
        <v>204.91800000000001</v>
      </c>
      <c r="F2135">
        <f>-Day_SIP[[#This Row],[Investment Amount]]</f>
        <v>-204.91800000000001</v>
      </c>
      <c r="G2135">
        <f>SUM($D$2:D2135)*Day_SIP[[#This Row],[Buy Price]]</f>
        <v>758299.05900000001</v>
      </c>
    </row>
    <row r="2136" spans="1:7" x14ac:dyDescent="0.3">
      <c r="A2136" s="2">
        <v>42984</v>
      </c>
      <c r="B2136">
        <v>2</v>
      </c>
      <c r="C2136">
        <v>102.133003</v>
      </c>
      <c r="D2136">
        <v>2</v>
      </c>
      <c r="E2136">
        <v>204.266006</v>
      </c>
      <c r="F2136">
        <f>-Day_SIP[[#This Row],[Investment Amount]]</f>
        <v>-204.266006</v>
      </c>
      <c r="G2136">
        <f>SUM($D$2:D2136)*Day_SIP[[#This Row],[Buy Price]]</f>
        <v>756090.621209</v>
      </c>
    </row>
    <row r="2137" spans="1:7" x14ac:dyDescent="0.3">
      <c r="A2137" s="2">
        <v>42985</v>
      </c>
      <c r="B2137">
        <v>3</v>
      </c>
      <c r="C2137">
        <v>102.351997</v>
      </c>
      <c r="D2137">
        <v>2</v>
      </c>
      <c r="E2137">
        <v>204.70399399999999</v>
      </c>
      <c r="F2137">
        <f>-Day_SIP[[#This Row],[Investment Amount]]</f>
        <v>-204.70399399999999</v>
      </c>
      <c r="G2137">
        <f>SUM($D$2:D2137)*Day_SIP[[#This Row],[Buy Price]]</f>
        <v>757916.53778499993</v>
      </c>
    </row>
    <row r="2138" spans="1:7" x14ac:dyDescent="0.3">
      <c r="A2138" s="2">
        <v>42986</v>
      </c>
      <c r="B2138">
        <v>4</v>
      </c>
      <c r="C2138">
        <v>102.279999</v>
      </c>
      <c r="D2138">
        <v>2</v>
      </c>
      <c r="E2138">
        <v>204.55999800000001</v>
      </c>
      <c r="F2138">
        <f>-Day_SIP[[#This Row],[Investment Amount]]</f>
        <v>-204.55999800000001</v>
      </c>
      <c r="G2138">
        <f>SUM($D$2:D2138)*Day_SIP[[#This Row],[Buy Price]]</f>
        <v>757587.95259300002</v>
      </c>
    </row>
    <row r="2139" spans="1:7" x14ac:dyDescent="0.3">
      <c r="A2139" s="2">
        <v>42989</v>
      </c>
      <c r="B2139">
        <v>0</v>
      </c>
      <c r="C2139">
        <v>103.052002</v>
      </c>
      <c r="D2139">
        <v>2</v>
      </c>
      <c r="E2139">
        <v>206.104004</v>
      </c>
      <c r="F2139">
        <f>-Day_SIP[[#This Row],[Investment Amount]]</f>
        <v>-206.104004</v>
      </c>
      <c r="G2139">
        <f>SUM($D$2:D2139)*Day_SIP[[#This Row],[Buy Price]]</f>
        <v>763512.28281800007</v>
      </c>
    </row>
    <row r="2140" spans="1:7" x14ac:dyDescent="0.3">
      <c r="A2140" s="2">
        <v>42990</v>
      </c>
      <c r="B2140">
        <v>1</v>
      </c>
      <c r="C2140">
        <v>103.75599699999999</v>
      </c>
      <c r="D2140">
        <v>2</v>
      </c>
      <c r="E2140">
        <v>207.51199399999999</v>
      </c>
      <c r="F2140">
        <f>-Day_SIP[[#This Row],[Investment Amount]]</f>
        <v>-207.51199399999999</v>
      </c>
      <c r="G2140">
        <f>SUM($D$2:D2140)*Day_SIP[[#This Row],[Buy Price]]</f>
        <v>768935.69376699999</v>
      </c>
    </row>
    <row r="2141" spans="1:7" x14ac:dyDescent="0.3">
      <c r="A2141" s="2">
        <v>42991</v>
      </c>
      <c r="B2141">
        <v>2</v>
      </c>
      <c r="C2141">
        <v>103.59899900000001</v>
      </c>
      <c r="D2141">
        <v>2</v>
      </c>
      <c r="E2141">
        <v>207.19799800000001</v>
      </c>
      <c r="F2141">
        <f>-Day_SIP[[#This Row],[Investment Amount]]</f>
        <v>-207.19799800000001</v>
      </c>
      <c r="G2141">
        <f>SUM($D$2:D2141)*Day_SIP[[#This Row],[Buy Price]]</f>
        <v>767979.379587</v>
      </c>
    </row>
    <row r="2142" spans="1:7" x14ac:dyDescent="0.3">
      <c r="A2142" s="2">
        <v>42992</v>
      </c>
      <c r="B2142">
        <v>3</v>
      </c>
      <c r="C2142">
        <v>103.764</v>
      </c>
      <c r="D2142">
        <v>2</v>
      </c>
      <c r="E2142">
        <v>207.52799999999999</v>
      </c>
      <c r="F2142">
        <f>-Day_SIP[[#This Row],[Investment Amount]]</f>
        <v>-207.52799999999999</v>
      </c>
      <c r="G2142">
        <f>SUM($D$2:D2142)*Day_SIP[[#This Row],[Buy Price]]</f>
        <v>769410.05999999994</v>
      </c>
    </row>
    <row r="2143" spans="1:7" x14ac:dyDescent="0.3">
      <c r="A2143" s="2">
        <v>42993</v>
      </c>
      <c r="B2143">
        <v>4</v>
      </c>
      <c r="C2143">
        <v>103.75700399999999</v>
      </c>
      <c r="D2143">
        <v>2</v>
      </c>
      <c r="E2143">
        <v>207.51400799999999</v>
      </c>
      <c r="F2143">
        <f>-Day_SIP[[#This Row],[Investment Amount]]</f>
        <v>-207.51400799999999</v>
      </c>
      <c r="G2143">
        <f>SUM($D$2:D2143)*Day_SIP[[#This Row],[Buy Price]]</f>
        <v>769565.69866799994</v>
      </c>
    </row>
    <row r="2144" spans="1:7" x14ac:dyDescent="0.3">
      <c r="A2144" s="2">
        <v>42996</v>
      </c>
      <c r="B2144">
        <v>0</v>
      </c>
      <c r="C2144">
        <v>104.51300000000001</v>
      </c>
      <c r="D2144">
        <v>2</v>
      </c>
      <c r="E2144">
        <v>209.02600000000001</v>
      </c>
      <c r="F2144">
        <f>-Day_SIP[[#This Row],[Investment Amount]]</f>
        <v>-209.02600000000001</v>
      </c>
      <c r="G2144">
        <f>SUM($D$2:D2144)*Day_SIP[[#This Row],[Buy Price]]</f>
        <v>775381.94700000004</v>
      </c>
    </row>
    <row r="2145" spans="1:7" x14ac:dyDescent="0.3">
      <c r="A2145" s="2">
        <v>42997</v>
      </c>
      <c r="B2145">
        <v>1</v>
      </c>
      <c r="C2145">
        <v>104.47199999999999</v>
      </c>
      <c r="D2145">
        <v>2</v>
      </c>
      <c r="E2145">
        <v>208.94399999999999</v>
      </c>
      <c r="F2145">
        <f>-Day_SIP[[#This Row],[Investment Amount]]</f>
        <v>-208.94399999999999</v>
      </c>
      <c r="G2145">
        <f>SUM($D$2:D2145)*Day_SIP[[#This Row],[Buy Price]]</f>
        <v>775286.71199999994</v>
      </c>
    </row>
    <row r="2146" spans="1:7" x14ac:dyDescent="0.3">
      <c r="A2146" s="2">
        <v>42998</v>
      </c>
      <c r="B2146">
        <v>2</v>
      </c>
      <c r="C2146">
        <v>104.43800400000001</v>
      </c>
      <c r="D2146">
        <v>2</v>
      </c>
      <c r="E2146">
        <v>208.87600800000001</v>
      </c>
      <c r="F2146">
        <f>-Day_SIP[[#This Row],[Investment Amount]]</f>
        <v>-208.87600800000001</v>
      </c>
      <c r="G2146">
        <f>SUM($D$2:D2146)*Day_SIP[[#This Row],[Buy Price]]</f>
        <v>775243.3036920001</v>
      </c>
    </row>
    <row r="2147" spans="1:7" x14ac:dyDescent="0.3">
      <c r="A2147" s="2">
        <v>42999</v>
      </c>
      <c r="B2147">
        <v>3</v>
      </c>
      <c r="C2147">
        <v>104.00900300000001</v>
      </c>
      <c r="D2147">
        <v>2</v>
      </c>
      <c r="E2147">
        <v>208.01800600000001</v>
      </c>
      <c r="F2147">
        <f>-Day_SIP[[#This Row],[Investment Amount]]</f>
        <v>-208.01800600000001</v>
      </c>
      <c r="G2147">
        <f>SUM($D$2:D2147)*Day_SIP[[#This Row],[Buy Price]]</f>
        <v>772266.84727500007</v>
      </c>
    </row>
    <row r="2148" spans="1:7" x14ac:dyDescent="0.3">
      <c r="A2148" s="2">
        <v>43000</v>
      </c>
      <c r="B2148">
        <v>4</v>
      </c>
      <c r="C2148">
        <v>102.55300099999999</v>
      </c>
      <c r="D2148">
        <v>2</v>
      </c>
      <c r="E2148">
        <v>205.10600199999999</v>
      </c>
      <c r="F2148">
        <f>-Day_SIP[[#This Row],[Investment Amount]]</f>
        <v>-205.10600199999999</v>
      </c>
      <c r="G2148">
        <f>SUM($D$2:D2148)*Day_SIP[[#This Row],[Buy Price]]</f>
        <v>761661.13842699991</v>
      </c>
    </row>
    <row r="2149" spans="1:7" x14ac:dyDescent="0.3">
      <c r="A2149" s="2">
        <v>43003</v>
      </c>
      <c r="B2149">
        <v>0</v>
      </c>
      <c r="C2149">
        <v>101.69499999999999</v>
      </c>
      <c r="D2149">
        <v>2</v>
      </c>
      <c r="E2149">
        <v>203.39</v>
      </c>
      <c r="F2149">
        <f>-Day_SIP[[#This Row],[Investment Amount]]</f>
        <v>-203.39</v>
      </c>
      <c r="G2149">
        <f>SUM($D$2:D2149)*Day_SIP[[#This Row],[Buy Price]]</f>
        <v>755492.15499999991</v>
      </c>
    </row>
    <row r="2150" spans="1:7" x14ac:dyDescent="0.3">
      <c r="A2150" s="2">
        <v>43004</v>
      </c>
      <c r="B2150">
        <v>1</v>
      </c>
      <c r="C2150">
        <v>101.39299800000001</v>
      </c>
      <c r="D2150">
        <v>2</v>
      </c>
      <c r="E2150">
        <v>202.78599600000001</v>
      </c>
      <c r="F2150">
        <f>-Day_SIP[[#This Row],[Investment Amount]]</f>
        <v>-202.78599600000001</v>
      </c>
      <c r="G2150">
        <f>SUM($D$2:D2150)*Day_SIP[[#This Row],[Buy Price]]</f>
        <v>753451.36813800002</v>
      </c>
    </row>
    <row r="2151" spans="1:7" x14ac:dyDescent="0.3">
      <c r="A2151" s="2">
        <v>43005</v>
      </c>
      <c r="B2151">
        <v>2</v>
      </c>
      <c r="C2151">
        <v>100.62200199999999</v>
      </c>
      <c r="D2151">
        <v>2</v>
      </c>
      <c r="E2151">
        <v>201.24400399999999</v>
      </c>
      <c r="F2151">
        <f>-Day_SIP[[#This Row],[Investment Amount]]</f>
        <v>-201.24400399999999</v>
      </c>
      <c r="G2151">
        <f>SUM($D$2:D2151)*Day_SIP[[#This Row],[Buy Price]]</f>
        <v>747923.34086599993</v>
      </c>
    </row>
    <row r="2152" spans="1:7" x14ac:dyDescent="0.3">
      <c r="A2152" s="2">
        <v>43006</v>
      </c>
      <c r="B2152">
        <v>3</v>
      </c>
      <c r="C2152">
        <v>101.004997</v>
      </c>
      <c r="D2152">
        <v>2</v>
      </c>
      <c r="E2152">
        <v>202.00999400000001</v>
      </c>
      <c r="F2152">
        <f>-Day_SIP[[#This Row],[Investment Amount]]</f>
        <v>-202.00999400000001</v>
      </c>
      <c r="G2152">
        <f>SUM($D$2:D2152)*Day_SIP[[#This Row],[Buy Price]]</f>
        <v>750972.15269500006</v>
      </c>
    </row>
    <row r="2153" spans="1:7" x14ac:dyDescent="0.3">
      <c r="A2153" s="2">
        <v>43007</v>
      </c>
      <c r="B2153">
        <v>4</v>
      </c>
      <c r="C2153">
        <v>100.998001</v>
      </c>
      <c r="D2153">
        <v>2</v>
      </c>
      <c r="E2153">
        <v>201.996002</v>
      </c>
      <c r="F2153">
        <f>-Day_SIP[[#This Row],[Investment Amount]]</f>
        <v>-201.996002</v>
      </c>
      <c r="G2153">
        <f>SUM($D$2:D2153)*Day_SIP[[#This Row],[Buy Price]]</f>
        <v>751122.13343699998</v>
      </c>
    </row>
    <row r="2154" spans="1:7" x14ac:dyDescent="0.3">
      <c r="A2154" s="2">
        <v>43011</v>
      </c>
      <c r="B2154">
        <v>1</v>
      </c>
      <c r="C2154">
        <v>101.50299800000001</v>
      </c>
      <c r="D2154">
        <v>2</v>
      </c>
      <c r="E2154">
        <v>203.00599600000001</v>
      </c>
      <c r="F2154">
        <f>-Day_SIP[[#This Row],[Investment Amount]]</f>
        <v>-203.00599600000001</v>
      </c>
      <c r="G2154">
        <f>SUM($D$2:D2154)*Day_SIP[[#This Row],[Buy Price]]</f>
        <v>755080.80212200002</v>
      </c>
    </row>
    <row r="2155" spans="1:7" x14ac:dyDescent="0.3">
      <c r="A2155" s="2">
        <v>43012</v>
      </c>
      <c r="B2155">
        <v>2</v>
      </c>
      <c r="C2155">
        <v>102.069</v>
      </c>
      <c r="D2155">
        <v>2</v>
      </c>
      <c r="E2155">
        <v>204.13800000000001</v>
      </c>
      <c r="F2155">
        <f>-Day_SIP[[#This Row],[Investment Amount]]</f>
        <v>-204.13800000000001</v>
      </c>
      <c r="G2155">
        <f>SUM($D$2:D2155)*Day_SIP[[#This Row],[Buy Price]]</f>
        <v>759495.429</v>
      </c>
    </row>
    <row r="2156" spans="1:7" x14ac:dyDescent="0.3">
      <c r="A2156" s="2">
        <v>43013</v>
      </c>
      <c r="B2156">
        <v>3</v>
      </c>
      <c r="C2156">
        <v>101.864998</v>
      </c>
      <c r="D2156">
        <v>2</v>
      </c>
      <c r="E2156">
        <v>203.729996</v>
      </c>
      <c r="F2156">
        <f>-Day_SIP[[#This Row],[Investment Amount]]</f>
        <v>-203.729996</v>
      </c>
      <c r="G2156">
        <f>SUM($D$2:D2156)*Day_SIP[[#This Row],[Buy Price]]</f>
        <v>758181.18011399999</v>
      </c>
    </row>
    <row r="2157" spans="1:7" x14ac:dyDescent="0.3">
      <c r="A2157" s="2">
        <v>43014</v>
      </c>
      <c r="B2157">
        <v>4</v>
      </c>
      <c r="C2157">
        <v>103.078003</v>
      </c>
      <c r="D2157">
        <v>2</v>
      </c>
      <c r="E2157">
        <v>206.15600599999999</v>
      </c>
      <c r="F2157">
        <f>-Day_SIP[[#This Row],[Investment Amount]]</f>
        <v>-206.15600599999999</v>
      </c>
      <c r="G2157">
        <f>SUM($D$2:D2157)*Day_SIP[[#This Row],[Buy Price]]</f>
        <v>767415.73233499995</v>
      </c>
    </row>
    <row r="2158" spans="1:7" x14ac:dyDescent="0.3">
      <c r="A2158" s="2">
        <v>43017</v>
      </c>
      <c r="B2158">
        <v>0</v>
      </c>
      <c r="C2158">
        <v>103.084</v>
      </c>
      <c r="D2158">
        <v>2</v>
      </c>
      <c r="E2158">
        <v>206.16800000000001</v>
      </c>
      <c r="F2158">
        <f>-Day_SIP[[#This Row],[Investment Amount]]</f>
        <v>-206.16800000000001</v>
      </c>
      <c r="G2158">
        <f>SUM($D$2:D2158)*Day_SIP[[#This Row],[Buy Price]]</f>
        <v>767666.54800000007</v>
      </c>
    </row>
    <row r="2159" spans="1:7" x14ac:dyDescent="0.3">
      <c r="A2159" s="2">
        <v>43018</v>
      </c>
      <c r="B2159">
        <v>1</v>
      </c>
      <c r="C2159">
        <v>103.204002</v>
      </c>
      <c r="D2159">
        <v>2</v>
      </c>
      <c r="E2159">
        <v>206.40800400000001</v>
      </c>
      <c r="F2159">
        <f>-Day_SIP[[#This Row],[Investment Amount]]</f>
        <v>-206.40800400000001</v>
      </c>
      <c r="G2159">
        <f>SUM($D$2:D2159)*Day_SIP[[#This Row],[Buy Price]]</f>
        <v>768766.61089800007</v>
      </c>
    </row>
    <row r="2160" spans="1:7" x14ac:dyDescent="0.3">
      <c r="A2160" s="2">
        <v>43019</v>
      </c>
      <c r="B2160">
        <v>2</v>
      </c>
      <c r="C2160">
        <v>102.771004</v>
      </c>
      <c r="D2160">
        <v>2</v>
      </c>
      <c r="E2160">
        <v>205.54200800000001</v>
      </c>
      <c r="F2160">
        <f>-Day_SIP[[#This Row],[Investment Amount]]</f>
        <v>-205.54200800000001</v>
      </c>
      <c r="G2160">
        <f>SUM($D$2:D2160)*Day_SIP[[#This Row],[Buy Price]]</f>
        <v>765746.75080400007</v>
      </c>
    </row>
    <row r="2161" spans="1:7" x14ac:dyDescent="0.3">
      <c r="A2161" s="2">
        <v>43020</v>
      </c>
      <c r="B2161">
        <v>3</v>
      </c>
      <c r="C2161">
        <v>103.86799600000001</v>
      </c>
      <c r="D2161">
        <v>2</v>
      </c>
      <c r="E2161">
        <v>207.73599200000001</v>
      </c>
      <c r="F2161">
        <f>-Day_SIP[[#This Row],[Investment Amount]]</f>
        <v>-207.73599200000001</v>
      </c>
      <c r="G2161">
        <f>SUM($D$2:D2161)*Day_SIP[[#This Row],[Buy Price]]</f>
        <v>774128.17418800003</v>
      </c>
    </row>
    <row r="2162" spans="1:7" x14ac:dyDescent="0.3">
      <c r="A2162" s="2">
        <v>43021</v>
      </c>
      <c r="B2162">
        <v>4</v>
      </c>
      <c r="C2162">
        <v>104.973</v>
      </c>
      <c r="D2162">
        <v>2</v>
      </c>
      <c r="E2162">
        <v>209.946</v>
      </c>
      <c r="F2162">
        <f>-Day_SIP[[#This Row],[Investment Amount]]</f>
        <v>-209.946</v>
      </c>
      <c r="G2162">
        <f>SUM($D$2:D2162)*Day_SIP[[#This Row],[Buy Price]]</f>
        <v>782573.71499999997</v>
      </c>
    </row>
    <row r="2163" spans="1:7" x14ac:dyDescent="0.3">
      <c r="A2163" s="2">
        <v>43024</v>
      </c>
      <c r="B2163">
        <v>0</v>
      </c>
      <c r="C2163">
        <v>105.596001</v>
      </c>
      <c r="D2163">
        <v>2</v>
      </c>
      <c r="E2163">
        <v>211.192002</v>
      </c>
      <c r="F2163">
        <f>-Day_SIP[[#This Row],[Investment Amount]]</f>
        <v>-211.192002</v>
      </c>
      <c r="G2163">
        <f>SUM($D$2:D2163)*Day_SIP[[#This Row],[Buy Price]]</f>
        <v>787429.37945700006</v>
      </c>
    </row>
    <row r="2164" spans="1:7" x14ac:dyDescent="0.3">
      <c r="A2164" s="2">
        <v>43025</v>
      </c>
      <c r="B2164">
        <v>1</v>
      </c>
      <c r="C2164">
        <v>105.537003</v>
      </c>
      <c r="D2164">
        <v>2</v>
      </c>
      <c r="E2164">
        <v>211.074006</v>
      </c>
      <c r="F2164">
        <f>-Day_SIP[[#This Row],[Investment Amount]]</f>
        <v>-211.074006</v>
      </c>
      <c r="G2164">
        <f>SUM($D$2:D2164)*Day_SIP[[#This Row],[Buy Price]]</f>
        <v>787200.50537699996</v>
      </c>
    </row>
    <row r="2165" spans="1:7" x14ac:dyDescent="0.3">
      <c r="A2165" s="2">
        <v>43026</v>
      </c>
      <c r="B2165">
        <v>2</v>
      </c>
      <c r="C2165">
        <v>105.394997</v>
      </c>
      <c r="D2165">
        <v>2</v>
      </c>
      <c r="E2165">
        <v>210.78999400000001</v>
      </c>
      <c r="F2165">
        <f>-Day_SIP[[#This Row],[Investment Amount]]</f>
        <v>-210.78999400000001</v>
      </c>
      <c r="G2165">
        <f>SUM($D$2:D2165)*Day_SIP[[#This Row],[Buy Price]]</f>
        <v>786352.07261699997</v>
      </c>
    </row>
    <row r="2166" spans="1:7" x14ac:dyDescent="0.3">
      <c r="A2166" s="2">
        <v>43027</v>
      </c>
      <c r="B2166">
        <v>3</v>
      </c>
      <c r="C2166">
        <v>104.697998</v>
      </c>
      <c r="D2166">
        <v>2</v>
      </c>
      <c r="E2166">
        <v>209.395996</v>
      </c>
      <c r="F2166">
        <f>-Day_SIP[[#This Row],[Investment Amount]]</f>
        <v>-209.395996</v>
      </c>
      <c r="G2166">
        <f>SUM($D$2:D2166)*Day_SIP[[#This Row],[Buy Price]]</f>
        <v>781361.15907399997</v>
      </c>
    </row>
    <row r="2167" spans="1:7" x14ac:dyDescent="0.3">
      <c r="A2167" s="2">
        <v>43031</v>
      </c>
      <c r="B2167">
        <v>0</v>
      </c>
      <c r="C2167">
        <v>105.164001</v>
      </c>
      <c r="D2167">
        <v>2</v>
      </c>
      <c r="E2167">
        <v>210.328002</v>
      </c>
      <c r="F2167">
        <f>-Day_SIP[[#This Row],[Investment Amount]]</f>
        <v>-210.328002</v>
      </c>
      <c r="G2167">
        <f>SUM($D$2:D2167)*Day_SIP[[#This Row],[Buy Price]]</f>
        <v>785049.26746500004</v>
      </c>
    </row>
    <row r="2168" spans="1:7" x14ac:dyDescent="0.3">
      <c r="A2168" s="2">
        <v>43032</v>
      </c>
      <c r="B2168">
        <v>1</v>
      </c>
      <c r="C2168">
        <v>104.927002</v>
      </c>
      <c r="D2168">
        <v>2</v>
      </c>
      <c r="E2168">
        <v>209.854004</v>
      </c>
      <c r="F2168">
        <f>-Day_SIP[[#This Row],[Investment Amount]]</f>
        <v>-209.854004</v>
      </c>
      <c r="G2168">
        <f>SUM($D$2:D2168)*Day_SIP[[#This Row],[Buy Price]]</f>
        <v>783489.92393399996</v>
      </c>
    </row>
    <row r="2169" spans="1:7" x14ac:dyDescent="0.3">
      <c r="A2169" s="2">
        <v>43033</v>
      </c>
      <c r="B2169">
        <v>2</v>
      </c>
      <c r="C2169">
        <v>105.947998</v>
      </c>
      <c r="D2169">
        <v>2</v>
      </c>
      <c r="E2169">
        <v>211.895996</v>
      </c>
      <c r="F2169">
        <f>-Day_SIP[[#This Row],[Investment Amount]]</f>
        <v>-211.895996</v>
      </c>
      <c r="G2169">
        <f>SUM($D$2:D2169)*Day_SIP[[#This Row],[Buy Price]]</f>
        <v>791325.59706199996</v>
      </c>
    </row>
    <row r="2170" spans="1:7" x14ac:dyDescent="0.3">
      <c r="A2170" s="2">
        <v>43034</v>
      </c>
      <c r="B2170">
        <v>3</v>
      </c>
      <c r="C2170">
        <v>106.38099699999999</v>
      </c>
      <c r="D2170">
        <v>2</v>
      </c>
      <c r="E2170">
        <v>212.76199399999999</v>
      </c>
      <c r="F2170">
        <f>-Day_SIP[[#This Row],[Investment Amount]]</f>
        <v>-212.76199399999999</v>
      </c>
      <c r="G2170">
        <f>SUM($D$2:D2170)*Day_SIP[[#This Row],[Buy Price]]</f>
        <v>794772.428587</v>
      </c>
    </row>
    <row r="2171" spans="1:7" x14ac:dyDescent="0.3">
      <c r="A2171" s="2">
        <v>43035</v>
      </c>
      <c r="B2171">
        <v>4</v>
      </c>
      <c r="C2171">
        <v>106.202003</v>
      </c>
      <c r="D2171">
        <v>2</v>
      </c>
      <c r="E2171">
        <v>212.40400600000001</v>
      </c>
      <c r="F2171">
        <f>-Day_SIP[[#This Row],[Investment Amount]]</f>
        <v>-212.40400600000001</v>
      </c>
      <c r="G2171">
        <f>SUM($D$2:D2171)*Day_SIP[[#This Row],[Buy Price]]</f>
        <v>793647.56841900002</v>
      </c>
    </row>
    <row r="2172" spans="1:7" x14ac:dyDescent="0.3">
      <c r="A2172" s="2">
        <v>43038</v>
      </c>
      <c r="B2172">
        <v>0</v>
      </c>
      <c r="C2172">
        <v>106.94899700000001</v>
      </c>
      <c r="D2172">
        <v>2</v>
      </c>
      <c r="E2172">
        <v>213.89799400000001</v>
      </c>
      <c r="F2172">
        <f>-Day_SIP[[#This Row],[Investment Amount]]</f>
        <v>-213.89799400000001</v>
      </c>
      <c r="G2172">
        <f>SUM($D$2:D2172)*Day_SIP[[#This Row],[Buy Price]]</f>
        <v>799443.75257500005</v>
      </c>
    </row>
    <row r="2173" spans="1:7" x14ac:dyDescent="0.3">
      <c r="A2173" s="2">
        <v>43039</v>
      </c>
      <c r="B2173">
        <v>1</v>
      </c>
      <c r="C2173">
        <v>106.516998</v>
      </c>
      <c r="D2173">
        <v>2</v>
      </c>
      <c r="E2173">
        <v>213.033996</v>
      </c>
      <c r="F2173">
        <f>-Day_SIP[[#This Row],[Investment Amount]]</f>
        <v>-213.033996</v>
      </c>
      <c r="G2173">
        <f>SUM($D$2:D2173)*Day_SIP[[#This Row],[Buy Price]]</f>
        <v>796427.59404600004</v>
      </c>
    </row>
    <row r="2174" spans="1:7" x14ac:dyDescent="0.3">
      <c r="A2174" s="2">
        <v>43040</v>
      </c>
      <c r="B2174">
        <v>2</v>
      </c>
      <c r="C2174">
        <v>107.460999</v>
      </c>
      <c r="D2174">
        <v>2</v>
      </c>
      <c r="E2174">
        <v>214.921998</v>
      </c>
      <c r="F2174">
        <f>-Day_SIP[[#This Row],[Investment Amount]]</f>
        <v>-214.921998</v>
      </c>
      <c r="G2174">
        <f>SUM($D$2:D2174)*Day_SIP[[#This Row],[Buy Price]]</f>
        <v>803700.811521</v>
      </c>
    </row>
    <row r="2175" spans="1:7" x14ac:dyDescent="0.3">
      <c r="A2175" s="2">
        <v>43041</v>
      </c>
      <c r="B2175">
        <v>3</v>
      </c>
      <c r="C2175">
        <v>107.432999</v>
      </c>
      <c r="D2175">
        <v>2</v>
      </c>
      <c r="E2175">
        <v>214.86599799999999</v>
      </c>
      <c r="F2175">
        <f>-Day_SIP[[#This Row],[Investment Amount]]</f>
        <v>-214.86599799999999</v>
      </c>
      <c r="G2175">
        <f>SUM($D$2:D2175)*Day_SIP[[#This Row],[Buy Price]]</f>
        <v>803706.26551900001</v>
      </c>
    </row>
    <row r="2176" spans="1:7" x14ac:dyDescent="0.3">
      <c r="A2176" s="2">
        <v>43042</v>
      </c>
      <c r="B2176">
        <v>4</v>
      </c>
      <c r="C2176">
        <v>107.666</v>
      </c>
      <c r="D2176">
        <v>2</v>
      </c>
      <c r="E2176">
        <v>215.33199999999999</v>
      </c>
      <c r="F2176">
        <f>-Day_SIP[[#This Row],[Investment Amount]]</f>
        <v>-215.33199999999999</v>
      </c>
      <c r="G2176">
        <f>SUM($D$2:D2176)*Day_SIP[[#This Row],[Buy Price]]</f>
        <v>805664.67799999996</v>
      </c>
    </row>
    <row r="2177" spans="1:7" x14ac:dyDescent="0.3">
      <c r="A2177" s="2">
        <v>43045</v>
      </c>
      <c r="B2177">
        <v>0</v>
      </c>
      <c r="C2177">
        <v>107.668999</v>
      </c>
      <c r="D2177">
        <v>2</v>
      </c>
      <c r="E2177">
        <v>215.337998</v>
      </c>
      <c r="F2177">
        <f>-Day_SIP[[#This Row],[Investment Amount]]</f>
        <v>-215.337998</v>
      </c>
      <c r="G2177">
        <f>SUM($D$2:D2177)*Day_SIP[[#This Row],[Buy Price]]</f>
        <v>805902.45751500002</v>
      </c>
    </row>
    <row r="2178" spans="1:7" x14ac:dyDescent="0.3">
      <c r="A2178" s="2">
        <v>43046</v>
      </c>
      <c r="B2178">
        <v>1</v>
      </c>
      <c r="C2178">
        <v>106.86199999999999</v>
      </c>
      <c r="D2178">
        <v>2</v>
      </c>
      <c r="E2178">
        <v>213.72399999999999</v>
      </c>
      <c r="F2178">
        <f>-Day_SIP[[#This Row],[Investment Amount]]</f>
        <v>-213.72399999999999</v>
      </c>
      <c r="G2178">
        <f>SUM($D$2:D2178)*Day_SIP[[#This Row],[Buy Price]]</f>
        <v>800075.79399999999</v>
      </c>
    </row>
    <row r="2179" spans="1:7" x14ac:dyDescent="0.3">
      <c r="A2179" s="2">
        <v>43047</v>
      </c>
      <c r="B2179">
        <v>2</v>
      </c>
      <c r="C2179">
        <v>106.308998</v>
      </c>
      <c r="D2179">
        <v>2</v>
      </c>
      <c r="E2179">
        <v>212.61799600000001</v>
      </c>
      <c r="F2179">
        <f>-Day_SIP[[#This Row],[Investment Amount]]</f>
        <v>-212.61799600000001</v>
      </c>
      <c r="G2179">
        <f>SUM($D$2:D2179)*Day_SIP[[#This Row],[Buy Price]]</f>
        <v>796148.08602200006</v>
      </c>
    </row>
    <row r="2180" spans="1:7" x14ac:dyDescent="0.3">
      <c r="A2180" s="2">
        <v>43048</v>
      </c>
      <c r="B2180">
        <v>3</v>
      </c>
      <c r="C2180">
        <v>106.155998</v>
      </c>
      <c r="D2180">
        <v>2</v>
      </c>
      <c r="E2180">
        <v>212.31199599999999</v>
      </c>
      <c r="F2180">
        <f>-Day_SIP[[#This Row],[Investment Amount]]</f>
        <v>-212.31199599999999</v>
      </c>
      <c r="G2180">
        <f>SUM($D$2:D2180)*Day_SIP[[#This Row],[Buy Price]]</f>
        <v>795214.58101800003</v>
      </c>
    </row>
    <row r="2181" spans="1:7" x14ac:dyDescent="0.3">
      <c r="A2181" s="2">
        <v>43049</v>
      </c>
      <c r="B2181">
        <v>4</v>
      </c>
      <c r="C2181">
        <v>106.261002</v>
      </c>
      <c r="D2181">
        <v>2</v>
      </c>
      <c r="E2181">
        <v>212.52200400000001</v>
      </c>
      <c r="F2181">
        <f>-Day_SIP[[#This Row],[Investment Amount]]</f>
        <v>-212.52200400000001</v>
      </c>
      <c r="G2181">
        <f>SUM($D$2:D2181)*Day_SIP[[#This Row],[Buy Price]]</f>
        <v>796213.68798600009</v>
      </c>
    </row>
    <row r="2182" spans="1:7" x14ac:dyDescent="0.3">
      <c r="A2182" s="2">
        <v>43052</v>
      </c>
      <c r="B2182">
        <v>0</v>
      </c>
      <c r="C2182">
        <v>105.608002</v>
      </c>
      <c r="D2182">
        <v>2</v>
      </c>
      <c r="E2182">
        <v>211.216004</v>
      </c>
      <c r="F2182">
        <f>-Day_SIP[[#This Row],[Investment Amount]]</f>
        <v>-211.216004</v>
      </c>
      <c r="G2182">
        <f>SUM($D$2:D2182)*Day_SIP[[#This Row],[Buy Price]]</f>
        <v>791531.97499000002</v>
      </c>
    </row>
    <row r="2183" spans="1:7" x14ac:dyDescent="0.3">
      <c r="A2183" s="2">
        <v>43053</v>
      </c>
      <c r="B2183">
        <v>1</v>
      </c>
      <c r="C2183">
        <v>105.204002</v>
      </c>
      <c r="D2183">
        <v>2</v>
      </c>
      <c r="E2183">
        <v>210.40800400000001</v>
      </c>
      <c r="F2183">
        <f>-Day_SIP[[#This Row],[Investment Amount]]</f>
        <v>-210.40800400000001</v>
      </c>
      <c r="G2183">
        <f>SUM($D$2:D2183)*Day_SIP[[#This Row],[Buy Price]]</f>
        <v>788714.402994</v>
      </c>
    </row>
    <row r="2184" spans="1:7" x14ac:dyDescent="0.3">
      <c r="A2184" s="2">
        <v>43054</v>
      </c>
      <c r="B2184">
        <v>2</v>
      </c>
      <c r="C2184">
        <v>104.466003</v>
      </c>
      <c r="D2184">
        <v>2</v>
      </c>
      <c r="E2184">
        <v>208.932006</v>
      </c>
      <c r="F2184">
        <f>-Day_SIP[[#This Row],[Investment Amount]]</f>
        <v>-208.932006</v>
      </c>
      <c r="G2184">
        <f>SUM($D$2:D2184)*Day_SIP[[#This Row],[Buy Price]]</f>
        <v>783390.55649700004</v>
      </c>
    </row>
    <row r="2185" spans="1:7" x14ac:dyDescent="0.3">
      <c r="A2185" s="2">
        <v>43055</v>
      </c>
      <c r="B2185">
        <v>3</v>
      </c>
      <c r="C2185">
        <v>105.228996</v>
      </c>
      <c r="D2185">
        <v>2</v>
      </c>
      <c r="E2185">
        <v>210.45799199999999</v>
      </c>
      <c r="F2185">
        <f>-Day_SIP[[#This Row],[Investment Amount]]</f>
        <v>-210.45799199999999</v>
      </c>
      <c r="G2185">
        <f>SUM($D$2:D2185)*Day_SIP[[#This Row],[Buy Price]]</f>
        <v>789322.69899599999</v>
      </c>
    </row>
    <row r="2186" spans="1:7" x14ac:dyDescent="0.3">
      <c r="A2186" s="2">
        <v>43056</v>
      </c>
      <c r="B2186">
        <v>4</v>
      </c>
      <c r="C2186">
        <v>105.891998</v>
      </c>
      <c r="D2186">
        <v>2</v>
      </c>
      <c r="E2186">
        <v>211.783996</v>
      </c>
      <c r="F2186">
        <f>-Day_SIP[[#This Row],[Investment Amount]]</f>
        <v>-211.783996</v>
      </c>
      <c r="G2186">
        <f>SUM($D$2:D2186)*Day_SIP[[#This Row],[Buy Price]]</f>
        <v>794507.66099400003</v>
      </c>
    </row>
    <row r="2187" spans="1:7" x14ac:dyDescent="0.3">
      <c r="A2187" s="2">
        <v>43059</v>
      </c>
      <c r="B2187">
        <v>0</v>
      </c>
      <c r="C2187">
        <v>106.182999</v>
      </c>
      <c r="D2187">
        <v>2</v>
      </c>
      <c r="E2187">
        <v>212.36599799999999</v>
      </c>
      <c r="F2187">
        <f>-Day_SIP[[#This Row],[Investment Amount]]</f>
        <v>-212.36599799999999</v>
      </c>
      <c r="G2187">
        <f>SUM($D$2:D2187)*Day_SIP[[#This Row],[Buy Price]]</f>
        <v>796903.40749499993</v>
      </c>
    </row>
    <row r="2188" spans="1:7" x14ac:dyDescent="0.3">
      <c r="A2188" s="2">
        <v>43060</v>
      </c>
      <c r="B2188">
        <v>1</v>
      </c>
      <c r="C2188">
        <v>106.383003</v>
      </c>
      <c r="D2188">
        <v>2</v>
      </c>
      <c r="E2188">
        <v>212.766006</v>
      </c>
      <c r="F2188">
        <f>-Day_SIP[[#This Row],[Investment Amount]]</f>
        <v>-212.766006</v>
      </c>
      <c r="G2188">
        <f>SUM($D$2:D2188)*Day_SIP[[#This Row],[Buy Price]]</f>
        <v>798617.20352099999</v>
      </c>
    </row>
    <row r="2189" spans="1:7" x14ac:dyDescent="0.3">
      <c r="A2189" s="2">
        <v>43061</v>
      </c>
      <c r="B2189">
        <v>2</v>
      </c>
      <c r="C2189">
        <v>106.46199799999999</v>
      </c>
      <c r="D2189">
        <v>2</v>
      </c>
      <c r="E2189">
        <v>212.92399599999999</v>
      </c>
      <c r="F2189">
        <f>-Day_SIP[[#This Row],[Investment Amount]]</f>
        <v>-212.92399599999999</v>
      </c>
      <c r="G2189">
        <f>SUM($D$2:D2189)*Day_SIP[[#This Row],[Buy Price]]</f>
        <v>799423.1429819999</v>
      </c>
    </row>
    <row r="2190" spans="1:7" x14ac:dyDescent="0.3">
      <c r="A2190" s="2">
        <v>43062</v>
      </c>
      <c r="B2190">
        <v>3</v>
      </c>
      <c r="C2190">
        <v>106.581001</v>
      </c>
      <c r="D2190">
        <v>2</v>
      </c>
      <c r="E2190">
        <v>213.162002</v>
      </c>
      <c r="F2190">
        <f>-Day_SIP[[#This Row],[Investment Amount]]</f>
        <v>-213.162002</v>
      </c>
      <c r="G2190">
        <f>SUM($D$2:D2190)*Day_SIP[[#This Row],[Buy Price]]</f>
        <v>800529.89851099998</v>
      </c>
    </row>
    <row r="2191" spans="1:7" x14ac:dyDescent="0.3">
      <c r="A2191" s="2">
        <v>43063</v>
      </c>
      <c r="B2191">
        <v>4</v>
      </c>
      <c r="C2191">
        <v>106.945999</v>
      </c>
      <c r="D2191">
        <v>2</v>
      </c>
      <c r="E2191">
        <v>213.891998</v>
      </c>
      <c r="F2191">
        <f>-Day_SIP[[#This Row],[Investment Amount]]</f>
        <v>-213.891998</v>
      </c>
      <c r="G2191">
        <f>SUM($D$2:D2191)*Day_SIP[[#This Row],[Buy Price]]</f>
        <v>803485.29048700002</v>
      </c>
    </row>
    <row r="2192" spans="1:7" x14ac:dyDescent="0.3">
      <c r="A2192" s="2">
        <v>43066</v>
      </c>
      <c r="B2192">
        <v>0</v>
      </c>
      <c r="C2192">
        <v>106.985001</v>
      </c>
      <c r="D2192">
        <v>2</v>
      </c>
      <c r="E2192">
        <v>213.97000199999999</v>
      </c>
      <c r="F2192">
        <f>-Day_SIP[[#This Row],[Investment Amount]]</f>
        <v>-213.97000199999999</v>
      </c>
      <c r="G2192">
        <f>SUM($D$2:D2192)*Day_SIP[[#This Row],[Buy Price]]</f>
        <v>803992.28251499997</v>
      </c>
    </row>
    <row r="2193" spans="1:7" x14ac:dyDescent="0.3">
      <c r="A2193" s="2">
        <v>43067</v>
      </c>
      <c r="B2193">
        <v>1</v>
      </c>
      <c r="C2193">
        <v>106.841003</v>
      </c>
      <c r="D2193">
        <v>2</v>
      </c>
      <c r="E2193">
        <v>213.682006</v>
      </c>
      <c r="F2193">
        <f>-Day_SIP[[#This Row],[Investment Amount]]</f>
        <v>-213.682006</v>
      </c>
      <c r="G2193">
        <f>SUM($D$2:D2193)*Day_SIP[[#This Row],[Buy Price]]</f>
        <v>803123.81955100002</v>
      </c>
    </row>
    <row r="2194" spans="1:7" x14ac:dyDescent="0.3">
      <c r="A2194" s="2">
        <v>43068</v>
      </c>
      <c r="B2194">
        <v>2</v>
      </c>
      <c r="C2194">
        <v>106.781998</v>
      </c>
      <c r="D2194">
        <v>2</v>
      </c>
      <c r="E2194">
        <v>213.563996</v>
      </c>
      <c r="F2194">
        <f>-Day_SIP[[#This Row],[Investment Amount]]</f>
        <v>-213.563996</v>
      </c>
      <c r="G2194">
        <f>SUM($D$2:D2194)*Day_SIP[[#This Row],[Buy Price]]</f>
        <v>802893.84296200005</v>
      </c>
    </row>
    <row r="2195" spans="1:7" x14ac:dyDescent="0.3">
      <c r="A2195" s="2">
        <v>43069</v>
      </c>
      <c r="B2195">
        <v>3</v>
      </c>
      <c r="C2195">
        <v>105.746002</v>
      </c>
      <c r="D2195">
        <v>2</v>
      </c>
      <c r="E2195">
        <v>211.49200400000001</v>
      </c>
      <c r="F2195">
        <f>-Day_SIP[[#This Row],[Investment Amount]]</f>
        <v>-211.49200400000001</v>
      </c>
      <c r="G2195">
        <f>SUM($D$2:D2195)*Day_SIP[[#This Row],[Buy Price]]</f>
        <v>795315.68104200007</v>
      </c>
    </row>
    <row r="2196" spans="1:7" x14ac:dyDescent="0.3">
      <c r="A2196" s="2">
        <v>43070</v>
      </c>
      <c r="B2196">
        <v>4</v>
      </c>
      <c r="C2196">
        <v>104.614998</v>
      </c>
      <c r="D2196">
        <v>2</v>
      </c>
      <c r="E2196">
        <v>209.229996</v>
      </c>
      <c r="F2196">
        <f>-Day_SIP[[#This Row],[Investment Amount]]</f>
        <v>-209.229996</v>
      </c>
      <c r="G2196">
        <f>SUM($D$2:D2196)*Day_SIP[[#This Row],[Buy Price]]</f>
        <v>787018.629954</v>
      </c>
    </row>
    <row r="2197" spans="1:7" x14ac:dyDescent="0.3">
      <c r="A2197" s="2">
        <v>43073</v>
      </c>
      <c r="B2197">
        <v>0</v>
      </c>
      <c r="C2197">
        <v>104.69499999999999</v>
      </c>
      <c r="D2197">
        <v>2</v>
      </c>
      <c r="E2197">
        <v>209.39</v>
      </c>
      <c r="F2197">
        <f>-Day_SIP[[#This Row],[Investment Amount]]</f>
        <v>-209.39</v>
      </c>
      <c r="G2197">
        <f>SUM($D$2:D2197)*Day_SIP[[#This Row],[Buy Price]]</f>
        <v>787829.875</v>
      </c>
    </row>
    <row r="2198" spans="1:7" x14ac:dyDescent="0.3">
      <c r="A2198" s="2">
        <v>43074</v>
      </c>
      <c r="B2198">
        <v>1</v>
      </c>
      <c r="C2198">
        <v>104.599998</v>
      </c>
      <c r="D2198">
        <v>2</v>
      </c>
      <c r="E2198">
        <v>209.199996</v>
      </c>
      <c r="F2198">
        <f>-Day_SIP[[#This Row],[Investment Amount]]</f>
        <v>-209.199996</v>
      </c>
      <c r="G2198">
        <f>SUM($D$2:D2198)*Day_SIP[[#This Row],[Buy Price]]</f>
        <v>787324.18494599999</v>
      </c>
    </row>
    <row r="2199" spans="1:7" x14ac:dyDescent="0.3">
      <c r="A2199" s="2">
        <v>43075</v>
      </c>
      <c r="B2199">
        <v>2</v>
      </c>
      <c r="C2199">
        <v>103.772003</v>
      </c>
      <c r="D2199">
        <v>2</v>
      </c>
      <c r="E2199">
        <v>207.544006</v>
      </c>
      <c r="F2199">
        <f>-Day_SIP[[#This Row],[Investment Amount]]</f>
        <v>-207.544006</v>
      </c>
      <c r="G2199">
        <f>SUM($D$2:D2199)*Day_SIP[[#This Row],[Buy Price]]</f>
        <v>781299.41058699996</v>
      </c>
    </row>
    <row r="2200" spans="1:7" x14ac:dyDescent="0.3">
      <c r="A2200" s="2">
        <v>43076</v>
      </c>
      <c r="B2200">
        <v>3</v>
      </c>
      <c r="C2200">
        <v>105.106003</v>
      </c>
      <c r="D2200">
        <v>2</v>
      </c>
      <c r="E2200">
        <v>210.212006</v>
      </c>
      <c r="F2200">
        <f>-Day_SIP[[#This Row],[Investment Amount]]</f>
        <v>-210.212006</v>
      </c>
      <c r="G2200">
        <f>SUM($D$2:D2200)*Day_SIP[[#This Row],[Buy Price]]</f>
        <v>791553.30859300005</v>
      </c>
    </row>
    <row r="2201" spans="1:7" x14ac:dyDescent="0.3">
      <c r="A2201" s="2">
        <v>43077</v>
      </c>
      <c r="B2201">
        <v>4</v>
      </c>
      <c r="C2201">
        <v>106.045998</v>
      </c>
      <c r="D2201">
        <v>2</v>
      </c>
      <c r="E2201">
        <v>212.09199599999999</v>
      </c>
      <c r="F2201">
        <f>-Day_SIP[[#This Row],[Investment Amount]]</f>
        <v>-212.09199599999999</v>
      </c>
      <c r="G2201">
        <f>SUM($D$2:D2201)*Day_SIP[[#This Row],[Buy Price]]</f>
        <v>798844.50293399999</v>
      </c>
    </row>
    <row r="2202" spans="1:7" x14ac:dyDescent="0.3">
      <c r="A2202" s="2">
        <v>43080</v>
      </c>
      <c r="B2202">
        <v>0</v>
      </c>
      <c r="C2202">
        <v>106.29299899999999</v>
      </c>
      <c r="D2202">
        <v>2</v>
      </c>
      <c r="E2202">
        <v>212.58599799999999</v>
      </c>
      <c r="F2202">
        <f>-Day_SIP[[#This Row],[Investment Amount]]</f>
        <v>-212.58599799999999</v>
      </c>
      <c r="G2202">
        <f>SUM($D$2:D2202)*Day_SIP[[#This Row],[Buy Price]]</f>
        <v>800917.74746499991</v>
      </c>
    </row>
    <row r="2203" spans="1:7" x14ac:dyDescent="0.3">
      <c r="A2203" s="2">
        <v>43081</v>
      </c>
      <c r="B2203">
        <v>1</v>
      </c>
      <c r="C2203">
        <v>105.598</v>
      </c>
      <c r="D2203">
        <v>2</v>
      </c>
      <c r="E2203">
        <v>211.196</v>
      </c>
      <c r="F2203">
        <f>-Day_SIP[[#This Row],[Investment Amount]]</f>
        <v>-211.196</v>
      </c>
      <c r="G2203">
        <f>SUM($D$2:D2203)*Day_SIP[[#This Row],[Buy Price]]</f>
        <v>795892.12600000005</v>
      </c>
    </row>
    <row r="2204" spans="1:7" x14ac:dyDescent="0.3">
      <c r="A2204" s="2">
        <v>43082</v>
      </c>
      <c r="B2204">
        <v>2</v>
      </c>
      <c r="C2204">
        <v>105.20700100000001</v>
      </c>
      <c r="D2204">
        <v>2</v>
      </c>
      <c r="E2204">
        <v>210.41400200000001</v>
      </c>
      <c r="F2204">
        <f>-Day_SIP[[#This Row],[Investment Amount]]</f>
        <v>-210.41400200000001</v>
      </c>
      <c r="G2204">
        <f>SUM($D$2:D2204)*Day_SIP[[#This Row],[Buy Price]]</f>
        <v>793155.58053899999</v>
      </c>
    </row>
    <row r="2205" spans="1:7" x14ac:dyDescent="0.3">
      <c r="A2205" s="2">
        <v>43083</v>
      </c>
      <c r="B2205">
        <v>3</v>
      </c>
      <c r="C2205">
        <v>105.402</v>
      </c>
      <c r="D2205">
        <v>2</v>
      </c>
      <c r="E2205">
        <v>210.804</v>
      </c>
      <c r="F2205">
        <f>-Day_SIP[[#This Row],[Investment Amount]]</f>
        <v>-210.804</v>
      </c>
      <c r="G2205">
        <f>SUM($D$2:D2205)*Day_SIP[[#This Row],[Buy Price]]</f>
        <v>794836.48199999996</v>
      </c>
    </row>
    <row r="2206" spans="1:7" x14ac:dyDescent="0.3">
      <c r="A2206" s="2">
        <v>43084</v>
      </c>
      <c r="B2206">
        <v>4</v>
      </c>
      <c r="C2206">
        <v>106.371002</v>
      </c>
      <c r="D2206">
        <v>2</v>
      </c>
      <c r="E2206">
        <v>212.74200400000001</v>
      </c>
      <c r="F2206">
        <f>-Day_SIP[[#This Row],[Investment Amount]]</f>
        <v>-212.74200400000001</v>
      </c>
      <c r="G2206">
        <f>SUM($D$2:D2206)*Day_SIP[[#This Row],[Buy Price]]</f>
        <v>802356.46808600007</v>
      </c>
    </row>
    <row r="2207" spans="1:7" x14ac:dyDescent="0.3">
      <c r="A2207" s="2">
        <v>43087</v>
      </c>
      <c r="B2207">
        <v>0</v>
      </c>
      <c r="C2207">
        <v>106.92600299999999</v>
      </c>
      <c r="D2207">
        <v>2</v>
      </c>
      <c r="E2207">
        <v>213.85200599999999</v>
      </c>
      <c r="F2207">
        <f>-Day_SIP[[#This Row],[Investment Amount]]</f>
        <v>-213.85200599999999</v>
      </c>
      <c r="G2207">
        <f>SUM($D$2:D2207)*Day_SIP[[#This Row],[Buy Price]]</f>
        <v>806756.69263499998</v>
      </c>
    </row>
    <row r="2208" spans="1:7" x14ac:dyDescent="0.3">
      <c r="A2208" s="2">
        <v>43088</v>
      </c>
      <c r="B2208">
        <v>1</v>
      </c>
      <c r="C2208">
        <v>107.781998</v>
      </c>
      <c r="D2208">
        <v>2</v>
      </c>
      <c r="E2208">
        <v>215.563996</v>
      </c>
      <c r="F2208">
        <f>-Day_SIP[[#This Row],[Investment Amount]]</f>
        <v>-215.563996</v>
      </c>
      <c r="G2208">
        <f>SUM($D$2:D2208)*Day_SIP[[#This Row],[Buy Price]]</f>
        <v>813430.73890600004</v>
      </c>
    </row>
    <row r="2209" spans="1:7" x14ac:dyDescent="0.3">
      <c r="A2209" s="2">
        <v>43089</v>
      </c>
      <c r="B2209">
        <v>2</v>
      </c>
      <c r="C2209">
        <v>107.51300000000001</v>
      </c>
      <c r="D2209">
        <v>2</v>
      </c>
      <c r="E2209">
        <v>215.02600000000001</v>
      </c>
      <c r="F2209">
        <f>-Day_SIP[[#This Row],[Investment Amount]]</f>
        <v>-215.02600000000001</v>
      </c>
      <c r="G2209">
        <f>SUM($D$2:D2209)*Day_SIP[[#This Row],[Buy Price]]</f>
        <v>811615.63699999999</v>
      </c>
    </row>
    <row r="2210" spans="1:7" x14ac:dyDescent="0.3">
      <c r="A2210" s="2">
        <v>43090</v>
      </c>
      <c r="B2210">
        <v>3</v>
      </c>
      <c r="C2210">
        <v>107.44899700000001</v>
      </c>
      <c r="D2210">
        <v>2</v>
      </c>
      <c r="E2210">
        <v>214.89799400000001</v>
      </c>
      <c r="F2210">
        <f>-Day_SIP[[#This Row],[Investment Amount]]</f>
        <v>-214.89799400000001</v>
      </c>
      <c r="G2210">
        <f>SUM($D$2:D2210)*Day_SIP[[#This Row],[Buy Price]]</f>
        <v>811347.37634700001</v>
      </c>
    </row>
    <row r="2211" spans="1:7" x14ac:dyDescent="0.3">
      <c r="A2211" s="2">
        <v>43091</v>
      </c>
      <c r="B2211">
        <v>4</v>
      </c>
      <c r="C2211">
        <v>107.935997</v>
      </c>
      <c r="D2211">
        <v>2</v>
      </c>
      <c r="E2211">
        <v>215.871994</v>
      </c>
      <c r="F2211">
        <f>-Day_SIP[[#This Row],[Investment Amount]]</f>
        <v>-215.871994</v>
      </c>
      <c r="G2211">
        <f>SUM($D$2:D2211)*Day_SIP[[#This Row],[Buy Price]]</f>
        <v>815240.585341</v>
      </c>
    </row>
    <row r="2212" spans="1:7" x14ac:dyDescent="0.3">
      <c r="A2212" s="2">
        <v>43095</v>
      </c>
      <c r="B2212">
        <v>1</v>
      </c>
      <c r="C2212">
        <v>108.280998</v>
      </c>
      <c r="D2212">
        <v>2</v>
      </c>
      <c r="E2212">
        <v>216.56199599999999</v>
      </c>
      <c r="F2212">
        <f>-Day_SIP[[#This Row],[Investment Amount]]</f>
        <v>-216.56199599999999</v>
      </c>
      <c r="G2212">
        <f>SUM($D$2:D2212)*Day_SIP[[#This Row],[Buy Price]]</f>
        <v>818062.93988999992</v>
      </c>
    </row>
    <row r="2213" spans="1:7" x14ac:dyDescent="0.3">
      <c r="A2213" s="2">
        <v>43096</v>
      </c>
      <c r="B2213">
        <v>2</v>
      </c>
      <c r="C2213">
        <v>108.23699999999999</v>
      </c>
      <c r="D2213">
        <v>2</v>
      </c>
      <c r="E2213">
        <v>216.47399999999999</v>
      </c>
      <c r="F2213">
        <f>-Day_SIP[[#This Row],[Investment Amount]]</f>
        <v>-216.47399999999999</v>
      </c>
      <c r="G2213">
        <f>SUM($D$2:D2213)*Day_SIP[[#This Row],[Buy Price]]</f>
        <v>817947.00899999996</v>
      </c>
    </row>
    <row r="2214" spans="1:7" x14ac:dyDescent="0.3">
      <c r="A2214" s="2">
        <v>43097</v>
      </c>
      <c r="B2214">
        <v>3</v>
      </c>
      <c r="C2214">
        <v>107.987999</v>
      </c>
      <c r="D2214">
        <v>2</v>
      </c>
      <c r="E2214">
        <v>215.975998</v>
      </c>
      <c r="F2214">
        <f>-Day_SIP[[#This Row],[Investment Amount]]</f>
        <v>-215.975998</v>
      </c>
      <c r="G2214">
        <f>SUM($D$2:D2214)*Day_SIP[[#This Row],[Buy Price]]</f>
        <v>816281.28444099997</v>
      </c>
    </row>
    <row r="2215" spans="1:7" x14ac:dyDescent="0.3">
      <c r="A2215" s="2">
        <v>43098</v>
      </c>
      <c r="B2215">
        <v>4</v>
      </c>
      <c r="C2215">
        <v>108.447998</v>
      </c>
      <c r="D2215">
        <v>2</v>
      </c>
      <c r="E2215">
        <v>216.895996</v>
      </c>
      <c r="F2215">
        <f>-Day_SIP[[#This Row],[Investment Amount]]</f>
        <v>-216.895996</v>
      </c>
      <c r="G2215">
        <f>SUM($D$2:D2215)*Day_SIP[[#This Row],[Buy Price]]</f>
        <v>819975.31287799997</v>
      </c>
    </row>
    <row r="2216" spans="1:7" x14ac:dyDescent="0.3">
      <c r="A2216" s="2">
        <v>43101</v>
      </c>
      <c r="B2216">
        <v>0</v>
      </c>
      <c r="C2216">
        <v>107.814003</v>
      </c>
      <c r="D2216">
        <v>2</v>
      </c>
      <c r="E2216">
        <v>215.628006</v>
      </c>
      <c r="F2216">
        <f>-Day_SIP[[#This Row],[Investment Amount]]</f>
        <v>-215.628006</v>
      </c>
      <c r="G2216">
        <f>SUM($D$2:D2216)*Day_SIP[[#This Row],[Buy Price]]</f>
        <v>815397.30468900001</v>
      </c>
    </row>
    <row r="2217" spans="1:7" x14ac:dyDescent="0.3">
      <c r="A2217" s="2">
        <v>43102</v>
      </c>
      <c r="B2217">
        <v>1</v>
      </c>
      <c r="C2217">
        <v>107.460999</v>
      </c>
      <c r="D2217">
        <v>2</v>
      </c>
      <c r="E2217">
        <v>214.921998</v>
      </c>
      <c r="F2217">
        <f>-Day_SIP[[#This Row],[Investment Amount]]</f>
        <v>-214.921998</v>
      </c>
      <c r="G2217">
        <f>SUM($D$2:D2217)*Day_SIP[[#This Row],[Buy Price]]</f>
        <v>812942.45743499999</v>
      </c>
    </row>
    <row r="2218" spans="1:7" x14ac:dyDescent="0.3">
      <c r="A2218" s="2">
        <v>43103</v>
      </c>
      <c r="B2218">
        <v>2</v>
      </c>
      <c r="C2218">
        <v>107.628998</v>
      </c>
      <c r="D2218">
        <v>2</v>
      </c>
      <c r="E2218">
        <v>215.25799599999999</v>
      </c>
      <c r="F2218">
        <f>-Day_SIP[[#This Row],[Investment Amount]]</f>
        <v>-215.25799599999999</v>
      </c>
      <c r="G2218">
        <f>SUM($D$2:D2218)*Day_SIP[[#This Row],[Buy Price]]</f>
        <v>814428.62786599994</v>
      </c>
    </row>
    <row r="2219" spans="1:7" x14ac:dyDescent="0.3">
      <c r="A2219" s="2">
        <v>43104</v>
      </c>
      <c r="B2219">
        <v>3</v>
      </c>
      <c r="C2219">
        <v>108.17600299999999</v>
      </c>
      <c r="D2219">
        <v>2</v>
      </c>
      <c r="E2219">
        <v>216.35200599999999</v>
      </c>
      <c r="F2219">
        <f>-Day_SIP[[#This Row],[Investment Amount]]</f>
        <v>-216.35200599999999</v>
      </c>
      <c r="G2219">
        <f>SUM($D$2:D2219)*Day_SIP[[#This Row],[Buy Price]]</f>
        <v>818784.166707</v>
      </c>
    </row>
    <row r="2220" spans="1:7" x14ac:dyDescent="0.3">
      <c r="A2220" s="2">
        <v>43105</v>
      </c>
      <c r="B2220">
        <v>4</v>
      </c>
      <c r="C2220">
        <v>108.720001</v>
      </c>
      <c r="D2220">
        <v>2</v>
      </c>
      <c r="E2220">
        <v>217.44000199999999</v>
      </c>
      <c r="F2220">
        <f>-Day_SIP[[#This Row],[Investment Amount]]</f>
        <v>-217.44000199999999</v>
      </c>
      <c r="G2220">
        <f>SUM($D$2:D2220)*Day_SIP[[#This Row],[Buy Price]]</f>
        <v>823119.12757100002</v>
      </c>
    </row>
    <row r="2221" spans="1:7" x14ac:dyDescent="0.3">
      <c r="A2221" s="2">
        <v>43108</v>
      </c>
      <c r="B2221">
        <v>0</v>
      </c>
      <c r="C2221">
        <v>109.246002</v>
      </c>
      <c r="D2221">
        <v>2</v>
      </c>
      <c r="E2221">
        <v>218.49200400000001</v>
      </c>
      <c r="F2221">
        <f>-Day_SIP[[#This Row],[Investment Amount]]</f>
        <v>-218.49200400000001</v>
      </c>
      <c r="G2221">
        <f>SUM($D$2:D2221)*Day_SIP[[#This Row],[Buy Price]]</f>
        <v>827319.97314600006</v>
      </c>
    </row>
    <row r="2222" spans="1:7" x14ac:dyDescent="0.3">
      <c r="A2222" s="2">
        <v>43109</v>
      </c>
      <c r="B2222">
        <v>1</v>
      </c>
      <c r="C2222">
        <v>109.49099699999999</v>
      </c>
      <c r="D2222">
        <v>2</v>
      </c>
      <c r="E2222">
        <v>218.98199399999999</v>
      </c>
      <c r="F2222">
        <f>-Day_SIP[[#This Row],[Investment Amount]]</f>
        <v>-218.98199399999999</v>
      </c>
      <c r="G2222">
        <f>SUM($D$2:D2222)*Day_SIP[[#This Row],[Buy Price]]</f>
        <v>829394.30227499991</v>
      </c>
    </row>
    <row r="2223" spans="1:7" x14ac:dyDescent="0.3">
      <c r="A2223" s="2">
        <v>43110</v>
      </c>
      <c r="B2223">
        <v>2</v>
      </c>
      <c r="C2223">
        <v>109.906998</v>
      </c>
      <c r="D2223">
        <v>2</v>
      </c>
      <c r="E2223">
        <v>219.813996</v>
      </c>
      <c r="F2223">
        <f>-Day_SIP[[#This Row],[Investment Amount]]</f>
        <v>-219.813996</v>
      </c>
      <c r="G2223">
        <f>SUM($D$2:D2223)*Day_SIP[[#This Row],[Buy Price]]</f>
        <v>832765.32384600001</v>
      </c>
    </row>
    <row r="2224" spans="1:7" x14ac:dyDescent="0.3">
      <c r="A2224" s="2">
        <v>43111</v>
      </c>
      <c r="B2224">
        <v>3</v>
      </c>
      <c r="C2224">
        <v>110.028999</v>
      </c>
      <c r="D2224">
        <v>2</v>
      </c>
      <c r="E2224">
        <v>220.057998</v>
      </c>
      <c r="F2224">
        <f>-Day_SIP[[#This Row],[Investment Amount]]</f>
        <v>-220.057998</v>
      </c>
      <c r="G2224">
        <f>SUM($D$2:D2224)*Day_SIP[[#This Row],[Buy Price]]</f>
        <v>833909.783421</v>
      </c>
    </row>
    <row r="2225" spans="1:7" x14ac:dyDescent="0.3">
      <c r="A2225" s="2">
        <v>43112</v>
      </c>
      <c r="B2225">
        <v>4</v>
      </c>
      <c r="C2225">
        <v>110.268997</v>
      </c>
      <c r="D2225">
        <v>2</v>
      </c>
      <c r="E2225">
        <v>220.537994</v>
      </c>
      <c r="F2225">
        <f>-Day_SIP[[#This Row],[Investment Amount]]</f>
        <v>-220.537994</v>
      </c>
      <c r="G2225">
        <f>SUM($D$2:D2225)*Day_SIP[[#This Row],[Buy Price]]</f>
        <v>835949.26625700004</v>
      </c>
    </row>
    <row r="2226" spans="1:7" x14ac:dyDescent="0.3">
      <c r="A2226" s="2">
        <v>43115</v>
      </c>
      <c r="B2226">
        <v>0</v>
      </c>
      <c r="C2226">
        <v>110.902</v>
      </c>
      <c r="D2226">
        <v>2</v>
      </c>
      <c r="E2226">
        <v>221.804</v>
      </c>
      <c r="F2226">
        <f>-Day_SIP[[#This Row],[Investment Amount]]</f>
        <v>-221.804</v>
      </c>
      <c r="G2226">
        <f>SUM($D$2:D2226)*Day_SIP[[#This Row],[Buy Price]]</f>
        <v>840969.86600000004</v>
      </c>
    </row>
    <row r="2227" spans="1:7" x14ac:dyDescent="0.3">
      <c r="A2227" s="2">
        <v>43116</v>
      </c>
      <c r="B2227">
        <v>1</v>
      </c>
      <c r="C2227">
        <v>110.378998</v>
      </c>
      <c r="D2227">
        <v>2</v>
      </c>
      <c r="E2227">
        <v>220.75799599999999</v>
      </c>
      <c r="F2227">
        <f>-Day_SIP[[#This Row],[Investment Amount]]</f>
        <v>-220.75799599999999</v>
      </c>
      <c r="G2227">
        <f>SUM($D$2:D2227)*Day_SIP[[#This Row],[Buy Price]]</f>
        <v>837224.69982999994</v>
      </c>
    </row>
    <row r="2228" spans="1:7" x14ac:dyDescent="0.3">
      <c r="A2228" s="2">
        <v>43117</v>
      </c>
      <c r="B2228">
        <v>2</v>
      </c>
      <c r="C2228">
        <v>111.049004</v>
      </c>
      <c r="D2228">
        <v>2</v>
      </c>
      <c r="E2228">
        <v>222.09800799999999</v>
      </c>
      <c r="F2228">
        <f>-Day_SIP[[#This Row],[Investment Amount]]</f>
        <v>-222.09800799999999</v>
      </c>
      <c r="G2228">
        <f>SUM($D$2:D2228)*Day_SIP[[#This Row],[Buy Price]]</f>
        <v>842528.79334799992</v>
      </c>
    </row>
    <row r="2229" spans="1:7" x14ac:dyDescent="0.3">
      <c r="A2229" s="2">
        <v>43118</v>
      </c>
      <c r="B2229">
        <v>3</v>
      </c>
      <c r="C2229">
        <v>111.53800200000001</v>
      </c>
      <c r="D2229">
        <v>2</v>
      </c>
      <c r="E2229">
        <v>223.07600400000001</v>
      </c>
      <c r="F2229">
        <f>-Day_SIP[[#This Row],[Investment Amount]]</f>
        <v>-223.07600400000001</v>
      </c>
      <c r="G2229">
        <f>SUM($D$2:D2229)*Day_SIP[[#This Row],[Buy Price]]</f>
        <v>846461.89717800007</v>
      </c>
    </row>
    <row r="2230" spans="1:7" x14ac:dyDescent="0.3">
      <c r="A2230" s="2">
        <v>43119</v>
      </c>
      <c r="B2230">
        <v>4</v>
      </c>
      <c r="C2230">
        <v>112.183998</v>
      </c>
      <c r="D2230">
        <v>2</v>
      </c>
      <c r="E2230">
        <v>224.36799600000001</v>
      </c>
      <c r="F2230">
        <f>-Day_SIP[[#This Row],[Investment Amount]]</f>
        <v>-224.36799600000001</v>
      </c>
      <c r="G2230">
        <f>SUM($D$2:D2230)*Day_SIP[[#This Row],[Buy Price]]</f>
        <v>851588.72881800006</v>
      </c>
    </row>
    <row r="2231" spans="1:7" x14ac:dyDescent="0.3">
      <c r="A2231" s="2">
        <v>43122</v>
      </c>
      <c r="B2231">
        <v>0</v>
      </c>
      <c r="C2231">
        <v>112.878998</v>
      </c>
      <c r="D2231">
        <v>2</v>
      </c>
      <c r="E2231">
        <v>225.75799599999999</v>
      </c>
      <c r="F2231">
        <f>-Day_SIP[[#This Row],[Investment Amount]]</f>
        <v>-225.75799599999999</v>
      </c>
      <c r="G2231">
        <f>SUM($D$2:D2231)*Day_SIP[[#This Row],[Buy Price]]</f>
        <v>857090.23181399994</v>
      </c>
    </row>
    <row r="2232" spans="1:7" x14ac:dyDescent="0.3">
      <c r="A2232" s="2">
        <v>43123</v>
      </c>
      <c r="B2232">
        <v>1</v>
      </c>
      <c r="C2232">
        <v>114.189003</v>
      </c>
      <c r="D2232">
        <v>2</v>
      </c>
      <c r="E2232">
        <v>228.378006</v>
      </c>
      <c r="F2232">
        <f>-Day_SIP[[#This Row],[Investment Amount]]</f>
        <v>-228.378006</v>
      </c>
      <c r="G2232">
        <f>SUM($D$2:D2232)*Day_SIP[[#This Row],[Buy Price]]</f>
        <v>867265.477785</v>
      </c>
    </row>
    <row r="2233" spans="1:7" x14ac:dyDescent="0.3">
      <c r="A2233" s="2">
        <v>43124</v>
      </c>
      <c r="B2233">
        <v>2</v>
      </c>
      <c r="C2233">
        <v>114.19499999999999</v>
      </c>
      <c r="D2233">
        <v>2</v>
      </c>
      <c r="E2233">
        <v>228.39</v>
      </c>
      <c r="F2233">
        <f>-Day_SIP[[#This Row],[Investment Amount]]</f>
        <v>-228.39</v>
      </c>
      <c r="G2233">
        <f>SUM($D$2:D2233)*Day_SIP[[#This Row],[Buy Price]]</f>
        <v>867539.41499999992</v>
      </c>
    </row>
    <row r="2234" spans="1:7" x14ac:dyDescent="0.3">
      <c r="A2234" s="2">
        <v>43125</v>
      </c>
      <c r="B2234">
        <v>3</v>
      </c>
      <c r="C2234">
        <v>113.931</v>
      </c>
      <c r="D2234">
        <v>2</v>
      </c>
      <c r="E2234">
        <v>227.86199999999999</v>
      </c>
      <c r="F2234">
        <f>-Day_SIP[[#This Row],[Investment Amount]]</f>
        <v>-227.86199999999999</v>
      </c>
      <c r="G2234">
        <f>SUM($D$2:D2234)*Day_SIP[[#This Row],[Buy Price]]</f>
        <v>865761.66899999999</v>
      </c>
    </row>
    <row r="2235" spans="1:7" x14ac:dyDescent="0.3">
      <c r="A2235" s="2">
        <v>43129</v>
      </c>
      <c r="B2235">
        <v>0</v>
      </c>
      <c r="C2235">
        <v>114.626999</v>
      </c>
      <c r="D2235">
        <v>2</v>
      </c>
      <c r="E2235">
        <v>229.253998</v>
      </c>
      <c r="F2235">
        <f>-Day_SIP[[#This Row],[Investment Amount]]</f>
        <v>-229.253998</v>
      </c>
      <c r="G2235">
        <f>SUM($D$2:D2235)*Day_SIP[[#This Row],[Buy Price]]</f>
        <v>871279.81939900003</v>
      </c>
    </row>
    <row r="2236" spans="1:7" x14ac:dyDescent="0.3">
      <c r="A2236" s="2">
        <v>43130</v>
      </c>
      <c r="B2236">
        <v>1</v>
      </c>
      <c r="C2236">
        <v>113.71399700000001</v>
      </c>
      <c r="D2236">
        <v>2</v>
      </c>
      <c r="E2236">
        <v>227.42799400000001</v>
      </c>
      <c r="F2236">
        <f>-Day_SIP[[#This Row],[Investment Amount]]</f>
        <v>-227.42799400000001</v>
      </c>
      <c r="G2236">
        <f>SUM($D$2:D2236)*Day_SIP[[#This Row],[Buy Price]]</f>
        <v>864567.51919100003</v>
      </c>
    </row>
    <row r="2237" spans="1:7" x14ac:dyDescent="0.3">
      <c r="A2237" s="2">
        <v>43131</v>
      </c>
      <c r="B2237">
        <v>2</v>
      </c>
      <c r="C2237">
        <v>113.543999</v>
      </c>
      <c r="D2237">
        <v>2</v>
      </c>
      <c r="E2237">
        <v>227.087998</v>
      </c>
      <c r="F2237">
        <f>-Day_SIP[[#This Row],[Investment Amount]]</f>
        <v>-227.087998</v>
      </c>
      <c r="G2237">
        <f>SUM($D$2:D2237)*Day_SIP[[#This Row],[Buy Price]]</f>
        <v>863502.11239499995</v>
      </c>
    </row>
    <row r="2238" spans="1:7" x14ac:dyDescent="0.3">
      <c r="A2238" s="2">
        <v>43132</v>
      </c>
      <c r="B2238">
        <v>3</v>
      </c>
      <c r="C2238">
        <v>113.50299800000001</v>
      </c>
      <c r="D2238">
        <v>2</v>
      </c>
      <c r="E2238">
        <v>227.00599600000001</v>
      </c>
      <c r="F2238">
        <f>-Day_SIP[[#This Row],[Investment Amount]]</f>
        <v>-227.00599600000001</v>
      </c>
      <c r="G2238">
        <f>SUM($D$2:D2238)*Day_SIP[[#This Row],[Buy Price]]</f>
        <v>863417.30578599998</v>
      </c>
    </row>
    <row r="2239" spans="1:7" x14ac:dyDescent="0.3">
      <c r="A2239" s="2">
        <v>43133</v>
      </c>
      <c r="B2239">
        <v>4</v>
      </c>
      <c r="C2239">
        <v>111.24900100000001</v>
      </c>
      <c r="D2239">
        <v>2</v>
      </c>
      <c r="E2239">
        <v>222.49800200000001</v>
      </c>
      <c r="F2239">
        <f>-Day_SIP[[#This Row],[Investment Amount]]</f>
        <v>-222.49800200000001</v>
      </c>
      <c r="G2239">
        <f>SUM($D$2:D2239)*Day_SIP[[#This Row],[Buy Price]]</f>
        <v>846493.64860900003</v>
      </c>
    </row>
    <row r="2240" spans="1:7" x14ac:dyDescent="0.3">
      <c r="A2240" s="2">
        <v>43136</v>
      </c>
      <c r="B2240">
        <v>0</v>
      </c>
      <c r="C2240">
        <v>110.293999</v>
      </c>
      <c r="D2240">
        <v>2</v>
      </c>
      <c r="E2240">
        <v>220.587998</v>
      </c>
      <c r="F2240">
        <f>-Day_SIP[[#This Row],[Investment Amount]]</f>
        <v>-220.587998</v>
      </c>
      <c r="G2240">
        <f>SUM($D$2:D2240)*Day_SIP[[#This Row],[Buy Price]]</f>
        <v>839447.62638899998</v>
      </c>
    </row>
    <row r="2241" spans="1:7" x14ac:dyDescent="0.3">
      <c r="A2241" s="2">
        <v>43137</v>
      </c>
      <c r="B2241">
        <v>1</v>
      </c>
      <c r="C2241">
        <v>108.735001</v>
      </c>
      <c r="D2241">
        <v>2</v>
      </c>
      <c r="E2241">
        <v>217.47000199999999</v>
      </c>
      <c r="F2241">
        <f>-Day_SIP[[#This Row],[Investment Amount]]</f>
        <v>-217.47000199999999</v>
      </c>
      <c r="G2241">
        <f>SUM($D$2:D2241)*Day_SIP[[#This Row],[Buy Price]]</f>
        <v>827799.56261299993</v>
      </c>
    </row>
    <row r="2242" spans="1:7" x14ac:dyDescent="0.3">
      <c r="A2242" s="2">
        <v>43138</v>
      </c>
      <c r="B2242">
        <v>2</v>
      </c>
      <c r="C2242">
        <v>108.385002</v>
      </c>
      <c r="D2242">
        <v>2</v>
      </c>
      <c r="E2242">
        <v>216.770004</v>
      </c>
      <c r="F2242">
        <f>-Day_SIP[[#This Row],[Investment Amount]]</f>
        <v>-216.770004</v>
      </c>
      <c r="G2242">
        <f>SUM($D$2:D2242)*Day_SIP[[#This Row],[Buy Price]]</f>
        <v>825351.79023000004</v>
      </c>
    </row>
    <row r="2243" spans="1:7" x14ac:dyDescent="0.3">
      <c r="A2243" s="2">
        <v>43139</v>
      </c>
      <c r="B2243">
        <v>3</v>
      </c>
      <c r="C2243">
        <v>109.49400300000001</v>
      </c>
      <c r="D2243">
        <v>2</v>
      </c>
      <c r="E2243">
        <v>218.98800600000001</v>
      </c>
      <c r="F2243">
        <f>-Day_SIP[[#This Row],[Investment Amount]]</f>
        <v>-218.98800600000001</v>
      </c>
      <c r="G2243">
        <f>SUM($D$2:D2243)*Day_SIP[[#This Row],[Buy Price]]</f>
        <v>834015.82085100003</v>
      </c>
    </row>
    <row r="2244" spans="1:7" x14ac:dyDescent="0.3">
      <c r="A2244" s="2">
        <v>43140</v>
      </c>
      <c r="B2244">
        <v>4</v>
      </c>
      <c r="C2244">
        <v>108.23200199999999</v>
      </c>
      <c r="D2244">
        <v>2</v>
      </c>
      <c r="E2244">
        <v>216.46400399999999</v>
      </c>
      <c r="F2244">
        <f>-Day_SIP[[#This Row],[Investment Amount]]</f>
        <v>-216.46400399999999</v>
      </c>
      <c r="G2244">
        <f>SUM($D$2:D2244)*Day_SIP[[#This Row],[Buy Price]]</f>
        <v>824619.62323799997</v>
      </c>
    </row>
    <row r="2245" spans="1:7" x14ac:dyDescent="0.3">
      <c r="A2245" s="2">
        <v>43143</v>
      </c>
      <c r="B2245">
        <v>0</v>
      </c>
      <c r="C2245">
        <v>109.135002</v>
      </c>
      <c r="D2245">
        <v>2</v>
      </c>
      <c r="E2245">
        <v>218.270004</v>
      </c>
      <c r="F2245">
        <f>-Day_SIP[[#This Row],[Investment Amount]]</f>
        <v>-218.270004</v>
      </c>
      <c r="G2245">
        <f>SUM($D$2:D2245)*Day_SIP[[#This Row],[Buy Price]]</f>
        <v>831717.85024199996</v>
      </c>
    </row>
    <row r="2246" spans="1:7" x14ac:dyDescent="0.3">
      <c r="A2246" s="2">
        <v>43145</v>
      </c>
      <c r="B2246">
        <v>2</v>
      </c>
      <c r="C2246">
        <v>108.65300000000001</v>
      </c>
      <c r="D2246">
        <v>2</v>
      </c>
      <c r="E2246">
        <v>217.30600000000001</v>
      </c>
      <c r="F2246">
        <f>-Day_SIP[[#This Row],[Investment Amount]]</f>
        <v>-217.30600000000001</v>
      </c>
      <c r="G2246">
        <f>SUM($D$2:D2246)*Day_SIP[[#This Row],[Buy Price]]</f>
        <v>828261.81900000002</v>
      </c>
    </row>
    <row r="2247" spans="1:7" x14ac:dyDescent="0.3">
      <c r="A2247" s="2">
        <v>43146</v>
      </c>
      <c r="B2247">
        <v>3</v>
      </c>
      <c r="C2247">
        <v>109.214996</v>
      </c>
      <c r="D2247">
        <v>2</v>
      </c>
      <c r="E2247">
        <v>218.429992</v>
      </c>
      <c r="F2247">
        <f>-Day_SIP[[#This Row],[Investment Amount]]</f>
        <v>-218.429992</v>
      </c>
      <c r="G2247">
        <f>SUM($D$2:D2247)*Day_SIP[[#This Row],[Buy Price]]</f>
        <v>832764.34450000001</v>
      </c>
    </row>
    <row r="2248" spans="1:7" x14ac:dyDescent="0.3">
      <c r="A2248" s="2">
        <v>43147</v>
      </c>
      <c r="B2248">
        <v>4</v>
      </c>
      <c r="C2248">
        <v>108.268997</v>
      </c>
      <c r="D2248">
        <v>2</v>
      </c>
      <c r="E2248">
        <v>216.537994</v>
      </c>
      <c r="F2248">
        <f>-Day_SIP[[#This Row],[Investment Amount]]</f>
        <v>-216.537994</v>
      </c>
      <c r="G2248">
        <f>SUM($D$2:D2248)*Day_SIP[[#This Row],[Buy Price]]</f>
        <v>825767.64011899999</v>
      </c>
    </row>
    <row r="2249" spans="1:7" x14ac:dyDescent="0.3">
      <c r="A2249" s="2">
        <v>43150</v>
      </c>
      <c r="B2249">
        <v>0</v>
      </c>
      <c r="C2249">
        <v>107.410004</v>
      </c>
      <c r="D2249">
        <v>2</v>
      </c>
      <c r="E2249">
        <v>214.820008</v>
      </c>
      <c r="F2249">
        <f>-Day_SIP[[#This Row],[Investment Amount]]</f>
        <v>-214.820008</v>
      </c>
      <c r="G2249">
        <f>SUM($D$2:D2249)*Day_SIP[[#This Row],[Buy Price]]</f>
        <v>819430.92051600001</v>
      </c>
    </row>
    <row r="2250" spans="1:7" x14ac:dyDescent="0.3">
      <c r="A2250" s="2">
        <v>43151</v>
      </c>
      <c r="B2250">
        <v>1</v>
      </c>
      <c r="C2250">
        <v>107.17600299999999</v>
      </c>
      <c r="D2250">
        <v>2</v>
      </c>
      <c r="E2250">
        <v>214.35200599999999</v>
      </c>
      <c r="F2250">
        <f>-Day_SIP[[#This Row],[Investment Amount]]</f>
        <v>-214.35200599999999</v>
      </c>
      <c r="G2250">
        <f>SUM($D$2:D2250)*Day_SIP[[#This Row],[Buy Price]]</f>
        <v>817860.07889299991</v>
      </c>
    </row>
    <row r="2251" spans="1:7" x14ac:dyDescent="0.3">
      <c r="A2251" s="2">
        <v>43152</v>
      </c>
      <c r="B2251">
        <v>2</v>
      </c>
      <c r="C2251">
        <v>107.655998</v>
      </c>
      <c r="D2251">
        <v>2</v>
      </c>
      <c r="E2251">
        <v>215.31199599999999</v>
      </c>
      <c r="F2251">
        <f>-Day_SIP[[#This Row],[Investment Amount]]</f>
        <v>-215.31199599999999</v>
      </c>
      <c r="G2251">
        <f>SUM($D$2:D2251)*Day_SIP[[#This Row],[Buy Price]]</f>
        <v>821738.23273399996</v>
      </c>
    </row>
    <row r="2252" spans="1:7" x14ac:dyDescent="0.3">
      <c r="A2252" s="2">
        <v>43153</v>
      </c>
      <c r="B2252">
        <v>3</v>
      </c>
      <c r="C2252">
        <v>107.462997</v>
      </c>
      <c r="D2252">
        <v>2</v>
      </c>
      <c r="E2252">
        <v>214.925994</v>
      </c>
      <c r="F2252">
        <f>-Day_SIP[[#This Row],[Investment Amount]]</f>
        <v>-214.925994</v>
      </c>
      <c r="G2252">
        <f>SUM($D$2:D2252)*Day_SIP[[#This Row],[Buy Price]]</f>
        <v>820479.98209499998</v>
      </c>
    </row>
    <row r="2253" spans="1:7" x14ac:dyDescent="0.3">
      <c r="A2253" s="2">
        <v>43154</v>
      </c>
      <c r="B2253">
        <v>4</v>
      </c>
      <c r="C2253">
        <v>108.468002</v>
      </c>
      <c r="D2253">
        <v>2</v>
      </c>
      <c r="E2253">
        <v>216.936004</v>
      </c>
      <c r="F2253">
        <f>-Day_SIP[[#This Row],[Investment Amount]]</f>
        <v>-216.936004</v>
      </c>
      <c r="G2253">
        <f>SUM($D$2:D2253)*Day_SIP[[#This Row],[Buy Price]]</f>
        <v>828370.13127400004</v>
      </c>
    </row>
    <row r="2254" spans="1:7" x14ac:dyDescent="0.3">
      <c r="A2254" s="2">
        <v>43157</v>
      </c>
      <c r="B2254">
        <v>0</v>
      </c>
      <c r="C2254">
        <v>109.356003</v>
      </c>
      <c r="D2254">
        <v>2</v>
      </c>
      <c r="E2254">
        <v>218.712006</v>
      </c>
      <c r="F2254">
        <f>-Day_SIP[[#This Row],[Investment Amount]]</f>
        <v>-218.712006</v>
      </c>
      <c r="G2254">
        <f>SUM($D$2:D2254)*Day_SIP[[#This Row],[Buy Price]]</f>
        <v>835370.50691700005</v>
      </c>
    </row>
    <row r="2255" spans="1:7" x14ac:dyDescent="0.3">
      <c r="A2255" s="2">
        <v>43158</v>
      </c>
      <c r="B2255">
        <v>1</v>
      </c>
      <c r="C2255">
        <v>108.99400300000001</v>
      </c>
      <c r="D2255">
        <v>2</v>
      </c>
      <c r="E2255">
        <v>217.98800600000001</v>
      </c>
      <c r="F2255">
        <f>-Day_SIP[[#This Row],[Investment Amount]]</f>
        <v>-217.98800600000001</v>
      </c>
      <c r="G2255">
        <f>SUM($D$2:D2255)*Day_SIP[[#This Row],[Buy Price]]</f>
        <v>832823.17692300002</v>
      </c>
    </row>
    <row r="2256" spans="1:7" x14ac:dyDescent="0.3">
      <c r="A2256" s="2">
        <v>43159</v>
      </c>
      <c r="B2256">
        <v>2</v>
      </c>
      <c r="C2256">
        <v>108.66999800000001</v>
      </c>
      <c r="D2256">
        <v>2</v>
      </c>
      <c r="E2256">
        <v>217.33999600000001</v>
      </c>
      <c r="F2256">
        <f>-Day_SIP[[#This Row],[Investment Amount]]</f>
        <v>-217.33999600000001</v>
      </c>
      <c r="G2256">
        <f>SUM($D$2:D2256)*Day_SIP[[#This Row],[Buy Price]]</f>
        <v>830564.79471400008</v>
      </c>
    </row>
    <row r="2257" spans="1:7" x14ac:dyDescent="0.3">
      <c r="A2257" s="2">
        <v>43160</v>
      </c>
      <c r="B2257">
        <v>3</v>
      </c>
      <c r="C2257">
        <v>108.11900300000001</v>
      </c>
      <c r="D2257">
        <v>2</v>
      </c>
      <c r="E2257">
        <v>216.23800600000001</v>
      </c>
      <c r="F2257">
        <f>-Day_SIP[[#This Row],[Investment Amount]]</f>
        <v>-216.23800600000001</v>
      </c>
      <c r="G2257">
        <f>SUM($D$2:D2257)*Day_SIP[[#This Row],[Buy Price]]</f>
        <v>826569.77793500002</v>
      </c>
    </row>
    <row r="2258" spans="1:7" x14ac:dyDescent="0.3">
      <c r="A2258" s="2">
        <v>43164</v>
      </c>
      <c r="B2258">
        <v>0</v>
      </c>
      <c r="C2258">
        <v>107.174004</v>
      </c>
      <c r="D2258">
        <v>2</v>
      </c>
      <c r="E2258">
        <v>214.34800799999999</v>
      </c>
      <c r="F2258">
        <f>-Day_SIP[[#This Row],[Investment Amount]]</f>
        <v>-214.34800799999999</v>
      </c>
      <c r="G2258">
        <f>SUM($D$2:D2258)*Day_SIP[[#This Row],[Buy Price]]</f>
        <v>819559.60858799994</v>
      </c>
    </row>
    <row r="2259" spans="1:7" x14ac:dyDescent="0.3">
      <c r="A2259" s="2">
        <v>43165</v>
      </c>
      <c r="B2259">
        <v>1</v>
      </c>
      <c r="C2259">
        <v>106.094002</v>
      </c>
      <c r="D2259">
        <v>2</v>
      </c>
      <c r="E2259">
        <v>212.18800400000001</v>
      </c>
      <c r="F2259">
        <f>-Day_SIP[[#This Row],[Investment Amount]]</f>
        <v>-212.18800400000001</v>
      </c>
      <c r="G2259">
        <f>SUM($D$2:D2259)*Day_SIP[[#This Row],[Buy Price]]</f>
        <v>811513.02129800001</v>
      </c>
    </row>
    <row r="2260" spans="1:7" x14ac:dyDescent="0.3">
      <c r="A2260" s="2">
        <v>43166</v>
      </c>
      <c r="B2260">
        <v>2</v>
      </c>
      <c r="C2260">
        <v>105.067001</v>
      </c>
      <c r="D2260">
        <v>2</v>
      </c>
      <c r="E2260">
        <v>210.13400200000001</v>
      </c>
      <c r="F2260">
        <f>-Day_SIP[[#This Row],[Investment Amount]]</f>
        <v>-210.13400200000001</v>
      </c>
      <c r="G2260">
        <f>SUM($D$2:D2260)*Day_SIP[[#This Row],[Buy Price]]</f>
        <v>803867.62465100002</v>
      </c>
    </row>
    <row r="2261" spans="1:7" x14ac:dyDescent="0.3">
      <c r="A2261" s="2">
        <v>43167</v>
      </c>
      <c r="B2261">
        <v>3</v>
      </c>
      <c r="C2261">
        <v>105.959</v>
      </c>
      <c r="D2261">
        <v>2</v>
      </c>
      <c r="E2261">
        <v>211.91800000000001</v>
      </c>
      <c r="F2261">
        <f>-Day_SIP[[#This Row],[Investment Amount]]</f>
        <v>-211.91800000000001</v>
      </c>
      <c r="G2261">
        <f>SUM($D$2:D2261)*Day_SIP[[#This Row],[Buy Price]]</f>
        <v>810904.22700000007</v>
      </c>
    </row>
    <row r="2262" spans="1:7" x14ac:dyDescent="0.3">
      <c r="A2262" s="2">
        <v>43168</v>
      </c>
      <c r="B2262">
        <v>4</v>
      </c>
      <c r="C2262">
        <v>105.903999</v>
      </c>
      <c r="D2262">
        <v>2</v>
      </c>
      <c r="E2262">
        <v>211.807998</v>
      </c>
      <c r="F2262">
        <f>-Day_SIP[[#This Row],[Investment Amount]]</f>
        <v>-211.807998</v>
      </c>
      <c r="G2262">
        <f>SUM($D$2:D2262)*Day_SIP[[#This Row],[Buy Price]]</f>
        <v>810695.11234500003</v>
      </c>
    </row>
    <row r="2263" spans="1:7" x14ac:dyDescent="0.3">
      <c r="A2263" s="2">
        <v>43171</v>
      </c>
      <c r="B2263">
        <v>0</v>
      </c>
      <c r="C2263">
        <v>107.988998</v>
      </c>
      <c r="D2263">
        <v>2</v>
      </c>
      <c r="E2263">
        <v>215.97799599999999</v>
      </c>
      <c r="F2263">
        <f>-Day_SIP[[#This Row],[Investment Amount]]</f>
        <v>-215.97799599999999</v>
      </c>
      <c r="G2263">
        <f>SUM($D$2:D2263)*Day_SIP[[#This Row],[Buy Price]]</f>
        <v>826871.75768599997</v>
      </c>
    </row>
    <row r="2264" spans="1:7" x14ac:dyDescent="0.3">
      <c r="A2264" s="2">
        <v>43172</v>
      </c>
      <c r="B2264">
        <v>1</v>
      </c>
      <c r="C2264">
        <v>107.915001</v>
      </c>
      <c r="D2264">
        <v>2</v>
      </c>
      <c r="E2264">
        <v>215.83000200000001</v>
      </c>
      <c r="F2264">
        <f>-Day_SIP[[#This Row],[Investment Amount]]</f>
        <v>-215.83000200000001</v>
      </c>
      <c r="G2264">
        <f>SUM($D$2:D2264)*Day_SIP[[#This Row],[Buy Price]]</f>
        <v>826520.99265899998</v>
      </c>
    </row>
    <row r="2265" spans="1:7" x14ac:dyDescent="0.3">
      <c r="A2265" s="2">
        <v>43173</v>
      </c>
      <c r="B2265">
        <v>2</v>
      </c>
      <c r="C2265">
        <v>107.819</v>
      </c>
      <c r="D2265">
        <v>2</v>
      </c>
      <c r="E2265">
        <v>215.63800000000001</v>
      </c>
      <c r="F2265">
        <f>-Day_SIP[[#This Row],[Investment Amount]]</f>
        <v>-215.63800000000001</v>
      </c>
      <c r="G2265">
        <f>SUM($D$2:D2265)*Day_SIP[[#This Row],[Buy Price]]</f>
        <v>826001.35900000005</v>
      </c>
    </row>
    <row r="2266" spans="1:7" x14ac:dyDescent="0.3">
      <c r="A2266" s="2">
        <v>43174</v>
      </c>
      <c r="B2266">
        <v>3</v>
      </c>
      <c r="C2266">
        <v>107.25700399999999</v>
      </c>
      <c r="D2266">
        <v>2</v>
      </c>
      <c r="E2266">
        <v>214.51400799999999</v>
      </c>
      <c r="F2266">
        <f>-Day_SIP[[#This Row],[Investment Amount]]</f>
        <v>-214.51400799999999</v>
      </c>
      <c r="G2266">
        <f>SUM($D$2:D2266)*Day_SIP[[#This Row],[Buy Price]]</f>
        <v>821910.42165199993</v>
      </c>
    </row>
    <row r="2267" spans="1:7" x14ac:dyDescent="0.3">
      <c r="A2267" s="2">
        <v>43175</v>
      </c>
      <c r="B2267">
        <v>4</v>
      </c>
      <c r="C2267">
        <v>105.67800099999999</v>
      </c>
      <c r="D2267">
        <v>2</v>
      </c>
      <c r="E2267">
        <v>211.35600199999999</v>
      </c>
      <c r="F2267">
        <f>-Day_SIP[[#This Row],[Investment Amount]]</f>
        <v>-211.35600199999999</v>
      </c>
      <c r="G2267">
        <f>SUM($D$2:D2267)*Day_SIP[[#This Row],[Buy Price]]</f>
        <v>810021.87766499992</v>
      </c>
    </row>
    <row r="2268" spans="1:7" x14ac:dyDescent="0.3">
      <c r="A2268" s="2">
        <v>43178</v>
      </c>
      <c r="B2268">
        <v>0</v>
      </c>
      <c r="C2268">
        <v>104.769997</v>
      </c>
      <c r="D2268">
        <v>2</v>
      </c>
      <c r="E2268">
        <v>209.53999400000001</v>
      </c>
      <c r="F2268">
        <f>-Day_SIP[[#This Row],[Investment Amount]]</f>
        <v>-209.53999400000001</v>
      </c>
      <c r="G2268">
        <f>SUM($D$2:D2268)*Day_SIP[[#This Row],[Buy Price]]</f>
        <v>803271.56699900003</v>
      </c>
    </row>
    <row r="2269" spans="1:7" x14ac:dyDescent="0.3">
      <c r="A2269" s="2">
        <v>43179</v>
      </c>
      <c r="B2269">
        <v>1</v>
      </c>
      <c r="C2269">
        <v>104.647003</v>
      </c>
      <c r="D2269">
        <v>2</v>
      </c>
      <c r="E2269">
        <v>209.294006</v>
      </c>
      <c r="F2269">
        <f>-Day_SIP[[#This Row],[Investment Amount]]</f>
        <v>-209.294006</v>
      </c>
      <c r="G2269">
        <f>SUM($D$2:D2269)*Day_SIP[[#This Row],[Buy Price]]</f>
        <v>802537.86600699998</v>
      </c>
    </row>
    <row r="2270" spans="1:7" x14ac:dyDescent="0.3">
      <c r="A2270" s="2">
        <v>43180</v>
      </c>
      <c r="B2270">
        <v>2</v>
      </c>
      <c r="C2270">
        <v>104.904999</v>
      </c>
      <c r="D2270">
        <v>2</v>
      </c>
      <c r="E2270">
        <v>209.80999800000001</v>
      </c>
      <c r="F2270">
        <f>-Day_SIP[[#This Row],[Investment Amount]]</f>
        <v>-209.80999800000001</v>
      </c>
      <c r="G2270">
        <f>SUM($D$2:D2270)*Day_SIP[[#This Row],[Buy Price]]</f>
        <v>804726.24732900003</v>
      </c>
    </row>
    <row r="2271" spans="1:7" x14ac:dyDescent="0.3">
      <c r="A2271" s="2">
        <v>43181</v>
      </c>
      <c r="B2271">
        <v>3</v>
      </c>
      <c r="C2271">
        <v>104.579002</v>
      </c>
      <c r="D2271">
        <v>2</v>
      </c>
      <c r="E2271">
        <v>209.15800400000001</v>
      </c>
      <c r="F2271">
        <f>-Day_SIP[[#This Row],[Investment Amount]]</f>
        <v>-209.15800400000001</v>
      </c>
      <c r="G2271">
        <f>SUM($D$2:D2271)*Day_SIP[[#This Row],[Buy Price]]</f>
        <v>802434.68234599999</v>
      </c>
    </row>
    <row r="2272" spans="1:7" x14ac:dyDescent="0.3">
      <c r="A2272" s="2">
        <v>43182</v>
      </c>
      <c r="B2272">
        <v>4</v>
      </c>
      <c r="C2272">
        <v>103.67800099999999</v>
      </c>
      <c r="D2272">
        <v>2</v>
      </c>
      <c r="E2272">
        <v>207.35600199999999</v>
      </c>
      <c r="F2272">
        <f>-Day_SIP[[#This Row],[Investment Amount]]</f>
        <v>-207.35600199999999</v>
      </c>
      <c r="G2272">
        <f>SUM($D$2:D2272)*Day_SIP[[#This Row],[Buy Price]]</f>
        <v>795728.65767499991</v>
      </c>
    </row>
    <row r="2273" spans="1:7" x14ac:dyDescent="0.3">
      <c r="A2273" s="2">
        <v>43185</v>
      </c>
      <c r="B2273">
        <v>0</v>
      </c>
      <c r="C2273">
        <v>104.70500199999999</v>
      </c>
      <c r="D2273">
        <v>2</v>
      </c>
      <c r="E2273">
        <v>209.41000399999999</v>
      </c>
      <c r="F2273">
        <f>-Day_SIP[[#This Row],[Investment Amount]]</f>
        <v>-209.41000399999999</v>
      </c>
      <c r="G2273">
        <f>SUM($D$2:D2273)*Day_SIP[[#This Row],[Buy Price]]</f>
        <v>803820.30035399995</v>
      </c>
    </row>
    <row r="2274" spans="1:7" x14ac:dyDescent="0.3">
      <c r="A2274" s="2">
        <v>43186</v>
      </c>
      <c r="B2274">
        <v>1</v>
      </c>
      <c r="C2274">
        <v>105.183998</v>
      </c>
      <c r="D2274">
        <v>2</v>
      </c>
      <c r="E2274">
        <v>210.36799600000001</v>
      </c>
      <c r="F2274">
        <f>-Day_SIP[[#This Row],[Investment Amount]]</f>
        <v>-210.36799600000001</v>
      </c>
      <c r="G2274">
        <f>SUM($D$2:D2274)*Day_SIP[[#This Row],[Buy Price]]</f>
        <v>807707.92064200004</v>
      </c>
    </row>
    <row r="2275" spans="1:7" x14ac:dyDescent="0.3">
      <c r="A2275" s="2">
        <v>43187</v>
      </c>
      <c r="B2275">
        <v>2</v>
      </c>
      <c r="C2275">
        <v>104.925003</v>
      </c>
      <c r="D2275">
        <v>2</v>
      </c>
      <c r="E2275">
        <v>209.85000600000001</v>
      </c>
      <c r="F2275">
        <f>-Day_SIP[[#This Row],[Investment Amount]]</f>
        <v>-209.85000600000001</v>
      </c>
      <c r="G2275">
        <f>SUM($D$2:D2275)*Day_SIP[[#This Row],[Buy Price]]</f>
        <v>805928.94804300007</v>
      </c>
    </row>
    <row r="2276" spans="1:7" x14ac:dyDescent="0.3">
      <c r="A2276" s="2">
        <v>43192</v>
      </c>
      <c r="B2276">
        <v>0</v>
      </c>
      <c r="C2276">
        <v>105.81199599999999</v>
      </c>
      <c r="D2276">
        <v>2</v>
      </c>
      <c r="E2276">
        <v>211.62399199999999</v>
      </c>
      <c r="F2276">
        <f>-Day_SIP[[#This Row],[Investment Amount]]</f>
        <v>-211.62399199999999</v>
      </c>
      <c r="G2276">
        <f>SUM($D$2:D2276)*Day_SIP[[#This Row],[Buy Price]]</f>
        <v>812953.56526800001</v>
      </c>
    </row>
    <row r="2277" spans="1:7" x14ac:dyDescent="0.3">
      <c r="A2277" s="2">
        <v>43193</v>
      </c>
      <c r="B2277">
        <v>1</v>
      </c>
      <c r="C2277">
        <v>106.269997</v>
      </c>
      <c r="D2277">
        <v>2</v>
      </c>
      <c r="E2277">
        <v>212.53999400000001</v>
      </c>
      <c r="F2277">
        <f>-Day_SIP[[#This Row],[Investment Amount]]</f>
        <v>-212.53999400000001</v>
      </c>
      <c r="G2277">
        <f>SUM($D$2:D2277)*Day_SIP[[#This Row],[Buy Price]]</f>
        <v>816684.92694500007</v>
      </c>
    </row>
    <row r="2278" spans="1:7" x14ac:dyDescent="0.3">
      <c r="A2278" s="2">
        <v>43194</v>
      </c>
      <c r="B2278">
        <v>2</v>
      </c>
      <c r="C2278">
        <v>104.952003</v>
      </c>
      <c r="D2278">
        <v>2</v>
      </c>
      <c r="E2278">
        <v>209.90400600000001</v>
      </c>
      <c r="F2278">
        <f>-Day_SIP[[#This Row],[Investment Amount]]</f>
        <v>-209.90400600000001</v>
      </c>
      <c r="G2278">
        <f>SUM($D$2:D2278)*Day_SIP[[#This Row],[Buy Price]]</f>
        <v>806766.04706100002</v>
      </c>
    </row>
    <row r="2279" spans="1:7" x14ac:dyDescent="0.3">
      <c r="A2279" s="2">
        <v>43195</v>
      </c>
      <c r="B2279">
        <v>3</v>
      </c>
      <c r="C2279">
        <v>106.90100099999999</v>
      </c>
      <c r="D2279">
        <v>2</v>
      </c>
      <c r="E2279">
        <v>213.80200199999999</v>
      </c>
      <c r="F2279">
        <f>-Day_SIP[[#This Row],[Investment Amount]]</f>
        <v>-213.80200199999999</v>
      </c>
      <c r="G2279">
        <f>SUM($D$2:D2279)*Day_SIP[[#This Row],[Buy Price]]</f>
        <v>821961.79668899998</v>
      </c>
    </row>
    <row r="2280" spans="1:7" x14ac:dyDescent="0.3">
      <c r="A2280" s="2">
        <v>43196</v>
      </c>
      <c r="B2280">
        <v>4</v>
      </c>
      <c r="C2280">
        <v>106.86900300000001</v>
      </c>
      <c r="D2280">
        <v>2</v>
      </c>
      <c r="E2280">
        <v>213.73800600000001</v>
      </c>
      <c r="F2280">
        <f>-Day_SIP[[#This Row],[Investment Amount]]</f>
        <v>-213.73800600000001</v>
      </c>
      <c r="G2280">
        <f>SUM($D$2:D2280)*Day_SIP[[#This Row],[Buy Price]]</f>
        <v>821929.50207300007</v>
      </c>
    </row>
    <row r="2281" spans="1:7" x14ac:dyDescent="0.3">
      <c r="A2281" s="2">
        <v>43199</v>
      </c>
      <c r="B2281">
        <v>0</v>
      </c>
      <c r="C2281">
        <v>107.358002</v>
      </c>
      <c r="D2281">
        <v>2</v>
      </c>
      <c r="E2281">
        <v>214.716004</v>
      </c>
      <c r="F2281">
        <f>-Day_SIP[[#This Row],[Investment Amount]]</f>
        <v>-214.716004</v>
      </c>
      <c r="G2281">
        <f>SUM($D$2:D2281)*Day_SIP[[#This Row],[Buy Price]]</f>
        <v>825905.10938599997</v>
      </c>
    </row>
    <row r="2282" spans="1:7" x14ac:dyDescent="0.3">
      <c r="A2282" s="2">
        <v>43200</v>
      </c>
      <c r="B2282">
        <v>1</v>
      </c>
      <c r="C2282">
        <v>107.605003</v>
      </c>
      <c r="D2282">
        <v>2</v>
      </c>
      <c r="E2282">
        <v>215.21000599999999</v>
      </c>
      <c r="F2282">
        <f>-Day_SIP[[#This Row],[Investment Amount]]</f>
        <v>-215.21000599999999</v>
      </c>
      <c r="G2282">
        <f>SUM($D$2:D2282)*Day_SIP[[#This Row],[Buy Price]]</f>
        <v>828020.49808499997</v>
      </c>
    </row>
    <row r="2283" spans="1:7" x14ac:dyDescent="0.3">
      <c r="A2283" s="2">
        <v>43201</v>
      </c>
      <c r="B2283">
        <v>2</v>
      </c>
      <c r="C2283">
        <v>107.844002</v>
      </c>
      <c r="D2283">
        <v>2</v>
      </c>
      <c r="E2283">
        <v>215.68800400000001</v>
      </c>
      <c r="F2283">
        <f>-Day_SIP[[#This Row],[Investment Amount]]</f>
        <v>-215.68800400000001</v>
      </c>
      <c r="G2283">
        <f>SUM($D$2:D2283)*Day_SIP[[#This Row],[Buy Price]]</f>
        <v>830075.28339400003</v>
      </c>
    </row>
    <row r="2284" spans="1:7" x14ac:dyDescent="0.3">
      <c r="A2284" s="2">
        <v>43202</v>
      </c>
      <c r="B2284">
        <v>3</v>
      </c>
      <c r="C2284">
        <v>108.400002</v>
      </c>
      <c r="D2284">
        <v>2</v>
      </c>
      <c r="E2284">
        <v>216.800004</v>
      </c>
      <c r="F2284">
        <f>-Day_SIP[[#This Row],[Investment Amount]]</f>
        <v>-216.800004</v>
      </c>
      <c r="G2284">
        <f>SUM($D$2:D2284)*Day_SIP[[#This Row],[Buy Price]]</f>
        <v>834571.61539799999</v>
      </c>
    </row>
    <row r="2285" spans="1:7" x14ac:dyDescent="0.3">
      <c r="A2285" s="2">
        <v>43203</v>
      </c>
      <c r="B2285">
        <v>4</v>
      </c>
      <c r="C2285">
        <v>108.474998</v>
      </c>
      <c r="D2285">
        <v>2</v>
      </c>
      <c r="E2285">
        <v>216.949996</v>
      </c>
      <c r="F2285">
        <f>-Day_SIP[[#This Row],[Investment Amount]]</f>
        <v>-216.949996</v>
      </c>
      <c r="G2285">
        <f>SUM($D$2:D2285)*Day_SIP[[#This Row],[Buy Price]]</f>
        <v>835365.95959800004</v>
      </c>
    </row>
    <row r="2286" spans="1:7" x14ac:dyDescent="0.3">
      <c r="A2286" s="2">
        <v>43206</v>
      </c>
      <c r="B2286">
        <v>0</v>
      </c>
      <c r="C2286">
        <v>108.93699599999999</v>
      </c>
      <c r="D2286">
        <v>2</v>
      </c>
      <c r="E2286">
        <v>217.87399199999999</v>
      </c>
      <c r="F2286">
        <f>-Day_SIP[[#This Row],[Investment Amount]]</f>
        <v>-217.87399199999999</v>
      </c>
      <c r="G2286">
        <f>SUM($D$2:D2286)*Day_SIP[[#This Row],[Buy Price]]</f>
        <v>839141.68018799997</v>
      </c>
    </row>
    <row r="2287" spans="1:7" x14ac:dyDescent="0.3">
      <c r="A2287" s="2">
        <v>43207</v>
      </c>
      <c r="B2287">
        <v>1</v>
      </c>
      <c r="C2287">
        <v>108.91100299999999</v>
      </c>
      <c r="D2287">
        <v>2</v>
      </c>
      <c r="E2287">
        <v>217.82200599999999</v>
      </c>
      <c r="F2287">
        <f>-Day_SIP[[#This Row],[Investment Amount]]</f>
        <v>-217.82200599999999</v>
      </c>
      <c r="G2287">
        <f>SUM($D$2:D2287)*Day_SIP[[#This Row],[Buy Price]]</f>
        <v>839159.27811499999</v>
      </c>
    </row>
    <row r="2288" spans="1:7" x14ac:dyDescent="0.3">
      <c r="A2288" s="2">
        <v>43208</v>
      </c>
      <c r="B2288">
        <v>2</v>
      </c>
      <c r="C2288">
        <v>108.68</v>
      </c>
      <c r="D2288">
        <v>2</v>
      </c>
      <c r="E2288">
        <v>217.36</v>
      </c>
      <c r="F2288">
        <f>-Day_SIP[[#This Row],[Investment Amount]]</f>
        <v>-217.36</v>
      </c>
      <c r="G2288">
        <f>SUM($D$2:D2288)*Day_SIP[[#This Row],[Buy Price]]</f>
        <v>837596.76</v>
      </c>
    </row>
    <row r="2289" spans="1:7" x14ac:dyDescent="0.3">
      <c r="A2289" s="2">
        <v>43209</v>
      </c>
      <c r="B2289">
        <v>3</v>
      </c>
      <c r="C2289">
        <v>109.152</v>
      </c>
      <c r="D2289">
        <v>2</v>
      </c>
      <c r="E2289">
        <v>218.304</v>
      </c>
      <c r="F2289">
        <f>-Day_SIP[[#This Row],[Investment Amount]]</f>
        <v>-218.304</v>
      </c>
      <c r="G2289">
        <f>SUM($D$2:D2289)*Day_SIP[[#This Row],[Buy Price]]</f>
        <v>841452.76800000004</v>
      </c>
    </row>
    <row r="2290" spans="1:7" x14ac:dyDescent="0.3">
      <c r="A2290" s="2">
        <v>43210</v>
      </c>
      <c r="B2290">
        <v>4</v>
      </c>
      <c r="C2290">
        <v>109.003998</v>
      </c>
      <c r="D2290">
        <v>2</v>
      </c>
      <c r="E2290">
        <v>218.00799599999999</v>
      </c>
      <c r="F2290">
        <f>-Day_SIP[[#This Row],[Investment Amount]]</f>
        <v>-218.00799599999999</v>
      </c>
      <c r="G2290">
        <f>SUM($D$2:D2290)*Day_SIP[[#This Row],[Buy Price]]</f>
        <v>840529.82857799996</v>
      </c>
    </row>
    <row r="2291" spans="1:7" x14ac:dyDescent="0.3">
      <c r="A2291" s="2">
        <v>43213</v>
      </c>
      <c r="B2291">
        <v>0</v>
      </c>
      <c r="C2291">
        <v>109.47199999999999</v>
      </c>
      <c r="D2291">
        <v>2</v>
      </c>
      <c r="E2291">
        <v>218.94399999999999</v>
      </c>
      <c r="F2291">
        <f>-Day_SIP[[#This Row],[Investment Amount]]</f>
        <v>-218.94399999999999</v>
      </c>
      <c r="G2291">
        <f>SUM($D$2:D2291)*Day_SIP[[#This Row],[Buy Price]]</f>
        <v>844357.53599999996</v>
      </c>
    </row>
    <row r="2292" spans="1:7" x14ac:dyDescent="0.3">
      <c r="A2292" s="2">
        <v>43214</v>
      </c>
      <c r="B2292">
        <v>1</v>
      </c>
      <c r="C2292">
        <v>109.775002</v>
      </c>
      <c r="D2292">
        <v>2</v>
      </c>
      <c r="E2292">
        <v>219.550004</v>
      </c>
      <c r="F2292">
        <f>-Day_SIP[[#This Row],[Investment Amount]]</f>
        <v>-219.550004</v>
      </c>
      <c r="G2292">
        <f>SUM($D$2:D2292)*Day_SIP[[#This Row],[Buy Price]]</f>
        <v>846914.14043000003</v>
      </c>
    </row>
    <row r="2293" spans="1:7" x14ac:dyDescent="0.3">
      <c r="A2293" s="2">
        <v>43215</v>
      </c>
      <c r="B2293">
        <v>2</v>
      </c>
      <c r="C2293">
        <v>109.278999</v>
      </c>
      <c r="D2293">
        <v>2</v>
      </c>
      <c r="E2293">
        <v>218.557998</v>
      </c>
      <c r="F2293">
        <f>-Day_SIP[[#This Row],[Investment Amount]]</f>
        <v>-218.557998</v>
      </c>
      <c r="G2293">
        <f>SUM($D$2:D2293)*Day_SIP[[#This Row],[Buy Price]]</f>
        <v>843306.03528299998</v>
      </c>
    </row>
    <row r="2294" spans="1:7" x14ac:dyDescent="0.3">
      <c r="A2294" s="2">
        <v>43216</v>
      </c>
      <c r="B2294">
        <v>3</v>
      </c>
      <c r="C2294">
        <v>109.85900100000001</v>
      </c>
      <c r="D2294">
        <v>2</v>
      </c>
      <c r="E2294">
        <v>219.71800200000001</v>
      </c>
      <c r="F2294">
        <f>-Day_SIP[[#This Row],[Investment Amount]]</f>
        <v>-219.71800200000001</v>
      </c>
      <c r="G2294">
        <f>SUM($D$2:D2294)*Day_SIP[[#This Row],[Buy Price]]</f>
        <v>848001.62871900003</v>
      </c>
    </row>
    <row r="2295" spans="1:7" x14ac:dyDescent="0.3">
      <c r="A2295" s="2">
        <v>43217</v>
      </c>
      <c r="B2295">
        <v>4</v>
      </c>
      <c r="C2295">
        <v>110.55300099999999</v>
      </c>
      <c r="D2295">
        <v>2</v>
      </c>
      <c r="E2295">
        <v>221.10600199999999</v>
      </c>
      <c r="F2295">
        <f>-Day_SIP[[#This Row],[Investment Amount]]</f>
        <v>-221.10600199999999</v>
      </c>
      <c r="G2295">
        <f>SUM($D$2:D2295)*Day_SIP[[#This Row],[Buy Price]]</f>
        <v>853579.72072099999</v>
      </c>
    </row>
    <row r="2296" spans="1:7" x14ac:dyDescent="0.3">
      <c r="A2296" s="2">
        <v>43220</v>
      </c>
      <c r="B2296">
        <v>0</v>
      </c>
      <c r="C2296">
        <v>111.16799899999999</v>
      </c>
      <c r="D2296">
        <v>2</v>
      </c>
      <c r="E2296">
        <v>222.33599799999999</v>
      </c>
      <c r="F2296">
        <f>-Day_SIP[[#This Row],[Investment Amount]]</f>
        <v>-222.33599799999999</v>
      </c>
      <c r="G2296">
        <f>SUM($D$2:D2296)*Day_SIP[[#This Row],[Buy Price]]</f>
        <v>858550.4562769999</v>
      </c>
    </row>
    <row r="2297" spans="1:7" x14ac:dyDescent="0.3">
      <c r="A2297" s="2">
        <v>43222</v>
      </c>
      <c r="B2297">
        <v>2</v>
      </c>
      <c r="C2297">
        <v>110.771004</v>
      </c>
      <c r="D2297">
        <v>2</v>
      </c>
      <c r="E2297">
        <v>221.54200800000001</v>
      </c>
      <c r="F2297">
        <f>-Day_SIP[[#This Row],[Investment Amount]]</f>
        <v>-221.54200800000001</v>
      </c>
      <c r="G2297">
        <f>SUM($D$2:D2297)*Day_SIP[[#This Row],[Buy Price]]</f>
        <v>855706.00589999999</v>
      </c>
    </row>
    <row r="2298" spans="1:7" x14ac:dyDescent="0.3">
      <c r="A2298" s="2">
        <v>43223</v>
      </c>
      <c r="B2298">
        <v>3</v>
      </c>
      <c r="C2298">
        <v>110.528999</v>
      </c>
      <c r="D2298">
        <v>2</v>
      </c>
      <c r="E2298">
        <v>221.057998</v>
      </c>
      <c r="F2298">
        <f>-Day_SIP[[#This Row],[Investment Amount]]</f>
        <v>-221.057998</v>
      </c>
      <c r="G2298">
        <f>SUM($D$2:D2298)*Day_SIP[[#This Row],[Buy Price]]</f>
        <v>854057.57527299994</v>
      </c>
    </row>
    <row r="2299" spans="1:7" x14ac:dyDescent="0.3">
      <c r="A2299" s="2">
        <v>43224</v>
      </c>
      <c r="B2299">
        <v>4</v>
      </c>
      <c r="C2299">
        <v>110.018997</v>
      </c>
      <c r="D2299">
        <v>2</v>
      </c>
      <c r="E2299">
        <v>220.037994</v>
      </c>
      <c r="F2299">
        <f>-Day_SIP[[#This Row],[Investment Amount]]</f>
        <v>-220.037994</v>
      </c>
      <c r="G2299">
        <f>SUM($D$2:D2299)*Day_SIP[[#This Row],[Buy Price]]</f>
        <v>850336.82781299995</v>
      </c>
    </row>
    <row r="2300" spans="1:7" x14ac:dyDescent="0.3">
      <c r="A2300" s="2">
        <v>43227</v>
      </c>
      <c r="B2300">
        <v>0</v>
      </c>
      <c r="C2300">
        <v>110.72199999999999</v>
      </c>
      <c r="D2300">
        <v>2</v>
      </c>
      <c r="E2300">
        <v>221.44399999999999</v>
      </c>
      <c r="F2300">
        <f>-Day_SIP[[#This Row],[Investment Amount]]</f>
        <v>-221.44399999999999</v>
      </c>
      <c r="G2300">
        <f>SUM($D$2:D2300)*Day_SIP[[#This Row],[Buy Price]]</f>
        <v>855991.78200000001</v>
      </c>
    </row>
    <row r="2301" spans="1:7" x14ac:dyDescent="0.3">
      <c r="A2301" s="2">
        <v>43228</v>
      </c>
      <c r="B2301">
        <v>1</v>
      </c>
      <c r="C2301">
        <v>110.837997</v>
      </c>
      <c r="D2301">
        <v>2</v>
      </c>
      <c r="E2301">
        <v>221.675994</v>
      </c>
      <c r="F2301">
        <f>-Day_SIP[[#This Row],[Investment Amount]]</f>
        <v>-221.675994</v>
      </c>
      <c r="G2301">
        <f>SUM($D$2:D2301)*Day_SIP[[#This Row],[Buy Price]]</f>
        <v>857110.23080100003</v>
      </c>
    </row>
    <row r="2302" spans="1:7" x14ac:dyDescent="0.3">
      <c r="A2302" s="2">
        <v>43229</v>
      </c>
      <c r="B2302">
        <v>2</v>
      </c>
      <c r="C2302">
        <v>111.223</v>
      </c>
      <c r="D2302">
        <v>2</v>
      </c>
      <c r="E2302">
        <v>222.446</v>
      </c>
      <c r="F2302">
        <f>-Day_SIP[[#This Row],[Investment Amount]]</f>
        <v>-222.446</v>
      </c>
      <c r="G2302">
        <f>SUM($D$2:D2302)*Day_SIP[[#This Row],[Buy Price]]</f>
        <v>860309.90500000003</v>
      </c>
    </row>
    <row r="2303" spans="1:7" x14ac:dyDescent="0.3">
      <c r="A2303" s="2">
        <v>43230</v>
      </c>
      <c r="B2303">
        <v>3</v>
      </c>
      <c r="C2303">
        <v>110.793999</v>
      </c>
      <c r="D2303">
        <v>2</v>
      </c>
      <c r="E2303">
        <v>221.587998</v>
      </c>
      <c r="F2303">
        <f>-Day_SIP[[#This Row],[Investment Amount]]</f>
        <v>-221.587998</v>
      </c>
      <c r="G2303">
        <f>SUM($D$2:D2303)*Day_SIP[[#This Row],[Buy Price]]</f>
        <v>857213.17026299995</v>
      </c>
    </row>
    <row r="2304" spans="1:7" x14ac:dyDescent="0.3">
      <c r="A2304" s="2">
        <v>43231</v>
      </c>
      <c r="B2304">
        <v>4</v>
      </c>
      <c r="C2304">
        <v>111.606003</v>
      </c>
      <c r="D2304">
        <v>2</v>
      </c>
      <c r="E2304">
        <v>223.212006</v>
      </c>
      <c r="F2304">
        <f>-Day_SIP[[#This Row],[Investment Amount]]</f>
        <v>-223.212006</v>
      </c>
      <c r="G2304">
        <f>SUM($D$2:D2304)*Day_SIP[[#This Row],[Buy Price]]</f>
        <v>863718.85721699998</v>
      </c>
    </row>
    <row r="2305" spans="1:7" x14ac:dyDescent="0.3">
      <c r="A2305" s="2">
        <v>43234</v>
      </c>
      <c r="B2305">
        <v>0</v>
      </c>
      <c r="C2305">
        <v>111.689003</v>
      </c>
      <c r="D2305">
        <v>2</v>
      </c>
      <c r="E2305">
        <v>223.378006</v>
      </c>
      <c r="F2305">
        <f>-Day_SIP[[#This Row],[Investment Amount]]</f>
        <v>-223.378006</v>
      </c>
      <c r="G2305">
        <f>SUM($D$2:D2305)*Day_SIP[[#This Row],[Buy Price]]</f>
        <v>864584.572223</v>
      </c>
    </row>
    <row r="2306" spans="1:7" x14ac:dyDescent="0.3">
      <c r="A2306" s="2">
        <v>43235</v>
      </c>
      <c r="B2306">
        <v>1</v>
      </c>
      <c r="C2306">
        <v>111.71700300000001</v>
      </c>
      <c r="D2306">
        <v>2</v>
      </c>
      <c r="E2306">
        <v>223.43400600000001</v>
      </c>
      <c r="F2306">
        <f>-Day_SIP[[#This Row],[Investment Amount]]</f>
        <v>-223.43400600000001</v>
      </c>
      <c r="G2306">
        <f>SUM($D$2:D2306)*Day_SIP[[#This Row],[Buy Price]]</f>
        <v>865024.75422900007</v>
      </c>
    </row>
    <row r="2307" spans="1:7" x14ac:dyDescent="0.3">
      <c r="A2307" s="2">
        <v>43236</v>
      </c>
      <c r="B2307">
        <v>2</v>
      </c>
      <c r="C2307">
        <v>111.193001</v>
      </c>
      <c r="D2307">
        <v>2</v>
      </c>
      <c r="E2307">
        <v>222.38600199999999</v>
      </c>
      <c r="F2307">
        <f>-Day_SIP[[#This Row],[Investment Amount]]</f>
        <v>-222.38600199999999</v>
      </c>
      <c r="G2307">
        <f>SUM($D$2:D2307)*Day_SIP[[#This Row],[Buy Price]]</f>
        <v>861189.79274499998</v>
      </c>
    </row>
    <row r="2308" spans="1:7" x14ac:dyDescent="0.3">
      <c r="A2308" s="2">
        <v>43237</v>
      </c>
      <c r="B2308">
        <v>3</v>
      </c>
      <c r="C2308">
        <v>110.63099699999999</v>
      </c>
      <c r="D2308">
        <v>2</v>
      </c>
      <c r="E2308">
        <v>221.26199399999999</v>
      </c>
      <c r="F2308">
        <f>-Day_SIP[[#This Row],[Investment Amount]]</f>
        <v>-221.26199399999999</v>
      </c>
      <c r="G2308">
        <f>SUM($D$2:D2308)*Day_SIP[[#This Row],[Buy Price]]</f>
        <v>857058.33375899994</v>
      </c>
    </row>
    <row r="2309" spans="1:7" x14ac:dyDescent="0.3">
      <c r="A2309" s="2">
        <v>43238</v>
      </c>
      <c r="B2309">
        <v>4</v>
      </c>
      <c r="C2309">
        <v>109.605003</v>
      </c>
      <c r="D2309">
        <v>2</v>
      </c>
      <c r="E2309">
        <v>219.21000599999999</v>
      </c>
      <c r="F2309">
        <f>-Day_SIP[[#This Row],[Investment Amount]]</f>
        <v>-219.21000599999999</v>
      </c>
      <c r="G2309">
        <f>SUM($D$2:D2309)*Day_SIP[[#This Row],[Buy Price]]</f>
        <v>849329.16824699997</v>
      </c>
    </row>
    <row r="2310" spans="1:7" x14ac:dyDescent="0.3">
      <c r="A2310" s="2">
        <v>43241</v>
      </c>
      <c r="B2310">
        <v>0</v>
      </c>
      <c r="C2310">
        <v>109.049004</v>
      </c>
      <c r="D2310">
        <v>2</v>
      </c>
      <c r="E2310">
        <v>218.09800799999999</v>
      </c>
      <c r="F2310">
        <f>-Day_SIP[[#This Row],[Investment Amount]]</f>
        <v>-218.09800799999999</v>
      </c>
      <c r="G2310">
        <f>SUM($D$2:D2310)*Day_SIP[[#This Row],[Buy Price]]</f>
        <v>845238.83000399999</v>
      </c>
    </row>
    <row r="2311" spans="1:7" x14ac:dyDescent="0.3">
      <c r="A2311" s="2">
        <v>43242</v>
      </c>
      <c r="B2311">
        <v>1</v>
      </c>
      <c r="C2311">
        <v>109.280998</v>
      </c>
      <c r="D2311">
        <v>2</v>
      </c>
      <c r="E2311">
        <v>218.56199599999999</v>
      </c>
      <c r="F2311">
        <f>-Day_SIP[[#This Row],[Investment Amount]]</f>
        <v>-218.56199599999999</v>
      </c>
      <c r="G2311">
        <f>SUM($D$2:D2311)*Day_SIP[[#This Row],[Buy Price]]</f>
        <v>847255.57749399997</v>
      </c>
    </row>
    <row r="2312" spans="1:7" x14ac:dyDescent="0.3">
      <c r="A2312" s="2">
        <v>43243</v>
      </c>
      <c r="B2312">
        <v>2</v>
      </c>
      <c r="C2312">
        <v>107.863998</v>
      </c>
      <c r="D2312">
        <v>2</v>
      </c>
      <c r="E2312">
        <v>215.72799599999999</v>
      </c>
      <c r="F2312">
        <f>-Day_SIP[[#This Row],[Investment Amount]]</f>
        <v>-215.72799599999999</v>
      </c>
      <c r="G2312">
        <f>SUM($D$2:D2312)*Day_SIP[[#This Row],[Buy Price]]</f>
        <v>836485.30449000001</v>
      </c>
    </row>
    <row r="2313" spans="1:7" x14ac:dyDescent="0.3">
      <c r="A2313" s="2">
        <v>43244</v>
      </c>
      <c r="B2313">
        <v>3</v>
      </c>
      <c r="C2313">
        <v>108.542</v>
      </c>
      <c r="D2313">
        <v>2</v>
      </c>
      <c r="E2313">
        <v>217.084</v>
      </c>
      <c r="F2313">
        <f>-Day_SIP[[#This Row],[Investment Amount]]</f>
        <v>-217.084</v>
      </c>
      <c r="G2313">
        <f>SUM($D$2:D2313)*Day_SIP[[#This Row],[Buy Price]]</f>
        <v>841960.29399999999</v>
      </c>
    </row>
    <row r="2314" spans="1:7" x14ac:dyDescent="0.3">
      <c r="A2314" s="2">
        <v>43245</v>
      </c>
      <c r="B2314">
        <v>4</v>
      </c>
      <c r="C2314">
        <v>109.810997</v>
      </c>
      <c r="D2314">
        <v>2</v>
      </c>
      <c r="E2314">
        <v>219.621994</v>
      </c>
      <c r="F2314">
        <f>-Day_SIP[[#This Row],[Investment Amount]]</f>
        <v>-219.621994</v>
      </c>
      <c r="G2314">
        <f>SUM($D$2:D2314)*Day_SIP[[#This Row],[Buy Price]]</f>
        <v>852023.52572300006</v>
      </c>
    </row>
    <row r="2315" spans="1:7" x14ac:dyDescent="0.3">
      <c r="A2315" s="2">
        <v>43248</v>
      </c>
      <c r="B2315">
        <v>0</v>
      </c>
      <c r="C2315">
        <v>111.05100299999999</v>
      </c>
      <c r="D2315">
        <v>2</v>
      </c>
      <c r="E2315">
        <v>222.10200599999999</v>
      </c>
      <c r="F2315">
        <f>-Day_SIP[[#This Row],[Investment Amount]]</f>
        <v>-222.10200599999999</v>
      </c>
      <c r="G2315">
        <f>SUM($D$2:D2315)*Day_SIP[[#This Row],[Buy Price]]</f>
        <v>861866.83428299997</v>
      </c>
    </row>
    <row r="2316" spans="1:7" x14ac:dyDescent="0.3">
      <c r="A2316" s="2">
        <v>43249</v>
      </c>
      <c r="B2316">
        <v>1</v>
      </c>
      <c r="C2316">
        <v>110.36900300000001</v>
      </c>
      <c r="D2316">
        <v>2</v>
      </c>
      <c r="E2316">
        <v>220.73800600000001</v>
      </c>
      <c r="F2316">
        <f>-Day_SIP[[#This Row],[Investment Amount]]</f>
        <v>-220.73800600000001</v>
      </c>
      <c r="G2316">
        <f>SUM($D$2:D2316)*Day_SIP[[#This Row],[Buy Price]]</f>
        <v>856794.57028900005</v>
      </c>
    </row>
    <row r="2317" spans="1:7" x14ac:dyDescent="0.3">
      <c r="A2317" s="2">
        <v>43250</v>
      </c>
      <c r="B2317">
        <v>2</v>
      </c>
      <c r="C2317">
        <v>110.299004</v>
      </c>
      <c r="D2317">
        <v>2</v>
      </c>
      <c r="E2317">
        <v>220.59800799999999</v>
      </c>
      <c r="F2317">
        <f>-Day_SIP[[#This Row],[Investment Amount]]</f>
        <v>-220.59800799999999</v>
      </c>
      <c r="G2317">
        <f>SUM($D$2:D2317)*Day_SIP[[#This Row],[Buy Price]]</f>
        <v>856471.76605999994</v>
      </c>
    </row>
    <row r="2318" spans="1:7" x14ac:dyDescent="0.3">
      <c r="A2318" s="2">
        <v>43251</v>
      </c>
      <c r="B2318">
        <v>3</v>
      </c>
      <c r="C2318">
        <v>111.25</v>
      </c>
      <c r="D2318">
        <v>2</v>
      </c>
      <c r="E2318">
        <v>222.5</v>
      </c>
      <c r="F2318">
        <f>-Day_SIP[[#This Row],[Investment Amount]]</f>
        <v>-222.5</v>
      </c>
      <c r="G2318">
        <f>SUM($D$2:D2318)*Day_SIP[[#This Row],[Buy Price]]</f>
        <v>864078.75</v>
      </c>
    </row>
    <row r="2319" spans="1:7" x14ac:dyDescent="0.3">
      <c r="A2319" s="2">
        <v>43252</v>
      </c>
      <c r="B2319">
        <v>4</v>
      </c>
      <c r="C2319">
        <v>110.991997</v>
      </c>
      <c r="D2319">
        <v>2</v>
      </c>
      <c r="E2319">
        <v>221.983994</v>
      </c>
      <c r="F2319">
        <f>-Day_SIP[[#This Row],[Investment Amount]]</f>
        <v>-221.983994</v>
      </c>
      <c r="G2319">
        <f>SUM($D$2:D2319)*Day_SIP[[#This Row],[Buy Price]]</f>
        <v>862296.82469299994</v>
      </c>
    </row>
    <row r="2320" spans="1:7" x14ac:dyDescent="0.3">
      <c r="A2320" s="2">
        <v>43255</v>
      </c>
      <c r="B2320">
        <v>0</v>
      </c>
      <c r="C2320">
        <v>110.11599699999999</v>
      </c>
      <c r="D2320">
        <v>2</v>
      </c>
      <c r="E2320">
        <v>220.23199399999999</v>
      </c>
      <c r="F2320">
        <f>-Day_SIP[[#This Row],[Investment Amount]]</f>
        <v>-220.23199399999999</v>
      </c>
      <c r="G2320">
        <f>SUM($D$2:D2320)*Day_SIP[[#This Row],[Buy Price]]</f>
        <v>855711.412687</v>
      </c>
    </row>
    <row r="2321" spans="1:7" x14ac:dyDescent="0.3">
      <c r="A2321" s="2">
        <v>43256</v>
      </c>
      <c r="B2321">
        <v>1</v>
      </c>
      <c r="C2321">
        <v>110.18499799999999</v>
      </c>
      <c r="D2321">
        <v>2</v>
      </c>
      <c r="E2321">
        <v>220.36999599999999</v>
      </c>
      <c r="F2321">
        <f>-Day_SIP[[#This Row],[Investment Amount]]</f>
        <v>-220.36999599999999</v>
      </c>
      <c r="G2321">
        <f>SUM($D$2:D2321)*Day_SIP[[#This Row],[Buy Price]]</f>
        <v>856467.98945399991</v>
      </c>
    </row>
    <row r="2322" spans="1:7" x14ac:dyDescent="0.3">
      <c r="A2322" s="2">
        <v>43257</v>
      </c>
      <c r="B2322">
        <v>2</v>
      </c>
      <c r="C2322">
        <v>110.996002</v>
      </c>
      <c r="D2322">
        <v>2</v>
      </c>
      <c r="E2322">
        <v>221.99200400000001</v>
      </c>
      <c r="F2322">
        <f>-Day_SIP[[#This Row],[Investment Amount]]</f>
        <v>-221.99200400000001</v>
      </c>
      <c r="G2322">
        <f>SUM($D$2:D2322)*Day_SIP[[#This Row],[Buy Price]]</f>
        <v>862993.91555000003</v>
      </c>
    </row>
    <row r="2323" spans="1:7" x14ac:dyDescent="0.3">
      <c r="A2323" s="2">
        <v>43258</v>
      </c>
      <c r="B2323">
        <v>3</v>
      </c>
      <c r="C2323">
        <v>111.789001</v>
      </c>
      <c r="D2323">
        <v>2</v>
      </c>
      <c r="E2323">
        <v>223.578002</v>
      </c>
      <c r="F2323">
        <f>-Day_SIP[[#This Row],[Investment Amount]]</f>
        <v>-223.578002</v>
      </c>
      <c r="G2323">
        <f>SUM($D$2:D2323)*Day_SIP[[#This Row],[Buy Price]]</f>
        <v>869383.06077700004</v>
      </c>
    </row>
    <row r="2324" spans="1:7" x14ac:dyDescent="0.3">
      <c r="A2324" s="2">
        <v>43259</v>
      </c>
      <c r="B2324">
        <v>4</v>
      </c>
      <c r="C2324">
        <v>111.851997</v>
      </c>
      <c r="D2324">
        <v>2</v>
      </c>
      <c r="E2324">
        <v>223.70399399999999</v>
      </c>
      <c r="F2324">
        <f>-Day_SIP[[#This Row],[Investment Amount]]</f>
        <v>-223.70399399999999</v>
      </c>
      <c r="G2324">
        <f>SUM($D$2:D2324)*Day_SIP[[#This Row],[Buy Price]]</f>
        <v>870096.68466299993</v>
      </c>
    </row>
    <row r="2325" spans="1:7" x14ac:dyDescent="0.3">
      <c r="A2325" s="2">
        <v>43262</v>
      </c>
      <c r="B2325">
        <v>0</v>
      </c>
      <c r="C2325">
        <v>112.251999</v>
      </c>
      <c r="D2325">
        <v>2</v>
      </c>
      <c r="E2325">
        <v>224.503998</v>
      </c>
      <c r="F2325">
        <f>-Day_SIP[[#This Row],[Investment Amount]]</f>
        <v>-224.503998</v>
      </c>
      <c r="G2325">
        <f>SUM($D$2:D2325)*Day_SIP[[#This Row],[Buy Price]]</f>
        <v>873432.80421900004</v>
      </c>
    </row>
    <row r="2326" spans="1:7" x14ac:dyDescent="0.3">
      <c r="A2326" s="2">
        <v>43263</v>
      </c>
      <c r="B2326">
        <v>1</v>
      </c>
      <c r="C2326">
        <v>112.626999</v>
      </c>
      <c r="D2326">
        <v>2</v>
      </c>
      <c r="E2326">
        <v>225.253998</v>
      </c>
      <c r="F2326">
        <f>-Day_SIP[[#This Row],[Investment Amount]]</f>
        <v>-225.253998</v>
      </c>
      <c r="G2326">
        <f>SUM($D$2:D2326)*Day_SIP[[#This Row],[Buy Price]]</f>
        <v>876575.93321699998</v>
      </c>
    </row>
    <row r="2327" spans="1:7" x14ac:dyDescent="0.3">
      <c r="A2327" s="2">
        <v>43264</v>
      </c>
      <c r="B2327">
        <v>2</v>
      </c>
      <c r="C2327">
        <v>112.566002</v>
      </c>
      <c r="D2327">
        <v>2</v>
      </c>
      <c r="E2327">
        <v>225.13200399999999</v>
      </c>
      <c r="F2327">
        <f>-Day_SIP[[#This Row],[Investment Amount]]</f>
        <v>-225.13200399999999</v>
      </c>
      <c r="G2327">
        <f>SUM($D$2:D2327)*Day_SIP[[#This Row],[Buy Price]]</f>
        <v>876326.32556999999</v>
      </c>
    </row>
    <row r="2328" spans="1:7" x14ac:dyDescent="0.3">
      <c r="A2328" s="2">
        <v>43265</v>
      </c>
      <c r="B2328">
        <v>3</v>
      </c>
      <c r="C2328">
        <v>112.204002</v>
      </c>
      <c r="D2328">
        <v>2</v>
      </c>
      <c r="E2328">
        <v>224.40800400000001</v>
      </c>
      <c r="F2328">
        <f>-Day_SIP[[#This Row],[Investment Amount]]</f>
        <v>-224.40800400000001</v>
      </c>
      <c r="G2328">
        <f>SUM($D$2:D2328)*Day_SIP[[#This Row],[Buy Price]]</f>
        <v>873732.56357400003</v>
      </c>
    </row>
    <row r="2329" spans="1:7" x14ac:dyDescent="0.3">
      <c r="A2329" s="2">
        <v>43266</v>
      </c>
      <c r="B2329">
        <v>4</v>
      </c>
      <c r="C2329">
        <v>112.49400300000001</v>
      </c>
      <c r="D2329">
        <v>2</v>
      </c>
      <c r="E2329">
        <v>224.98800600000001</v>
      </c>
      <c r="F2329">
        <f>-Day_SIP[[#This Row],[Investment Amount]]</f>
        <v>-224.98800600000001</v>
      </c>
      <c r="G2329">
        <f>SUM($D$2:D2329)*Day_SIP[[#This Row],[Buy Price]]</f>
        <v>876215.78936700011</v>
      </c>
    </row>
    <row r="2330" spans="1:7" x14ac:dyDescent="0.3">
      <c r="A2330" s="2">
        <v>43269</v>
      </c>
      <c r="B2330">
        <v>0</v>
      </c>
      <c r="C2330">
        <v>112.399002</v>
      </c>
      <c r="D2330">
        <v>2</v>
      </c>
      <c r="E2330">
        <v>224.79800399999999</v>
      </c>
      <c r="F2330">
        <f>-Day_SIP[[#This Row],[Investment Amount]]</f>
        <v>-224.79800399999999</v>
      </c>
      <c r="G2330">
        <f>SUM($D$2:D2330)*Day_SIP[[#This Row],[Buy Price]]</f>
        <v>875700.62458199996</v>
      </c>
    </row>
    <row r="2331" spans="1:7" x14ac:dyDescent="0.3">
      <c r="A2331" s="2">
        <v>43270</v>
      </c>
      <c r="B2331">
        <v>1</v>
      </c>
      <c r="C2331">
        <v>111.481003</v>
      </c>
      <c r="D2331">
        <v>2</v>
      </c>
      <c r="E2331">
        <v>222.962006</v>
      </c>
      <c r="F2331">
        <f>-Day_SIP[[#This Row],[Investment Amount]]</f>
        <v>-222.962006</v>
      </c>
      <c r="G2331">
        <f>SUM($D$2:D2331)*Day_SIP[[#This Row],[Buy Price]]</f>
        <v>868771.45637899998</v>
      </c>
    </row>
    <row r="2332" spans="1:7" x14ac:dyDescent="0.3">
      <c r="A2332" s="2">
        <v>43271</v>
      </c>
      <c r="B2332">
        <v>2</v>
      </c>
      <c r="C2332">
        <v>111.964996</v>
      </c>
      <c r="D2332">
        <v>2</v>
      </c>
      <c r="E2332">
        <v>223.929992</v>
      </c>
      <c r="F2332">
        <f>-Day_SIP[[#This Row],[Investment Amount]]</f>
        <v>-223.929992</v>
      </c>
      <c r="G2332">
        <f>SUM($D$2:D2332)*Day_SIP[[#This Row],[Buy Price]]</f>
        <v>872767.14382</v>
      </c>
    </row>
    <row r="2333" spans="1:7" x14ac:dyDescent="0.3">
      <c r="A2333" s="2">
        <v>43272</v>
      </c>
      <c r="B2333">
        <v>3</v>
      </c>
      <c r="C2333">
        <v>111.528999</v>
      </c>
      <c r="D2333">
        <v>2</v>
      </c>
      <c r="E2333">
        <v>223.057998</v>
      </c>
      <c r="F2333">
        <f>-Day_SIP[[#This Row],[Investment Amount]]</f>
        <v>-223.057998</v>
      </c>
      <c r="G2333">
        <f>SUM($D$2:D2333)*Day_SIP[[#This Row],[Buy Price]]</f>
        <v>869591.60520300001</v>
      </c>
    </row>
    <row r="2334" spans="1:7" x14ac:dyDescent="0.3">
      <c r="A2334" s="2">
        <v>43273</v>
      </c>
      <c r="B2334">
        <v>4</v>
      </c>
      <c r="C2334">
        <v>112.478996</v>
      </c>
      <c r="D2334">
        <v>2</v>
      </c>
      <c r="E2334">
        <v>224.95799199999999</v>
      </c>
      <c r="F2334">
        <f>-Day_SIP[[#This Row],[Investment Amount]]</f>
        <v>-224.95799199999999</v>
      </c>
      <c r="G2334">
        <f>SUM($D$2:D2334)*Day_SIP[[#This Row],[Buy Price]]</f>
        <v>877223.68980399997</v>
      </c>
    </row>
    <row r="2335" spans="1:7" x14ac:dyDescent="0.3">
      <c r="A2335" s="2">
        <v>43276</v>
      </c>
      <c r="B2335">
        <v>0</v>
      </c>
      <c r="C2335">
        <v>111.834999</v>
      </c>
      <c r="D2335">
        <v>2</v>
      </c>
      <c r="E2335">
        <v>223.66999799999999</v>
      </c>
      <c r="F2335">
        <f>-Day_SIP[[#This Row],[Investment Amount]]</f>
        <v>-223.66999799999999</v>
      </c>
      <c r="G2335">
        <f>SUM($D$2:D2335)*Day_SIP[[#This Row],[Buy Price]]</f>
        <v>872424.82719899993</v>
      </c>
    </row>
    <row r="2336" spans="1:7" x14ac:dyDescent="0.3">
      <c r="A2336" s="2">
        <v>43277</v>
      </c>
      <c r="B2336">
        <v>1</v>
      </c>
      <c r="C2336">
        <v>112.13200399999999</v>
      </c>
      <c r="D2336">
        <v>2</v>
      </c>
      <c r="E2336">
        <v>224.26400799999999</v>
      </c>
      <c r="F2336">
        <f>-Day_SIP[[#This Row],[Investment Amount]]</f>
        <v>-224.26400799999999</v>
      </c>
      <c r="G2336">
        <f>SUM($D$2:D2336)*Day_SIP[[#This Row],[Buy Price]]</f>
        <v>874966.02721199999</v>
      </c>
    </row>
    <row r="2337" spans="1:7" x14ac:dyDescent="0.3">
      <c r="A2337" s="2">
        <v>43278</v>
      </c>
      <c r="B2337">
        <v>2</v>
      </c>
      <c r="C2337">
        <v>110.77600099999999</v>
      </c>
      <c r="D2337">
        <v>2</v>
      </c>
      <c r="E2337">
        <v>221.55200199999999</v>
      </c>
      <c r="F2337">
        <f>-Day_SIP[[#This Row],[Investment Amount]]</f>
        <v>-221.55200199999999</v>
      </c>
      <c r="G2337">
        <f>SUM($D$2:D2337)*Day_SIP[[#This Row],[Buy Price]]</f>
        <v>864606.68780499999</v>
      </c>
    </row>
    <row r="2338" spans="1:7" x14ac:dyDescent="0.3">
      <c r="A2338" s="2">
        <v>43279</v>
      </c>
      <c r="B2338">
        <v>3</v>
      </c>
      <c r="C2338">
        <v>110.05300099999999</v>
      </c>
      <c r="D2338">
        <v>2</v>
      </c>
      <c r="E2338">
        <v>220.10600199999999</v>
      </c>
      <c r="F2338">
        <f>-Day_SIP[[#This Row],[Investment Amount]]</f>
        <v>-220.10600199999999</v>
      </c>
      <c r="G2338">
        <f>SUM($D$2:D2338)*Day_SIP[[#This Row],[Buy Price]]</f>
        <v>859183.77880699991</v>
      </c>
    </row>
    <row r="2339" spans="1:7" x14ac:dyDescent="0.3">
      <c r="A2339" s="2">
        <v>43280</v>
      </c>
      <c r="B2339">
        <v>4</v>
      </c>
      <c r="C2339">
        <v>111.18800400000001</v>
      </c>
      <c r="D2339">
        <v>2</v>
      </c>
      <c r="E2339">
        <v>222.37600800000001</v>
      </c>
      <c r="F2339">
        <f>-Day_SIP[[#This Row],[Investment Amount]]</f>
        <v>-222.37600800000001</v>
      </c>
      <c r="G2339">
        <f>SUM($D$2:D2339)*Day_SIP[[#This Row],[Buy Price]]</f>
        <v>868267.12323600007</v>
      </c>
    </row>
    <row r="2340" spans="1:7" x14ac:dyDescent="0.3">
      <c r="A2340" s="2">
        <v>43283</v>
      </c>
      <c r="B2340">
        <v>0</v>
      </c>
      <c r="C2340">
        <v>110.99700199999999</v>
      </c>
      <c r="D2340">
        <v>2</v>
      </c>
      <c r="E2340">
        <v>221.99400399999999</v>
      </c>
      <c r="F2340">
        <f>-Day_SIP[[#This Row],[Investment Amount]]</f>
        <v>-221.99400399999999</v>
      </c>
      <c r="G2340">
        <f>SUM($D$2:D2340)*Day_SIP[[#This Row],[Buy Price]]</f>
        <v>866997.58262200002</v>
      </c>
    </row>
    <row r="2341" spans="1:7" x14ac:dyDescent="0.3">
      <c r="A2341" s="2">
        <v>43284</v>
      </c>
      <c r="B2341">
        <v>1</v>
      </c>
      <c r="C2341">
        <v>111.403999</v>
      </c>
      <c r="D2341">
        <v>2</v>
      </c>
      <c r="E2341">
        <v>222.807998</v>
      </c>
      <c r="F2341">
        <f>-Day_SIP[[#This Row],[Investment Amount]]</f>
        <v>-222.807998</v>
      </c>
      <c r="G2341">
        <f>SUM($D$2:D2341)*Day_SIP[[#This Row],[Buy Price]]</f>
        <v>870399.44418700004</v>
      </c>
    </row>
    <row r="2342" spans="1:7" x14ac:dyDescent="0.3">
      <c r="A2342" s="2">
        <v>43285</v>
      </c>
      <c r="B2342">
        <v>2</v>
      </c>
      <c r="C2342">
        <v>111.875</v>
      </c>
      <c r="D2342">
        <v>2</v>
      </c>
      <c r="E2342">
        <v>223.75</v>
      </c>
      <c r="F2342">
        <f>-Day_SIP[[#This Row],[Investment Amount]]</f>
        <v>-223.75</v>
      </c>
      <c r="G2342">
        <f>SUM($D$2:D2342)*Day_SIP[[#This Row],[Buy Price]]</f>
        <v>874303.125</v>
      </c>
    </row>
    <row r="2343" spans="1:7" x14ac:dyDescent="0.3">
      <c r="A2343" s="2">
        <v>43286</v>
      </c>
      <c r="B2343">
        <v>3</v>
      </c>
      <c r="C2343">
        <v>111.91300200000001</v>
      </c>
      <c r="D2343">
        <v>2</v>
      </c>
      <c r="E2343">
        <v>223.82600400000001</v>
      </c>
      <c r="F2343">
        <f>-Day_SIP[[#This Row],[Investment Amount]]</f>
        <v>-223.82600400000001</v>
      </c>
      <c r="G2343">
        <f>SUM($D$2:D2343)*Day_SIP[[#This Row],[Buy Price]]</f>
        <v>874823.93663400004</v>
      </c>
    </row>
    <row r="2344" spans="1:7" x14ac:dyDescent="0.3">
      <c r="A2344" s="2">
        <v>43287</v>
      </c>
      <c r="B2344">
        <v>4</v>
      </c>
      <c r="C2344">
        <v>112.302002</v>
      </c>
      <c r="D2344">
        <v>2</v>
      </c>
      <c r="E2344">
        <v>224.604004</v>
      </c>
      <c r="F2344">
        <f>-Day_SIP[[#This Row],[Investment Amount]]</f>
        <v>-224.604004</v>
      </c>
      <c r="G2344">
        <f>SUM($D$2:D2344)*Day_SIP[[#This Row],[Buy Price]]</f>
        <v>878089.35363799997</v>
      </c>
    </row>
    <row r="2345" spans="1:7" x14ac:dyDescent="0.3">
      <c r="A2345" s="2">
        <v>43290</v>
      </c>
      <c r="B2345">
        <v>0</v>
      </c>
      <c r="C2345">
        <v>112.853996</v>
      </c>
      <c r="D2345">
        <v>2</v>
      </c>
      <c r="E2345">
        <v>225.70799199999999</v>
      </c>
      <c r="F2345">
        <f>-Day_SIP[[#This Row],[Investment Amount]]</f>
        <v>-225.70799199999999</v>
      </c>
      <c r="G2345">
        <f>SUM($D$2:D2345)*Day_SIP[[#This Row],[Buy Price]]</f>
        <v>882631.10271599994</v>
      </c>
    </row>
    <row r="2346" spans="1:7" x14ac:dyDescent="0.3">
      <c r="A2346" s="2">
        <v>43291</v>
      </c>
      <c r="B2346">
        <v>1</v>
      </c>
      <c r="C2346">
        <v>113.726997</v>
      </c>
      <c r="D2346">
        <v>2</v>
      </c>
      <c r="E2346">
        <v>227.45399399999999</v>
      </c>
      <c r="F2346">
        <f>-Day_SIP[[#This Row],[Investment Amount]]</f>
        <v>-227.45399399999999</v>
      </c>
      <c r="G2346">
        <f>SUM($D$2:D2346)*Day_SIP[[#This Row],[Buy Price]]</f>
        <v>889686.29753099999</v>
      </c>
    </row>
    <row r="2347" spans="1:7" x14ac:dyDescent="0.3">
      <c r="A2347" s="2">
        <v>43292</v>
      </c>
      <c r="B2347">
        <v>2</v>
      </c>
      <c r="C2347">
        <v>113.725998</v>
      </c>
      <c r="D2347">
        <v>2</v>
      </c>
      <c r="E2347">
        <v>227.45199600000001</v>
      </c>
      <c r="F2347">
        <f>-Day_SIP[[#This Row],[Investment Amount]]</f>
        <v>-227.45199600000001</v>
      </c>
      <c r="G2347">
        <f>SUM($D$2:D2347)*Day_SIP[[#This Row],[Buy Price]]</f>
        <v>889905.93435</v>
      </c>
    </row>
    <row r="2348" spans="1:7" x14ac:dyDescent="0.3">
      <c r="A2348" s="2">
        <v>43293</v>
      </c>
      <c r="B2348">
        <v>3</v>
      </c>
      <c r="C2348">
        <v>114.495003</v>
      </c>
      <c r="D2348">
        <v>2</v>
      </c>
      <c r="E2348">
        <v>228.99000599999999</v>
      </c>
      <c r="F2348">
        <f>-Day_SIP[[#This Row],[Investment Amount]]</f>
        <v>-228.99000599999999</v>
      </c>
      <c r="G2348">
        <f>SUM($D$2:D2348)*Day_SIP[[#This Row],[Buy Price]]</f>
        <v>896152.38848099997</v>
      </c>
    </row>
    <row r="2349" spans="1:7" x14ac:dyDescent="0.3">
      <c r="A2349" s="2">
        <v>43294</v>
      </c>
      <c r="B2349">
        <v>4</v>
      </c>
      <c r="C2349">
        <v>114.63200399999999</v>
      </c>
      <c r="D2349">
        <v>2</v>
      </c>
      <c r="E2349">
        <v>229.26400799999999</v>
      </c>
      <c r="F2349">
        <f>-Day_SIP[[#This Row],[Investment Amount]]</f>
        <v>-229.26400799999999</v>
      </c>
      <c r="G2349">
        <f>SUM($D$2:D2349)*Day_SIP[[#This Row],[Buy Price]]</f>
        <v>897453.95931599999</v>
      </c>
    </row>
    <row r="2350" spans="1:7" x14ac:dyDescent="0.3">
      <c r="A2350" s="2">
        <v>43297</v>
      </c>
      <c r="B2350">
        <v>0</v>
      </c>
      <c r="C2350">
        <v>113.983002</v>
      </c>
      <c r="D2350">
        <v>2</v>
      </c>
      <c r="E2350">
        <v>227.966004</v>
      </c>
      <c r="F2350">
        <f>-Day_SIP[[#This Row],[Investment Amount]]</f>
        <v>-227.966004</v>
      </c>
      <c r="G2350">
        <f>SUM($D$2:D2350)*Day_SIP[[#This Row],[Buy Price]]</f>
        <v>892600.88866199995</v>
      </c>
    </row>
    <row r="2351" spans="1:7" x14ac:dyDescent="0.3">
      <c r="A2351" s="2">
        <v>43298</v>
      </c>
      <c r="B2351">
        <v>1</v>
      </c>
      <c r="C2351">
        <v>114.485001</v>
      </c>
      <c r="D2351">
        <v>2</v>
      </c>
      <c r="E2351">
        <v>228.97000199999999</v>
      </c>
      <c r="F2351">
        <f>-Day_SIP[[#This Row],[Investment Amount]]</f>
        <v>-228.97000199999999</v>
      </c>
      <c r="G2351">
        <f>SUM($D$2:D2351)*Day_SIP[[#This Row],[Buy Price]]</f>
        <v>896761.01283299993</v>
      </c>
    </row>
    <row r="2352" spans="1:7" x14ac:dyDescent="0.3">
      <c r="A2352" s="2">
        <v>43299</v>
      </c>
      <c r="B2352">
        <v>2</v>
      </c>
      <c r="C2352">
        <v>114.11799600000001</v>
      </c>
      <c r="D2352">
        <v>2</v>
      </c>
      <c r="E2352">
        <v>228.23599200000001</v>
      </c>
      <c r="F2352">
        <f>-Day_SIP[[#This Row],[Investment Amount]]</f>
        <v>-228.23599200000001</v>
      </c>
      <c r="G2352">
        <f>SUM($D$2:D2352)*Day_SIP[[#This Row],[Buy Price]]</f>
        <v>894114.49866000004</v>
      </c>
    </row>
    <row r="2353" spans="1:7" x14ac:dyDescent="0.3">
      <c r="A2353" s="2">
        <v>43300</v>
      </c>
      <c r="B2353">
        <v>3</v>
      </c>
      <c r="C2353">
        <v>114.121002</v>
      </c>
      <c r="D2353">
        <v>2</v>
      </c>
      <c r="E2353">
        <v>228.24200400000001</v>
      </c>
      <c r="F2353">
        <f>-Day_SIP[[#This Row],[Investment Amount]]</f>
        <v>-228.24200400000001</v>
      </c>
      <c r="G2353">
        <f>SUM($D$2:D2353)*Day_SIP[[#This Row],[Buy Price]]</f>
        <v>894366.29267400003</v>
      </c>
    </row>
    <row r="2354" spans="1:7" x14ac:dyDescent="0.3">
      <c r="A2354" s="2">
        <v>43301</v>
      </c>
      <c r="B2354">
        <v>4</v>
      </c>
      <c r="C2354">
        <v>114.93</v>
      </c>
      <c r="D2354">
        <v>2</v>
      </c>
      <c r="E2354">
        <v>229.86</v>
      </c>
      <c r="F2354">
        <f>-Day_SIP[[#This Row],[Investment Amount]]</f>
        <v>-229.86</v>
      </c>
      <c r="G2354">
        <f>SUM($D$2:D2354)*Day_SIP[[#This Row],[Buy Price]]</f>
        <v>900936.27</v>
      </c>
    </row>
    <row r="2355" spans="1:7" x14ac:dyDescent="0.3">
      <c r="A2355" s="2">
        <v>43304</v>
      </c>
      <c r="B2355">
        <v>0</v>
      </c>
      <c r="C2355">
        <v>115.339996</v>
      </c>
      <c r="D2355">
        <v>2</v>
      </c>
      <c r="E2355">
        <v>230.679992</v>
      </c>
      <c r="F2355">
        <f>-Day_SIP[[#This Row],[Investment Amount]]</f>
        <v>-230.679992</v>
      </c>
      <c r="G2355">
        <f>SUM($D$2:D2355)*Day_SIP[[#This Row],[Buy Price]]</f>
        <v>904380.90863600001</v>
      </c>
    </row>
    <row r="2356" spans="1:7" x14ac:dyDescent="0.3">
      <c r="A2356" s="2">
        <v>43305</v>
      </c>
      <c r="B2356">
        <v>1</v>
      </c>
      <c r="C2356">
        <v>115.71199799999999</v>
      </c>
      <c r="D2356">
        <v>2</v>
      </c>
      <c r="E2356">
        <v>231.42399599999999</v>
      </c>
      <c r="F2356">
        <f>-Day_SIP[[#This Row],[Investment Amount]]</f>
        <v>-231.42399599999999</v>
      </c>
      <c r="G2356">
        <f>SUM($D$2:D2356)*Day_SIP[[#This Row],[Buy Price]]</f>
        <v>907529.2003139999</v>
      </c>
    </row>
    <row r="2357" spans="1:7" x14ac:dyDescent="0.3">
      <c r="A2357" s="2">
        <v>43306</v>
      </c>
      <c r="B2357">
        <v>2</v>
      </c>
      <c r="C2357">
        <v>115.918999</v>
      </c>
      <c r="D2357">
        <v>2</v>
      </c>
      <c r="E2357">
        <v>231.837998</v>
      </c>
      <c r="F2357">
        <f>-Day_SIP[[#This Row],[Investment Amount]]</f>
        <v>-231.837998</v>
      </c>
      <c r="G2357">
        <f>SUM($D$2:D2357)*Day_SIP[[#This Row],[Buy Price]]</f>
        <v>909384.54715500004</v>
      </c>
    </row>
    <row r="2358" spans="1:7" x14ac:dyDescent="0.3">
      <c r="A2358" s="2">
        <v>43307</v>
      </c>
      <c r="B2358">
        <v>3</v>
      </c>
      <c r="C2358">
        <v>116.15799699999999</v>
      </c>
      <c r="D2358">
        <v>2</v>
      </c>
      <c r="E2358">
        <v>232.31599399999999</v>
      </c>
      <c r="F2358">
        <f>-Day_SIP[[#This Row],[Investment Amount]]</f>
        <v>-232.31599399999999</v>
      </c>
      <c r="G2358">
        <f>SUM($D$2:D2358)*Day_SIP[[#This Row],[Buy Price]]</f>
        <v>911491.80245899991</v>
      </c>
    </row>
    <row r="2359" spans="1:7" x14ac:dyDescent="0.3">
      <c r="A2359" s="2">
        <v>43308</v>
      </c>
      <c r="B2359">
        <v>4</v>
      </c>
      <c r="C2359">
        <v>117.322998</v>
      </c>
      <c r="D2359">
        <v>2</v>
      </c>
      <c r="E2359">
        <v>234.645996</v>
      </c>
      <c r="F2359">
        <f>-Day_SIP[[#This Row],[Investment Amount]]</f>
        <v>-234.645996</v>
      </c>
      <c r="G2359">
        <f>SUM($D$2:D2359)*Day_SIP[[#This Row],[Buy Price]]</f>
        <v>920868.21130199998</v>
      </c>
    </row>
    <row r="2360" spans="1:7" x14ac:dyDescent="0.3">
      <c r="A2360" s="2">
        <v>43311</v>
      </c>
      <c r="B2360">
        <v>0</v>
      </c>
      <c r="C2360">
        <v>117.741997</v>
      </c>
      <c r="D2360">
        <v>2</v>
      </c>
      <c r="E2360">
        <v>235.483994</v>
      </c>
      <c r="F2360">
        <f>-Day_SIP[[#This Row],[Investment Amount]]</f>
        <v>-235.483994</v>
      </c>
      <c r="G2360">
        <f>SUM($D$2:D2360)*Day_SIP[[#This Row],[Buy Price]]</f>
        <v>924392.41844699997</v>
      </c>
    </row>
    <row r="2361" spans="1:7" x14ac:dyDescent="0.3">
      <c r="A2361" s="2">
        <v>43312</v>
      </c>
      <c r="B2361">
        <v>1</v>
      </c>
      <c r="C2361">
        <v>118.25</v>
      </c>
      <c r="D2361">
        <v>2</v>
      </c>
      <c r="E2361">
        <v>236.5</v>
      </c>
      <c r="F2361">
        <f>-Day_SIP[[#This Row],[Investment Amount]]</f>
        <v>-236.5</v>
      </c>
      <c r="G2361">
        <f>SUM($D$2:D2361)*Day_SIP[[#This Row],[Buy Price]]</f>
        <v>928617.25</v>
      </c>
    </row>
    <row r="2362" spans="1:7" x14ac:dyDescent="0.3">
      <c r="A2362" s="2">
        <v>43313</v>
      </c>
      <c r="B2362">
        <v>2</v>
      </c>
      <c r="C2362">
        <v>118.12400100000001</v>
      </c>
      <c r="D2362">
        <v>2</v>
      </c>
      <c r="E2362">
        <v>236.24800200000001</v>
      </c>
      <c r="F2362">
        <f>-Day_SIP[[#This Row],[Investment Amount]]</f>
        <v>-236.24800200000001</v>
      </c>
      <c r="G2362">
        <f>SUM($D$2:D2362)*Day_SIP[[#This Row],[Buy Price]]</f>
        <v>927864.02785500011</v>
      </c>
    </row>
    <row r="2363" spans="1:7" x14ac:dyDescent="0.3">
      <c r="A2363" s="2">
        <v>43314</v>
      </c>
      <c r="B2363">
        <v>3</v>
      </c>
      <c r="C2363">
        <v>117.429001</v>
      </c>
      <c r="D2363">
        <v>2</v>
      </c>
      <c r="E2363">
        <v>234.858002</v>
      </c>
      <c r="F2363">
        <f>-Day_SIP[[#This Row],[Investment Amount]]</f>
        <v>-234.858002</v>
      </c>
      <c r="G2363">
        <f>SUM($D$2:D2363)*Day_SIP[[#This Row],[Buy Price]]</f>
        <v>922639.66085700004</v>
      </c>
    </row>
    <row r="2364" spans="1:7" x14ac:dyDescent="0.3">
      <c r="A2364" s="2">
        <v>43315</v>
      </c>
      <c r="B2364">
        <v>4</v>
      </c>
      <c r="C2364">
        <v>118.61900300000001</v>
      </c>
      <c r="D2364">
        <v>2</v>
      </c>
      <c r="E2364">
        <v>237.23800600000001</v>
      </c>
      <c r="F2364">
        <f>-Day_SIP[[#This Row],[Investment Amount]]</f>
        <v>-237.23800600000001</v>
      </c>
      <c r="G2364">
        <f>SUM($D$2:D2364)*Day_SIP[[#This Row],[Buy Price]]</f>
        <v>932226.74457700003</v>
      </c>
    </row>
    <row r="2365" spans="1:7" x14ac:dyDescent="0.3">
      <c r="A2365" s="2">
        <v>43318</v>
      </c>
      <c r="B2365">
        <v>0</v>
      </c>
      <c r="C2365">
        <v>118.735001</v>
      </c>
      <c r="D2365">
        <v>2</v>
      </c>
      <c r="E2365">
        <v>237.47000199999999</v>
      </c>
      <c r="F2365">
        <f>-Day_SIP[[#This Row],[Investment Amount]]</f>
        <v>-237.47000199999999</v>
      </c>
      <c r="G2365">
        <f>SUM($D$2:D2365)*Day_SIP[[#This Row],[Buy Price]]</f>
        <v>933375.84286099998</v>
      </c>
    </row>
    <row r="2366" spans="1:7" x14ac:dyDescent="0.3">
      <c r="A2366" s="2">
        <v>43319</v>
      </c>
      <c r="B2366">
        <v>1</v>
      </c>
      <c r="C2366">
        <v>118.738998</v>
      </c>
      <c r="D2366">
        <v>2</v>
      </c>
      <c r="E2366">
        <v>237.47799599999999</v>
      </c>
      <c r="F2366">
        <f>-Day_SIP[[#This Row],[Investment Amount]]</f>
        <v>-237.47799599999999</v>
      </c>
      <c r="G2366">
        <f>SUM($D$2:D2366)*Day_SIP[[#This Row],[Buy Price]]</f>
        <v>933644.74127399991</v>
      </c>
    </row>
    <row r="2367" spans="1:7" x14ac:dyDescent="0.3">
      <c r="A2367" s="2">
        <v>43320</v>
      </c>
      <c r="B2367">
        <v>2</v>
      </c>
      <c r="C2367">
        <v>119.170998</v>
      </c>
      <c r="D2367">
        <v>2</v>
      </c>
      <c r="E2367">
        <v>238.34199599999999</v>
      </c>
      <c r="F2367">
        <f>-Day_SIP[[#This Row],[Investment Amount]]</f>
        <v>-238.34199599999999</v>
      </c>
      <c r="G2367">
        <f>SUM($D$2:D2367)*Day_SIP[[#This Row],[Buy Price]]</f>
        <v>937279.89926999994</v>
      </c>
    </row>
    <row r="2368" spans="1:7" x14ac:dyDescent="0.3">
      <c r="A2368" s="2">
        <v>43321</v>
      </c>
      <c r="B2368">
        <v>3</v>
      </c>
      <c r="C2368">
        <v>119.310997</v>
      </c>
      <c r="D2368">
        <v>2</v>
      </c>
      <c r="E2368">
        <v>238.621994</v>
      </c>
      <c r="F2368">
        <f>-Day_SIP[[#This Row],[Investment Amount]]</f>
        <v>-238.621994</v>
      </c>
      <c r="G2368">
        <f>SUM($D$2:D2368)*Day_SIP[[#This Row],[Buy Price]]</f>
        <v>938619.61339900002</v>
      </c>
    </row>
    <row r="2369" spans="1:7" x14ac:dyDescent="0.3">
      <c r="A2369" s="2">
        <v>43322</v>
      </c>
      <c r="B2369">
        <v>4</v>
      </c>
      <c r="C2369">
        <v>118.980003</v>
      </c>
      <c r="D2369">
        <v>2</v>
      </c>
      <c r="E2369">
        <v>237.96000599999999</v>
      </c>
      <c r="F2369">
        <f>-Day_SIP[[#This Row],[Investment Amount]]</f>
        <v>-237.96000599999999</v>
      </c>
      <c r="G2369">
        <f>SUM($D$2:D2369)*Day_SIP[[#This Row],[Buy Price]]</f>
        <v>936253.64360700001</v>
      </c>
    </row>
    <row r="2370" spans="1:7" x14ac:dyDescent="0.3">
      <c r="A2370" s="2">
        <v>43325</v>
      </c>
      <c r="B2370">
        <v>0</v>
      </c>
      <c r="C2370">
        <v>118.224998</v>
      </c>
      <c r="D2370">
        <v>2</v>
      </c>
      <c r="E2370">
        <v>236.449996</v>
      </c>
      <c r="F2370">
        <f>-Day_SIP[[#This Row],[Investment Amount]]</f>
        <v>-236.449996</v>
      </c>
      <c r="G2370">
        <f>SUM($D$2:D2370)*Day_SIP[[#This Row],[Buy Price]]</f>
        <v>930548.95925800002</v>
      </c>
    </row>
    <row r="2371" spans="1:7" x14ac:dyDescent="0.3">
      <c r="A2371" s="2">
        <v>43326</v>
      </c>
      <c r="B2371">
        <v>1</v>
      </c>
      <c r="C2371">
        <v>119.13400300000001</v>
      </c>
      <c r="D2371">
        <v>2</v>
      </c>
      <c r="E2371">
        <v>238.26800600000001</v>
      </c>
      <c r="F2371">
        <f>-Day_SIP[[#This Row],[Investment Amount]]</f>
        <v>-238.26800600000001</v>
      </c>
      <c r="G2371">
        <f>SUM($D$2:D2371)*Day_SIP[[#This Row],[Buy Price]]</f>
        <v>937942.00561900006</v>
      </c>
    </row>
    <row r="2372" spans="1:7" x14ac:dyDescent="0.3">
      <c r="A2372" s="2">
        <v>43328</v>
      </c>
      <c r="B2372">
        <v>3</v>
      </c>
      <c r="C2372">
        <v>118.75299800000001</v>
      </c>
      <c r="D2372">
        <v>2</v>
      </c>
      <c r="E2372">
        <v>237.50599600000001</v>
      </c>
      <c r="F2372">
        <f>-Day_SIP[[#This Row],[Investment Amount]]</f>
        <v>-237.50599600000001</v>
      </c>
      <c r="G2372">
        <f>SUM($D$2:D2372)*Day_SIP[[#This Row],[Buy Price]]</f>
        <v>935179.8592500001</v>
      </c>
    </row>
    <row r="2373" spans="1:7" x14ac:dyDescent="0.3">
      <c r="A2373" s="2">
        <v>43329</v>
      </c>
      <c r="B2373">
        <v>4</v>
      </c>
      <c r="C2373">
        <v>119.781998</v>
      </c>
      <c r="D2373">
        <v>2</v>
      </c>
      <c r="E2373">
        <v>239.563996</v>
      </c>
      <c r="F2373">
        <f>-Day_SIP[[#This Row],[Investment Amount]]</f>
        <v>-239.563996</v>
      </c>
      <c r="G2373">
        <f>SUM($D$2:D2373)*Day_SIP[[#This Row],[Buy Price]]</f>
        <v>943522.79824599996</v>
      </c>
    </row>
    <row r="2374" spans="1:7" x14ac:dyDescent="0.3">
      <c r="A2374" s="2">
        <v>43332</v>
      </c>
      <c r="B2374">
        <v>0</v>
      </c>
      <c r="C2374">
        <v>120.273003</v>
      </c>
      <c r="D2374">
        <v>2</v>
      </c>
      <c r="E2374">
        <v>240.54600600000001</v>
      </c>
      <c r="F2374">
        <f>-Day_SIP[[#This Row],[Investment Amount]]</f>
        <v>-240.54600600000001</v>
      </c>
      <c r="G2374">
        <f>SUM($D$2:D2374)*Day_SIP[[#This Row],[Buy Price]]</f>
        <v>947630.99063700007</v>
      </c>
    </row>
    <row r="2375" spans="1:7" x14ac:dyDescent="0.3">
      <c r="A2375" s="2">
        <v>43333</v>
      </c>
      <c r="B2375">
        <v>1</v>
      </c>
      <c r="C2375">
        <v>120.691002</v>
      </c>
      <c r="D2375">
        <v>2</v>
      </c>
      <c r="E2375">
        <v>241.38200399999999</v>
      </c>
      <c r="F2375">
        <f>-Day_SIP[[#This Row],[Investment Amount]]</f>
        <v>-241.38200399999999</v>
      </c>
      <c r="G2375">
        <f>SUM($D$2:D2375)*Day_SIP[[#This Row],[Buy Price]]</f>
        <v>951165.78676199995</v>
      </c>
    </row>
    <row r="2376" spans="1:7" x14ac:dyDescent="0.3">
      <c r="A2376" s="2">
        <v>43335</v>
      </c>
      <c r="B2376">
        <v>3</v>
      </c>
      <c r="C2376">
        <v>120.837997</v>
      </c>
      <c r="D2376">
        <v>2</v>
      </c>
      <c r="E2376">
        <v>241.675994</v>
      </c>
      <c r="F2376">
        <f>-Day_SIP[[#This Row],[Investment Amount]]</f>
        <v>-241.675994</v>
      </c>
      <c r="G2376">
        <f>SUM($D$2:D2376)*Day_SIP[[#This Row],[Buy Price]]</f>
        <v>952565.93035100005</v>
      </c>
    </row>
    <row r="2377" spans="1:7" x14ac:dyDescent="0.3">
      <c r="A2377" s="2">
        <v>43336</v>
      </c>
      <c r="B2377">
        <v>4</v>
      </c>
      <c r="C2377">
        <v>120.606003</v>
      </c>
      <c r="D2377">
        <v>2</v>
      </c>
      <c r="E2377">
        <v>241.212006</v>
      </c>
      <c r="F2377">
        <f>-Day_SIP[[#This Row],[Investment Amount]]</f>
        <v>-241.212006</v>
      </c>
      <c r="G2377">
        <f>SUM($D$2:D2377)*Day_SIP[[#This Row],[Buy Price]]</f>
        <v>950978.33365499997</v>
      </c>
    </row>
    <row r="2378" spans="1:7" x14ac:dyDescent="0.3">
      <c r="A2378" s="2">
        <v>43339</v>
      </c>
      <c r="B2378">
        <v>0</v>
      </c>
      <c r="C2378">
        <v>121.79299899999999</v>
      </c>
      <c r="D2378">
        <v>2</v>
      </c>
      <c r="E2378">
        <v>243.58599799999999</v>
      </c>
      <c r="F2378">
        <f>-Day_SIP[[#This Row],[Investment Amount]]</f>
        <v>-243.58599799999999</v>
      </c>
      <c r="G2378">
        <f>SUM($D$2:D2378)*Day_SIP[[#This Row],[Buy Price]]</f>
        <v>960581.38311299996</v>
      </c>
    </row>
    <row r="2379" spans="1:7" x14ac:dyDescent="0.3">
      <c r="A2379" s="2">
        <v>43340</v>
      </c>
      <c r="B2379">
        <v>1</v>
      </c>
      <c r="C2379">
        <v>122.189003</v>
      </c>
      <c r="D2379">
        <v>1</v>
      </c>
      <c r="E2379">
        <v>122.189003</v>
      </c>
      <c r="F2379">
        <f>-Day_SIP[[#This Row],[Investment Amount]]</f>
        <v>-122.189003</v>
      </c>
      <c r="G2379">
        <f>SUM($D$2:D2379)*Day_SIP[[#This Row],[Buy Price]]</f>
        <v>963826.85566400003</v>
      </c>
    </row>
    <row r="2380" spans="1:7" x14ac:dyDescent="0.3">
      <c r="A2380" s="2">
        <v>43341</v>
      </c>
      <c r="B2380">
        <v>2</v>
      </c>
      <c r="C2380">
        <v>121.996002</v>
      </c>
      <c r="D2380">
        <v>1</v>
      </c>
      <c r="E2380">
        <v>121.996002</v>
      </c>
      <c r="F2380">
        <f>-Day_SIP[[#This Row],[Investment Amount]]</f>
        <v>-121.996002</v>
      </c>
      <c r="G2380">
        <f>SUM($D$2:D2380)*Day_SIP[[#This Row],[Buy Price]]</f>
        <v>962426.45977800002</v>
      </c>
    </row>
    <row r="2381" spans="1:7" x14ac:dyDescent="0.3">
      <c r="A2381" s="2">
        <v>43342</v>
      </c>
      <c r="B2381">
        <v>3</v>
      </c>
      <c r="C2381">
        <v>121.708</v>
      </c>
      <c r="D2381">
        <v>2</v>
      </c>
      <c r="E2381">
        <v>243.416</v>
      </c>
      <c r="F2381">
        <f>-Day_SIP[[#This Row],[Investment Amount]]</f>
        <v>-243.416</v>
      </c>
      <c r="G2381">
        <f>SUM($D$2:D2381)*Day_SIP[[#This Row],[Buy Price]]</f>
        <v>960397.82799999998</v>
      </c>
    </row>
    <row r="2382" spans="1:7" x14ac:dyDescent="0.3">
      <c r="A2382" s="2">
        <v>43343</v>
      </c>
      <c r="B2382">
        <v>4</v>
      </c>
      <c r="C2382">
        <v>121.900002</v>
      </c>
      <c r="D2382">
        <v>2</v>
      </c>
      <c r="E2382">
        <v>243.800004</v>
      </c>
      <c r="F2382">
        <f>-Day_SIP[[#This Row],[Investment Amount]]</f>
        <v>-243.800004</v>
      </c>
      <c r="G2382">
        <f>SUM($D$2:D2382)*Day_SIP[[#This Row],[Buy Price]]</f>
        <v>962156.71578600002</v>
      </c>
    </row>
    <row r="2383" spans="1:7" x14ac:dyDescent="0.3">
      <c r="A2383" s="2">
        <v>43346</v>
      </c>
      <c r="B2383">
        <v>0</v>
      </c>
      <c r="C2383">
        <v>120.764999</v>
      </c>
      <c r="D2383">
        <v>2</v>
      </c>
      <c r="E2383">
        <v>241.52999800000001</v>
      </c>
      <c r="F2383">
        <f>-Day_SIP[[#This Row],[Investment Amount]]</f>
        <v>-241.52999800000001</v>
      </c>
      <c r="G2383">
        <f>SUM($D$2:D2383)*Day_SIP[[#This Row],[Buy Price]]</f>
        <v>953439.667105</v>
      </c>
    </row>
    <row r="2384" spans="1:7" x14ac:dyDescent="0.3">
      <c r="A2384" s="2">
        <v>43347</v>
      </c>
      <c r="B2384">
        <v>1</v>
      </c>
      <c r="C2384">
        <v>120.420998</v>
      </c>
      <c r="D2384">
        <v>2</v>
      </c>
      <c r="E2384">
        <v>240.84199599999999</v>
      </c>
      <c r="F2384">
        <f>-Day_SIP[[#This Row],[Investment Amount]]</f>
        <v>-240.84199599999999</v>
      </c>
      <c r="G2384">
        <f>SUM($D$2:D2384)*Day_SIP[[#This Row],[Buy Price]]</f>
        <v>950964.62120599998</v>
      </c>
    </row>
    <row r="2385" spans="1:7" x14ac:dyDescent="0.3">
      <c r="A2385" s="2">
        <v>43348</v>
      </c>
      <c r="B2385">
        <v>2</v>
      </c>
      <c r="C2385">
        <v>119.897003</v>
      </c>
      <c r="D2385">
        <v>2</v>
      </c>
      <c r="E2385">
        <v>239.794006</v>
      </c>
      <c r="F2385">
        <f>-Day_SIP[[#This Row],[Investment Amount]]</f>
        <v>-239.794006</v>
      </c>
      <c r="G2385">
        <f>SUM($D$2:D2385)*Day_SIP[[#This Row],[Buy Price]]</f>
        <v>947066.42669699993</v>
      </c>
    </row>
    <row r="2386" spans="1:7" x14ac:dyDescent="0.3">
      <c r="A2386" s="2">
        <v>43349</v>
      </c>
      <c r="B2386">
        <v>3</v>
      </c>
      <c r="C2386">
        <v>120.279999</v>
      </c>
      <c r="D2386">
        <v>2</v>
      </c>
      <c r="E2386">
        <v>240.55999800000001</v>
      </c>
      <c r="F2386">
        <f>-Day_SIP[[#This Row],[Investment Amount]]</f>
        <v>-240.55999800000001</v>
      </c>
      <c r="G2386">
        <f>SUM($D$2:D2386)*Day_SIP[[#This Row],[Buy Price]]</f>
        <v>950332.27209900005</v>
      </c>
    </row>
    <row r="2387" spans="1:7" x14ac:dyDescent="0.3">
      <c r="A2387" s="2">
        <v>43350</v>
      </c>
      <c r="B2387">
        <v>4</v>
      </c>
      <c r="C2387">
        <v>121.058998</v>
      </c>
      <c r="D2387">
        <v>2</v>
      </c>
      <c r="E2387">
        <v>242.11799600000001</v>
      </c>
      <c r="F2387">
        <f>-Day_SIP[[#This Row],[Investment Amount]]</f>
        <v>-242.11799600000001</v>
      </c>
      <c r="G2387">
        <f>SUM($D$2:D2387)*Day_SIP[[#This Row],[Buy Price]]</f>
        <v>956729.26119400002</v>
      </c>
    </row>
    <row r="2388" spans="1:7" x14ac:dyDescent="0.3">
      <c r="A2388" s="2">
        <v>43353</v>
      </c>
      <c r="B2388">
        <v>0</v>
      </c>
      <c r="C2388">
        <v>119.649002</v>
      </c>
      <c r="D2388">
        <v>2</v>
      </c>
      <c r="E2388">
        <v>239.29800399999999</v>
      </c>
      <c r="F2388">
        <f>-Day_SIP[[#This Row],[Investment Amount]]</f>
        <v>-239.29800399999999</v>
      </c>
      <c r="G2388">
        <f>SUM($D$2:D2388)*Day_SIP[[#This Row],[Buy Price]]</f>
        <v>945825.36080999998</v>
      </c>
    </row>
    <row r="2389" spans="1:7" x14ac:dyDescent="0.3">
      <c r="A2389" s="2">
        <v>43354</v>
      </c>
      <c r="B2389">
        <v>1</v>
      </c>
      <c r="C2389">
        <v>117.94699900000001</v>
      </c>
      <c r="D2389">
        <v>2</v>
      </c>
      <c r="E2389">
        <v>235.89399800000001</v>
      </c>
      <c r="F2389">
        <f>-Day_SIP[[#This Row],[Investment Amount]]</f>
        <v>-235.89399800000001</v>
      </c>
      <c r="G2389">
        <f>SUM($D$2:D2389)*Day_SIP[[#This Row],[Buy Price]]</f>
        <v>932606.9210930001</v>
      </c>
    </row>
    <row r="2390" spans="1:7" x14ac:dyDescent="0.3">
      <c r="A2390" s="2">
        <v>43355</v>
      </c>
      <c r="B2390">
        <v>2</v>
      </c>
      <c r="C2390">
        <v>118.748001</v>
      </c>
      <c r="D2390">
        <v>2</v>
      </c>
      <c r="E2390">
        <v>237.496002</v>
      </c>
      <c r="F2390">
        <f>-Day_SIP[[#This Row],[Investment Amount]]</f>
        <v>-237.496002</v>
      </c>
      <c r="G2390">
        <f>SUM($D$2:D2390)*Day_SIP[[#This Row],[Buy Price]]</f>
        <v>939177.93990900007</v>
      </c>
    </row>
    <row r="2391" spans="1:7" x14ac:dyDescent="0.3">
      <c r="A2391" s="2">
        <v>43357</v>
      </c>
      <c r="B2391">
        <v>4</v>
      </c>
      <c r="C2391">
        <v>120.021004</v>
      </c>
      <c r="D2391">
        <v>2</v>
      </c>
      <c r="E2391">
        <v>240.04200800000001</v>
      </c>
      <c r="F2391">
        <f>-Day_SIP[[#This Row],[Investment Amount]]</f>
        <v>-240.04200800000001</v>
      </c>
      <c r="G2391">
        <f>SUM($D$2:D2391)*Day_SIP[[#This Row],[Buy Price]]</f>
        <v>949486.16264400003</v>
      </c>
    </row>
    <row r="2392" spans="1:7" x14ac:dyDescent="0.3">
      <c r="A2392" s="2">
        <v>43360</v>
      </c>
      <c r="B2392">
        <v>0</v>
      </c>
      <c r="C2392">
        <v>118.960999</v>
      </c>
      <c r="D2392">
        <v>2</v>
      </c>
      <c r="E2392">
        <v>237.921998</v>
      </c>
      <c r="F2392">
        <f>-Day_SIP[[#This Row],[Investment Amount]]</f>
        <v>-237.921998</v>
      </c>
      <c r="G2392">
        <f>SUM($D$2:D2392)*Day_SIP[[#This Row],[Buy Price]]</f>
        <v>941338.38508699997</v>
      </c>
    </row>
    <row r="2393" spans="1:7" x14ac:dyDescent="0.3">
      <c r="A2393" s="2">
        <v>43361</v>
      </c>
      <c r="B2393">
        <v>1</v>
      </c>
      <c r="C2393">
        <v>117.973</v>
      </c>
      <c r="D2393">
        <v>2</v>
      </c>
      <c r="E2393">
        <v>235.946</v>
      </c>
      <c r="F2393">
        <f>-Day_SIP[[#This Row],[Investment Amount]]</f>
        <v>-235.946</v>
      </c>
      <c r="G2393">
        <f>SUM($D$2:D2393)*Day_SIP[[#This Row],[Buy Price]]</f>
        <v>933756.29500000004</v>
      </c>
    </row>
    <row r="2394" spans="1:7" x14ac:dyDescent="0.3">
      <c r="A2394" s="2">
        <v>43362</v>
      </c>
      <c r="B2394">
        <v>2</v>
      </c>
      <c r="C2394">
        <v>117.610001</v>
      </c>
      <c r="D2394">
        <v>2</v>
      </c>
      <c r="E2394">
        <v>235.22000199999999</v>
      </c>
      <c r="F2394">
        <f>-Day_SIP[[#This Row],[Investment Amount]]</f>
        <v>-235.22000199999999</v>
      </c>
      <c r="G2394">
        <f>SUM($D$2:D2394)*Day_SIP[[#This Row],[Buy Price]]</f>
        <v>931118.37791699998</v>
      </c>
    </row>
    <row r="2395" spans="1:7" x14ac:dyDescent="0.3">
      <c r="A2395" s="2">
        <v>43364</v>
      </c>
      <c r="B2395">
        <v>4</v>
      </c>
      <c r="C2395">
        <v>116.5</v>
      </c>
      <c r="D2395">
        <v>2</v>
      </c>
      <c r="E2395">
        <v>233</v>
      </c>
      <c r="F2395">
        <f>-Day_SIP[[#This Row],[Investment Amount]]</f>
        <v>-233</v>
      </c>
      <c r="G2395">
        <f>SUM($D$2:D2395)*Day_SIP[[#This Row],[Buy Price]]</f>
        <v>922563.5</v>
      </c>
    </row>
    <row r="2396" spans="1:7" x14ac:dyDescent="0.3">
      <c r="A2396" s="2">
        <v>43367</v>
      </c>
      <c r="B2396">
        <v>0</v>
      </c>
      <c r="C2396">
        <v>114.796997</v>
      </c>
      <c r="D2396">
        <v>2</v>
      </c>
      <c r="E2396">
        <v>229.59399400000001</v>
      </c>
      <c r="F2396">
        <f>-Day_SIP[[#This Row],[Investment Amount]]</f>
        <v>-229.59399400000001</v>
      </c>
      <c r="G2396">
        <f>SUM($D$2:D2396)*Day_SIP[[#This Row],[Buy Price]]</f>
        <v>909307.01323700009</v>
      </c>
    </row>
    <row r="2397" spans="1:7" x14ac:dyDescent="0.3">
      <c r="A2397" s="2">
        <v>43368</v>
      </c>
      <c r="B2397">
        <v>1</v>
      </c>
      <c r="C2397">
        <v>115.761002</v>
      </c>
      <c r="D2397">
        <v>2</v>
      </c>
      <c r="E2397">
        <v>231.52200400000001</v>
      </c>
      <c r="F2397">
        <f>-Day_SIP[[#This Row],[Investment Amount]]</f>
        <v>-231.52200400000001</v>
      </c>
      <c r="G2397">
        <f>SUM($D$2:D2397)*Day_SIP[[#This Row],[Buy Price]]</f>
        <v>917174.41884599999</v>
      </c>
    </row>
    <row r="2398" spans="1:7" x14ac:dyDescent="0.3">
      <c r="A2398" s="2">
        <v>43369</v>
      </c>
      <c r="B2398">
        <v>2</v>
      </c>
      <c r="C2398">
        <v>115.599998</v>
      </c>
      <c r="D2398">
        <v>2</v>
      </c>
      <c r="E2398">
        <v>231.199996</v>
      </c>
      <c r="F2398">
        <f>-Day_SIP[[#This Row],[Investment Amount]]</f>
        <v>-231.199996</v>
      </c>
      <c r="G2398">
        <f>SUM($D$2:D2398)*Day_SIP[[#This Row],[Buy Price]]</f>
        <v>916129.98415000003</v>
      </c>
    </row>
    <row r="2399" spans="1:7" x14ac:dyDescent="0.3">
      <c r="A2399" s="2">
        <v>43370</v>
      </c>
      <c r="B2399">
        <v>3</v>
      </c>
      <c r="C2399">
        <v>114.644997</v>
      </c>
      <c r="D2399">
        <v>2</v>
      </c>
      <c r="E2399">
        <v>229.28999400000001</v>
      </c>
      <c r="F2399">
        <f>-Day_SIP[[#This Row],[Investment Amount]]</f>
        <v>-229.28999400000001</v>
      </c>
      <c r="G2399">
        <f>SUM($D$2:D2399)*Day_SIP[[#This Row],[Buy Price]]</f>
        <v>908790.89121899998</v>
      </c>
    </row>
    <row r="2400" spans="1:7" x14ac:dyDescent="0.3">
      <c r="A2400" s="2">
        <v>43371</v>
      </c>
      <c r="B2400">
        <v>4</v>
      </c>
      <c r="C2400">
        <v>114.139999</v>
      </c>
      <c r="D2400">
        <v>2</v>
      </c>
      <c r="E2400">
        <v>228.27999800000001</v>
      </c>
      <c r="F2400">
        <f>-Day_SIP[[#This Row],[Investment Amount]]</f>
        <v>-228.27999800000001</v>
      </c>
      <c r="G2400">
        <f>SUM($D$2:D2400)*Day_SIP[[#This Row],[Buy Price]]</f>
        <v>905016.05207099998</v>
      </c>
    </row>
    <row r="2401" spans="1:7" x14ac:dyDescent="0.3">
      <c r="A2401" s="2">
        <v>43374</v>
      </c>
      <c r="B2401">
        <v>0</v>
      </c>
      <c r="C2401">
        <v>114.95500199999999</v>
      </c>
      <c r="D2401">
        <v>2</v>
      </c>
      <c r="E2401">
        <v>229.91000399999999</v>
      </c>
      <c r="F2401">
        <f>-Day_SIP[[#This Row],[Investment Amount]]</f>
        <v>-229.91000399999999</v>
      </c>
      <c r="G2401">
        <f>SUM($D$2:D2401)*Day_SIP[[#This Row],[Buy Price]]</f>
        <v>911708.12086199992</v>
      </c>
    </row>
    <row r="2402" spans="1:7" x14ac:dyDescent="0.3">
      <c r="A2402" s="2">
        <v>43376</v>
      </c>
      <c r="B2402">
        <v>2</v>
      </c>
      <c r="C2402">
        <v>113.614998</v>
      </c>
      <c r="D2402">
        <v>2</v>
      </c>
      <c r="E2402">
        <v>227.229996</v>
      </c>
      <c r="F2402">
        <f>-Day_SIP[[#This Row],[Investment Amount]]</f>
        <v>-227.229996</v>
      </c>
      <c r="G2402">
        <f>SUM($D$2:D2402)*Day_SIP[[#This Row],[Buy Price]]</f>
        <v>901307.77913399995</v>
      </c>
    </row>
    <row r="2403" spans="1:7" x14ac:dyDescent="0.3">
      <c r="A2403" s="2">
        <v>43377</v>
      </c>
      <c r="B2403">
        <v>3</v>
      </c>
      <c r="C2403">
        <v>110.795998</v>
      </c>
      <c r="D2403">
        <v>2</v>
      </c>
      <c r="E2403">
        <v>221.59199599999999</v>
      </c>
      <c r="F2403">
        <f>-Day_SIP[[#This Row],[Investment Amount]]</f>
        <v>-221.59199599999999</v>
      </c>
      <c r="G2403">
        <f>SUM($D$2:D2403)*Day_SIP[[#This Row],[Buy Price]]</f>
        <v>879166.24413000001</v>
      </c>
    </row>
    <row r="2404" spans="1:7" x14ac:dyDescent="0.3">
      <c r="A2404" s="2">
        <v>43378</v>
      </c>
      <c r="B2404">
        <v>4</v>
      </c>
      <c r="C2404">
        <v>107.983002</v>
      </c>
      <c r="D2404">
        <v>2</v>
      </c>
      <c r="E2404">
        <v>215.966004</v>
      </c>
      <c r="F2404">
        <f>-Day_SIP[[#This Row],[Investment Amount]]</f>
        <v>-215.966004</v>
      </c>
      <c r="G2404">
        <f>SUM($D$2:D2404)*Day_SIP[[#This Row],[Buy Price]]</f>
        <v>857061.08687400003</v>
      </c>
    </row>
    <row r="2405" spans="1:7" x14ac:dyDescent="0.3">
      <c r="A2405" s="2">
        <v>43381</v>
      </c>
      <c r="B2405">
        <v>0</v>
      </c>
      <c r="C2405">
        <v>108.050003</v>
      </c>
      <c r="D2405">
        <v>2</v>
      </c>
      <c r="E2405">
        <v>216.10000600000001</v>
      </c>
      <c r="F2405">
        <f>-Day_SIP[[#This Row],[Investment Amount]]</f>
        <v>-216.10000600000001</v>
      </c>
      <c r="G2405">
        <f>SUM($D$2:D2405)*Day_SIP[[#This Row],[Buy Price]]</f>
        <v>857808.97381700005</v>
      </c>
    </row>
    <row r="2406" spans="1:7" x14ac:dyDescent="0.3">
      <c r="A2406" s="2">
        <v>43382</v>
      </c>
      <c r="B2406">
        <v>1</v>
      </c>
      <c r="C2406">
        <v>107.778999</v>
      </c>
      <c r="D2406">
        <v>2</v>
      </c>
      <c r="E2406">
        <v>215.557998</v>
      </c>
      <c r="F2406">
        <f>-Day_SIP[[#This Row],[Investment Amount]]</f>
        <v>-215.557998</v>
      </c>
      <c r="G2406">
        <f>SUM($D$2:D2406)*Day_SIP[[#This Row],[Buy Price]]</f>
        <v>855873.03105899994</v>
      </c>
    </row>
    <row r="2407" spans="1:7" x14ac:dyDescent="0.3">
      <c r="A2407" s="2">
        <v>43383</v>
      </c>
      <c r="B2407">
        <v>2</v>
      </c>
      <c r="C2407">
        <v>109.470001</v>
      </c>
      <c r="D2407">
        <v>2</v>
      </c>
      <c r="E2407">
        <v>218.94000199999999</v>
      </c>
      <c r="F2407">
        <f>-Day_SIP[[#This Row],[Investment Amount]]</f>
        <v>-218.94000199999999</v>
      </c>
      <c r="G2407">
        <f>SUM($D$2:D2407)*Day_SIP[[#This Row],[Buy Price]]</f>
        <v>869520.21794300003</v>
      </c>
    </row>
    <row r="2408" spans="1:7" x14ac:dyDescent="0.3">
      <c r="A2408" s="2">
        <v>43384</v>
      </c>
      <c r="B2408">
        <v>3</v>
      </c>
      <c r="C2408">
        <v>107.00700399999999</v>
      </c>
      <c r="D2408">
        <v>2</v>
      </c>
      <c r="E2408">
        <v>214.01400799999999</v>
      </c>
      <c r="F2408">
        <f>-Day_SIP[[#This Row],[Investment Amount]]</f>
        <v>-214.01400799999999</v>
      </c>
      <c r="G2408">
        <f>SUM($D$2:D2408)*Day_SIP[[#This Row],[Buy Price]]</f>
        <v>850170.64677999995</v>
      </c>
    </row>
    <row r="2409" spans="1:7" x14ac:dyDescent="0.3">
      <c r="A2409" s="2">
        <v>43385</v>
      </c>
      <c r="B2409">
        <v>4</v>
      </c>
      <c r="C2409">
        <v>109.583</v>
      </c>
      <c r="D2409">
        <v>2</v>
      </c>
      <c r="E2409">
        <v>219.166</v>
      </c>
      <c r="F2409">
        <f>-Day_SIP[[#This Row],[Investment Amount]]</f>
        <v>-219.166</v>
      </c>
      <c r="G2409">
        <f>SUM($D$2:D2409)*Day_SIP[[#This Row],[Buy Price]]</f>
        <v>870856.10100000002</v>
      </c>
    </row>
    <row r="2410" spans="1:7" x14ac:dyDescent="0.3">
      <c r="A2410" s="2">
        <v>43388</v>
      </c>
      <c r="B2410">
        <v>0</v>
      </c>
      <c r="C2410">
        <v>109.985001</v>
      </c>
      <c r="D2410">
        <v>2</v>
      </c>
      <c r="E2410">
        <v>219.97000199999999</v>
      </c>
      <c r="F2410">
        <f>-Day_SIP[[#This Row],[Investment Amount]]</f>
        <v>-219.97000199999999</v>
      </c>
      <c r="G2410">
        <f>SUM($D$2:D2410)*Day_SIP[[#This Row],[Buy Price]]</f>
        <v>874270.77294900001</v>
      </c>
    </row>
    <row r="2411" spans="1:7" x14ac:dyDescent="0.3">
      <c r="A2411" s="2">
        <v>43389</v>
      </c>
      <c r="B2411">
        <v>1</v>
      </c>
      <c r="C2411">
        <v>110.61599699999999</v>
      </c>
      <c r="D2411">
        <v>2</v>
      </c>
      <c r="E2411">
        <v>221.23199399999999</v>
      </c>
      <c r="F2411">
        <f>-Day_SIP[[#This Row],[Investment Amount]]</f>
        <v>-221.23199399999999</v>
      </c>
      <c r="G2411">
        <f>SUM($D$2:D2411)*Day_SIP[[#This Row],[Buy Price]]</f>
        <v>879507.79214699997</v>
      </c>
    </row>
    <row r="2412" spans="1:7" x14ac:dyDescent="0.3">
      <c r="A2412" s="2">
        <v>43390</v>
      </c>
      <c r="B2412">
        <v>2</v>
      </c>
      <c r="C2412">
        <v>109.32</v>
      </c>
      <c r="D2412">
        <v>2</v>
      </c>
      <c r="E2412">
        <v>218.64</v>
      </c>
      <c r="F2412">
        <f>-Day_SIP[[#This Row],[Investment Amount]]</f>
        <v>-218.64</v>
      </c>
      <c r="G2412">
        <f>SUM($D$2:D2412)*Day_SIP[[#This Row],[Buy Price]]</f>
        <v>869421.96</v>
      </c>
    </row>
    <row r="2413" spans="1:7" x14ac:dyDescent="0.3">
      <c r="A2413" s="2">
        <v>43392</v>
      </c>
      <c r="B2413">
        <v>4</v>
      </c>
      <c r="C2413">
        <v>107.443001</v>
      </c>
      <c r="D2413">
        <v>2</v>
      </c>
      <c r="E2413">
        <v>214.88600199999999</v>
      </c>
      <c r="F2413">
        <f>-Day_SIP[[#This Row],[Investment Amount]]</f>
        <v>-214.88600199999999</v>
      </c>
      <c r="G2413">
        <f>SUM($D$2:D2413)*Day_SIP[[#This Row],[Buy Price]]</f>
        <v>854709.07295499998</v>
      </c>
    </row>
    <row r="2414" spans="1:7" x14ac:dyDescent="0.3">
      <c r="A2414" s="2">
        <v>43395</v>
      </c>
      <c r="B2414">
        <v>0</v>
      </c>
      <c r="C2414">
        <v>107.150002</v>
      </c>
      <c r="D2414">
        <v>2</v>
      </c>
      <c r="E2414">
        <v>214.300004</v>
      </c>
      <c r="F2414">
        <f>-Day_SIP[[#This Row],[Investment Amount]]</f>
        <v>-214.300004</v>
      </c>
      <c r="G2414">
        <f>SUM($D$2:D2414)*Day_SIP[[#This Row],[Buy Price]]</f>
        <v>852592.56591400004</v>
      </c>
    </row>
    <row r="2415" spans="1:7" x14ac:dyDescent="0.3">
      <c r="A2415" s="2">
        <v>43396</v>
      </c>
      <c r="B2415">
        <v>1</v>
      </c>
      <c r="C2415">
        <v>106.212997</v>
      </c>
      <c r="D2415">
        <v>2</v>
      </c>
      <c r="E2415">
        <v>212.425994</v>
      </c>
      <c r="F2415">
        <f>-Day_SIP[[#This Row],[Investment Amount]]</f>
        <v>-212.425994</v>
      </c>
      <c r="G2415">
        <f>SUM($D$2:D2415)*Day_SIP[[#This Row],[Buy Price]]</f>
        <v>845349.24312300002</v>
      </c>
    </row>
    <row r="2416" spans="1:7" x14ac:dyDescent="0.3">
      <c r="A2416" s="2">
        <v>43397</v>
      </c>
      <c r="B2416">
        <v>2</v>
      </c>
      <c r="C2416">
        <v>107.043999</v>
      </c>
      <c r="D2416">
        <v>2</v>
      </c>
      <c r="E2416">
        <v>214.087998</v>
      </c>
      <c r="F2416">
        <f>-Day_SIP[[#This Row],[Investment Amount]]</f>
        <v>-214.087998</v>
      </c>
      <c r="G2416">
        <f>SUM($D$2:D2416)*Day_SIP[[#This Row],[Buy Price]]</f>
        <v>852177.27603900002</v>
      </c>
    </row>
    <row r="2417" spans="1:7" x14ac:dyDescent="0.3">
      <c r="A2417" s="2">
        <v>43398</v>
      </c>
      <c r="B2417">
        <v>3</v>
      </c>
      <c r="C2417">
        <v>106.13099699999999</v>
      </c>
      <c r="D2417">
        <v>2</v>
      </c>
      <c r="E2417">
        <v>212.26199399999999</v>
      </c>
      <c r="F2417">
        <f>-Day_SIP[[#This Row],[Investment Amount]]</f>
        <v>-212.26199399999999</v>
      </c>
      <c r="G2417">
        <f>SUM($D$2:D2417)*Day_SIP[[#This Row],[Buy Price]]</f>
        <v>845121.12911099999</v>
      </c>
    </row>
    <row r="2418" spans="1:7" x14ac:dyDescent="0.3">
      <c r="A2418" s="2">
        <v>43399</v>
      </c>
      <c r="B2418">
        <v>4</v>
      </c>
      <c r="C2418">
        <v>105.018997</v>
      </c>
      <c r="D2418">
        <v>2</v>
      </c>
      <c r="E2418">
        <v>210.037994</v>
      </c>
      <c r="F2418">
        <f>-Day_SIP[[#This Row],[Investment Amount]]</f>
        <v>-210.037994</v>
      </c>
      <c r="G2418">
        <f>SUM($D$2:D2418)*Day_SIP[[#This Row],[Buy Price]]</f>
        <v>836476.31110499997</v>
      </c>
    </row>
    <row r="2419" spans="1:7" x14ac:dyDescent="0.3">
      <c r="A2419" s="2">
        <v>43402</v>
      </c>
      <c r="B2419">
        <v>0</v>
      </c>
      <c r="C2419">
        <v>107.167</v>
      </c>
      <c r="D2419">
        <v>2</v>
      </c>
      <c r="E2419">
        <v>214.334</v>
      </c>
      <c r="F2419">
        <f>-Day_SIP[[#This Row],[Investment Amount]]</f>
        <v>-214.334</v>
      </c>
      <c r="G2419">
        <f>SUM($D$2:D2419)*Day_SIP[[#This Row],[Buy Price]]</f>
        <v>853799.48900000006</v>
      </c>
    </row>
    <row r="2420" spans="1:7" x14ac:dyDescent="0.3">
      <c r="A2420" s="2">
        <v>43403</v>
      </c>
      <c r="B2420">
        <v>1</v>
      </c>
      <c r="C2420">
        <v>106.871002</v>
      </c>
      <c r="D2420">
        <v>2</v>
      </c>
      <c r="E2420">
        <v>213.74200400000001</v>
      </c>
      <c r="F2420">
        <f>-Day_SIP[[#This Row],[Investment Amount]]</f>
        <v>-213.74200400000001</v>
      </c>
      <c r="G2420">
        <f>SUM($D$2:D2420)*Day_SIP[[#This Row],[Buy Price]]</f>
        <v>851655.01493800001</v>
      </c>
    </row>
    <row r="2421" spans="1:7" x14ac:dyDescent="0.3">
      <c r="A2421" s="2">
        <v>43404</v>
      </c>
      <c r="B2421">
        <v>2</v>
      </c>
      <c r="C2421">
        <v>108.475998</v>
      </c>
      <c r="D2421">
        <v>2</v>
      </c>
      <c r="E2421">
        <v>216.95199600000001</v>
      </c>
      <c r="F2421">
        <f>-Day_SIP[[#This Row],[Investment Amount]]</f>
        <v>-216.95199600000001</v>
      </c>
      <c r="G2421">
        <f>SUM($D$2:D2421)*Day_SIP[[#This Row],[Buy Price]]</f>
        <v>864662.18005800003</v>
      </c>
    </row>
    <row r="2422" spans="1:7" x14ac:dyDescent="0.3">
      <c r="A2422" s="2">
        <v>43405</v>
      </c>
      <c r="B2422">
        <v>3</v>
      </c>
      <c r="C2422">
        <v>108.639</v>
      </c>
      <c r="D2422">
        <v>2</v>
      </c>
      <c r="E2422">
        <v>217.27799999999999</v>
      </c>
      <c r="F2422">
        <f>-Day_SIP[[#This Row],[Investment Amount]]</f>
        <v>-217.27799999999999</v>
      </c>
      <c r="G2422">
        <f>SUM($D$2:D2422)*Day_SIP[[#This Row],[Buy Price]]</f>
        <v>866178.74699999997</v>
      </c>
    </row>
    <row r="2423" spans="1:7" x14ac:dyDescent="0.3">
      <c r="A2423" s="2">
        <v>43406</v>
      </c>
      <c r="B2423">
        <v>4</v>
      </c>
      <c r="C2423">
        <v>110.182999</v>
      </c>
      <c r="D2423">
        <v>2</v>
      </c>
      <c r="E2423">
        <v>220.36599799999999</v>
      </c>
      <c r="F2423">
        <f>-Day_SIP[[#This Row],[Investment Amount]]</f>
        <v>-220.36599799999999</v>
      </c>
      <c r="G2423">
        <f>SUM($D$2:D2423)*Day_SIP[[#This Row],[Buy Price]]</f>
        <v>878709.41702499997</v>
      </c>
    </row>
    <row r="2424" spans="1:7" x14ac:dyDescent="0.3">
      <c r="A2424" s="2">
        <v>43409</v>
      </c>
      <c r="B2424">
        <v>0</v>
      </c>
      <c r="C2424">
        <v>110.148003</v>
      </c>
      <c r="D2424">
        <v>2</v>
      </c>
      <c r="E2424">
        <v>220.29600600000001</v>
      </c>
      <c r="F2424">
        <f>-Day_SIP[[#This Row],[Investment Amount]]</f>
        <v>-220.29600600000001</v>
      </c>
      <c r="G2424">
        <f>SUM($D$2:D2424)*Day_SIP[[#This Row],[Buy Price]]</f>
        <v>878650.61993100005</v>
      </c>
    </row>
    <row r="2425" spans="1:7" x14ac:dyDescent="0.3">
      <c r="A2425" s="2">
        <v>43410</v>
      </c>
      <c r="B2425">
        <v>1</v>
      </c>
      <c r="C2425">
        <v>110.218002</v>
      </c>
      <c r="D2425">
        <v>2</v>
      </c>
      <c r="E2425">
        <v>220.436004</v>
      </c>
      <c r="F2425">
        <f>-Day_SIP[[#This Row],[Investment Amount]]</f>
        <v>-220.436004</v>
      </c>
      <c r="G2425">
        <f>SUM($D$2:D2425)*Day_SIP[[#This Row],[Buy Price]]</f>
        <v>879429.43795799999</v>
      </c>
    </row>
    <row r="2426" spans="1:7" x14ac:dyDescent="0.3">
      <c r="A2426" s="2">
        <v>43411</v>
      </c>
      <c r="B2426">
        <v>2</v>
      </c>
      <c r="C2426">
        <v>110.983002</v>
      </c>
      <c r="D2426">
        <v>2</v>
      </c>
      <c r="E2426">
        <v>221.966004</v>
      </c>
      <c r="F2426">
        <f>-Day_SIP[[#This Row],[Investment Amount]]</f>
        <v>-221.966004</v>
      </c>
      <c r="G2426">
        <f>SUM($D$2:D2426)*Day_SIP[[#This Row],[Buy Price]]</f>
        <v>885755.33896199998</v>
      </c>
    </row>
    <row r="2427" spans="1:7" x14ac:dyDescent="0.3">
      <c r="A2427" s="2">
        <v>43413</v>
      </c>
      <c r="B2427">
        <v>4</v>
      </c>
      <c r="C2427">
        <v>110.82199900000001</v>
      </c>
      <c r="D2427">
        <v>2</v>
      </c>
      <c r="E2427">
        <v>221.64399800000001</v>
      </c>
      <c r="F2427">
        <f>-Day_SIP[[#This Row],[Investment Amount]]</f>
        <v>-221.64399800000001</v>
      </c>
      <c r="G2427">
        <f>SUM($D$2:D2427)*Day_SIP[[#This Row],[Buy Price]]</f>
        <v>884692.01801700005</v>
      </c>
    </row>
    <row r="2428" spans="1:7" x14ac:dyDescent="0.3">
      <c r="A2428" s="2">
        <v>43416</v>
      </c>
      <c r="B2428">
        <v>0</v>
      </c>
      <c r="C2428">
        <v>109.764</v>
      </c>
      <c r="D2428">
        <v>2</v>
      </c>
      <c r="E2428">
        <v>219.52799999999999</v>
      </c>
      <c r="F2428">
        <f>-Day_SIP[[#This Row],[Investment Amount]]</f>
        <v>-219.52799999999999</v>
      </c>
      <c r="G2428">
        <f>SUM($D$2:D2428)*Day_SIP[[#This Row],[Buy Price]]</f>
        <v>876465.53999999992</v>
      </c>
    </row>
    <row r="2429" spans="1:7" x14ac:dyDescent="0.3">
      <c r="A2429" s="2">
        <v>43417</v>
      </c>
      <c r="B2429">
        <v>1</v>
      </c>
      <c r="C2429">
        <v>110.783997</v>
      </c>
      <c r="D2429">
        <v>2</v>
      </c>
      <c r="E2429">
        <v>221.567994</v>
      </c>
      <c r="F2429">
        <f>-Day_SIP[[#This Row],[Investment Amount]]</f>
        <v>-221.567994</v>
      </c>
      <c r="G2429">
        <f>SUM($D$2:D2429)*Day_SIP[[#This Row],[Buy Price]]</f>
        <v>884831.78403900005</v>
      </c>
    </row>
    <row r="2430" spans="1:7" x14ac:dyDescent="0.3">
      <c r="A2430" s="2">
        <v>43418</v>
      </c>
      <c r="B2430">
        <v>2</v>
      </c>
      <c r="C2430">
        <v>110.402</v>
      </c>
      <c r="D2430">
        <v>2</v>
      </c>
      <c r="E2430">
        <v>220.804</v>
      </c>
      <c r="F2430">
        <f>-Day_SIP[[#This Row],[Investment Amount]]</f>
        <v>-220.804</v>
      </c>
      <c r="G2430">
        <f>SUM($D$2:D2430)*Day_SIP[[#This Row],[Buy Price]]</f>
        <v>882001.57799999998</v>
      </c>
    </row>
    <row r="2431" spans="1:7" x14ac:dyDescent="0.3">
      <c r="A2431" s="2">
        <v>43419</v>
      </c>
      <c r="B2431">
        <v>3</v>
      </c>
      <c r="C2431">
        <v>110.793999</v>
      </c>
      <c r="D2431">
        <v>2</v>
      </c>
      <c r="E2431">
        <v>221.587998</v>
      </c>
      <c r="F2431">
        <f>-Day_SIP[[#This Row],[Investment Amount]]</f>
        <v>-221.587998</v>
      </c>
      <c r="G2431">
        <f>SUM($D$2:D2431)*Day_SIP[[#This Row],[Buy Price]]</f>
        <v>885354.84600899997</v>
      </c>
    </row>
    <row r="2432" spans="1:7" x14ac:dyDescent="0.3">
      <c r="A2432" s="2">
        <v>43420</v>
      </c>
      <c r="B2432">
        <v>4</v>
      </c>
      <c r="C2432">
        <v>111.496002</v>
      </c>
      <c r="D2432">
        <v>2</v>
      </c>
      <c r="E2432">
        <v>222.99200400000001</v>
      </c>
      <c r="F2432">
        <f>-Day_SIP[[#This Row],[Investment Amount]]</f>
        <v>-222.99200400000001</v>
      </c>
      <c r="G2432">
        <f>SUM($D$2:D2432)*Day_SIP[[#This Row],[Buy Price]]</f>
        <v>891187.543986</v>
      </c>
    </row>
    <row r="2433" spans="1:7" x14ac:dyDescent="0.3">
      <c r="A2433" s="2">
        <v>43423</v>
      </c>
      <c r="B2433">
        <v>0</v>
      </c>
      <c r="C2433">
        <v>112.239998</v>
      </c>
      <c r="D2433">
        <v>2</v>
      </c>
      <c r="E2433">
        <v>224.479996</v>
      </c>
      <c r="F2433">
        <f>-Day_SIP[[#This Row],[Investment Amount]]</f>
        <v>-224.479996</v>
      </c>
      <c r="G2433">
        <f>SUM($D$2:D2433)*Day_SIP[[#This Row],[Buy Price]]</f>
        <v>897358.78400999994</v>
      </c>
    </row>
    <row r="2434" spans="1:7" x14ac:dyDescent="0.3">
      <c r="A2434" s="2">
        <v>43424</v>
      </c>
      <c r="B2434">
        <v>1</v>
      </c>
      <c r="C2434">
        <v>111.52800000000001</v>
      </c>
      <c r="D2434">
        <v>2</v>
      </c>
      <c r="E2434">
        <v>223.05600000000001</v>
      </c>
      <c r="F2434">
        <f>-Day_SIP[[#This Row],[Investment Amount]]</f>
        <v>-223.05600000000001</v>
      </c>
      <c r="G2434">
        <f>SUM($D$2:D2434)*Day_SIP[[#This Row],[Buy Price]]</f>
        <v>891889.41600000008</v>
      </c>
    </row>
    <row r="2435" spans="1:7" x14ac:dyDescent="0.3">
      <c r="A2435" s="2">
        <v>43425</v>
      </c>
      <c r="B2435">
        <v>2</v>
      </c>
      <c r="C2435">
        <v>110.702003</v>
      </c>
      <c r="D2435">
        <v>2</v>
      </c>
      <c r="E2435">
        <v>221.40400600000001</v>
      </c>
      <c r="F2435">
        <f>-Day_SIP[[#This Row],[Investment Amount]]</f>
        <v>-221.40400600000001</v>
      </c>
      <c r="G2435">
        <f>SUM($D$2:D2435)*Day_SIP[[#This Row],[Buy Price]]</f>
        <v>885505.32199700002</v>
      </c>
    </row>
    <row r="2436" spans="1:7" x14ac:dyDescent="0.3">
      <c r="A2436" s="2">
        <v>43426</v>
      </c>
      <c r="B2436">
        <v>3</v>
      </c>
      <c r="C2436">
        <v>110.337997</v>
      </c>
      <c r="D2436">
        <v>2</v>
      </c>
      <c r="E2436">
        <v>220.675994</v>
      </c>
      <c r="F2436">
        <f>-Day_SIP[[#This Row],[Investment Amount]]</f>
        <v>-220.675994</v>
      </c>
      <c r="G2436">
        <f>SUM($D$2:D2436)*Day_SIP[[#This Row],[Buy Price]]</f>
        <v>882814.31399699999</v>
      </c>
    </row>
    <row r="2437" spans="1:7" x14ac:dyDescent="0.3">
      <c r="A2437" s="2">
        <v>43430</v>
      </c>
      <c r="B2437">
        <v>0</v>
      </c>
      <c r="C2437">
        <v>111.32399700000001</v>
      </c>
      <c r="D2437">
        <v>2</v>
      </c>
      <c r="E2437">
        <v>222.64799400000001</v>
      </c>
      <c r="F2437">
        <f>-Day_SIP[[#This Row],[Investment Amount]]</f>
        <v>-222.64799400000001</v>
      </c>
      <c r="G2437">
        <f>SUM($D$2:D2437)*Day_SIP[[#This Row],[Buy Price]]</f>
        <v>890925.94799100002</v>
      </c>
    </row>
    <row r="2438" spans="1:7" x14ac:dyDescent="0.3">
      <c r="A2438" s="2">
        <v>43431</v>
      </c>
      <c r="B2438">
        <v>1</v>
      </c>
      <c r="C2438">
        <v>111.601997</v>
      </c>
      <c r="D2438">
        <v>2</v>
      </c>
      <c r="E2438">
        <v>223.20399399999999</v>
      </c>
      <c r="F2438">
        <f>-Day_SIP[[#This Row],[Investment Amount]]</f>
        <v>-223.20399399999999</v>
      </c>
      <c r="G2438">
        <f>SUM($D$2:D2438)*Day_SIP[[#This Row],[Buy Price]]</f>
        <v>893373.98598500004</v>
      </c>
    </row>
    <row r="2439" spans="1:7" x14ac:dyDescent="0.3">
      <c r="A2439" s="2">
        <v>43432</v>
      </c>
      <c r="B2439">
        <v>2</v>
      </c>
      <c r="C2439">
        <v>111.959</v>
      </c>
      <c r="D2439">
        <v>2</v>
      </c>
      <c r="E2439">
        <v>223.91800000000001</v>
      </c>
      <c r="F2439">
        <f>-Day_SIP[[#This Row],[Investment Amount]]</f>
        <v>-223.91800000000001</v>
      </c>
      <c r="G2439">
        <f>SUM($D$2:D2439)*Day_SIP[[#This Row],[Buy Price]]</f>
        <v>896455.71299999999</v>
      </c>
    </row>
    <row r="2440" spans="1:7" x14ac:dyDescent="0.3">
      <c r="A2440" s="2">
        <v>43433</v>
      </c>
      <c r="B2440">
        <v>3</v>
      </c>
      <c r="C2440">
        <v>113.552002</v>
      </c>
      <c r="D2440">
        <v>2</v>
      </c>
      <c r="E2440">
        <v>227.104004</v>
      </c>
      <c r="F2440">
        <f>-Day_SIP[[#This Row],[Investment Amount]]</f>
        <v>-227.104004</v>
      </c>
      <c r="G2440">
        <f>SUM($D$2:D2440)*Day_SIP[[#This Row],[Buy Price]]</f>
        <v>909437.98401799996</v>
      </c>
    </row>
    <row r="2441" spans="1:7" x14ac:dyDescent="0.3">
      <c r="A2441" s="2">
        <v>43434</v>
      </c>
      <c r="B2441">
        <v>4</v>
      </c>
      <c r="C2441">
        <v>113.508003</v>
      </c>
      <c r="D2441">
        <v>2</v>
      </c>
      <c r="E2441">
        <v>227.016006</v>
      </c>
      <c r="F2441">
        <f>-Day_SIP[[#This Row],[Investment Amount]]</f>
        <v>-227.016006</v>
      </c>
      <c r="G2441">
        <f>SUM($D$2:D2441)*Day_SIP[[#This Row],[Buy Price]]</f>
        <v>909312.61203299998</v>
      </c>
    </row>
    <row r="2442" spans="1:7" x14ac:dyDescent="0.3">
      <c r="A2442" s="2">
        <v>43437</v>
      </c>
      <c r="B2442">
        <v>0</v>
      </c>
      <c r="C2442">
        <v>113.799004</v>
      </c>
      <c r="D2442">
        <v>2</v>
      </c>
      <c r="E2442">
        <v>227.59800799999999</v>
      </c>
      <c r="F2442">
        <f>-Day_SIP[[#This Row],[Investment Amount]]</f>
        <v>-227.59800799999999</v>
      </c>
      <c r="G2442">
        <f>SUM($D$2:D2442)*Day_SIP[[#This Row],[Buy Price]]</f>
        <v>911871.41905199992</v>
      </c>
    </row>
    <row r="2443" spans="1:7" x14ac:dyDescent="0.3">
      <c r="A2443" s="2">
        <v>43438</v>
      </c>
      <c r="B2443">
        <v>1</v>
      </c>
      <c r="C2443">
        <v>113.616997</v>
      </c>
      <c r="D2443">
        <v>2</v>
      </c>
      <c r="E2443">
        <v>227.233994</v>
      </c>
      <c r="F2443">
        <f>-Day_SIP[[#This Row],[Investment Amount]]</f>
        <v>-227.233994</v>
      </c>
      <c r="G2443">
        <f>SUM($D$2:D2443)*Day_SIP[[#This Row],[Buy Price]]</f>
        <v>910640.23095500004</v>
      </c>
    </row>
    <row r="2444" spans="1:7" x14ac:dyDescent="0.3">
      <c r="A2444" s="2">
        <v>43439</v>
      </c>
      <c r="B2444">
        <v>2</v>
      </c>
      <c r="C2444">
        <v>112.643997</v>
      </c>
      <c r="D2444">
        <v>2</v>
      </c>
      <c r="E2444">
        <v>225.287994</v>
      </c>
      <c r="F2444">
        <f>-Day_SIP[[#This Row],[Investment Amount]]</f>
        <v>-225.287994</v>
      </c>
      <c r="G2444">
        <f>SUM($D$2:D2444)*Day_SIP[[#This Row],[Buy Price]]</f>
        <v>903066.92394899996</v>
      </c>
    </row>
    <row r="2445" spans="1:7" x14ac:dyDescent="0.3">
      <c r="A2445" s="2">
        <v>43440</v>
      </c>
      <c r="B2445">
        <v>3</v>
      </c>
      <c r="C2445">
        <v>111.016998</v>
      </c>
      <c r="D2445">
        <v>2</v>
      </c>
      <c r="E2445">
        <v>222.033996</v>
      </c>
      <c r="F2445">
        <f>-Day_SIP[[#This Row],[Investment Amount]]</f>
        <v>-222.033996</v>
      </c>
      <c r="G2445">
        <f>SUM($D$2:D2445)*Day_SIP[[#This Row],[Buy Price]]</f>
        <v>890245.30696199997</v>
      </c>
    </row>
    <row r="2446" spans="1:7" x14ac:dyDescent="0.3">
      <c r="A2446" s="2">
        <v>43441</v>
      </c>
      <c r="B2446">
        <v>4</v>
      </c>
      <c r="C2446">
        <v>111.91799899999999</v>
      </c>
      <c r="D2446">
        <v>2</v>
      </c>
      <c r="E2446">
        <v>223.83599799999999</v>
      </c>
      <c r="F2446">
        <f>-Day_SIP[[#This Row],[Investment Amount]]</f>
        <v>-223.83599799999999</v>
      </c>
      <c r="G2446">
        <f>SUM($D$2:D2446)*Day_SIP[[#This Row],[Buy Price]]</f>
        <v>897694.26997899998</v>
      </c>
    </row>
    <row r="2447" spans="1:7" x14ac:dyDescent="0.3">
      <c r="A2447" s="2">
        <v>43444</v>
      </c>
      <c r="B2447">
        <v>0</v>
      </c>
      <c r="C2447">
        <v>109.883003</v>
      </c>
      <c r="D2447">
        <v>2</v>
      </c>
      <c r="E2447">
        <v>219.766006</v>
      </c>
      <c r="F2447">
        <f>-Day_SIP[[#This Row],[Investment Amount]]</f>
        <v>-219.766006</v>
      </c>
      <c r="G2447">
        <f>SUM($D$2:D2447)*Day_SIP[[#This Row],[Buy Price]]</f>
        <v>881591.33306900004</v>
      </c>
    </row>
    <row r="2448" spans="1:7" x14ac:dyDescent="0.3">
      <c r="A2448" s="2">
        <v>43445</v>
      </c>
      <c r="B2448">
        <v>1</v>
      </c>
      <c r="C2448">
        <v>110.584999</v>
      </c>
      <c r="D2448">
        <v>2</v>
      </c>
      <c r="E2448">
        <v>221.16999799999999</v>
      </c>
      <c r="F2448">
        <f>-Day_SIP[[#This Row],[Investment Amount]]</f>
        <v>-221.16999799999999</v>
      </c>
      <c r="G2448">
        <f>SUM($D$2:D2448)*Day_SIP[[#This Row],[Buy Price]]</f>
        <v>887444.61697500001</v>
      </c>
    </row>
    <row r="2449" spans="1:7" x14ac:dyDescent="0.3">
      <c r="A2449" s="2">
        <v>43446</v>
      </c>
      <c r="B2449">
        <v>2</v>
      </c>
      <c r="C2449">
        <v>112.168999</v>
      </c>
      <c r="D2449">
        <v>2</v>
      </c>
      <c r="E2449">
        <v>224.337998</v>
      </c>
      <c r="F2449">
        <f>-Day_SIP[[#This Row],[Investment Amount]]</f>
        <v>-224.337998</v>
      </c>
      <c r="G2449">
        <f>SUM($D$2:D2449)*Day_SIP[[#This Row],[Buy Price]]</f>
        <v>900380.55497299996</v>
      </c>
    </row>
    <row r="2450" spans="1:7" x14ac:dyDescent="0.3">
      <c r="A2450" s="2">
        <v>43447</v>
      </c>
      <c r="B2450">
        <v>3</v>
      </c>
      <c r="C2450">
        <v>112.549004</v>
      </c>
      <c r="D2450">
        <v>2</v>
      </c>
      <c r="E2450">
        <v>225.09800799999999</v>
      </c>
      <c r="F2450">
        <f>-Day_SIP[[#This Row],[Investment Amount]]</f>
        <v>-225.09800799999999</v>
      </c>
      <c r="G2450">
        <f>SUM($D$2:D2450)*Day_SIP[[#This Row],[Buy Price]]</f>
        <v>903655.95311599993</v>
      </c>
    </row>
    <row r="2451" spans="1:7" x14ac:dyDescent="0.3">
      <c r="A2451" s="2">
        <v>43448</v>
      </c>
      <c r="B2451">
        <v>4</v>
      </c>
      <c r="C2451">
        <v>112.652</v>
      </c>
      <c r="D2451">
        <v>2</v>
      </c>
      <c r="E2451">
        <v>225.304</v>
      </c>
      <c r="F2451">
        <f>-Day_SIP[[#This Row],[Investment Amount]]</f>
        <v>-225.304</v>
      </c>
      <c r="G2451">
        <f>SUM($D$2:D2451)*Day_SIP[[#This Row],[Buy Price]]</f>
        <v>904708.21200000006</v>
      </c>
    </row>
    <row r="2452" spans="1:7" x14ac:dyDescent="0.3">
      <c r="A2452" s="2">
        <v>43451</v>
      </c>
      <c r="B2452">
        <v>0</v>
      </c>
      <c r="C2452">
        <v>113.639</v>
      </c>
      <c r="D2452">
        <v>2</v>
      </c>
      <c r="E2452">
        <v>227.27799999999999</v>
      </c>
      <c r="F2452">
        <f>-Day_SIP[[#This Row],[Investment Amount]]</f>
        <v>-227.27799999999999</v>
      </c>
      <c r="G2452">
        <f>SUM($D$2:D2452)*Day_SIP[[#This Row],[Buy Price]]</f>
        <v>912862.08699999994</v>
      </c>
    </row>
    <row r="2453" spans="1:7" x14ac:dyDescent="0.3">
      <c r="A2453" s="2">
        <v>43452</v>
      </c>
      <c r="B2453">
        <v>1</v>
      </c>
      <c r="C2453">
        <v>113.91100299999999</v>
      </c>
      <c r="D2453">
        <v>2</v>
      </c>
      <c r="E2453">
        <v>227.82200599999999</v>
      </c>
      <c r="F2453">
        <f>-Day_SIP[[#This Row],[Investment Amount]]</f>
        <v>-227.82200599999999</v>
      </c>
      <c r="G2453">
        <f>SUM($D$2:D2453)*Day_SIP[[#This Row],[Buy Price]]</f>
        <v>915274.90910499997</v>
      </c>
    </row>
    <row r="2454" spans="1:7" x14ac:dyDescent="0.3">
      <c r="A2454" s="2">
        <v>43453</v>
      </c>
      <c r="B2454">
        <v>2</v>
      </c>
      <c r="C2454">
        <v>114.540001</v>
      </c>
      <c r="D2454">
        <v>2</v>
      </c>
      <c r="E2454">
        <v>229.08000200000001</v>
      </c>
      <c r="F2454">
        <f>-Day_SIP[[#This Row],[Investment Amount]]</f>
        <v>-229.08000200000001</v>
      </c>
      <c r="G2454">
        <f>SUM($D$2:D2454)*Day_SIP[[#This Row],[Buy Price]]</f>
        <v>920557.98803700006</v>
      </c>
    </row>
    <row r="2455" spans="1:7" x14ac:dyDescent="0.3">
      <c r="A2455" s="2">
        <v>43454</v>
      </c>
      <c r="B2455">
        <v>3</v>
      </c>
      <c r="C2455">
        <v>114.525002</v>
      </c>
      <c r="D2455">
        <v>2</v>
      </c>
      <c r="E2455">
        <v>229.050004</v>
      </c>
      <c r="F2455">
        <f>-Day_SIP[[#This Row],[Investment Amount]]</f>
        <v>-229.050004</v>
      </c>
      <c r="G2455">
        <f>SUM($D$2:D2455)*Day_SIP[[#This Row],[Buy Price]]</f>
        <v>920666.49107800005</v>
      </c>
    </row>
    <row r="2456" spans="1:7" x14ac:dyDescent="0.3">
      <c r="A2456" s="2">
        <v>43455</v>
      </c>
      <c r="B2456">
        <v>4</v>
      </c>
      <c r="C2456">
        <v>112.59699999999999</v>
      </c>
      <c r="D2456">
        <v>2</v>
      </c>
      <c r="E2456">
        <v>225.19399999999999</v>
      </c>
      <c r="F2456">
        <f>-Day_SIP[[#This Row],[Investment Amount]]</f>
        <v>-225.19399999999999</v>
      </c>
      <c r="G2456">
        <f>SUM($D$2:D2456)*Day_SIP[[#This Row],[Buy Price]]</f>
        <v>905392.47699999996</v>
      </c>
    </row>
    <row r="2457" spans="1:7" x14ac:dyDescent="0.3">
      <c r="A2457" s="2">
        <v>43458</v>
      </c>
      <c r="B2457">
        <v>0</v>
      </c>
      <c r="C2457">
        <v>111.83699799999999</v>
      </c>
      <c r="D2457">
        <v>2</v>
      </c>
      <c r="E2457">
        <v>223.67399599999999</v>
      </c>
      <c r="F2457">
        <f>-Day_SIP[[#This Row],[Investment Amount]]</f>
        <v>-223.67399599999999</v>
      </c>
      <c r="G2457">
        <f>SUM($D$2:D2457)*Day_SIP[[#This Row],[Buy Price]]</f>
        <v>899504.9749139999</v>
      </c>
    </row>
    <row r="2458" spans="1:7" x14ac:dyDescent="0.3">
      <c r="A2458" s="2">
        <v>43460</v>
      </c>
      <c r="B2458">
        <v>2</v>
      </c>
      <c r="C2458">
        <v>112.38200399999999</v>
      </c>
      <c r="D2458">
        <v>2</v>
      </c>
      <c r="E2458">
        <v>224.76400799999999</v>
      </c>
      <c r="F2458">
        <f>-Day_SIP[[#This Row],[Investment Amount]]</f>
        <v>-224.76400799999999</v>
      </c>
      <c r="G2458">
        <f>SUM($D$2:D2458)*Day_SIP[[#This Row],[Buy Price]]</f>
        <v>904113.22217999992</v>
      </c>
    </row>
    <row r="2459" spans="1:7" x14ac:dyDescent="0.3">
      <c r="A2459" s="2">
        <v>43461</v>
      </c>
      <c r="B2459">
        <v>3</v>
      </c>
      <c r="C2459">
        <v>112.983002</v>
      </c>
      <c r="D2459">
        <v>2</v>
      </c>
      <c r="E2459">
        <v>225.966004</v>
      </c>
      <c r="F2459">
        <f>-Day_SIP[[#This Row],[Investment Amount]]</f>
        <v>-225.966004</v>
      </c>
      <c r="G2459">
        <f>SUM($D$2:D2459)*Day_SIP[[#This Row],[Buy Price]]</f>
        <v>909174.21709399996</v>
      </c>
    </row>
    <row r="2460" spans="1:7" x14ac:dyDescent="0.3">
      <c r="A2460" s="2">
        <v>43462</v>
      </c>
      <c r="B2460">
        <v>4</v>
      </c>
      <c r="C2460">
        <v>113.570999</v>
      </c>
      <c r="D2460">
        <v>2</v>
      </c>
      <c r="E2460">
        <v>227.141998</v>
      </c>
      <c r="F2460">
        <f>-Day_SIP[[#This Row],[Investment Amount]]</f>
        <v>-227.141998</v>
      </c>
      <c r="G2460">
        <f>SUM($D$2:D2460)*Day_SIP[[#This Row],[Buy Price]]</f>
        <v>914132.970951</v>
      </c>
    </row>
    <row r="2461" spans="1:7" x14ac:dyDescent="0.3">
      <c r="A2461" s="2">
        <v>43465</v>
      </c>
      <c r="B2461">
        <v>0</v>
      </c>
      <c r="C2461">
        <v>113.675003</v>
      </c>
      <c r="D2461">
        <v>2</v>
      </c>
      <c r="E2461">
        <v>227.35000600000001</v>
      </c>
      <c r="F2461">
        <f>-Day_SIP[[#This Row],[Investment Amount]]</f>
        <v>-227.35000600000001</v>
      </c>
      <c r="G2461">
        <f>SUM($D$2:D2461)*Day_SIP[[#This Row],[Buy Price]]</f>
        <v>915197.44915300002</v>
      </c>
    </row>
    <row r="2462" spans="1:7" x14ac:dyDescent="0.3">
      <c r="A2462" s="2">
        <v>43466</v>
      </c>
      <c r="B2462">
        <v>1</v>
      </c>
      <c r="C2462">
        <v>113.98400100000001</v>
      </c>
      <c r="D2462">
        <v>2</v>
      </c>
      <c r="E2462">
        <v>227.96800200000001</v>
      </c>
      <c r="F2462">
        <f>-Day_SIP[[#This Row],[Investment Amount]]</f>
        <v>-227.96800200000001</v>
      </c>
      <c r="G2462">
        <f>SUM($D$2:D2462)*Day_SIP[[#This Row],[Buy Price]]</f>
        <v>917913.16005300009</v>
      </c>
    </row>
    <row r="2463" spans="1:7" x14ac:dyDescent="0.3">
      <c r="A2463" s="2">
        <v>43467</v>
      </c>
      <c r="B2463">
        <v>2</v>
      </c>
      <c r="C2463">
        <v>112.973</v>
      </c>
      <c r="D2463">
        <v>2</v>
      </c>
      <c r="E2463">
        <v>225.946</v>
      </c>
      <c r="F2463">
        <f>-Day_SIP[[#This Row],[Investment Amount]]</f>
        <v>-225.946</v>
      </c>
      <c r="G2463">
        <f>SUM($D$2:D2463)*Day_SIP[[#This Row],[Buy Price]]</f>
        <v>909997.51500000001</v>
      </c>
    </row>
    <row r="2464" spans="1:7" x14ac:dyDescent="0.3">
      <c r="A2464" s="2">
        <v>43468</v>
      </c>
      <c r="B2464">
        <v>3</v>
      </c>
      <c r="C2464">
        <v>111.834999</v>
      </c>
      <c r="D2464">
        <v>2</v>
      </c>
      <c r="E2464">
        <v>223.66999799999999</v>
      </c>
      <c r="F2464">
        <f>-Day_SIP[[#This Row],[Investment Amount]]</f>
        <v>-223.66999799999999</v>
      </c>
      <c r="G2464">
        <f>SUM($D$2:D2464)*Day_SIP[[#This Row],[Buy Price]]</f>
        <v>901054.58694299997</v>
      </c>
    </row>
    <row r="2465" spans="1:7" x14ac:dyDescent="0.3">
      <c r="A2465" s="2">
        <v>43469</v>
      </c>
      <c r="B2465">
        <v>4</v>
      </c>
      <c r="C2465">
        <v>112.49099699999999</v>
      </c>
      <c r="D2465">
        <v>2</v>
      </c>
      <c r="E2465">
        <v>224.98199399999999</v>
      </c>
      <c r="F2465">
        <f>-Day_SIP[[#This Row],[Investment Amount]]</f>
        <v>-224.98199399999999</v>
      </c>
      <c r="G2465">
        <f>SUM($D$2:D2465)*Day_SIP[[#This Row],[Buy Price]]</f>
        <v>906564.944823</v>
      </c>
    </row>
    <row r="2466" spans="1:7" x14ac:dyDescent="0.3">
      <c r="A2466" s="2">
        <v>43472</v>
      </c>
      <c r="B2466">
        <v>0</v>
      </c>
      <c r="C2466">
        <v>112.56199599999999</v>
      </c>
      <c r="D2466">
        <v>2</v>
      </c>
      <c r="E2466">
        <v>225.12399199999999</v>
      </c>
      <c r="F2466">
        <f>-Day_SIP[[#This Row],[Investment Amount]]</f>
        <v>-225.12399199999999</v>
      </c>
      <c r="G2466">
        <f>SUM($D$2:D2466)*Day_SIP[[#This Row],[Buy Price]]</f>
        <v>907362.249756</v>
      </c>
    </row>
    <row r="2467" spans="1:7" x14ac:dyDescent="0.3">
      <c r="A2467" s="2">
        <v>43473</v>
      </c>
      <c r="B2467">
        <v>1</v>
      </c>
      <c r="C2467">
        <v>112.85700199999999</v>
      </c>
      <c r="D2467">
        <v>2</v>
      </c>
      <c r="E2467">
        <v>225.71400399999999</v>
      </c>
      <c r="F2467">
        <f>-Day_SIP[[#This Row],[Investment Amount]]</f>
        <v>-225.71400399999999</v>
      </c>
      <c r="G2467">
        <f>SUM($D$2:D2467)*Day_SIP[[#This Row],[Buy Price]]</f>
        <v>909966.00712600001</v>
      </c>
    </row>
    <row r="2468" spans="1:7" x14ac:dyDescent="0.3">
      <c r="A2468" s="2">
        <v>43474</v>
      </c>
      <c r="B2468">
        <v>2</v>
      </c>
      <c r="C2468">
        <v>113.26300000000001</v>
      </c>
      <c r="D2468">
        <v>2</v>
      </c>
      <c r="E2468">
        <v>226.52600000000001</v>
      </c>
      <c r="F2468">
        <f>-Day_SIP[[#This Row],[Investment Amount]]</f>
        <v>-226.52600000000001</v>
      </c>
      <c r="G2468">
        <f>SUM($D$2:D2468)*Day_SIP[[#This Row],[Buy Price]]</f>
        <v>913466.09500000009</v>
      </c>
    </row>
    <row r="2469" spans="1:7" x14ac:dyDescent="0.3">
      <c r="A2469" s="2">
        <v>43475</v>
      </c>
      <c r="B2469">
        <v>3</v>
      </c>
      <c r="C2469">
        <v>113.248001</v>
      </c>
      <c r="D2469">
        <v>2</v>
      </c>
      <c r="E2469">
        <v>226.496002</v>
      </c>
      <c r="F2469">
        <f>-Day_SIP[[#This Row],[Investment Amount]]</f>
        <v>-226.496002</v>
      </c>
      <c r="G2469">
        <f>SUM($D$2:D2469)*Day_SIP[[#This Row],[Buy Price]]</f>
        <v>913571.624067</v>
      </c>
    </row>
    <row r="2470" spans="1:7" x14ac:dyDescent="0.3">
      <c r="A2470" s="2">
        <v>43476</v>
      </c>
      <c r="B2470">
        <v>4</v>
      </c>
      <c r="C2470">
        <v>112.68699599999999</v>
      </c>
      <c r="D2470">
        <v>2</v>
      </c>
      <c r="E2470">
        <v>225.37399199999999</v>
      </c>
      <c r="F2470">
        <f>-Day_SIP[[#This Row],[Investment Amount]]</f>
        <v>-225.37399199999999</v>
      </c>
      <c r="G2470">
        <f>SUM($D$2:D2470)*Day_SIP[[#This Row],[Buy Price]]</f>
        <v>909271.37072399992</v>
      </c>
    </row>
    <row r="2471" spans="1:7" x14ac:dyDescent="0.3">
      <c r="A2471" s="2">
        <v>43479</v>
      </c>
      <c r="B2471">
        <v>0</v>
      </c>
      <c r="C2471">
        <v>112.167</v>
      </c>
      <c r="D2471">
        <v>2</v>
      </c>
      <c r="E2471">
        <v>224.334</v>
      </c>
      <c r="F2471">
        <f>-Day_SIP[[#This Row],[Investment Amount]]</f>
        <v>-224.334</v>
      </c>
      <c r="G2471">
        <f>SUM($D$2:D2471)*Day_SIP[[#This Row],[Buy Price]]</f>
        <v>905299.85699999996</v>
      </c>
    </row>
    <row r="2472" spans="1:7" x14ac:dyDescent="0.3">
      <c r="A2472" s="2">
        <v>43480</v>
      </c>
      <c r="B2472">
        <v>1</v>
      </c>
      <c r="C2472">
        <v>113.59899900000001</v>
      </c>
      <c r="D2472">
        <v>2</v>
      </c>
      <c r="E2472">
        <v>227.19799800000001</v>
      </c>
      <c r="F2472">
        <f>-Day_SIP[[#This Row],[Investment Amount]]</f>
        <v>-227.19799800000001</v>
      </c>
      <c r="G2472">
        <f>SUM($D$2:D2472)*Day_SIP[[#This Row],[Buy Price]]</f>
        <v>917084.71892700007</v>
      </c>
    </row>
    <row r="2473" spans="1:7" x14ac:dyDescent="0.3">
      <c r="A2473" s="2">
        <v>43481</v>
      </c>
      <c r="B2473">
        <v>2</v>
      </c>
      <c r="C2473">
        <v>114.126999</v>
      </c>
      <c r="D2473">
        <v>2</v>
      </c>
      <c r="E2473">
        <v>228.253998</v>
      </c>
      <c r="F2473">
        <f>-Day_SIP[[#This Row],[Investment Amount]]</f>
        <v>-228.253998</v>
      </c>
      <c r="G2473">
        <f>SUM($D$2:D2473)*Day_SIP[[#This Row],[Buy Price]]</f>
        <v>921575.516925</v>
      </c>
    </row>
    <row r="2474" spans="1:7" x14ac:dyDescent="0.3">
      <c r="A2474" s="2">
        <v>43482</v>
      </c>
      <c r="B2474">
        <v>3</v>
      </c>
      <c r="C2474">
        <v>114.148003</v>
      </c>
      <c r="D2474">
        <v>2</v>
      </c>
      <c r="E2474">
        <v>228.29600600000001</v>
      </c>
      <c r="F2474">
        <f>-Day_SIP[[#This Row],[Investment Amount]]</f>
        <v>-228.29600600000001</v>
      </c>
      <c r="G2474">
        <f>SUM($D$2:D2474)*Day_SIP[[#This Row],[Buy Price]]</f>
        <v>921973.42023100005</v>
      </c>
    </row>
    <row r="2475" spans="1:7" x14ac:dyDescent="0.3">
      <c r="A2475" s="2">
        <v>43483</v>
      </c>
      <c r="B2475">
        <v>4</v>
      </c>
      <c r="C2475">
        <v>113.833</v>
      </c>
      <c r="D2475">
        <v>2</v>
      </c>
      <c r="E2475">
        <v>227.666</v>
      </c>
      <c r="F2475">
        <f>-Day_SIP[[#This Row],[Investment Amount]]</f>
        <v>-227.666</v>
      </c>
      <c r="G2475">
        <f>SUM($D$2:D2475)*Day_SIP[[#This Row],[Buy Price]]</f>
        <v>919656.80700000003</v>
      </c>
    </row>
    <row r="2476" spans="1:7" x14ac:dyDescent="0.3">
      <c r="A2476" s="2">
        <v>43486</v>
      </c>
      <c r="B2476">
        <v>0</v>
      </c>
      <c r="C2476">
        <v>114.477997</v>
      </c>
      <c r="D2476">
        <v>2</v>
      </c>
      <c r="E2476">
        <v>228.955994</v>
      </c>
      <c r="F2476">
        <f>-Day_SIP[[#This Row],[Investment Amount]]</f>
        <v>-228.955994</v>
      </c>
      <c r="G2476">
        <f>SUM($D$2:D2476)*Day_SIP[[#This Row],[Buy Price]]</f>
        <v>925096.69375700003</v>
      </c>
    </row>
    <row r="2477" spans="1:7" x14ac:dyDescent="0.3">
      <c r="A2477" s="2">
        <v>43487</v>
      </c>
      <c r="B2477">
        <v>1</v>
      </c>
      <c r="C2477">
        <v>114.069</v>
      </c>
      <c r="D2477">
        <v>2</v>
      </c>
      <c r="E2477">
        <v>228.13800000000001</v>
      </c>
      <c r="F2477">
        <f>-Day_SIP[[#This Row],[Investment Amount]]</f>
        <v>-228.13800000000001</v>
      </c>
      <c r="G2477">
        <f>SUM($D$2:D2477)*Day_SIP[[#This Row],[Buy Price]]</f>
        <v>922019.72700000007</v>
      </c>
    </row>
    <row r="2478" spans="1:7" x14ac:dyDescent="0.3">
      <c r="A2478" s="2">
        <v>43488</v>
      </c>
      <c r="B2478">
        <v>2</v>
      </c>
      <c r="C2478">
        <v>113.31500200000001</v>
      </c>
      <c r="D2478">
        <v>2</v>
      </c>
      <c r="E2478">
        <v>226.63000400000001</v>
      </c>
      <c r="F2478">
        <f>-Day_SIP[[#This Row],[Investment Amount]]</f>
        <v>-226.63000400000001</v>
      </c>
      <c r="G2478">
        <f>SUM($D$2:D2478)*Day_SIP[[#This Row],[Buy Price]]</f>
        <v>916151.7911700001</v>
      </c>
    </row>
    <row r="2479" spans="1:7" x14ac:dyDescent="0.3">
      <c r="A2479" s="2">
        <v>43489</v>
      </c>
      <c r="B2479">
        <v>3</v>
      </c>
      <c r="C2479">
        <v>113.471001</v>
      </c>
      <c r="D2479">
        <v>2</v>
      </c>
      <c r="E2479">
        <v>226.942002</v>
      </c>
      <c r="F2479">
        <f>-Day_SIP[[#This Row],[Investment Amount]]</f>
        <v>-226.942002</v>
      </c>
      <c r="G2479">
        <f>SUM($D$2:D2479)*Day_SIP[[#This Row],[Buy Price]]</f>
        <v>917639.98508700007</v>
      </c>
    </row>
    <row r="2480" spans="1:7" x14ac:dyDescent="0.3">
      <c r="A2480" s="2">
        <v>43490</v>
      </c>
      <c r="B2480">
        <v>4</v>
      </c>
      <c r="C2480">
        <v>112.918999</v>
      </c>
      <c r="D2480">
        <v>2</v>
      </c>
      <c r="E2480">
        <v>225.837998</v>
      </c>
      <c r="F2480">
        <f>-Day_SIP[[#This Row],[Investment Amount]]</f>
        <v>-225.837998</v>
      </c>
      <c r="G2480">
        <f>SUM($D$2:D2480)*Day_SIP[[#This Row],[Buy Price]]</f>
        <v>913401.78291099996</v>
      </c>
    </row>
    <row r="2481" spans="1:7" x14ac:dyDescent="0.3">
      <c r="A2481" s="2">
        <v>43493</v>
      </c>
      <c r="B2481">
        <v>0</v>
      </c>
      <c r="C2481">
        <v>111.780998</v>
      </c>
      <c r="D2481">
        <v>2</v>
      </c>
      <c r="E2481">
        <v>223.56199599999999</v>
      </c>
      <c r="F2481">
        <f>-Day_SIP[[#This Row],[Investment Amount]]</f>
        <v>-223.56199599999999</v>
      </c>
      <c r="G2481">
        <f>SUM($D$2:D2481)*Day_SIP[[#This Row],[Buy Price]]</f>
        <v>904420.05481799995</v>
      </c>
    </row>
    <row r="2482" spans="1:7" x14ac:dyDescent="0.3">
      <c r="A2482" s="2">
        <v>43494</v>
      </c>
      <c r="B2482">
        <v>1</v>
      </c>
      <c r="C2482">
        <v>111.80100299999999</v>
      </c>
      <c r="D2482">
        <v>2</v>
      </c>
      <c r="E2482">
        <v>223.60200599999999</v>
      </c>
      <c r="F2482">
        <f>-Day_SIP[[#This Row],[Investment Amount]]</f>
        <v>-223.60200599999999</v>
      </c>
      <c r="G2482">
        <f>SUM($D$2:D2482)*Day_SIP[[#This Row],[Buy Price]]</f>
        <v>904805.51727899991</v>
      </c>
    </row>
    <row r="2483" spans="1:7" x14ac:dyDescent="0.3">
      <c r="A2483" s="2">
        <v>43495</v>
      </c>
      <c r="B2483">
        <v>2</v>
      </c>
      <c r="C2483">
        <v>111.595001</v>
      </c>
      <c r="D2483">
        <v>2</v>
      </c>
      <c r="E2483">
        <v>223.19000199999999</v>
      </c>
      <c r="F2483">
        <f>-Day_SIP[[#This Row],[Investment Amount]]</f>
        <v>-223.19000199999999</v>
      </c>
      <c r="G2483">
        <f>SUM($D$2:D2483)*Day_SIP[[#This Row],[Buy Price]]</f>
        <v>903361.53309499996</v>
      </c>
    </row>
    <row r="2484" spans="1:7" x14ac:dyDescent="0.3">
      <c r="A2484" s="2">
        <v>43496</v>
      </c>
      <c r="B2484">
        <v>3</v>
      </c>
      <c r="C2484">
        <v>113.469002</v>
      </c>
      <c r="D2484">
        <v>2</v>
      </c>
      <c r="E2484">
        <v>226.93800400000001</v>
      </c>
      <c r="F2484">
        <f>-Day_SIP[[#This Row],[Investment Amount]]</f>
        <v>-226.93800400000001</v>
      </c>
      <c r="G2484">
        <f>SUM($D$2:D2484)*Day_SIP[[#This Row],[Buy Price]]</f>
        <v>918758.50919400004</v>
      </c>
    </row>
    <row r="2485" spans="1:7" x14ac:dyDescent="0.3">
      <c r="A2485" s="2">
        <v>43497</v>
      </c>
      <c r="B2485">
        <v>4</v>
      </c>
      <c r="C2485">
        <v>113.85700199999999</v>
      </c>
      <c r="D2485">
        <v>2</v>
      </c>
      <c r="E2485">
        <v>227.71400399999999</v>
      </c>
      <c r="F2485">
        <f>-Day_SIP[[#This Row],[Investment Amount]]</f>
        <v>-227.71400399999999</v>
      </c>
      <c r="G2485">
        <f>SUM($D$2:D2485)*Day_SIP[[#This Row],[Buy Price]]</f>
        <v>922127.85919799993</v>
      </c>
    </row>
    <row r="2486" spans="1:7" x14ac:dyDescent="0.3">
      <c r="A2486" s="2">
        <v>43500</v>
      </c>
      <c r="B2486">
        <v>0</v>
      </c>
      <c r="C2486">
        <v>114.30100299999999</v>
      </c>
      <c r="D2486">
        <v>2</v>
      </c>
      <c r="E2486">
        <v>228.60200599999999</v>
      </c>
      <c r="F2486">
        <f>-Day_SIP[[#This Row],[Investment Amount]]</f>
        <v>-228.60200599999999</v>
      </c>
      <c r="G2486">
        <f>SUM($D$2:D2486)*Day_SIP[[#This Row],[Buy Price]]</f>
        <v>925952.42530299991</v>
      </c>
    </row>
    <row r="2487" spans="1:7" x14ac:dyDescent="0.3">
      <c r="A2487" s="2">
        <v>43501</v>
      </c>
      <c r="B2487">
        <v>1</v>
      </c>
      <c r="C2487">
        <v>114.71199799999999</v>
      </c>
      <c r="D2487">
        <v>2</v>
      </c>
      <c r="E2487">
        <v>229.42399599999999</v>
      </c>
      <c r="F2487">
        <f>-Day_SIP[[#This Row],[Investment Amount]]</f>
        <v>-229.42399599999999</v>
      </c>
      <c r="G2487">
        <f>SUM($D$2:D2487)*Day_SIP[[#This Row],[Buy Price]]</f>
        <v>929511.31979400001</v>
      </c>
    </row>
    <row r="2488" spans="1:7" x14ac:dyDescent="0.3">
      <c r="A2488" s="2">
        <v>43502</v>
      </c>
      <c r="B2488">
        <v>2</v>
      </c>
      <c r="C2488">
        <v>115.447998</v>
      </c>
      <c r="D2488">
        <v>2</v>
      </c>
      <c r="E2488">
        <v>230.895996</v>
      </c>
      <c r="F2488">
        <f>-Day_SIP[[#This Row],[Investment Amount]]</f>
        <v>-230.895996</v>
      </c>
      <c r="G2488">
        <f>SUM($D$2:D2488)*Day_SIP[[#This Row],[Buy Price]]</f>
        <v>935706.02379000001</v>
      </c>
    </row>
    <row r="2489" spans="1:7" x14ac:dyDescent="0.3">
      <c r="A2489" s="2">
        <v>43503</v>
      </c>
      <c r="B2489">
        <v>3</v>
      </c>
      <c r="C2489">
        <v>115.697998</v>
      </c>
      <c r="D2489">
        <v>2</v>
      </c>
      <c r="E2489">
        <v>231.395996</v>
      </c>
      <c r="F2489">
        <f>-Day_SIP[[#This Row],[Investment Amount]]</f>
        <v>-231.395996</v>
      </c>
      <c r="G2489">
        <f>SUM($D$2:D2489)*Day_SIP[[#This Row],[Buy Price]]</f>
        <v>937963.66978600004</v>
      </c>
    </row>
    <row r="2490" spans="1:7" x14ac:dyDescent="0.3">
      <c r="A2490" s="2">
        <v>43504</v>
      </c>
      <c r="B2490">
        <v>4</v>
      </c>
      <c r="C2490">
        <v>114.643997</v>
      </c>
      <c r="D2490">
        <v>2</v>
      </c>
      <c r="E2490">
        <v>229.287994</v>
      </c>
      <c r="F2490">
        <f>-Day_SIP[[#This Row],[Investment Amount]]</f>
        <v>-229.287994</v>
      </c>
      <c r="G2490">
        <f>SUM($D$2:D2490)*Day_SIP[[#This Row],[Buy Price]]</f>
        <v>929648.17167299998</v>
      </c>
    </row>
    <row r="2491" spans="1:7" x14ac:dyDescent="0.3">
      <c r="A2491" s="2">
        <v>43507</v>
      </c>
      <c r="B2491">
        <v>0</v>
      </c>
      <c r="C2491">
        <v>114.214996</v>
      </c>
      <c r="D2491">
        <v>2</v>
      </c>
      <c r="E2491">
        <v>228.429992</v>
      </c>
      <c r="F2491">
        <f>-Day_SIP[[#This Row],[Investment Amount]]</f>
        <v>-228.429992</v>
      </c>
      <c r="G2491">
        <f>SUM($D$2:D2491)*Day_SIP[[#This Row],[Buy Price]]</f>
        <v>926397.83255599998</v>
      </c>
    </row>
    <row r="2492" spans="1:7" x14ac:dyDescent="0.3">
      <c r="A2492" s="2">
        <v>43508</v>
      </c>
      <c r="B2492">
        <v>1</v>
      </c>
      <c r="C2492">
        <v>113.579002</v>
      </c>
      <c r="D2492">
        <v>2</v>
      </c>
      <c r="E2492">
        <v>227.15800400000001</v>
      </c>
      <c r="F2492">
        <f>-Day_SIP[[#This Row],[Investment Amount]]</f>
        <v>-227.15800400000001</v>
      </c>
      <c r="G2492">
        <f>SUM($D$2:D2492)*Day_SIP[[#This Row],[Buy Price]]</f>
        <v>921466.44322600006</v>
      </c>
    </row>
    <row r="2493" spans="1:7" x14ac:dyDescent="0.3">
      <c r="A2493" s="2">
        <v>43510</v>
      </c>
      <c r="B2493">
        <v>3</v>
      </c>
      <c r="C2493">
        <v>112.856003</v>
      </c>
      <c r="D2493">
        <v>2</v>
      </c>
      <c r="E2493">
        <v>225.712006</v>
      </c>
      <c r="F2493">
        <f>-Day_SIP[[#This Row],[Investment Amount]]</f>
        <v>-225.712006</v>
      </c>
      <c r="G2493">
        <f>SUM($D$2:D2493)*Day_SIP[[#This Row],[Buy Price]]</f>
        <v>915826.46434499999</v>
      </c>
    </row>
    <row r="2494" spans="1:7" x14ac:dyDescent="0.3">
      <c r="A2494" s="2">
        <v>43511</v>
      </c>
      <c r="B2494">
        <v>4</v>
      </c>
      <c r="C2494">
        <v>112.246002</v>
      </c>
      <c r="D2494">
        <v>2</v>
      </c>
      <c r="E2494">
        <v>224.49200400000001</v>
      </c>
      <c r="F2494">
        <f>-Day_SIP[[#This Row],[Investment Amount]]</f>
        <v>-224.49200400000001</v>
      </c>
      <c r="G2494">
        <f>SUM($D$2:D2494)*Day_SIP[[#This Row],[Buy Price]]</f>
        <v>911100.79823399999</v>
      </c>
    </row>
    <row r="2495" spans="1:7" x14ac:dyDescent="0.3">
      <c r="A2495" s="2">
        <v>43514</v>
      </c>
      <c r="B2495">
        <v>0</v>
      </c>
      <c r="C2495">
        <v>111.668999</v>
      </c>
      <c r="D2495">
        <v>2</v>
      </c>
      <c r="E2495">
        <v>223.337998</v>
      </c>
      <c r="F2495">
        <f>-Day_SIP[[#This Row],[Investment Amount]]</f>
        <v>-223.337998</v>
      </c>
      <c r="G2495">
        <f>SUM($D$2:D2495)*Day_SIP[[#This Row],[Buy Price]]</f>
        <v>906640.60288100003</v>
      </c>
    </row>
    <row r="2496" spans="1:7" x14ac:dyDescent="0.3">
      <c r="A2496" s="2">
        <v>43515</v>
      </c>
      <c r="B2496">
        <v>1</v>
      </c>
      <c r="C2496">
        <v>111.37599899999999</v>
      </c>
      <c r="D2496">
        <v>2</v>
      </c>
      <c r="E2496">
        <v>222.75199799999999</v>
      </c>
      <c r="F2496">
        <f>-Day_SIP[[#This Row],[Investment Amount]]</f>
        <v>-222.75199799999999</v>
      </c>
      <c r="G2496">
        <f>SUM($D$2:D2496)*Day_SIP[[#This Row],[Buy Price]]</f>
        <v>904484.48787899991</v>
      </c>
    </row>
    <row r="2497" spans="1:7" x14ac:dyDescent="0.3">
      <c r="A2497" s="2">
        <v>43516</v>
      </c>
      <c r="B2497">
        <v>2</v>
      </c>
      <c r="C2497">
        <v>112.317001</v>
      </c>
      <c r="D2497">
        <v>2</v>
      </c>
      <c r="E2497">
        <v>224.63400200000001</v>
      </c>
      <c r="F2497">
        <f>-Day_SIP[[#This Row],[Investment Amount]]</f>
        <v>-224.63400200000001</v>
      </c>
      <c r="G2497">
        <f>SUM($D$2:D2497)*Day_SIP[[#This Row],[Buy Price]]</f>
        <v>912350.99912300007</v>
      </c>
    </row>
    <row r="2498" spans="1:7" x14ac:dyDescent="0.3">
      <c r="A2498" s="2">
        <v>43517</v>
      </c>
      <c r="B2498">
        <v>3</v>
      </c>
      <c r="C2498">
        <v>112.766998</v>
      </c>
      <c r="D2498">
        <v>2</v>
      </c>
      <c r="E2498">
        <v>225.533996</v>
      </c>
      <c r="F2498">
        <f>-Day_SIP[[#This Row],[Investment Amount]]</f>
        <v>-225.533996</v>
      </c>
      <c r="G2498">
        <f>SUM($D$2:D2498)*Day_SIP[[#This Row],[Buy Price]]</f>
        <v>916231.85875000001</v>
      </c>
    </row>
    <row r="2499" spans="1:7" x14ac:dyDescent="0.3">
      <c r="A2499" s="2">
        <v>43518</v>
      </c>
      <c r="B2499">
        <v>4</v>
      </c>
      <c r="C2499">
        <v>112.897003</v>
      </c>
      <c r="D2499">
        <v>2</v>
      </c>
      <c r="E2499">
        <v>225.794006</v>
      </c>
      <c r="F2499">
        <f>-Day_SIP[[#This Row],[Investment Amount]]</f>
        <v>-225.794006</v>
      </c>
      <c r="G2499">
        <f>SUM($D$2:D2499)*Day_SIP[[#This Row],[Buy Price]]</f>
        <v>917513.94338099996</v>
      </c>
    </row>
    <row r="2500" spans="1:7" x14ac:dyDescent="0.3">
      <c r="A2500" s="2">
        <v>43521</v>
      </c>
      <c r="B2500">
        <v>0</v>
      </c>
      <c r="C2500">
        <v>113.653999</v>
      </c>
      <c r="D2500">
        <v>2</v>
      </c>
      <c r="E2500">
        <v>227.307998</v>
      </c>
      <c r="F2500">
        <f>-Day_SIP[[#This Row],[Investment Amount]]</f>
        <v>-227.307998</v>
      </c>
      <c r="G2500">
        <f>SUM($D$2:D2500)*Day_SIP[[#This Row],[Buy Price]]</f>
        <v>923893.35787099996</v>
      </c>
    </row>
    <row r="2501" spans="1:7" x14ac:dyDescent="0.3">
      <c r="A2501" s="2">
        <v>43522</v>
      </c>
      <c r="B2501">
        <v>1</v>
      </c>
      <c r="C2501">
        <v>113.625</v>
      </c>
      <c r="D2501">
        <v>2</v>
      </c>
      <c r="E2501">
        <v>227.25</v>
      </c>
      <c r="F2501">
        <f>-Day_SIP[[#This Row],[Investment Amount]]</f>
        <v>-227.25</v>
      </c>
      <c r="G2501">
        <f>SUM($D$2:D2501)*Day_SIP[[#This Row],[Buy Price]]</f>
        <v>923884.875</v>
      </c>
    </row>
    <row r="2502" spans="1:7" x14ac:dyDescent="0.3">
      <c r="A2502" s="2">
        <v>43523</v>
      </c>
      <c r="B2502">
        <v>2</v>
      </c>
      <c r="C2502">
        <v>112.914001</v>
      </c>
      <c r="D2502">
        <v>2</v>
      </c>
      <c r="E2502">
        <v>225.828002</v>
      </c>
      <c r="F2502">
        <f>-Day_SIP[[#This Row],[Investment Amount]]</f>
        <v>-225.828002</v>
      </c>
      <c r="G2502">
        <f>SUM($D$2:D2502)*Day_SIP[[#This Row],[Buy Price]]</f>
        <v>918329.57013300003</v>
      </c>
    </row>
    <row r="2503" spans="1:7" x14ac:dyDescent="0.3">
      <c r="A2503" s="2">
        <v>43524</v>
      </c>
      <c r="B2503">
        <v>3</v>
      </c>
      <c r="C2503">
        <v>113.360001</v>
      </c>
      <c r="D2503">
        <v>2</v>
      </c>
      <c r="E2503">
        <v>226.72000199999999</v>
      </c>
      <c r="F2503">
        <f>-Day_SIP[[#This Row],[Investment Amount]]</f>
        <v>-226.72000199999999</v>
      </c>
      <c r="G2503">
        <f>SUM($D$2:D2503)*Day_SIP[[#This Row],[Buy Price]]</f>
        <v>922183.60813499999</v>
      </c>
    </row>
    <row r="2504" spans="1:7" x14ac:dyDescent="0.3">
      <c r="A2504" s="2">
        <v>43525</v>
      </c>
      <c r="B2504">
        <v>4</v>
      </c>
      <c r="C2504">
        <v>113.709999</v>
      </c>
      <c r="D2504">
        <v>2</v>
      </c>
      <c r="E2504">
        <v>227.41999799999999</v>
      </c>
      <c r="F2504">
        <f>-Day_SIP[[#This Row],[Investment Amount]]</f>
        <v>-227.41999799999999</v>
      </c>
      <c r="G2504">
        <f>SUM($D$2:D2504)*Day_SIP[[#This Row],[Buy Price]]</f>
        <v>925258.26186299999</v>
      </c>
    </row>
    <row r="2505" spans="1:7" x14ac:dyDescent="0.3">
      <c r="A2505" s="2">
        <v>43529</v>
      </c>
      <c r="B2505">
        <v>1</v>
      </c>
      <c r="C2505">
        <v>114.889</v>
      </c>
      <c r="D2505">
        <v>2</v>
      </c>
      <c r="E2505">
        <v>229.77799999999999</v>
      </c>
      <c r="F2505">
        <f>-Day_SIP[[#This Row],[Investment Amount]]</f>
        <v>-229.77799999999999</v>
      </c>
      <c r="G2505">
        <f>SUM($D$2:D2505)*Day_SIP[[#This Row],[Buy Price]]</f>
        <v>935081.571</v>
      </c>
    </row>
    <row r="2506" spans="1:7" x14ac:dyDescent="0.3">
      <c r="A2506" s="2">
        <v>43530</v>
      </c>
      <c r="B2506">
        <v>2</v>
      </c>
      <c r="C2506">
        <v>115.585999</v>
      </c>
      <c r="D2506">
        <v>2</v>
      </c>
      <c r="E2506">
        <v>231.171998</v>
      </c>
      <c r="F2506">
        <f>-Day_SIP[[#This Row],[Investment Amount]]</f>
        <v>-231.171998</v>
      </c>
      <c r="G2506">
        <f>SUM($D$2:D2506)*Day_SIP[[#This Row],[Buy Price]]</f>
        <v>940985.61785899999</v>
      </c>
    </row>
    <row r="2507" spans="1:7" x14ac:dyDescent="0.3">
      <c r="A2507" s="2">
        <v>43531</v>
      </c>
      <c r="B2507">
        <v>3</v>
      </c>
      <c r="C2507">
        <v>115.75099899999999</v>
      </c>
      <c r="D2507">
        <v>2</v>
      </c>
      <c r="E2507">
        <v>231.50199799999999</v>
      </c>
      <c r="F2507">
        <f>-Day_SIP[[#This Row],[Investment Amount]]</f>
        <v>-231.50199799999999</v>
      </c>
      <c r="G2507">
        <f>SUM($D$2:D2507)*Day_SIP[[#This Row],[Buy Price]]</f>
        <v>942560.38485699997</v>
      </c>
    </row>
    <row r="2508" spans="1:7" x14ac:dyDescent="0.3">
      <c r="A2508" s="2">
        <v>43532</v>
      </c>
      <c r="B2508">
        <v>4</v>
      </c>
      <c r="C2508">
        <v>115.816002</v>
      </c>
      <c r="D2508">
        <v>2</v>
      </c>
      <c r="E2508">
        <v>231.63200399999999</v>
      </c>
      <c r="F2508">
        <f>-Day_SIP[[#This Row],[Investment Amount]]</f>
        <v>-231.63200399999999</v>
      </c>
      <c r="G2508">
        <f>SUM($D$2:D2508)*Day_SIP[[#This Row],[Buy Price]]</f>
        <v>943321.33629000001</v>
      </c>
    </row>
    <row r="2509" spans="1:7" x14ac:dyDescent="0.3">
      <c r="A2509" s="2">
        <v>43535</v>
      </c>
      <c r="B2509">
        <v>0</v>
      </c>
      <c r="C2509">
        <v>117.225998</v>
      </c>
      <c r="D2509">
        <v>2</v>
      </c>
      <c r="E2509">
        <v>234.45199600000001</v>
      </c>
      <c r="F2509">
        <f>-Day_SIP[[#This Row],[Investment Amount]]</f>
        <v>-234.45199600000001</v>
      </c>
      <c r="G2509">
        <f>SUM($D$2:D2509)*Day_SIP[[#This Row],[Buy Price]]</f>
        <v>955040.20570599998</v>
      </c>
    </row>
    <row r="2510" spans="1:7" x14ac:dyDescent="0.3">
      <c r="A2510" s="2">
        <v>43536</v>
      </c>
      <c r="B2510">
        <v>1</v>
      </c>
      <c r="C2510">
        <v>118.46700300000001</v>
      </c>
      <c r="D2510">
        <v>2</v>
      </c>
      <c r="E2510">
        <v>236.93400600000001</v>
      </c>
      <c r="F2510">
        <f>-Day_SIP[[#This Row],[Investment Amount]]</f>
        <v>-236.93400600000001</v>
      </c>
      <c r="G2510">
        <f>SUM($D$2:D2510)*Day_SIP[[#This Row],[Buy Price]]</f>
        <v>965387.60744699999</v>
      </c>
    </row>
    <row r="2511" spans="1:7" x14ac:dyDescent="0.3">
      <c r="A2511" s="2">
        <v>43537</v>
      </c>
      <c r="B2511">
        <v>2</v>
      </c>
      <c r="C2511">
        <v>118.82399700000001</v>
      </c>
      <c r="D2511">
        <v>2</v>
      </c>
      <c r="E2511">
        <v>237.64799400000001</v>
      </c>
      <c r="F2511">
        <f>-Day_SIP[[#This Row],[Investment Amount]]</f>
        <v>-237.64799400000001</v>
      </c>
      <c r="G2511">
        <f>SUM($D$2:D2511)*Day_SIP[[#This Row],[Buy Price]]</f>
        <v>968534.39954700007</v>
      </c>
    </row>
    <row r="2512" spans="1:7" x14ac:dyDescent="0.3">
      <c r="A2512" s="2">
        <v>43538</v>
      </c>
      <c r="B2512">
        <v>3</v>
      </c>
      <c r="C2512">
        <v>118.725998</v>
      </c>
      <c r="D2512">
        <v>2</v>
      </c>
      <c r="E2512">
        <v>237.45199600000001</v>
      </c>
      <c r="F2512">
        <f>-Day_SIP[[#This Row],[Investment Amount]]</f>
        <v>-237.45199600000001</v>
      </c>
      <c r="G2512">
        <f>SUM($D$2:D2512)*Day_SIP[[#This Row],[Buy Price]]</f>
        <v>967973.06169400003</v>
      </c>
    </row>
    <row r="2513" spans="1:7" x14ac:dyDescent="0.3">
      <c r="A2513" s="2">
        <v>43539</v>
      </c>
      <c r="B2513">
        <v>4</v>
      </c>
      <c r="C2513">
        <v>119.887001</v>
      </c>
      <c r="D2513">
        <v>2</v>
      </c>
      <c r="E2513">
        <v>239.774002</v>
      </c>
      <c r="F2513">
        <f>-Day_SIP[[#This Row],[Investment Amount]]</f>
        <v>-239.774002</v>
      </c>
      <c r="G2513">
        <f>SUM($D$2:D2513)*Day_SIP[[#This Row],[Buy Price]]</f>
        <v>977678.49315500003</v>
      </c>
    </row>
    <row r="2514" spans="1:7" x14ac:dyDescent="0.3">
      <c r="A2514" s="2">
        <v>43542</v>
      </c>
      <c r="B2514">
        <v>0</v>
      </c>
      <c r="C2514">
        <v>119.987999</v>
      </c>
      <c r="D2514">
        <v>2</v>
      </c>
      <c r="E2514">
        <v>239.975998</v>
      </c>
      <c r="F2514">
        <f>-Day_SIP[[#This Row],[Investment Amount]]</f>
        <v>-239.975998</v>
      </c>
      <c r="G2514">
        <f>SUM($D$2:D2514)*Day_SIP[[#This Row],[Buy Price]]</f>
        <v>978742.10784299998</v>
      </c>
    </row>
    <row r="2515" spans="1:7" x14ac:dyDescent="0.3">
      <c r="A2515" s="2">
        <v>43543</v>
      </c>
      <c r="B2515">
        <v>1</v>
      </c>
      <c r="C2515">
        <v>120.73699999999999</v>
      </c>
      <c r="D2515">
        <v>2</v>
      </c>
      <c r="E2515">
        <v>241.47399999999999</v>
      </c>
      <c r="F2515">
        <f>-Day_SIP[[#This Row],[Investment Amount]]</f>
        <v>-241.47399999999999</v>
      </c>
      <c r="G2515">
        <f>SUM($D$2:D2515)*Day_SIP[[#This Row],[Buy Price]]</f>
        <v>985093.18299999996</v>
      </c>
    </row>
    <row r="2516" spans="1:7" x14ac:dyDescent="0.3">
      <c r="A2516" s="2">
        <v>43544</v>
      </c>
      <c r="B2516">
        <v>2</v>
      </c>
      <c r="C2516">
        <v>120.665001</v>
      </c>
      <c r="D2516">
        <v>2</v>
      </c>
      <c r="E2516">
        <v>241.33000200000001</v>
      </c>
      <c r="F2516">
        <f>-Day_SIP[[#This Row],[Investment Amount]]</f>
        <v>-241.33000200000001</v>
      </c>
      <c r="G2516">
        <f>SUM($D$2:D2516)*Day_SIP[[#This Row],[Buy Price]]</f>
        <v>984747.07316100004</v>
      </c>
    </row>
    <row r="2517" spans="1:7" x14ac:dyDescent="0.3">
      <c r="A2517" s="2">
        <v>43546</v>
      </c>
      <c r="B2517">
        <v>4</v>
      </c>
      <c r="C2517">
        <v>119.980003</v>
      </c>
      <c r="D2517">
        <v>2</v>
      </c>
      <c r="E2517">
        <v>239.96000599999999</v>
      </c>
      <c r="F2517">
        <f>-Day_SIP[[#This Row],[Investment Amount]]</f>
        <v>-239.96000599999999</v>
      </c>
      <c r="G2517">
        <f>SUM($D$2:D2517)*Day_SIP[[#This Row],[Buy Price]]</f>
        <v>979396.76448899996</v>
      </c>
    </row>
    <row r="2518" spans="1:7" x14ac:dyDescent="0.3">
      <c r="A2518" s="2">
        <v>43549</v>
      </c>
      <c r="B2518">
        <v>0</v>
      </c>
      <c r="C2518">
        <v>118.80999799999999</v>
      </c>
      <c r="D2518">
        <v>2</v>
      </c>
      <c r="E2518">
        <v>237.61999599999999</v>
      </c>
      <c r="F2518">
        <f>-Day_SIP[[#This Row],[Investment Amount]]</f>
        <v>-237.61999599999999</v>
      </c>
      <c r="G2518">
        <f>SUM($D$2:D2518)*Day_SIP[[#This Row],[Buy Price]]</f>
        <v>970083.63366999989</v>
      </c>
    </row>
    <row r="2519" spans="1:7" x14ac:dyDescent="0.3">
      <c r="A2519" s="2">
        <v>43550</v>
      </c>
      <c r="B2519">
        <v>1</v>
      </c>
      <c r="C2519">
        <v>120.39299800000001</v>
      </c>
      <c r="D2519">
        <v>2</v>
      </c>
      <c r="E2519">
        <v>240.78599600000001</v>
      </c>
      <c r="F2519">
        <f>-Day_SIP[[#This Row],[Investment Amount]]</f>
        <v>-240.78599600000001</v>
      </c>
      <c r="G2519">
        <f>SUM($D$2:D2519)*Day_SIP[[#This Row],[Buy Price]]</f>
        <v>983249.61466600001</v>
      </c>
    </row>
    <row r="2520" spans="1:7" x14ac:dyDescent="0.3">
      <c r="A2520" s="2">
        <v>43551</v>
      </c>
      <c r="B2520">
        <v>2</v>
      </c>
      <c r="C2520">
        <v>120.101997</v>
      </c>
      <c r="D2520">
        <v>2</v>
      </c>
      <c r="E2520">
        <v>240.20399399999999</v>
      </c>
      <c r="F2520">
        <f>-Day_SIP[[#This Row],[Investment Amount]]</f>
        <v>-240.20399399999999</v>
      </c>
      <c r="G2520">
        <f>SUM($D$2:D2520)*Day_SIP[[#This Row],[Buy Price]]</f>
        <v>981113.21349300002</v>
      </c>
    </row>
    <row r="2521" spans="1:7" x14ac:dyDescent="0.3">
      <c r="A2521" s="2">
        <v>43552</v>
      </c>
      <c r="B2521">
        <v>3</v>
      </c>
      <c r="C2521">
        <v>120.976997</v>
      </c>
      <c r="D2521">
        <v>2</v>
      </c>
      <c r="E2521">
        <v>241.95399399999999</v>
      </c>
      <c r="F2521">
        <f>-Day_SIP[[#This Row],[Investment Amount]]</f>
        <v>-241.95399399999999</v>
      </c>
      <c r="G2521">
        <f>SUM($D$2:D2521)*Day_SIP[[#This Row],[Buy Price]]</f>
        <v>988503.042487</v>
      </c>
    </row>
    <row r="2522" spans="1:7" x14ac:dyDescent="0.3">
      <c r="A2522" s="2">
        <v>43556</v>
      </c>
      <c r="B2522">
        <v>0</v>
      </c>
      <c r="C2522">
        <v>122.08000199999999</v>
      </c>
      <c r="D2522">
        <v>2</v>
      </c>
      <c r="E2522">
        <v>244.16000399999999</v>
      </c>
      <c r="F2522">
        <f>-Day_SIP[[#This Row],[Investment Amount]]</f>
        <v>-244.16000399999999</v>
      </c>
      <c r="G2522">
        <f>SUM($D$2:D2522)*Day_SIP[[#This Row],[Buy Price]]</f>
        <v>997759.85634599999</v>
      </c>
    </row>
    <row r="2523" spans="1:7" x14ac:dyDescent="0.3">
      <c r="A2523" s="2">
        <v>43557</v>
      </c>
      <c r="B2523">
        <v>1</v>
      </c>
      <c r="C2523">
        <v>122.525002</v>
      </c>
      <c r="D2523">
        <v>2</v>
      </c>
      <c r="E2523">
        <v>245.050004</v>
      </c>
      <c r="F2523">
        <f>-Day_SIP[[#This Row],[Investment Amount]]</f>
        <v>-245.050004</v>
      </c>
      <c r="G2523">
        <f>SUM($D$2:D2523)*Day_SIP[[#This Row],[Buy Price]]</f>
        <v>1001641.89135</v>
      </c>
    </row>
    <row r="2524" spans="1:7" x14ac:dyDescent="0.3">
      <c r="A2524" s="2">
        <v>43558</v>
      </c>
      <c r="B2524">
        <v>2</v>
      </c>
      <c r="C2524">
        <v>122.148003</v>
      </c>
      <c r="D2524">
        <v>2</v>
      </c>
      <c r="E2524">
        <v>244.29600600000001</v>
      </c>
      <c r="F2524">
        <f>-Day_SIP[[#This Row],[Investment Amount]]</f>
        <v>-244.29600600000001</v>
      </c>
      <c r="G2524">
        <f>SUM($D$2:D2524)*Day_SIP[[#This Row],[Buy Price]]</f>
        <v>998804.22053100006</v>
      </c>
    </row>
    <row r="2525" spans="1:7" x14ac:dyDescent="0.3">
      <c r="A2525" s="2">
        <v>43559</v>
      </c>
      <c r="B2525">
        <v>3</v>
      </c>
      <c r="C2525">
        <v>121.81300400000001</v>
      </c>
      <c r="D2525">
        <v>2</v>
      </c>
      <c r="E2525">
        <v>243.62600800000001</v>
      </c>
      <c r="F2525">
        <f>-Day_SIP[[#This Row],[Investment Amount]]</f>
        <v>-243.62600800000001</v>
      </c>
      <c r="G2525">
        <f>SUM($D$2:D2525)*Day_SIP[[#This Row],[Buy Price]]</f>
        <v>996308.55971600011</v>
      </c>
    </row>
    <row r="2526" spans="1:7" x14ac:dyDescent="0.3">
      <c r="A2526" s="2">
        <v>43560</v>
      </c>
      <c r="B2526">
        <v>4</v>
      </c>
      <c r="C2526">
        <v>122.498001</v>
      </c>
      <c r="D2526">
        <v>2</v>
      </c>
      <c r="E2526">
        <v>244.996002</v>
      </c>
      <c r="F2526">
        <f>-Day_SIP[[#This Row],[Investment Amount]]</f>
        <v>-244.996002</v>
      </c>
      <c r="G2526">
        <f>SUM($D$2:D2526)*Day_SIP[[#This Row],[Buy Price]]</f>
        <v>1002156.146181</v>
      </c>
    </row>
    <row r="2527" spans="1:7" x14ac:dyDescent="0.3">
      <c r="A2527" s="2">
        <v>43563</v>
      </c>
      <c r="B2527">
        <v>0</v>
      </c>
      <c r="C2527">
        <v>121.953003</v>
      </c>
      <c r="D2527">
        <v>2</v>
      </c>
      <c r="E2527">
        <v>243.90600599999999</v>
      </c>
      <c r="F2527">
        <f>-Day_SIP[[#This Row],[Investment Amount]]</f>
        <v>-243.90600599999999</v>
      </c>
      <c r="G2527">
        <f>SUM($D$2:D2527)*Day_SIP[[#This Row],[Buy Price]]</f>
        <v>997941.42354899994</v>
      </c>
    </row>
    <row r="2528" spans="1:7" x14ac:dyDescent="0.3">
      <c r="A2528" s="2">
        <v>43564</v>
      </c>
      <c r="B2528">
        <v>1</v>
      </c>
      <c r="C2528">
        <v>122.44499999999999</v>
      </c>
      <c r="D2528">
        <v>2</v>
      </c>
      <c r="E2528">
        <v>244.89</v>
      </c>
      <c r="F2528">
        <f>-Day_SIP[[#This Row],[Investment Amount]]</f>
        <v>-244.89</v>
      </c>
      <c r="G2528">
        <f>SUM($D$2:D2528)*Day_SIP[[#This Row],[Buy Price]]</f>
        <v>1002212.325</v>
      </c>
    </row>
    <row r="2529" spans="1:7" x14ac:dyDescent="0.3">
      <c r="A2529" s="2">
        <v>43565</v>
      </c>
      <c r="B2529">
        <v>2</v>
      </c>
      <c r="C2529">
        <v>121.655998</v>
      </c>
      <c r="D2529">
        <v>2</v>
      </c>
      <c r="E2529">
        <v>243.31199599999999</v>
      </c>
      <c r="F2529">
        <f>-Day_SIP[[#This Row],[Investment Amount]]</f>
        <v>-243.31199599999999</v>
      </c>
      <c r="G2529">
        <f>SUM($D$2:D2529)*Day_SIP[[#This Row],[Buy Price]]</f>
        <v>995997.65562600002</v>
      </c>
    </row>
    <row r="2530" spans="1:7" x14ac:dyDescent="0.3">
      <c r="A2530" s="2">
        <v>43566</v>
      </c>
      <c r="B2530">
        <v>3</v>
      </c>
      <c r="C2530">
        <v>121.694</v>
      </c>
      <c r="D2530">
        <v>2</v>
      </c>
      <c r="E2530">
        <v>243.38800000000001</v>
      </c>
      <c r="F2530">
        <f>-Day_SIP[[#This Row],[Investment Amount]]</f>
        <v>-243.38800000000001</v>
      </c>
      <c r="G2530">
        <f>SUM($D$2:D2530)*Day_SIP[[#This Row],[Buy Price]]</f>
        <v>996552.16599999997</v>
      </c>
    </row>
    <row r="2531" spans="1:7" x14ac:dyDescent="0.3">
      <c r="A2531" s="2">
        <v>43567</v>
      </c>
      <c r="B2531">
        <v>4</v>
      </c>
      <c r="C2531">
        <v>122.414001</v>
      </c>
      <c r="D2531">
        <v>2</v>
      </c>
      <c r="E2531">
        <v>244.828002</v>
      </c>
      <c r="F2531">
        <f>-Day_SIP[[#This Row],[Investment Amount]]</f>
        <v>-244.828002</v>
      </c>
      <c r="G2531">
        <f>SUM($D$2:D2531)*Day_SIP[[#This Row],[Buy Price]]</f>
        <v>1002693.082191</v>
      </c>
    </row>
    <row r="2532" spans="1:7" x14ac:dyDescent="0.3">
      <c r="A2532" s="2">
        <v>43570</v>
      </c>
      <c r="B2532">
        <v>0</v>
      </c>
      <c r="C2532">
        <v>122.878998</v>
      </c>
      <c r="D2532">
        <v>2</v>
      </c>
      <c r="E2532">
        <v>245.75799599999999</v>
      </c>
      <c r="F2532">
        <f>-Day_SIP[[#This Row],[Investment Amount]]</f>
        <v>-245.75799599999999</v>
      </c>
      <c r="G2532">
        <f>SUM($D$2:D2532)*Day_SIP[[#This Row],[Buy Price]]</f>
        <v>1006747.6306139999</v>
      </c>
    </row>
    <row r="2533" spans="1:7" x14ac:dyDescent="0.3">
      <c r="A2533" s="2">
        <v>43571</v>
      </c>
      <c r="B2533">
        <v>1</v>
      </c>
      <c r="C2533">
        <v>123.75299800000001</v>
      </c>
      <c r="D2533">
        <v>1</v>
      </c>
      <c r="E2533">
        <v>123.75299800000001</v>
      </c>
      <c r="F2533">
        <f>-Day_SIP[[#This Row],[Investment Amount]]</f>
        <v>-123.75299800000001</v>
      </c>
      <c r="G2533">
        <f>SUM($D$2:D2533)*Day_SIP[[#This Row],[Buy Price]]</f>
        <v>1014032.0656120001</v>
      </c>
    </row>
    <row r="2534" spans="1:7" x14ac:dyDescent="0.3">
      <c r="A2534" s="2">
        <v>43573</v>
      </c>
      <c r="B2534">
        <v>3</v>
      </c>
      <c r="C2534">
        <v>123.473</v>
      </c>
      <c r="D2534">
        <v>1</v>
      </c>
      <c r="E2534">
        <v>123.473</v>
      </c>
      <c r="F2534">
        <f>-Day_SIP[[#This Row],[Investment Amount]]</f>
        <v>-123.473</v>
      </c>
      <c r="G2534">
        <f>SUM($D$2:D2534)*Day_SIP[[#This Row],[Buy Price]]</f>
        <v>1011861.235</v>
      </c>
    </row>
    <row r="2535" spans="1:7" x14ac:dyDescent="0.3">
      <c r="A2535" s="2">
        <v>43577</v>
      </c>
      <c r="B2535">
        <v>0</v>
      </c>
      <c r="C2535">
        <v>121.86799600000001</v>
      </c>
      <c r="D2535">
        <v>2</v>
      </c>
      <c r="E2535">
        <v>243.73599200000001</v>
      </c>
      <c r="F2535">
        <f>-Day_SIP[[#This Row],[Investment Amount]]</f>
        <v>-243.73599200000001</v>
      </c>
      <c r="G2535">
        <f>SUM($D$2:D2535)*Day_SIP[[#This Row],[Buy Price]]</f>
        <v>998951.96321200009</v>
      </c>
    </row>
    <row r="2536" spans="1:7" x14ac:dyDescent="0.3">
      <c r="A2536" s="2">
        <v>43578</v>
      </c>
      <c r="B2536">
        <v>1</v>
      </c>
      <c r="C2536">
        <v>121.700996</v>
      </c>
      <c r="D2536">
        <v>2</v>
      </c>
      <c r="E2536">
        <v>243.40199200000001</v>
      </c>
      <c r="F2536">
        <f>-Day_SIP[[#This Row],[Investment Amount]]</f>
        <v>-243.40199200000001</v>
      </c>
      <c r="G2536">
        <f>SUM($D$2:D2536)*Day_SIP[[#This Row],[Buy Price]]</f>
        <v>997826.46620400005</v>
      </c>
    </row>
    <row r="2537" spans="1:7" x14ac:dyDescent="0.3">
      <c r="A2537" s="2">
        <v>43579</v>
      </c>
      <c r="B2537">
        <v>2</v>
      </c>
      <c r="C2537">
        <v>122.935997</v>
      </c>
      <c r="D2537">
        <v>2</v>
      </c>
      <c r="E2537">
        <v>245.871994</v>
      </c>
      <c r="F2537">
        <f>-Day_SIP[[#This Row],[Investment Amount]]</f>
        <v>-245.871994</v>
      </c>
      <c r="G2537">
        <f>SUM($D$2:D2537)*Day_SIP[[#This Row],[Buy Price]]</f>
        <v>1008198.111397</v>
      </c>
    </row>
    <row r="2538" spans="1:7" x14ac:dyDescent="0.3">
      <c r="A2538" s="2">
        <v>43580</v>
      </c>
      <c r="B2538">
        <v>3</v>
      </c>
      <c r="C2538">
        <v>122.427002</v>
      </c>
      <c r="D2538">
        <v>2</v>
      </c>
      <c r="E2538">
        <v>244.854004</v>
      </c>
      <c r="F2538">
        <f>-Day_SIP[[#This Row],[Investment Amount]]</f>
        <v>-244.854004</v>
      </c>
      <c r="G2538">
        <f>SUM($D$2:D2538)*Day_SIP[[#This Row],[Buy Price]]</f>
        <v>1004268.697406</v>
      </c>
    </row>
    <row r="2539" spans="1:7" x14ac:dyDescent="0.3">
      <c r="A2539" s="2">
        <v>43581</v>
      </c>
      <c r="B2539">
        <v>4</v>
      </c>
      <c r="C2539">
        <v>123.39299800000001</v>
      </c>
      <c r="D2539">
        <v>2</v>
      </c>
      <c r="E2539">
        <v>246.78599600000001</v>
      </c>
      <c r="F2539">
        <f>-Day_SIP[[#This Row],[Investment Amount]]</f>
        <v>-246.78599600000001</v>
      </c>
      <c r="G2539">
        <f>SUM($D$2:D2539)*Day_SIP[[#This Row],[Buy Price]]</f>
        <v>1012439.54859</v>
      </c>
    </row>
    <row r="2540" spans="1:7" x14ac:dyDescent="0.3">
      <c r="A2540" s="2">
        <v>43585</v>
      </c>
      <c r="B2540">
        <v>1</v>
      </c>
      <c r="C2540">
        <v>123.406998</v>
      </c>
      <c r="D2540">
        <v>2</v>
      </c>
      <c r="E2540">
        <v>246.813996</v>
      </c>
      <c r="F2540">
        <f>-Day_SIP[[#This Row],[Investment Amount]]</f>
        <v>-246.813996</v>
      </c>
      <c r="G2540">
        <f>SUM($D$2:D2540)*Day_SIP[[#This Row],[Buy Price]]</f>
        <v>1012801.232586</v>
      </c>
    </row>
    <row r="2541" spans="1:7" x14ac:dyDescent="0.3">
      <c r="A2541" s="2">
        <v>43587</v>
      </c>
      <c r="B2541">
        <v>3</v>
      </c>
      <c r="C2541">
        <v>123.179001</v>
      </c>
      <c r="D2541">
        <v>2</v>
      </c>
      <c r="E2541">
        <v>246.358002</v>
      </c>
      <c r="F2541">
        <f>-Day_SIP[[#This Row],[Investment Amount]]</f>
        <v>-246.358002</v>
      </c>
      <c r="G2541">
        <f>SUM($D$2:D2541)*Day_SIP[[#This Row],[Buy Price]]</f>
        <v>1011176.419209</v>
      </c>
    </row>
    <row r="2542" spans="1:7" x14ac:dyDescent="0.3">
      <c r="A2542" s="2">
        <v>43588</v>
      </c>
      <c r="B2542">
        <v>4</v>
      </c>
      <c r="C2542">
        <v>122.99099699999999</v>
      </c>
      <c r="D2542">
        <v>2</v>
      </c>
      <c r="E2542">
        <v>245.98199399999999</v>
      </c>
      <c r="F2542">
        <f>-Day_SIP[[#This Row],[Investment Amount]]</f>
        <v>-245.98199399999999</v>
      </c>
      <c r="G2542">
        <f>SUM($D$2:D2542)*Day_SIP[[#This Row],[Buy Price]]</f>
        <v>1009879.0763669999</v>
      </c>
    </row>
    <row r="2543" spans="1:7" x14ac:dyDescent="0.3">
      <c r="A2543" s="2">
        <v>43591</v>
      </c>
      <c r="B2543">
        <v>0</v>
      </c>
      <c r="C2543">
        <v>121.831001</v>
      </c>
      <c r="D2543">
        <v>2</v>
      </c>
      <c r="E2543">
        <v>243.662002</v>
      </c>
      <c r="F2543">
        <f>-Day_SIP[[#This Row],[Investment Amount]]</f>
        <v>-243.662002</v>
      </c>
      <c r="G2543">
        <f>SUM($D$2:D2543)*Day_SIP[[#This Row],[Buy Price]]</f>
        <v>1000598.011213</v>
      </c>
    </row>
    <row r="2544" spans="1:7" x14ac:dyDescent="0.3">
      <c r="A2544" s="2">
        <v>43592</v>
      </c>
      <c r="B2544">
        <v>1</v>
      </c>
      <c r="C2544">
        <v>120.897003</v>
      </c>
      <c r="D2544">
        <v>2</v>
      </c>
      <c r="E2544">
        <v>241.794006</v>
      </c>
      <c r="F2544">
        <f>-Day_SIP[[#This Row],[Investment Amount]]</f>
        <v>-241.794006</v>
      </c>
      <c r="G2544">
        <f>SUM($D$2:D2544)*Day_SIP[[#This Row],[Buy Price]]</f>
        <v>993168.87964499998</v>
      </c>
    </row>
    <row r="2545" spans="1:7" x14ac:dyDescent="0.3">
      <c r="A2545" s="2">
        <v>43593</v>
      </c>
      <c r="B2545">
        <v>2</v>
      </c>
      <c r="C2545">
        <v>119.530998</v>
      </c>
      <c r="D2545">
        <v>2</v>
      </c>
      <c r="E2545">
        <v>239.06199599999999</v>
      </c>
      <c r="F2545">
        <f>-Day_SIP[[#This Row],[Investment Amount]]</f>
        <v>-239.06199599999999</v>
      </c>
      <c r="G2545">
        <f>SUM($D$2:D2545)*Day_SIP[[#This Row],[Buy Price]]</f>
        <v>982186.21056599997</v>
      </c>
    </row>
    <row r="2546" spans="1:7" x14ac:dyDescent="0.3">
      <c r="A2546" s="2">
        <v>43594</v>
      </c>
      <c r="B2546">
        <v>3</v>
      </c>
      <c r="C2546">
        <v>118.459</v>
      </c>
      <c r="D2546">
        <v>2</v>
      </c>
      <c r="E2546">
        <v>236.91800000000001</v>
      </c>
      <c r="F2546">
        <f>-Day_SIP[[#This Row],[Investment Amount]]</f>
        <v>-236.91800000000001</v>
      </c>
      <c r="G2546">
        <f>SUM($D$2:D2546)*Day_SIP[[#This Row],[Buy Price]]</f>
        <v>973614.52100000007</v>
      </c>
    </row>
    <row r="2547" spans="1:7" x14ac:dyDescent="0.3">
      <c r="A2547" s="2">
        <v>43595</v>
      </c>
      <c r="B2547">
        <v>4</v>
      </c>
      <c r="C2547">
        <v>118.498001</v>
      </c>
      <c r="D2547">
        <v>2</v>
      </c>
      <c r="E2547">
        <v>236.996002</v>
      </c>
      <c r="F2547">
        <f>-Day_SIP[[#This Row],[Investment Amount]]</f>
        <v>-236.996002</v>
      </c>
      <c r="G2547">
        <f>SUM($D$2:D2547)*Day_SIP[[#This Row],[Buy Price]]</f>
        <v>974172.06622100004</v>
      </c>
    </row>
    <row r="2548" spans="1:7" x14ac:dyDescent="0.3">
      <c r="A2548" s="2">
        <v>43598</v>
      </c>
      <c r="B2548">
        <v>0</v>
      </c>
      <c r="C2548">
        <v>117.220001</v>
      </c>
      <c r="D2548">
        <v>2</v>
      </c>
      <c r="E2548">
        <v>234.44000199999999</v>
      </c>
      <c r="F2548">
        <f>-Day_SIP[[#This Row],[Investment Amount]]</f>
        <v>-234.44000199999999</v>
      </c>
      <c r="G2548">
        <f>SUM($D$2:D2548)*Day_SIP[[#This Row],[Buy Price]]</f>
        <v>963900.06822299992</v>
      </c>
    </row>
    <row r="2549" spans="1:7" x14ac:dyDescent="0.3">
      <c r="A2549" s="2">
        <v>43599</v>
      </c>
      <c r="B2549">
        <v>1</v>
      </c>
      <c r="C2549">
        <v>117.861</v>
      </c>
      <c r="D2549">
        <v>2</v>
      </c>
      <c r="E2549">
        <v>235.72200000000001</v>
      </c>
      <c r="F2549">
        <f>-Day_SIP[[#This Row],[Investment Amount]]</f>
        <v>-235.72200000000001</v>
      </c>
      <c r="G2549">
        <f>SUM($D$2:D2549)*Day_SIP[[#This Row],[Buy Price]]</f>
        <v>969406.72499999998</v>
      </c>
    </row>
    <row r="2550" spans="1:7" x14ac:dyDescent="0.3">
      <c r="A2550" s="2">
        <v>43600</v>
      </c>
      <c r="B2550">
        <v>2</v>
      </c>
      <c r="C2550">
        <v>117.498001</v>
      </c>
      <c r="D2550">
        <v>2</v>
      </c>
      <c r="E2550">
        <v>234.996002</v>
      </c>
      <c r="F2550">
        <f>-Day_SIP[[#This Row],[Investment Amount]]</f>
        <v>-234.996002</v>
      </c>
      <c r="G2550">
        <f>SUM($D$2:D2550)*Day_SIP[[#This Row],[Buy Price]]</f>
        <v>966656.05422699999</v>
      </c>
    </row>
    <row r="2551" spans="1:7" x14ac:dyDescent="0.3">
      <c r="A2551" s="2">
        <v>43601</v>
      </c>
      <c r="B2551">
        <v>3</v>
      </c>
      <c r="C2551">
        <v>118.064003</v>
      </c>
      <c r="D2551">
        <v>2</v>
      </c>
      <c r="E2551">
        <v>236.128006</v>
      </c>
      <c r="F2551">
        <f>-Day_SIP[[#This Row],[Investment Amount]]</f>
        <v>-236.128006</v>
      </c>
      <c r="G2551">
        <f>SUM($D$2:D2551)*Day_SIP[[#This Row],[Buy Price]]</f>
        <v>971548.68068700004</v>
      </c>
    </row>
    <row r="2552" spans="1:7" x14ac:dyDescent="0.3">
      <c r="A2552" s="2">
        <v>43602</v>
      </c>
      <c r="B2552">
        <v>4</v>
      </c>
      <c r="C2552">
        <v>119.628998</v>
      </c>
      <c r="D2552">
        <v>2</v>
      </c>
      <c r="E2552">
        <v>239.25799599999999</v>
      </c>
      <c r="F2552">
        <f>-Day_SIP[[#This Row],[Investment Amount]]</f>
        <v>-239.25799599999999</v>
      </c>
      <c r="G2552">
        <f>SUM($D$2:D2552)*Day_SIP[[#This Row],[Buy Price]]</f>
        <v>984666.28253799991</v>
      </c>
    </row>
    <row r="2553" spans="1:7" x14ac:dyDescent="0.3">
      <c r="A2553" s="2">
        <v>43605</v>
      </c>
      <c r="B2553">
        <v>0</v>
      </c>
      <c r="C2553">
        <v>123.93</v>
      </c>
      <c r="D2553">
        <v>1</v>
      </c>
      <c r="E2553">
        <v>123.93</v>
      </c>
      <c r="F2553">
        <f>-Day_SIP[[#This Row],[Investment Amount]]</f>
        <v>-123.93</v>
      </c>
      <c r="G2553">
        <f>SUM($D$2:D2553)*Day_SIP[[#This Row],[Buy Price]]</f>
        <v>1020191.76</v>
      </c>
    </row>
    <row r="2554" spans="1:7" x14ac:dyDescent="0.3">
      <c r="A2554" s="2">
        <v>43606</v>
      </c>
      <c r="B2554">
        <v>1</v>
      </c>
      <c r="C2554">
        <v>123.068001</v>
      </c>
      <c r="D2554">
        <v>2</v>
      </c>
      <c r="E2554">
        <v>246.13600199999999</v>
      </c>
      <c r="F2554">
        <f>-Day_SIP[[#This Row],[Investment Amount]]</f>
        <v>-246.13600199999999</v>
      </c>
      <c r="G2554">
        <f>SUM($D$2:D2554)*Day_SIP[[#This Row],[Buy Price]]</f>
        <v>1013341.920234</v>
      </c>
    </row>
    <row r="2555" spans="1:7" x14ac:dyDescent="0.3">
      <c r="A2555" s="2">
        <v>43607</v>
      </c>
      <c r="B2555">
        <v>2</v>
      </c>
      <c r="C2555">
        <v>123.31300400000001</v>
      </c>
      <c r="D2555">
        <v>2</v>
      </c>
      <c r="E2555">
        <v>246.62600800000001</v>
      </c>
      <c r="F2555">
        <f>-Day_SIP[[#This Row],[Investment Amount]]</f>
        <v>-246.62600800000001</v>
      </c>
      <c r="G2555">
        <f>SUM($D$2:D2555)*Day_SIP[[#This Row],[Buy Price]]</f>
        <v>1015605.9009440001</v>
      </c>
    </row>
    <row r="2556" spans="1:7" x14ac:dyDescent="0.3">
      <c r="A2556" s="2">
        <v>43608</v>
      </c>
      <c r="B2556">
        <v>3</v>
      </c>
      <c r="C2556">
        <v>122.601997</v>
      </c>
      <c r="D2556">
        <v>2</v>
      </c>
      <c r="E2556">
        <v>245.20399399999999</v>
      </c>
      <c r="F2556">
        <f>-Day_SIP[[#This Row],[Investment Amount]]</f>
        <v>-245.20399399999999</v>
      </c>
      <c r="G2556">
        <f>SUM($D$2:D2556)*Day_SIP[[#This Row],[Buy Price]]</f>
        <v>1009995.251286</v>
      </c>
    </row>
    <row r="2557" spans="1:7" x14ac:dyDescent="0.3">
      <c r="A2557" s="2">
        <v>43609</v>
      </c>
      <c r="B2557">
        <v>4</v>
      </c>
      <c r="C2557">
        <v>124.552002</v>
      </c>
      <c r="D2557">
        <v>1</v>
      </c>
      <c r="E2557">
        <v>124.552002</v>
      </c>
      <c r="F2557">
        <f>-Day_SIP[[#This Row],[Investment Amount]]</f>
        <v>-124.552002</v>
      </c>
      <c r="G2557">
        <f>SUM($D$2:D2557)*Day_SIP[[#This Row],[Buy Price]]</f>
        <v>1026183.944478</v>
      </c>
    </row>
    <row r="2558" spans="1:7" x14ac:dyDescent="0.3">
      <c r="A2558" s="2">
        <v>43612</v>
      </c>
      <c r="B2558">
        <v>0</v>
      </c>
      <c r="C2558">
        <v>125.03299699999999</v>
      </c>
      <c r="D2558">
        <v>1</v>
      </c>
      <c r="E2558">
        <v>125.03299699999999</v>
      </c>
      <c r="F2558">
        <f>-Day_SIP[[#This Row],[Investment Amount]]</f>
        <v>-125.03299699999999</v>
      </c>
      <c r="G2558">
        <f>SUM($D$2:D2558)*Day_SIP[[#This Row],[Buy Price]]</f>
        <v>1030271.8952799999</v>
      </c>
    </row>
    <row r="2559" spans="1:7" x14ac:dyDescent="0.3">
      <c r="A2559" s="2">
        <v>43613</v>
      </c>
      <c r="B2559">
        <v>1</v>
      </c>
      <c r="C2559">
        <v>125.181999</v>
      </c>
      <c r="D2559">
        <v>1</v>
      </c>
      <c r="E2559">
        <v>125.181999</v>
      </c>
      <c r="F2559">
        <f>-Day_SIP[[#This Row],[Investment Amount]]</f>
        <v>-125.181999</v>
      </c>
      <c r="G2559">
        <f>SUM($D$2:D2559)*Day_SIP[[#This Row],[Buy Price]]</f>
        <v>1031624.8537590001</v>
      </c>
    </row>
    <row r="2560" spans="1:7" x14ac:dyDescent="0.3">
      <c r="A2560" s="2">
        <v>43614</v>
      </c>
      <c r="B2560">
        <v>2</v>
      </c>
      <c r="C2560">
        <v>124.75299800000001</v>
      </c>
      <c r="D2560">
        <v>1</v>
      </c>
      <c r="E2560">
        <v>124.75299800000001</v>
      </c>
      <c r="F2560">
        <f>-Day_SIP[[#This Row],[Investment Amount]]</f>
        <v>-124.75299800000001</v>
      </c>
      <c r="G2560">
        <f>SUM($D$2:D2560)*Day_SIP[[#This Row],[Buy Price]]</f>
        <v>1028214.209516</v>
      </c>
    </row>
    <row r="2561" spans="1:7" x14ac:dyDescent="0.3">
      <c r="A2561" s="2">
        <v>43615</v>
      </c>
      <c r="B2561">
        <v>3</v>
      </c>
      <c r="C2561">
        <v>125.477997</v>
      </c>
      <c r="D2561">
        <v>1</v>
      </c>
      <c r="E2561">
        <v>125.477997</v>
      </c>
      <c r="F2561">
        <f>-Day_SIP[[#This Row],[Investment Amount]]</f>
        <v>-125.477997</v>
      </c>
      <c r="G2561">
        <f>SUM($D$2:D2561)*Day_SIP[[#This Row],[Buy Price]]</f>
        <v>1034315.129271</v>
      </c>
    </row>
    <row r="2562" spans="1:7" x14ac:dyDescent="0.3">
      <c r="A2562" s="2">
        <v>43616</v>
      </c>
      <c r="B2562">
        <v>4</v>
      </c>
      <c r="C2562">
        <v>125.24900100000001</v>
      </c>
      <c r="D2562">
        <v>1</v>
      </c>
      <c r="E2562">
        <v>125.24900100000001</v>
      </c>
      <c r="F2562">
        <f>-Day_SIP[[#This Row],[Investment Amount]]</f>
        <v>-125.24900100000001</v>
      </c>
      <c r="G2562">
        <f>SUM($D$2:D2562)*Day_SIP[[#This Row],[Buy Price]]</f>
        <v>1032552.7642440001</v>
      </c>
    </row>
    <row r="2563" spans="1:7" x14ac:dyDescent="0.3">
      <c r="A2563" s="2">
        <v>43619</v>
      </c>
      <c r="B2563">
        <v>0</v>
      </c>
      <c r="C2563">
        <v>126.797997</v>
      </c>
      <c r="D2563">
        <v>1</v>
      </c>
      <c r="E2563">
        <v>126.797997</v>
      </c>
      <c r="F2563">
        <f>-Day_SIP[[#This Row],[Investment Amount]]</f>
        <v>-126.797997</v>
      </c>
      <c r="G2563">
        <f>SUM($D$2:D2563)*Day_SIP[[#This Row],[Buy Price]]</f>
        <v>1045449.4852649999</v>
      </c>
    </row>
    <row r="2564" spans="1:7" x14ac:dyDescent="0.3">
      <c r="A2564" s="2">
        <v>43620</v>
      </c>
      <c r="B2564">
        <v>1</v>
      </c>
      <c r="C2564">
        <v>126.589996</v>
      </c>
      <c r="D2564">
        <v>1</v>
      </c>
      <c r="E2564">
        <v>126.589996</v>
      </c>
      <c r="F2564">
        <f>-Day_SIP[[#This Row],[Investment Amount]]</f>
        <v>-126.589996</v>
      </c>
      <c r="G2564">
        <f>SUM($D$2:D2564)*Day_SIP[[#This Row],[Buy Price]]</f>
        <v>1043861.107016</v>
      </c>
    </row>
    <row r="2565" spans="1:7" x14ac:dyDescent="0.3">
      <c r="A2565" s="2">
        <v>43622</v>
      </c>
      <c r="B2565">
        <v>3</v>
      </c>
      <c r="C2565">
        <v>124.67800099999999</v>
      </c>
      <c r="D2565">
        <v>1</v>
      </c>
      <c r="E2565">
        <v>124.67800099999999</v>
      </c>
      <c r="F2565">
        <f>-Day_SIP[[#This Row],[Investment Amount]]</f>
        <v>-124.67800099999999</v>
      </c>
      <c r="G2565">
        <f>SUM($D$2:D2565)*Day_SIP[[#This Row],[Buy Price]]</f>
        <v>1028219.4742469999</v>
      </c>
    </row>
    <row r="2566" spans="1:7" x14ac:dyDescent="0.3">
      <c r="A2566" s="2">
        <v>43623</v>
      </c>
      <c r="B2566">
        <v>4</v>
      </c>
      <c r="C2566">
        <v>124.891998</v>
      </c>
      <c r="D2566">
        <v>1</v>
      </c>
      <c r="E2566">
        <v>124.891998</v>
      </c>
      <c r="F2566">
        <f>-Day_SIP[[#This Row],[Investment Amount]]</f>
        <v>-124.891998</v>
      </c>
      <c r="G2566">
        <f>SUM($D$2:D2566)*Day_SIP[[#This Row],[Buy Price]]</f>
        <v>1030109.199504</v>
      </c>
    </row>
    <row r="2567" spans="1:7" x14ac:dyDescent="0.3">
      <c r="A2567" s="2">
        <v>43626</v>
      </c>
      <c r="B2567">
        <v>0</v>
      </c>
      <c r="C2567">
        <v>125.674004</v>
      </c>
      <c r="D2567">
        <v>1</v>
      </c>
      <c r="E2567">
        <v>125.674004</v>
      </c>
      <c r="F2567">
        <f>-Day_SIP[[#This Row],[Investment Amount]]</f>
        <v>-125.674004</v>
      </c>
      <c r="G2567">
        <f>SUM($D$2:D2567)*Day_SIP[[#This Row],[Buy Price]]</f>
        <v>1036684.858996</v>
      </c>
    </row>
    <row r="2568" spans="1:7" x14ac:dyDescent="0.3">
      <c r="A2568" s="2">
        <v>43627</v>
      </c>
      <c r="B2568">
        <v>1</v>
      </c>
      <c r="C2568">
        <v>125.62200199999999</v>
      </c>
      <c r="D2568">
        <v>1</v>
      </c>
      <c r="E2568">
        <v>125.62200199999999</v>
      </c>
      <c r="F2568">
        <f>-Day_SIP[[#This Row],[Investment Amount]]</f>
        <v>-125.62200199999999</v>
      </c>
      <c r="G2568">
        <f>SUM($D$2:D2568)*Day_SIP[[#This Row],[Buy Price]]</f>
        <v>1036381.5164999999</v>
      </c>
    </row>
    <row r="2569" spans="1:7" x14ac:dyDescent="0.3">
      <c r="A2569" s="2">
        <v>43628</v>
      </c>
      <c r="B2569">
        <v>2</v>
      </c>
      <c r="C2569">
        <v>125.072998</v>
      </c>
      <c r="D2569">
        <v>1</v>
      </c>
      <c r="E2569">
        <v>125.072998</v>
      </c>
      <c r="F2569">
        <f>-Day_SIP[[#This Row],[Investment Amount]]</f>
        <v>-125.072998</v>
      </c>
      <c r="G2569">
        <f>SUM($D$2:D2569)*Day_SIP[[#This Row],[Buy Price]]</f>
        <v>1031977.3064979999</v>
      </c>
    </row>
    <row r="2570" spans="1:7" x14ac:dyDescent="0.3">
      <c r="A2570" s="2">
        <v>43629</v>
      </c>
      <c r="B2570">
        <v>3</v>
      </c>
      <c r="C2570">
        <v>125.420998</v>
      </c>
      <c r="D2570">
        <v>1</v>
      </c>
      <c r="E2570">
        <v>125.420998</v>
      </c>
      <c r="F2570">
        <f>-Day_SIP[[#This Row],[Investment Amount]]</f>
        <v>-125.420998</v>
      </c>
      <c r="G2570">
        <f>SUM($D$2:D2570)*Day_SIP[[#This Row],[Buy Price]]</f>
        <v>1034974.075496</v>
      </c>
    </row>
    <row r="2571" spans="1:7" x14ac:dyDescent="0.3">
      <c r="A2571" s="2">
        <v>43630</v>
      </c>
      <c r="B2571">
        <v>4</v>
      </c>
      <c r="C2571">
        <v>124.516998</v>
      </c>
      <c r="D2571">
        <v>1</v>
      </c>
      <c r="E2571">
        <v>124.516998</v>
      </c>
      <c r="F2571">
        <f>-Day_SIP[[#This Row],[Investment Amount]]</f>
        <v>-124.516998</v>
      </c>
      <c r="G2571">
        <f>SUM($D$2:D2571)*Day_SIP[[#This Row],[Buy Price]]</f>
        <v>1027638.784494</v>
      </c>
    </row>
    <row r="2572" spans="1:7" x14ac:dyDescent="0.3">
      <c r="A2572" s="2">
        <v>43633</v>
      </c>
      <c r="B2572">
        <v>0</v>
      </c>
      <c r="C2572">
        <v>123.083</v>
      </c>
      <c r="D2572">
        <v>2</v>
      </c>
      <c r="E2572">
        <v>246.166</v>
      </c>
      <c r="F2572">
        <f>-Day_SIP[[#This Row],[Investment Amount]]</f>
        <v>-246.166</v>
      </c>
      <c r="G2572">
        <f>SUM($D$2:D2572)*Day_SIP[[#This Row],[Buy Price]]</f>
        <v>1016050.165</v>
      </c>
    </row>
    <row r="2573" spans="1:7" x14ac:dyDescent="0.3">
      <c r="A2573" s="2">
        <v>43634</v>
      </c>
      <c r="B2573">
        <v>1</v>
      </c>
      <c r="C2573">
        <v>123.14099899999999</v>
      </c>
      <c r="D2573">
        <v>2</v>
      </c>
      <c r="E2573">
        <v>246.28199799999999</v>
      </c>
      <c r="F2573">
        <f>-Day_SIP[[#This Row],[Investment Amount]]</f>
        <v>-246.28199799999999</v>
      </c>
      <c r="G2573">
        <f>SUM($D$2:D2573)*Day_SIP[[#This Row],[Buy Price]]</f>
        <v>1016775.228743</v>
      </c>
    </row>
    <row r="2574" spans="1:7" x14ac:dyDescent="0.3">
      <c r="A2574" s="2">
        <v>43635</v>
      </c>
      <c r="B2574">
        <v>2</v>
      </c>
      <c r="C2574">
        <v>123.027</v>
      </c>
      <c r="D2574">
        <v>2</v>
      </c>
      <c r="E2574">
        <v>246.054</v>
      </c>
      <c r="F2574">
        <f>-Day_SIP[[#This Row],[Investment Amount]]</f>
        <v>-246.054</v>
      </c>
      <c r="G2574">
        <f>SUM($D$2:D2574)*Day_SIP[[#This Row],[Buy Price]]</f>
        <v>1016079.993</v>
      </c>
    </row>
    <row r="2575" spans="1:7" x14ac:dyDescent="0.3">
      <c r="A2575" s="2">
        <v>43636</v>
      </c>
      <c r="B2575">
        <v>3</v>
      </c>
      <c r="C2575">
        <v>124.49299600000001</v>
      </c>
      <c r="D2575">
        <v>1</v>
      </c>
      <c r="E2575">
        <v>124.49299600000001</v>
      </c>
      <c r="F2575">
        <f>-Day_SIP[[#This Row],[Investment Amount]]</f>
        <v>-124.49299600000001</v>
      </c>
      <c r="G2575">
        <f>SUM($D$2:D2575)*Day_SIP[[#This Row],[Buy Price]]</f>
        <v>1028312.14696</v>
      </c>
    </row>
    <row r="2576" spans="1:7" x14ac:dyDescent="0.3">
      <c r="A2576" s="2">
        <v>43637</v>
      </c>
      <c r="B2576">
        <v>4</v>
      </c>
      <c r="C2576">
        <v>123.68</v>
      </c>
      <c r="D2576">
        <v>1</v>
      </c>
      <c r="E2576">
        <v>123.68</v>
      </c>
      <c r="F2576">
        <f>-Day_SIP[[#This Row],[Investment Amount]]</f>
        <v>-123.68</v>
      </c>
      <c r="G2576">
        <f>SUM($D$2:D2576)*Day_SIP[[#This Row],[Buy Price]]</f>
        <v>1021720.4800000001</v>
      </c>
    </row>
    <row r="2577" spans="1:7" x14ac:dyDescent="0.3">
      <c r="A2577" s="2">
        <v>43640</v>
      </c>
      <c r="B2577">
        <v>0</v>
      </c>
      <c r="C2577">
        <v>123.405998</v>
      </c>
      <c r="D2577">
        <v>2</v>
      </c>
      <c r="E2577">
        <v>246.81199599999999</v>
      </c>
      <c r="F2577">
        <f>-Day_SIP[[#This Row],[Investment Amount]]</f>
        <v>-246.81199599999999</v>
      </c>
      <c r="G2577">
        <f>SUM($D$2:D2577)*Day_SIP[[#This Row],[Buy Price]]</f>
        <v>1019703.7614739999</v>
      </c>
    </row>
    <row r="2578" spans="1:7" x14ac:dyDescent="0.3">
      <c r="A2578" s="2">
        <v>43641</v>
      </c>
      <c r="B2578">
        <v>1</v>
      </c>
      <c r="C2578">
        <v>124.07399700000001</v>
      </c>
      <c r="D2578">
        <v>1</v>
      </c>
      <c r="E2578">
        <v>124.07399700000001</v>
      </c>
      <c r="F2578">
        <f>-Day_SIP[[#This Row],[Investment Amount]]</f>
        <v>-124.07399700000001</v>
      </c>
      <c r="G2578">
        <f>SUM($D$2:D2578)*Day_SIP[[#This Row],[Buy Price]]</f>
        <v>1025347.511208</v>
      </c>
    </row>
    <row r="2579" spans="1:7" x14ac:dyDescent="0.3">
      <c r="A2579" s="2">
        <v>43642</v>
      </c>
      <c r="B2579">
        <v>2</v>
      </c>
      <c r="C2579">
        <v>124.65300000000001</v>
      </c>
      <c r="D2579">
        <v>1</v>
      </c>
      <c r="E2579">
        <v>124.65300000000001</v>
      </c>
      <c r="F2579">
        <f>-Day_SIP[[#This Row],[Investment Amount]]</f>
        <v>-124.65300000000001</v>
      </c>
      <c r="G2579">
        <f>SUM($D$2:D2579)*Day_SIP[[#This Row],[Buy Price]]</f>
        <v>1030257.045</v>
      </c>
    </row>
    <row r="2580" spans="1:7" x14ac:dyDescent="0.3">
      <c r="A2580" s="2">
        <v>43643</v>
      </c>
      <c r="B2580">
        <v>3</v>
      </c>
      <c r="C2580">
        <v>124.817001</v>
      </c>
      <c r="D2580">
        <v>1</v>
      </c>
      <c r="E2580">
        <v>124.817001</v>
      </c>
      <c r="F2580">
        <f>-Day_SIP[[#This Row],[Investment Amount]]</f>
        <v>-124.817001</v>
      </c>
      <c r="G2580">
        <f>SUM($D$2:D2580)*Day_SIP[[#This Row],[Buy Price]]</f>
        <v>1031737.330266</v>
      </c>
    </row>
    <row r="2581" spans="1:7" x14ac:dyDescent="0.3">
      <c r="A2581" s="2">
        <v>43644</v>
      </c>
      <c r="B2581">
        <v>4</v>
      </c>
      <c r="C2581">
        <v>124.292</v>
      </c>
      <c r="D2581">
        <v>1</v>
      </c>
      <c r="E2581">
        <v>124.292</v>
      </c>
      <c r="F2581">
        <f>-Day_SIP[[#This Row],[Investment Amount]]</f>
        <v>-124.292</v>
      </c>
      <c r="G2581">
        <f>SUM($D$2:D2581)*Day_SIP[[#This Row],[Buy Price]]</f>
        <v>1027521.964</v>
      </c>
    </row>
    <row r="2582" spans="1:7" x14ac:dyDescent="0.3">
      <c r="A2582" s="2">
        <v>43647</v>
      </c>
      <c r="B2582">
        <v>0</v>
      </c>
      <c r="C2582">
        <v>124.933998</v>
      </c>
      <c r="D2582">
        <v>1</v>
      </c>
      <c r="E2582">
        <v>124.933998</v>
      </c>
      <c r="F2582">
        <f>-Day_SIP[[#This Row],[Investment Amount]]</f>
        <v>-124.933998</v>
      </c>
      <c r="G2582">
        <f>SUM($D$2:D2582)*Day_SIP[[#This Row],[Buy Price]]</f>
        <v>1032954.295464</v>
      </c>
    </row>
    <row r="2583" spans="1:7" x14ac:dyDescent="0.3">
      <c r="A2583" s="2">
        <v>43648</v>
      </c>
      <c r="B2583">
        <v>1</v>
      </c>
      <c r="C2583">
        <v>125.30300099999999</v>
      </c>
      <c r="D2583">
        <v>1</v>
      </c>
      <c r="E2583">
        <v>125.30300099999999</v>
      </c>
      <c r="F2583">
        <f>-Day_SIP[[#This Row],[Investment Amount]]</f>
        <v>-125.30300099999999</v>
      </c>
      <c r="G2583">
        <f>SUM($D$2:D2583)*Day_SIP[[#This Row],[Buy Price]]</f>
        <v>1036130.515269</v>
      </c>
    </row>
    <row r="2584" spans="1:7" x14ac:dyDescent="0.3">
      <c r="A2584" s="2">
        <v>43649</v>
      </c>
      <c r="B2584">
        <v>2</v>
      </c>
      <c r="C2584">
        <v>125.483002</v>
      </c>
      <c r="D2584">
        <v>1</v>
      </c>
      <c r="E2584">
        <v>125.483002</v>
      </c>
      <c r="F2584">
        <f>-Day_SIP[[#This Row],[Investment Amount]]</f>
        <v>-125.483002</v>
      </c>
      <c r="G2584">
        <f>SUM($D$2:D2584)*Day_SIP[[#This Row],[Buy Price]]</f>
        <v>1037744.42654</v>
      </c>
    </row>
    <row r="2585" spans="1:7" x14ac:dyDescent="0.3">
      <c r="A2585" s="2">
        <v>43650</v>
      </c>
      <c r="B2585">
        <v>3</v>
      </c>
      <c r="C2585">
        <v>126.040001</v>
      </c>
      <c r="D2585">
        <v>1</v>
      </c>
      <c r="E2585">
        <v>126.040001</v>
      </c>
      <c r="F2585">
        <f>-Day_SIP[[#This Row],[Investment Amount]]</f>
        <v>-126.040001</v>
      </c>
      <c r="G2585">
        <f>SUM($D$2:D2585)*Day_SIP[[#This Row],[Buy Price]]</f>
        <v>1042476.8482710001</v>
      </c>
    </row>
    <row r="2586" spans="1:7" x14ac:dyDescent="0.3">
      <c r="A2586" s="2">
        <v>43651</v>
      </c>
      <c r="B2586">
        <v>4</v>
      </c>
      <c r="C2586">
        <v>124.608002</v>
      </c>
      <c r="D2586">
        <v>1</v>
      </c>
      <c r="E2586">
        <v>124.608002</v>
      </c>
      <c r="F2586">
        <f>-Day_SIP[[#This Row],[Investment Amount]]</f>
        <v>-124.608002</v>
      </c>
      <c r="G2586">
        <f>SUM($D$2:D2586)*Day_SIP[[#This Row],[Buy Price]]</f>
        <v>1030757.3925439999</v>
      </c>
    </row>
    <row r="2587" spans="1:7" x14ac:dyDescent="0.3">
      <c r="A2587" s="2">
        <v>43654</v>
      </c>
      <c r="B2587">
        <v>0</v>
      </c>
      <c r="C2587">
        <v>121.944</v>
      </c>
      <c r="D2587">
        <v>2</v>
      </c>
      <c r="E2587">
        <v>243.88800000000001</v>
      </c>
      <c r="F2587">
        <f>-Day_SIP[[#This Row],[Investment Amount]]</f>
        <v>-243.88800000000001</v>
      </c>
      <c r="G2587">
        <f>SUM($D$2:D2587)*Day_SIP[[#This Row],[Buy Price]]</f>
        <v>1008964.6560000001</v>
      </c>
    </row>
    <row r="2588" spans="1:7" x14ac:dyDescent="0.3">
      <c r="A2588" s="2">
        <v>43655</v>
      </c>
      <c r="B2588">
        <v>1</v>
      </c>
      <c r="C2588">
        <v>121.804001</v>
      </c>
      <c r="D2588">
        <v>2</v>
      </c>
      <c r="E2588">
        <v>243.608002</v>
      </c>
      <c r="F2588">
        <f>-Day_SIP[[#This Row],[Investment Amount]]</f>
        <v>-243.608002</v>
      </c>
      <c r="G2588">
        <f>SUM($D$2:D2588)*Day_SIP[[#This Row],[Buy Price]]</f>
        <v>1008049.912276</v>
      </c>
    </row>
    <row r="2589" spans="1:7" x14ac:dyDescent="0.3">
      <c r="A2589" s="2">
        <v>43656</v>
      </c>
      <c r="B2589">
        <v>2</v>
      </c>
      <c r="C2589">
        <v>121.351997</v>
      </c>
      <c r="D2589">
        <v>2</v>
      </c>
      <c r="E2589">
        <v>242.70399399999999</v>
      </c>
      <c r="F2589">
        <f>-Day_SIP[[#This Row],[Investment Amount]]</f>
        <v>-242.70399399999999</v>
      </c>
      <c r="G2589">
        <f>SUM($D$2:D2589)*Day_SIP[[#This Row],[Buy Price]]</f>
        <v>1004551.831166</v>
      </c>
    </row>
    <row r="2590" spans="1:7" x14ac:dyDescent="0.3">
      <c r="A2590" s="2">
        <v>43657</v>
      </c>
      <c r="B2590">
        <v>3</v>
      </c>
      <c r="C2590">
        <v>122.203003</v>
      </c>
      <c r="D2590">
        <v>2</v>
      </c>
      <c r="E2590">
        <v>244.40600599999999</v>
      </c>
      <c r="F2590">
        <f>-Day_SIP[[#This Row],[Investment Amount]]</f>
        <v>-244.40600599999999</v>
      </c>
      <c r="G2590">
        <f>SUM($D$2:D2590)*Day_SIP[[#This Row],[Buy Price]]</f>
        <v>1011840.8648399999</v>
      </c>
    </row>
    <row r="2591" spans="1:7" x14ac:dyDescent="0.3">
      <c r="A2591" s="2">
        <v>43658</v>
      </c>
      <c r="B2591">
        <v>4</v>
      </c>
      <c r="C2591">
        <v>121.971001</v>
      </c>
      <c r="D2591">
        <v>2</v>
      </c>
      <c r="E2591">
        <v>243.942002</v>
      </c>
      <c r="F2591">
        <f>-Day_SIP[[#This Row],[Investment Amount]]</f>
        <v>-243.942002</v>
      </c>
      <c r="G2591">
        <f>SUM($D$2:D2591)*Day_SIP[[#This Row],[Buy Price]]</f>
        <v>1010163.830282</v>
      </c>
    </row>
    <row r="2592" spans="1:7" x14ac:dyDescent="0.3">
      <c r="A2592" s="2">
        <v>43661</v>
      </c>
      <c r="B2592">
        <v>0</v>
      </c>
      <c r="C2592">
        <v>122.216003</v>
      </c>
      <c r="D2592">
        <v>2</v>
      </c>
      <c r="E2592">
        <v>244.432006</v>
      </c>
      <c r="F2592">
        <f>-Day_SIP[[#This Row],[Investment Amount]]</f>
        <v>-244.432006</v>
      </c>
      <c r="G2592">
        <f>SUM($D$2:D2592)*Day_SIP[[#This Row],[Buy Price]]</f>
        <v>1012437.368852</v>
      </c>
    </row>
    <row r="2593" spans="1:7" x14ac:dyDescent="0.3">
      <c r="A2593" s="2">
        <v>43662</v>
      </c>
      <c r="B2593">
        <v>1</v>
      </c>
      <c r="C2593">
        <v>122.952003</v>
      </c>
      <c r="D2593">
        <v>2</v>
      </c>
      <c r="E2593">
        <v>245.90400600000001</v>
      </c>
      <c r="F2593">
        <f>-Day_SIP[[#This Row],[Investment Amount]]</f>
        <v>-245.90400600000001</v>
      </c>
      <c r="G2593">
        <f>SUM($D$2:D2593)*Day_SIP[[#This Row],[Buy Price]]</f>
        <v>1018780.296858</v>
      </c>
    </row>
    <row r="2594" spans="1:7" x14ac:dyDescent="0.3">
      <c r="A2594" s="2">
        <v>43663</v>
      </c>
      <c r="B2594">
        <v>2</v>
      </c>
      <c r="C2594">
        <v>123.271004</v>
      </c>
      <c r="D2594">
        <v>2</v>
      </c>
      <c r="E2594">
        <v>246.54200800000001</v>
      </c>
      <c r="F2594">
        <f>-Day_SIP[[#This Row],[Investment Amount]]</f>
        <v>-246.54200800000001</v>
      </c>
      <c r="G2594">
        <f>SUM($D$2:D2594)*Day_SIP[[#This Row],[Buy Price]]</f>
        <v>1021670.081152</v>
      </c>
    </row>
    <row r="2595" spans="1:7" x14ac:dyDescent="0.3">
      <c r="A2595" s="2">
        <v>43664</v>
      </c>
      <c r="B2595">
        <v>3</v>
      </c>
      <c r="C2595">
        <v>122.556999</v>
      </c>
      <c r="D2595">
        <v>2</v>
      </c>
      <c r="E2595">
        <v>245.11399800000001</v>
      </c>
      <c r="F2595">
        <f>-Day_SIP[[#This Row],[Investment Amount]]</f>
        <v>-245.11399800000001</v>
      </c>
      <c r="G2595">
        <f>SUM($D$2:D2595)*Day_SIP[[#This Row],[Buy Price]]</f>
        <v>1015997.52171</v>
      </c>
    </row>
    <row r="2596" spans="1:7" x14ac:dyDescent="0.3">
      <c r="A2596" s="2">
        <v>43665</v>
      </c>
      <c r="B2596">
        <v>4</v>
      </c>
      <c r="C2596">
        <v>120.71700300000001</v>
      </c>
      <c r="D2596">
        <v>2</v>
      </c>
      <c r="E2596">
        <v>241.43400600000001</v>
      </c>
      <c r="F2596">
        <f>-Day_SIP[[#This Row],[Investment Amount]]</f>
        <v>-241.43400600000001</v>
      </c>
      <c r="G2596">
        <f>SUM($D$2:D2596)*Day_SIP[[#This Row],[Buy Price]]</f>
        <v>1000985.3888760001</v>
      </c>
    </row>
    <row r="2597" spans="1:7" x14ac:dyDescent="0.3">
      <c r="A2597" s="2">
        <v>43668</v>
      </c>
      <c r="B2597">
        <v>0</v>
      </c>
      <c r="C2597">
        <v>119.894997</v>
      </c>
      <c r="D2597">
        <v>2</v>
      </c>
      <c r="E2597">
        <v>239.78999400000001</v>
      </c>
      <c r="F2597">
        <f>-Day_SIP[[#This Row],[Investment Amount]]</f>
        <v>-239.78999400000001</v>
      </c>
      <c r="G2597">
        <f>SUM($D$2:D2597)*Day_SIP[[#This Row],[Buy Price]]</f>
        <v>994409.10511800006</v>
      </c>
    </row>
    <row r="2598" spans="1:7" x14ac:dyDescent="0.3">
      <c r="A2598" s="2">
        <v>43669</v>
      </c>
      <c r="B2598">
        <v>1</v>
      </c>
      <c r="C2598">
        <v>119.693001</v>
      </c>
      <c r="D2598">
        <v>2</v>
      </c>
      <c r="E2598">
        <v>239.38600199999999</v>
      </c>
      <c r="F2598">
        <f>-Day_SIP[[#This Row],[Investment Amount]]</f>
        <v>-239.38600199999999</v>
      </c>
      <c r="G2598">
        <f>SUM($D$2:D2598)*Day_SIP[[#This Row],[Buy Price]]</f>
        <v>992973.13629599998</v>
      </c>
    </row>
    <row r="2599" spans="1:7" x14ac:dyDescent="0.3">
      <c r="A2599" s="2">
        <v>43670</v>
      </c>
      <c r="B2599">
        <v>2</v>
      </c>
      <c r="C2599">
        <v>119.139</v>
      </c>
      <c r="D2599">
        <v>2</v>
      </c>
      <c r="E2599">
        <v>238.27799999999999</v>
      </c>
      <c r="F2599">
        <f>-Day_SIP[[#This Row],[Investment Amount]]</f>
        <v>-238.27799999999999</v>
      </c>
      <c r="G2599">
        <f>SUM($D$2:D2599)*Day_SIP[[#This Row],[Buy Price]]</f>
        <v>988615.42200000002</v>
      </c>
    </row>
    <row r="2600" spans="1:7" x14ac:dyDescent="0.3">
      <c r="A2600" s="2">
        <v>43671</v>
      </c>
      <c r="B2600">
        <v>3</v>
      </c>
      <c r="C2600">
        <v>118.991997</v>
      </c>
      <c r="D2600">
        <v>2</v>
      </c>
      <c r="E2600">
        <v>237.983994</v>
      </c>
      <c r="F2600">
        <f>-Day_SIP[[#This Row],[Investment Amount]]</f>
        <v>-237.983994</v>
      </c>
      <c r="G2600">
        <f>SUM($D$2:D2600)*Day_SIP[[#This Row],[Buy Price]]</f>
        <v>987633.57510000002</v>
      </c>
    </row>
    <row r="2601" spans="1:7" x14ac:dyDescent="0.3">
      <c r="A2601" s="2">
        <v>43672</v>
      </c>
      <c r="B2601">
        <v>4</v>
      </c>
      <c r="C2601">
        <v>119.32199900000001</v>
      </c>
      <c r="D2601">
        <v>2</v>
      </c>
      <c r="E2601">
        <v>238.64399800000001</v>
      </c>
      <c r="F2601">
        <f>-Day_SIP[[#This Row],[Investment Amount]]</f>
        <v>-238.64399800000001</v>
      </c>
      <c r="G2601">
        <f>SUM($D$2:D2601)*Day_SIP[[#This Row],[Buy Price]]</f>
        <v>990611.23569800006</v>
      </c>
    </row>
    <row r="2602" spans="1:7" x14ac:dyDescent="0.3">
      <c r="A2602" s="2">
        <v>43675</v>
      </c>
      <c r="B2602">
        <v>0</v>
      </c>
      <c r="C2602">
        <v>118.360001</v>
      </c>
      <c r="D2602">
        <v>2</v>
      </c>
      <c r="E2602">
        <v>236.72000199999999</v>
      </c>
      <c r="F2602">
        <f>-Day_SIP[[#This Row],[Investment Amount]]</f>
        <v>-236.72000199999999</v>
      </c>
      <c r="G2602">
        <f>SUM($D$2:D2602)*Day_SIP[[#This Row],[Buy Price]]</f>
        <v>982861.44830399996</v>
      </c>
    </row>
    <row r="2603" spans="1:7" x14ac:dyDescent="0.3">
      <c r="A2603" s="2">
        <v>43676</v>
      </c>
      <c r="B2603">
        <v>1</v>
      </c>
      <c r="C2603">
        <v>117.24900100000001</v>
      </c>
      <c r="D2603">
        <v>2</v>
      </c>
      <c r="E2603">
        <v>234.49800200000001</v>
      </c>
      <c r="F2603">
        <f>-Day_SIP[[#This Row],[Investment Amount]]</f>
        <v>-234.49800200000001</v>
      </c>
      <c r="G2603">
        <f>SUM($D$2:D2603)*Day_SIP[[#This Row],[Buy Price]]</f>
        <v>973870.20230600005</v>
      </c>
    </row>
    <row r="2604" spans="1:7" x14ac:dyDescent="0.3">
      <c r="A2604" s="2">
        <v>43677</v>
      </c>
      <c r="B2604">
        <v>2</v>
      </c>
      <c r="C2604">
        <v>117.577003</v>
      </c>
      <c r="D2604">
        <v>2</v>
      </c>
      <c r="E2604">
        <v>235.15400600000001</v>
      </c>
      <c r="F2604">
        <f>-Day_SIP[[#This Row],[Investment Amount]]</f>
        <v>-235.15400600000001</v>
      </c>
      <c r="G2604">
        <f>SUM($D$2:D2604)*Day_SIP[[#This Row],[Buy Price]]</f>
        <v>976829.74092400004</v>
      </c>
    </row>
    <row r="2605" spans="1:7" x14ac:dyDescent="0.3">
      <c r="A2605" s="2">
        <v>43678</v>
      </c>
      <c r="B2605">
        <v>3</v>
      </c>
      <c r="C2605">
        <v>116.273003</v>
      </c>
      <c r="D2605">
        <v>2</v>
      </c>
      <c r="E2605">
        <v>232.54600600000001</v>
      </c>
      <c r="F2605">
        <f>-Day_SIP[[#This Row],[Investment Amount]]</f>
        <v>-232.54600600000001</v>
      </c>
      <c r="G2605">
        <f>SUM($D$2:D2605)*Day_SIP[[#This Row],[Buy Price]]</f>
        <v>966228.65493000008</v>
      </c>
    </row>
    <row r="2606" spans="1:7" x14ac:dyDescent="0.3">
      <c r="A2606" s="2">
        <v>43679</v>
      </c>
      <c r="B2606">
        <v>4</v>
      </c>
      <c r="C2606">
        <v>116.33699799999999</v>
      </c>
      <c r="D2606">
        <v>2</v>
      </c>
      <c r="E2606">
        <v>232.67399599999999</v>
      </c>
      <c r="F2606">
        <f>-Day_SIP[[#This Row],[Investment Amount]]</f>
        <v>-232.67399599999999</v>
      </c>
      <c r="G2606">
        <f>SUM($D$2:D2606)*Day_SIP[[#This Row],[Buy Price]]</f>
        <v>966993.12737599993</v>
      </c>
    </row>
    <row r="2607" spans="1:7" x14ac:dyDescent="0.3">
      <c r="A2607" s="2">
        <v>43682</v>
      </c>
      <c r="B2607">
        <v>0</v>
      </c>
      <c r="C2607">
        <v>115.150002</v>
      </c>
      <c r="D2607">
        <v>2</v>
      </c>
      <c r="E2607">
        <v>230.300004</v>
      </c>
      <c r="F2607">
        <f>-Day_SIP[[#This Row],[Investment Amount]]</f>
        <v>-230.300004</v>
      </c>
      <c r="G2607">
        <f>SUM($D$2:D2607)*Day_SIP[[#This Row],[Buy Price]]</f>
        <v>957357.11662800005</v>
      </c>
    </row>
    <row r="2608" spans="1:7" x14ac:dyDescent="0.3">
      <c r="A2608" s="2">
        <v>43683</v>
      </c>
      <c r="B2608">
        <v>1</v>
      </c>
      <c r="C2608">
        <v>115.871002</v>
      </c>
      <c r="D2608">
        <v>2</v>
      </c>
      <c r="E2608">
        <v>231.74200400000001</v>
      </c>
      <c r="F2608">
        <f>-Day_SIP[[#This Row],[Investment Amount]]</f>
        <v>-231.74200400000001</v>
      </c>
      <c r="G2608">
        <f>SUM($D$2:D2608)*Day_SIP[[#This Row],[Buy Price]]</f>
        <v>963583.25263200002</v>
      </c>
    </row>
    <row r="2609" spans="1:7" x14ac:dyDescent="0.3">
      <c r="A2609" s="2">
        <v>43684</v>
      </c>
      <c r="B2609">
        <v>2</v>
      </c>
      <c r="C2609">
        <v>114.912003</v>
      </c>
      <c r="D2609">
        <v>2</v>
      </c>
      <c r="E2609">
        <v>229.824006</v>
      </c>
      <c r="F2609">
        <f>-Day_SIP[[#This Row],[Investment Amount]]</f>
        <v>-229.824006</v>
      </c>
      <c r="G2609">
        <f>SUM($D$2:D2609)*Day_SIP[[#This Row],[Buy Price]]</f>
        <v>955838.04095399997</v>
      </c>
    </row>
    <row r="2610" spans="1:7" x14ac:dyDescent="0.3">
      <c r="A2610" s="2">
        <v>43685</v>
      </c>
      <c r="B2610">
        <v>3</v>
      </c>
      <c r="C2610">
        <v>116.93499799999999</v>
      </c>
      <c r="D2610">
        <v>2</v>
      </c>
      <c r="E2610">
        <v>233.86999599999999</v>
      </c>
      <c r="F2610">
        <f>-Day_SIP[[#This Row],[Investment Amount]]</f>
        <v>-233.86999599999999</v>
      </c>
      <c r="G2610">
        <f>SUM($D$2:D2610)*Day_SIP[[#This Row],[Buy Price]]</f>
        <v>972899.18335999991</v>
      </c>
    </row>
    <row r="2611" spans="1:7" x14ac:dyDescent="0.3">
      <c r="A2611" s="2">
        <v>43686</v>
      </c>
      <c r="B2611">
        <v>4</v>
      </c>
      <c r="C2611">
        <v>117.614998</v>
      </c>
      <c r="D2611">
        <v>2</v>
      </c>
      <c r="E2611">
        <v>235.229996</v>
      </c>
      <c r="F2611">
        <f>-Day_SIP[[#This Row],[Investment Amount]]</f>
        <v>-235.229996</v>
      </c>
      <c r="G2611">
        <f>SUM($D$2:D2611)*Day_SIP[[#This Row],[Buy Price]]</f>
        <v>978792.01335599995</v>
      </c>
    </row>
    <row r="2612" spans="1:7" x14ac:dyDescent="0.3">
      <c r="A2612" s="2">
        <v>43690</v>
      </c>
      <c r="B2612">
        <v>1</v>
      </c>
      <c r="C2612">
        <v>115.76300000000001</v>
      </c>
      <c r="D2612">
        <v>2</v>
      </c>
      <c r="E2612">
        <v>231.52600000000001</v>
      </c>
      <c r="F2612">
        <f>-Day_SIP[[#This Row],[Investment Amount]]</f>
        <v>-231.52600000000001</v>
      </c>
      <c r="G2612">
        <f>SUM($D$2:D2612)*Day_SIP[[#This Row],[Buy Price]]</f>
        <v>963611.21200000006</v>
      </c>
    </row>
    <row r="2613" spans="1:7" x14ac:dyDescent="0.3">
      <c r="A2613" s="2">
        <v>43691</v>
      </c>
      <c r="B2613">
        <v>2</v>
      </c>
      <c r="C2613">
        <v>116.71399700000001</v>
      </c>
      <c r="D2613">
        <v>2</v>
      </c>
      <c r="E2613">
        <v>233.42799400000001</v>
      </c>
      <c r="F2613">
        <f>-Day_SIP[[#This Row],[Investment Amount]]</f>
        <v>-233.42799400000001</v>
      </c>
      <c r="G2613">
        <f>SUM($D$2:D2613)*Day_SIP[[#This Row],[Buy Price]]</f>
        <v>971760.73902199999</v>
      </c>
    </row>
    <row r="2614" spans="1:7" x14ac:dyDescent="0.3">
      <c r="A2614" s="2">
        <v>43693</v>
      </c>
      <c r="B2614">
        <v>4</v>
      </c>
      <c r="C2614">
        <v>117.014</v>
      </c>
      <c r="D2614">
        <v>2</v>
      </c>
      <c r="E2614">
        <v>234.02799999999999</v>
      </c>
      <c r="F2614">
        <f>-Day_SIP[[#This Row],[Investment Amount]]</f>
        <v>-234.02799999999999</v>
      </c>
      <c r="G2614">
        <f>SUM($D$2:D2614)*Day_SIP[[#This Row],[Buy Price]]</f>
        <v>974492.59199999995</v>
      </c>
    </row>
    <row r="2615" spans="1:7" x14ac:dyDescent="0.3">
      <c r="A2615" s="2">
        <v>43696</v>
      </c>
      <c r="B2615">
        <v>0</v>
      </c>
      <c r="C2615">
        <v>117.126999</v>
      </c>
      <c r="D2615">
        <v>2</v>
      </c>
      <c r="E2615">
        <v>234.253998</v>
      </c>
      <c r="F2615">
        <f>-Day_SIP[[#This Row],[Investment Amount]]</f>
        <v>-234.253998</v>
      </c>
      <c r="G2615">
        <f>SUM($D$2:D2615)*Day_SIP[[#This Row],[Buy Price]]</f>
        <v>975667.90166999993</v>
      </c>
    </row>
    <row r="2616" spans="1:7" x14ac:dyDescent="0.3">
      <c r="A2616" s="2">
        <v>43697</v>
      </c>
      <c r="B2616">
        <v>1</v>
      </c>
      <c r="C2616">
        <v>116.708</v>
      </c>
      <c r="D2616">
        <v>2</v>
      </c>
      <c r="E2616">
        <v>233.416</v>
      </c>
      <c r="F2616">
        <f>-Day_SIP[[#This Row],[Investment Amount]]</f>
        <v>-233.416</v>
      </c>
      <c r="G2616">
        <f>SUM($D$2:D2616)*Day_SIP[[#This Row],[Buy Price]]</f>
        <v>972411.05599999998</v>
      </c>
    </row>
    <row r="2617" spans="1:7" x14ac:dyDescent="0.3">
      <c r="A2617" s="2">
        <v>43698</v>
      </c>
      <c r="B2617">
        <v>2</v>
      </c>
      <c r="C2617">
        <v>115.677002</v>
      </c>
      <c r="D2617">
        <v>2</v>
      </c>
      <c r="E2617">
        <v>231.354004</v>
      </c>
      <c r="F2617">
        <f>-Day_SIP[[#This Row],[Investment Amount]]</f>
        <v>-231.354004</v>
      </c>
      <c r="G2617">
        <f>SUM($D$2:D2617)*Day_SIP[[#This Row],[Buy Price]]</f>
        <v>964052.13466800004</v>
      </c>
    </row>
    <row r="2618" spans="1:7" x14ac:dyDescent="0.3">
      <c r="A2618" s="2">
        <v>43699</v>
      </c>
      <c r="B2618">
        <v>3</v>
      </c>
      <c r="C2618">
        <v>113.86799600000001</v>
      </c>
      <c r="D2618">
        <v>2</v>
      </c>
      <c r="E2618">
        <v>227.73599200000001</v>
      </c>
      <c r="F2618">
        <f>-Day_SIP[[#This Row],[Investment Amount]]</f>
        <v>-227.73599200000001</v>
      </c>
      <c r="G2618">
        <f>SUM($D$2:D2618)*Day_SIP[[#This Row],[Buy Price]]</f>
        <v>949203.61465600005</v>
      </c>
    </row>
    <row r="2619" spans="1:7" x14ac:dyDescent="0.3">
      <c r="A2619" s="2">
        <v>43700</v>
      </c>
      <c r="B2619">
        <v>4</v>
      </c>
      <c r="C2619">
        <v>114.74299600000001</v>
      </c>
      <c r="D2619">
        <v>2</v>
      </c>
      <c r="E2619">
        <v>229.48599200000001</v>
      </c>
      <c r="F2619">
        <f>-Day_SIP[[#This Row],[Investment Amount]]</f>
        <v>-229.48599200000001</v>
      </c>
      <c r="G2619">
        <f>SUM($D$2:D2619)*Day_SIP[[#This Row],[Buy Price]]</f>
        <v>956727.10064800002</v>
      </c>
    </row>
    <row r="2620" spans="1:7" x14ac:dyDescent="0.3">
      <c r="A2620" s="2">
        <v>43703</v>
      </c>
      <c r="B2620">
        <v>0</v>
      </c>
      <c r="C2620">
        <v>117.08699799999999</v>
      </c>
      <c r="D2620">
        <v>2</v>
      </c>
      <c r="E2620">
        <v>234.17399599999999</v>
      </c>
      <c r="F2620">
        <f>-Day_SIP[[#This Row],[Investment Amount]]</f>
        <v>-234.17399599999999</v>
      </c>
      <c r="G2620">
        <f>SUM($D$2:D2620)*Day_SIP[[#This Row],[Buy Price]]</f>
        <v>976505.56331999996</v>
      </c>
    </row>
    <row r="2621" spans="1:7" x14ac:dyDescent="0.3">
      <c r="A2621" s="2">
        <v>43704</v>
      </c>
      <c r="B2621">
        <v>1</v>
      </c>
      <c r="C2621">
        <v>117.454002</v>
      </c>
      <c r="D2621">
        <v>2</v>
      </c>
      <c r="E2621">
        <v>234.90800400000001</v>
      </c>
      <c r="F2621">
        <f>-Day_SIP[[#This Row],[Investment Amount]]</f>
        <v>-234.90800400000001</v>
      </c>
      <c r="G2621">
        <f>SUM($D$2:D2621)*Day_SIP[[#This Row],[Buy Price]]</f>
        <v>979801.28468400007</v>
      </c>
    </row>
    <row r="2622" spans="1:7" x14ac:dyDescent="0.3">
      <c r="A2622" s="2">
        <v>43705</v>
      </c>
      <c r="B2622">
        <v>2</v>
      </c>
      <c r="C2622">
        <v>116.86199999999999</v>
      </c>
      <c r="D2622">
        <v>2</v>
      </c>
      <c r="E2622">
        <v>233.72399999999999</v>
      </c>
      <c r="F2622">
        <f>-Day_SIP[[#This Row],[Investment Amount]]</f>
        <v>-233.72399999999999</v>
      </c>
      <c r="G2622">
        <f>SUM($D$2:D2622)*Day_SIP[[#This Row],[Buy Price]]</f>
        <v>975096.52799999993</v>
      </c>
    </row>
    <row r="2623" spans="1:7" x14ac:dyDescent="0.3">
      <c r="A2623" s="2">
        <v>43706</v>
      </c>
      <c r="B2623">
        <v>3</v>
      </c>
      <c r="C2623">
        <v>116.11799600000001</v>
      </c>
      <c r="D2623">
        <v>2</v>
      </c>
      <c r="E2623">
        <v>232.23599200000001</v>
      </c>
      <c r="F2623">
        <f>-Day_SIP[[#This Row],[Investment Amount]]</f>
        <v>-232.23599200000001</v>
      </c>
      <c r="G2623">
        <f>SUM($D$2:D2623)*Day_SIP[[#This Row],[Buy Price]]</f>
        <v>969120.79461600003</v>
      </c>
    </row>
    <row r="2624" spans="1:7" x14ac:dyDescent="0.3">
      <c r="A2624" s="2">
        <v>43707</v>
      </c>
      <c r="B2624">
        <v>4</v>
      </c>
      <c r="C2624">
        <v>116.613998</v>
      </c>
      <c r="D2624">
        <v>2</v>
      </c>
      <c r="E2624">
        <v>233.22799599999999</v>
      </c>
      <c r="F2624">
        <f>-Day_SIP[[#This Row],[Investment Amount]]</f>
        <v>-233.22799599999999</v>
      </c>
      <c r="G2624">
        <f>SUM($D$2:D2624)*Day_SIP[[#This Row],[Buy Price]]</f>
        <v>973493.65530400001</v>
      </c>
    </row>
    <row r="2625" spans="1:7" x14ac:dyDescent="0.3">
      <c r="A2625" s="2">
        <v>43711</v>
      </c>
      <c r="B2625">
        <v>1</v>
      </c>
      <c r="C2625">
        <v>114.516998</v>
      </c>
      <c r="D2625">
        <v>2</v>
      </c>
      <c r="E2625">
        <v>229.033996</v>
      </c>
      <c r="F2625">
        <f>-Day_SIP[[#This Row],[Investment Amount]]</f>
        <v>-229.033996</v>
      </c>
      <c r="G2625">
        <f>SUM($D$2:D2625)*Day_SIP[[#This Row],[Buy Price]]</f>
        <v>956216.93330000003</v>
      </c>
    </row>
    <row r="2626" spans="1:7" x14ac:dyDescent="0.3">
      <c r="A2626" s="2">
        <v>43712</v>
      </c>
      <c r="B2626">
        <v>2</v>
      </c>
      <c r="C2626">
        <v>114.889999</v>
      </c>
      <c r="D2626">
        <v>2</v>
      </c>
      <c r="E2626">
        <v>229.77999800000001</v>
      </c>
      <c r="F2626">
        <f>-Day_SIP[[#This Row],[Investment Amount]]</f>
        <v>-229.77999800000001</v>
      </c>
      <c r="G2626">
        <f>SUM($D$2:D2626)*Day_SIP[[#This Row],[Buy Price]]</f>
        <v>959561.27164799999</v>
      </c>
    </row>
    <row r="2627" spans="1:7" x14ac:dyDescent="0.3">
      <c r="A2627" s="2">
        <v>43713</v>
      </c>
      <c r="B2627">
        <v>3</v>
      </c>
      <c r="C2627">
        <v>114.978996</v>
      </c>
      <c r="D2627">
        <v>2</v>
      </c>
      <c r="E2627">
        <v>229.95799199999999</v>
      </c>
      <c r="F2627">
        <f>-Day_SIP[[#This Row],[Investment Amount]]</f>
        <v>-229.95799199999999</v>
      </c>
      <c r="G2627">
        <f>SUM($D$2:D2627)*Day_SIP[[#This Row],[Buy Price]]</f>
        <v>960534.53258399991</v>
      </c>
    </row>
    <row r="2628" spans="1:7" x14ac:dyDescent="0.3">
      <c r="A2628" s="2">
        <v>43714</v>
      </c>
      <c r="B2628">
        <v>4</v>
      </c>
      <c r="C2628">
        <v>115.970001</v>
      </c>
      <c r="D2628">
        <v>2</v>
      </c>
      <c r="E2628">
        <v>231.94000199999999</v>
      </c>
      <c r="F2628">
        <f>-Day_SIP[[#This Row],[Investment Amount]]</f>
        <v>-231.94000199999999</v>
      </c>
      <c r="G2628">
        <f>SUM($D$2:D2628)*Day_SIP[[#This Row],[Buy Price]]</f>
        <v>969045.32835600001</v>
      </c>
    </row>
    <row r="2629" spans="1:7" x14ac:dyDescent="0.3">
      <c r="A2629" s="2">
        <v>43717</v>
      </c>
      <c r="B2629">
        <v>0</v>
      </c>
      <c r="C2629">
        <v>116.433998</v>
      </c>
      <c r="D2629">
        <v>2</v>
      </c>
      <c r="E2629">
        <v>232.86799600000001</v>
      </c>
      <c r="F2629">
        <f>-Day_SIP[[#This Row],[Investment Amount]]</f>
        <v>-232.86799600000001</v>
      </c>
      <c r="G2629">
        <f>SUM($D$2:D2629)*Day_SIP[[#This Row],[Buy Price]]</f>
        <v>973155.35528400005</v>
      </c>
    </row>
    <row r="2630" spans="1:7" x14ac:dyDescent="0.3">
      <c r="A2630" s="2">
        <v>43719</v>
      </c>
      <c r="B2630">
        <v>2</v>
      </c>
      <c r="C2630">
        <v>116.783997</v>
      </c>
      <c r="D2630">
        <v>2</v>
      </c>
      <c r="E2630">
        <v>233.567994</v>
      </c>
      <c r="F2630">
        <f>-Day_SIP[[#This Row],[Investment Amount]]</f>
        <v>-233.567994</v>
      </c>
      <c r="G2630">
        <f>SUM($D$2:D2630)*Day_SIP[[#This Row],[Buy Price]]</f>
        <v>976314.21491999994</v>
      </c>
    </row>
    <row r="2631" spans="1:7" x14ac:dyDescent="0.3">
      <c r="A2631" s="2">
        <v>43720</v>
      </c>
      <c r="B2631">
        <v>3</v>
      </c>
      <c r="C2631">
        <v>116.444</v>
      </c>
      <c r="D2631">
        <v>2</v>
      </c>
      <c r="E2631">
        <v>232.88800000000001</v>
      </c>
      <c r="F2631">
        <f>-Day_SIP[[#This Row],[Investment Amount]]</f>
        <v>-232.88800000000001</v>
      </c>
      <c r="G2631">
        <f>SUM($D$2:D2631)*Day_SIP[[#This Row],[Buy Price]]</f>
        <v>973704.728</v>
      </c>
    </row>
    <row r="2632" spans="1:7" x14ac:dyDescent="0.3">
      <c r="A2632" s="2">
        <v>43721</v>
      </c>
      <c r="B2632">
        <v>4</v>
      </c>
      <c r="C2632">
        <v>117.310997</v>
      </c>
      <c r="D2632">
        <v>2</v>
      </c>
      <c r="E2632">
        <v>234.621994</v>
      </c>
      <c r="F2632">
        <f>-Day_SIP[[#This Row],[Investment Amount]]</f>
        <v>-234.621994</v>
      </c>
      <c r="G2632">
        <f>SUM($D$2:D2632)*Day_SIP[[#This Row],[Buy Price]]</f>
        <v>981189.178908</v>
      </c>
    </row>
    <row r="2633" spans="1:7" x14ac:dyDescent="0.3">
      <c r="A2633" s="2">
        <v>43724</v>
      </c>
      <c r="B2633">
        <v>0</v>
      </c>
      <c r="C2633">
        <v>116.40300000000001</v>
      </c>
      <c r="D2633">
        <v>2</v>
      </c>
      <c r="E2633">
        <v>232.80600000000001</v>
      </c>
      <c r="F2633">
        <f>-Day_SIP[[#This Row],[Investment Amount]]</f>
        <v>-232.80600000000001</v>
      </c>
      <c r="G2633">
        <f>SUM($D$2:D2633)*Day_SIP[[#This Row],[Buy Price]]</f>
        <v>973827.49800000002</v>
      </c>
    </row>
    <row r="2634" spans="1:7" x14ac:dyDescent="0.3">
      <c r="A2634" s="2">
        <v>43725</v>
      </c>
      <c r="B2634">
        <v>1</v>
      </c>
      <c r="C2634">
        <v>114.664001</v>
      </c>
      <c r="D2634">
        <v>2</v>
      </c>
      <c r="E2634">
        <v>229.328002</v>
      </c>
      <c r="F2634">
        <f>-Day_SIP[[#This Row],[Investment Amount]]</f>
        <v>-229.328002</v>
      </c>
      <c r="G2634">
        <f>SUM($D$2:D2634)*Day_SIP[[#This Row],[Buy Price]]</f>
        <v>959508.36036799999</v>
      </c>
    </row>
    <row r="2635" spans="1:7" x14ac:dyDescent="0.3">
      <c r="A2635" s="2">
        <v>43726</v>
      </c>
      <c r="B2635">
        <v>2</v>
      </c>
      <c r="C2635">
        <v>114.816002</v>
      </c>
      <c r="D2635">
        <v>2</v>
      </c>
      <c r="E2635">
        <v>229.63200399999999</v>
      </c>
      <c r="F2635">
        <f>-Day_SIP[[#This Row],[Investment Amount]]</f>
        <v>-229.63200399999999</v>
      </c>
      <c r="G2635">
        <f>SUM($D$2:D2635)*Day_SIP[[#This Row],[Buy Price]]</f>
        <v>961009.93674000003</v>
      </c>
    </row>
    <row r="2636" spans="1:7" x14ac:dyDescent="0.3">
      <c r="A2636" s="2">
        <v>43727</v>
      </c>
      <c r="B2636">
        <v>3</v>
      </c>
      <c r="C2636">
        <v>113.519997</v>
      </c>
      <c r="D2636">
        <v>2</v>
      </c>
      <c r="E2636">
        <v>227.03999400000001</v>
      </c>
      <c r="F2636">
        <f>-Day_SIP[[#This Row],[Investment Amount]]</f>
        <v>-227.03999400000001</v>
      </c>
      <c r="G2636">
        <f>SUM($D$2:D2636)*Day_SIP[[#This Row],[Buy Price]]</f>
        <v>950389.41488400009</v>
      </c>
    </row>
    <row r="2637" spans="1:7" x14ac:dyDescent="0.3">
      <c r="A2637" s="2">
        <v>43728</v>
      </c>
      <c r="B2637">
        <v>4</v>
      </c>
      <c r="C2637">
        <v>119.546997</v>
      </c>
      <c r="D2637">
        <v>2</v>
      </c>
      <c r="E2637">
        <v>239.09399400000001</v>
      </c>
      <c r="F2637">
        <f>-Day_SIP[[#This Row],[Investment Amount]]</f>
        <v>-239.09399400000001</v>
      </c>
      <c r="G2637">
        <f>SUM($D$2:D2637)*Day_SIP[[#This Row],[Buy Price]]</f>
        <v>1001086.5528780001</v>
      </c>
    </row>
    <row r="2638" spans="1:7" x14ac:dyDescent="0.3">
      <c r="A2638" s="2">
        <v>43731</v>
      </c>
      <c r="B2638">
        <v>0</v>
      </c>
      <c r="C2638">
        <v>123.001999</v>
      </c>
      <c r="D2638">
        <v>2</v>
      </c>
      <c r="E2638">
        <v>246.003998</v>
      </c>
      <c r="F2638">
        <f>-Day_SIP[[#This Row],[Investment Amount]]</f>
        <v>-246.003998</v>
      </c>
      <c r="G2638">
        <f>SUM($D$2:D2638)*Day_SIP[[#This Row],[Buy Price]]</f>
        <v>1030264.743624</v>
      </c>
    </row>
    <row r="2639" spans="1:7" x14ac:dyDescent="0.3">
      <c r="A2639" s="2">
        <v>43732</v>
      </c>
      <c r="B2639">
        <v>1</v>
      </c>
      <c r="C2639">
        <v>122.689003</v>
      </c>
      <c r="D2639">
        <v>2</v>
      </c>
      <c r="E2639">
        <v>245.378006</v>
      </c>
      <c r="F2639">
        <f>-Day_SIP[[#This Row],[Investment Amount]]</f>
        <v>-245.378006</v>
      </c>
      <c r="G2639">
        <f>SUM($D$2:D2639)*Day_SIP[[#This Row],[Buy Price]]</f>
        <v>1027888.467134</v>
      </c>
    </row>
    <row r="2640" spans="1:7" x14ac:dyDescent="0.3">
      <c r="A2640" s="2">
        <v>43733</v>
      </c>
      <c r="B2640">
        <v>2</v>
      </c>
      <c r="C2640">
        <v>121.35900100000001</v>
      </c>
      <c r="D2640">
        <v>2</v>
      </c>
      <c r="E2640">
        <v>242.71800200000001</v>
      </c>
      <c r="F2640">
        <f>-Day_SIP[[#This Row],[Investment Amount]]</f>
        <v>-242.71800200000001</v>
      </c>
      <c r="G2640">
        <f>SUM($D$2:D2640)*Day_SIP[[#This Row],[Buy Price]]</f>
        <v>1016988.4283800001</v>
      </c>
    </row>
    <row r="2641" spans="1:7" x14ac:dyDescent="0.3">
      <c r="A2641" s="2">
        <v>43734</v>
      </c>
      <c r="B2641">
        <v>3</v>
      </c>
      <c r="C2641">
        <v>122.761002</v>
      </c>
      <c r="D2641">
        <v>2</v>
      </c>
      <c r="E2641">
        <v>245.52200400000001</v>
      </c>
      <c r="F2641">
        <f>-Day_SIP[[#This Row],[Investment Amount]]</f>
        <v>-245.52200400000001</v>
      </c>
      <c r="G2641">
        <f>SUM($D$2:D2641)*Day_SIP[[#This Row],[Buy Price]]</f>
        <v>1028982.718764</v>
      </c>
    </row>
    <row r="2642" spans="1:7" x14ac:dyDescent="0.3">
      <c r="A2642" s="2">
        <v>43735</v>
      </c>
      <c r="B2642">
        <v>4</v>
      </c>
      <c r="C2642">
        <v>122.094002</v>
      </c>
      <c r="D2642">
        <v>2</v>
      </c>
      <c r="E2642">
        <v>244.18800400000001</v>
      </c>
      <c r="F2642">
        <f>-Day_SIP[[#This Row],[Investment Amount]]</f>
        <v>-244.18800400000001</v>
      </c>
      <c r="G2642">
        <f>SUM($D$2:D2642)*Day_SIP[[#This Row],[Buy Price]]</f>
        <v>1023636.112768</v>
      </c>
    </row>
    <row r="2643" spans="1:7" x14ac:dyDescent="0.3">
      <c r="A2643" s="2">
        <v>43738</v>
      </c>
      <c r="B2643">
        <v>0</v>
      </c>
      <c r="C2643">
        <v>121.567001</v>
      </c>
      <c r="D2643">
        <v>2</v>
      </c>
      <c r="E2643">
        <v>243.13400200000001</v>
      </c>
      <c r="F2643">
        <f>-Day_SIP[[#This Row],[Investment Amount]]</f>
        <v>-243.13400200000001</v>
      </c>
      <c r="G2643">
        <f>SUM($D$2:D2643)*Day_SIP[[#This Row],[Buy Price]]</f>
        <v>1019460.870386</v>
      </c>
    </row>
    <row r="2644" spans="1:7" x14ac:dyDescent="0.3">
      <c r="A2644" s="2">
        <v>43739</v>
      </c>
      <c r="B2644">
        <v>1</v>
      </c>
      <c r="C2644">
        <v>120.50299800000001</v>
      </c>
      <c r="D2644">
        <v>2</v>
      </c>
      <c r="E2644">
        <v>241.00599600000001</v>
      </c>
      <c r="F2644">
        <f>-Day_SIP[[#This Row],[Investment Amount]]</f>
        <v>-241.00599600000001</v>
      </c>
      <c r="G2644">
        <f>SUM($D$2:D2644)*Day_SIP[[#This Row],[Buy Price]]</f>
        <v>1010779.1472240001</v>
      </c>
    </row>
    <row r="2645" spans="1:7" x14ac:dyDescent="0.3">
      <c r="A2645" s="2">
        <v>43741</v>
      </c>
      <c r="B2645">
        <v>3</v>
      </c>
      <c r="C2645">
        <v>119.844002</v>
      </c>
      <c r="D2645">
        <v>2</v>
      </c>
      <c r="E2645">
        <v>239.68800400000001</v>
      </c>
      <c r="F2645">
        <f>-Day_SIP[[#This Row],[Investment Amount]]</f>
        <v>-239.68800400000001</v>
      </c>
      <c r="G2645">
        <f>SUM($D$2:D2645)*Day_SIP[[#This Row],[Buy Price]]</f>
        <v>1005491.17678</v>
      </c>
    </row>
    <row r="2646" spans="1:7" x14ac:dyDescent="0.3">
      <c r="A2646" s="2">
        <v>43742</v>
      </c>
      <c r="B2646">
        <v>4</v>
      </c>
      <c r="C2646">
        <v>118.214996</v>
      </c>
      <c r="D2646">
        <v>2</v>
      </c>
      <c r="E2646">
        <v>236.429992</v>
      </c>
      <c r="F2646">
        <f>-Day_SIP[[#This Row],[Investment Amount]]</f>
        <v>-236.429992</v>
      </c>
      <c r="G2646">
        <f>SUM($D$2:D2646)*Day_SIP[[#This Row],[Buy Price]]</f>
        <v>992060.24643199996</v>
      </c>
    </row>
    <row r="2647" spans="1:7" x14ac:dyDescent="0.3">
      <c r="A2647" s="2">
        <v>43745</v>
      </c>
      <c r="B2647">
        <v>0</v>
      </c>
      <c r="C2647">
        <v>117.569</v>
      </c>
      <c r="D2647">
        <v>2</v>
      </c>
      <c r="E2647">
        <v>235.13800000000001</v>
      </c>
      <c r="F2647">
        <f>-Day_SIP[[#This Row],[Investment Amount]]</f>
        <v>-235.13800000000001</v>
      </c>
      <c r="G2647">
        <f>SUM($D$2:D2647)*Day_SIP[[#This Row],[Buy Price]]</f>
        <v>986874.18599999999</v>
      </c>
    </row>
    <row r="2648" spans="1:7" x14ac:dyDescent="0.3">
      <c r="A2648" s="2">
        <v>43747</v>
      </c>
      <c r="B2648">
        <v>2</v>
      </c>
      <c r="C2648">
        <v>119.427002</v>
      </c>
      <c r="D2648">
        <v>2</v>
      </c>
      <c r="E2648">
        <v>238.854004</v>
      </c>
      <c r="F2648">
        <f>-Day_SIP[[#This Row],[Investment Amount]]</f>
        <v>-238.854004</v>
      </c>
      <c r="G2648">
        <f>SUM($D$2:D2648)*Day_SIP[[#This Row],[Buy Price]]</f>
        <v>1002709.108792</v>
      </c>
    </row>
    <row r="2649" spans="1:7" x14ac:dyDescent="0.3">
      <c r="A2649" s="2">
        <v>43748</v>
      </c>
      <c r="B2649">
        <v>3</v>
      </c>
      <c r="C2649">
        <v>118.539001</v>
      </c>
      <c r="D2649">
        <v>2</v>
      </c>
      <c r="E2649">
        <v>237.078002</v>
      </c>
      <c r="F2649">
        <f>-Day_SIP[[#This Row],[Investment Amount]]</f>
        <v>-237.078002</v>
      </c>
      <c r="G2649">
        <f>SUM($D$2:D2649)*Day_SIP[[#This Row],[Buy Price]]</f>
        <v>995490.53039800003</v>
      </c>
    </row>
    <row r="2650" spans="1:7" x14ac:dyDescent="0.3">
      <c r="A2650" s="2">
        <v>43749</v>
      </c>
      <c r="B2650">
        <v>4</v>
      </c>
      <c r="C2650">
        <v>119.736</v>
      </c>
      <c r="D2650">
        <v>2</v>
      </c>
      <c r="E2650">
        <v>239.47200000000001</v>
      </c>
      <c r="F2650">
        <f>-Day_SIP[[#This Row],[Investment Amount]]</f>
        <v>-239.47200000000001</v>
      </c>
      <c r="G2650">
        <f>SUM($D$2:D2650)*Day_SIP[[#This Row],[Buy Price]]</f>
        <v>1005782.4</v>
      </c>
    </row>
    <row r="2651" spans="1:7" x14ac:dyDescent="0.3">
      <c r="A2651" s="2">
        <v>43752</v>
      </c>
      <c r="B2651">
        <v>0</v>
      </c>
      <c r="C2651">
        <v>119.89299800000001</v>
      </c>
      <c r="D2651">
        <v>2</v>
      </c>
      <c r="E2651">
        <v>239.78599600000001</v>
      </c>
      <c r="F2651">
        <f>-Day_SIP[[#This Row],[Investment Amount]]</f>
        <v>-239.78599600000001</v>
      </c>
      <c r="G2651">
        <f>SUM($D$2:D2651)*Day_SIP[[#This Row],[Buy Price]]</f>
        <v>1007340.969196</v>
      </c>
    </row>
    <row r="2652" spans="1:7" x14ac:dyDescent="0.3">
      <c r="A2652" s="2">
        <v>43753</v>
      </c>
      <c r="B2652">
        <v>1</v>
      </c>
      <c r="C2652">
        <v>120.873001</v>
      </c>
      <c r="D2652">
        <v>2</v>
      </c>
      <c r="E2652">
        <v>241.746002</v>
      </c>
      <c r="F2652">
        <f>-Day_SIP[[#This Row],[Investment Amount]]</f>
        <v>-241.746002</v>
      </c>
      <c r="G2652">
        <f>SUM($D$2:D2652)*Day_SIP[[#This Row],[Buy Price]]</f>
        <v>1015816.700404</v>
      </c>
    </row>
    <row r="2653" spans="1:7" x14ac:dyDescent="0.3">
      <c r="A2653" s="2">
        <v>43754</v>
      </c>
      <c r="B2653">
        <v>2</v>
      </c>
      <c r="C2653">
        <v>120.94699900000001</v>
      </c>
      <c r="D2653">
        <v>2</v>
      </c>
      <c r="E2653">
        <v>241.89399800000001</v>
      </c>
      <c r="F2653">
        <f>-Day_SIP[[#This Row],[Investment Amount]]</f>
        <v>-241.89399800000001</v>
      </c>
      <c r="G2653">
        <f>SUM($D$2:D2653)*Day_SIP[[#This Row],[Buy Price]]</f>
        <v>1016680.4735940001</v>
      </c>
    </row>
    <row r="2654" spans="1:7" x14ac:dyDescent="0.3">
      <c r="A2654" s="2">
        <v>43755</v>
      </c>
      <c r="B2654">
        <v>3</v>
      </c>
      <c r="C2654">
        <v>122.480003</v>
      </c>
      <c r="D2654">
        <v>2</v>
      </c>
      <c r="E2654">
        <v>244.96000599999999</v>
      </c>
      <c r="F2654">
        <f>-Day_SIP[[#This Row],[Investment Amount]]</f>
        <v>-244.96000599999999</v>
      </c>
      <c r="G2654">
        <f>SUM($D$2:D2654)*Day_SIP[[#This Row],[Buy Price]]</f>
        <v>1029811.865224</v>
      </c>
    </row>
    <row r="2655" spans="1:7" x14ac:dyDescent="0.3">
      <c r="A2655" s="2">
        <v>43756</v>
      </c>
      <c r="B2655">
        <v>4</v>
      </c>
      <c r="C2655">
        <v>123.45500199999999</v>
      </c>
      <c r="D2655">
        <v>2</v>
      </c>
      <c r="E2655">
        <v>246.91000399999999</v>
      </c>
      <c r="F2655">
        <f>-Day_SIP[[#This Row],[Investment Amount]]</f>
        <v>-246.91000399999999</v>
      </c>
      <c r="G2655">
        <f>SUM($D$2:D2655)*Day_SIP[[#This Row],[Buy Price]]</f>
        <v>1038256.5668199999</v>
      </c>
    </row>
    <row r="2656" spans="1:7" x14ac:dyDescent="0.3">
      <c r="A2656" s="2">
        <v>43760</v>
      </c>
      <c r="B2656">
        <v>1</v>
      </c>
      <c r="C2656">
        <v>122.962997</v>
      </c>
      <c r="D2656">
        <v>2</v>
      </c>
      <c r="E2656">
        <v>245.925994</v>
      </c>
      <c r="F2656">
        <f>-Day_SIP[[#This Row],[Investment Amount]]</f>
        <v>-245.925994</v>
      </c>
      <c r="G2656">
        <f>SUM($D$2:D2656)*Day_SIP[[#This Row],[Buy Price]]</f>
        <v>1034364.730764</v>
      </c>
    </row>
    <row r="2657" spans="1:7" x14ac:dyDescent="0.3">
      <c r="A2657" s="2">
        <v>43761</v>
      </c>
      <c r="B2657">
        <v>2</v>
      </c>
      <c r="C2657">
        <v>122.995003</v>
      </c>
      <c r="D2657">
        <v>2</v>
      </c>
      <c r="E2657">
        <v>245.99000599999999</v>
      </c>
      <c r="F2657">
        <f>-Day_SIP[[#This Row],[Investment Amount]]</f>
        <v>-245.99000599999999</v>
      </c>
      <c r="G2657">
        <f>SUM($D$2:D2657)*Day_SIP[[#This Row],[Buy Price]]</f>
        <v>1034879.9552419999</v>
      </c>
    </row>
    <row r="2658" spans="1:7" x14ac:dyDescent="0.3">
      <c r="A2658" s="2">
        <v>43762</v>
      </c>
      <c r="B2658">
        <v>3</v>
      </c>
      <c r="C2658">
        <v>122.66999800000001</v>
      </c>
      <c r="D2658">
        <v>2</v>
      </c>
      <c r="E2658">
        <v>245.33999600000001</v>
      </c>
      <c r="F2658">
        <f>-Day_SIP[[#This Row],[Investment Amount]]</f>
        <v>-245.33999600000001</v>
      </c>
      <c r="G2658">
        <f>SUM($D$2:D2658)*Day_SIP[[#This Row],[Buy Price]]</f>
        <v>1032390.7031680001</v>
      </c>
    </row>
    <row r="2659" spans="1:7" x14ac:dyDescent="0.3">
      <c r="A2659" s="2">
        <v>43763</v>
      </c>
      <c r="B2659">
        <v>4</v>
      </c>
      <c r="C2659">
        <v>122.53600299999999</v>
      </c>
      <c r="D2659">
        <v>2</v>
      </c>
      <c r="E2659">
        <v>245.07200599999999</v>
      </c>
      <c r="F2659">
        <f>-Day_SIP[[#This Row],[Investment Amount]]</f>
        <v>-245.07200599999999</v>
      </c>
      <c r="G2659">
        <f>SUM($D$2:D2659)*Day_SIP[[#This Row],[Buy Price]]</f>
        <v>1031508.0732539999</v>
      </c>
    </row>
    <row r="2660" spans="1:7" x14ac:dyDescent="0.3">
      <c r="A2660" s="2">
        <v>43765</v>
      </c>
      <c r="B2660">
        <v>6</v>
      </c>
      <c r="C2660">
        <v>123.387001</v>
      </c>
      <c r="D2660">
        <v>2</v>
      </c>
      <c r="E2660">
        <v>246.774002</v>
      </c>
      <c r="F2660">
        <f>-Day_SIP[[#This Row],[Investment Amount]]</f>
        <v>-246.774002</v>
      </c>
      <c r="G2660">
        <f>SUM($D$2:D2660)*Day_SIP[[#This Row],[Buy Price]]</f>
        <v>1038918.54842</v>
      </c>
    </row>
    <row r="2661" spans="1:7" x14ac:dyDescent="0.3">
      <c r="A2661" s="2">
        <v>43767</v>
      </c>
      <c r="B2661">
        <v>1</v>
      </c>
      <c r="C2661">
        <v>124.67800099999999</v>
      </c>
      <c r="D2661">
        <v>1</v>
      </c>
      <c r="E2661">
        <v>124.67800099999999</v>
      </c>
      <c r="F2661">
        <f>-Day_SIP[[#This Row],[Investment Amount]]</f>
        <v>-124.67800099999999</v>
      </c>
      <c r="G2661">
        <f>SUM($D$2:D2661)*Day_SIP[[#This Row],[Buy Price]]</f>
        <v>1049913.4464209999</v>
      </c>
    </row>
    <row r="2662" spans="1:7" x14ac:dyDescent="0.3">
      <c r="A2662" s="2">
        <v>43768</v>
      </c>
      <c r="B2662">
        <v>2</v>
      </c>
      <c r="C2662">
        <v>125.287003</v>
      </c>
      <c r="D2662">
        <v>1</v>
      </c>
      <c r="E2662">
        <v>125.287003</v>
      </c>
      <c r="F2662">
        <f>-Day_SIP[[#This Row],[Investment Amount]]</f>
        <v>-125.287003</v>
      </c>
      <c r="G2662">
        <f>SUM($D$2:D2662)*Day_SIP[[#This Row],[Buy Price]]</f>
        <v>1055167.1392659999</v>
      </c>
    </row>
    <row r="2663" spans="1:7" x14ac:dyDescent="0.3">
      <c r="A2663" s="2">
        <v>43769</v>
      </c>
      <c r="B2663">
        <v>3</v>
      </c>
      <c r="C2663">
        <v>125.498001</v>
      </c>
      <c r="D2663">
        <v>1</v>
      </c>
      <c r="E2663">
        <v>125.498001</v>
      </c>
      <c r="F2663">
        <f>-Day_SIP[[#This Row],[Investment Amount]]</f>
        <v>-125.498001</v>
      </c>
      <c r="G2663">
        <f>SUM($D$2:D2663)*Day_SIP[[#This Row],[Buy Price]]</f>
        <v>1057069.662423</v>
      </c>
    </row>
    <row r="2664" spans="1:7" x14ac:dyDescent="0.3">
      <c r="A2664" s="2">
        <v>43770</v>
      </c>
      <c r="B2664">
        <v>4</v>
      </c>
      <c r="C2664">
        <v>126.14099899999999</v>
      </c>
      <c r="D2664">
        <v>1</v>
      </c>
      <c r="E2664">
        <v>126.14099899999999</v>
      </c>
      <c r="F2664">
        <f>-Day_SIP[[#This Row],[Investment Amount]]</f>
        <v>-126.14099899999999</v>
      </c>
      <c r="G2664">
        <f>SUM($D$2:D2664)*Day_SIP[[#This Row],[Buy Price]]</f>
        <v>1062611.7755759999</v>
      </c>
    </row>
    <row r="2665" spans="1:7" x14ac:dyDescent="0.3">
      <c r="A2665" s="2">
        <v>43773</v>
      </c>
      <c r="B2665">
        <v>0</v>
      </c>
      <c r="C2665">
        <v>126.344002</v>
      </c>
      <c r="D2665">
        <v>1</v>
      </c>
      <c r="E2665">
        <v>126.344002</v>
      </c>
      <c r="F2665">
        <f>-Day_SIP[[#This Row],[Investment Amount]]</f>
        <v>-126.344002</v>
      </c>
      <c r="G2665">
        <f>SUM($D$2:D2665)*Day_SIP[[#This Row],[Buy Price]]</f>
        <v>1064448.21685</v>
      </c>
    </row>
    <row r="2666" spans="1:7" x14ac:dyDescent="0.3">
      <c r="A2666" s="2">
        <v>43774</v>
      </c>
      <c r="B2666">
        <v>1</v>
      </c>
      <c r="C2666">
        <v>126.058998</v>
      </c>
      <c r="D2666">
        <v>1</v>
      </c>
      <c r="E2666">
        <v>126.058998</v>
      </c>
      <c r="F2666">
        <f>-Day_SIP[[#This Row],[Investment Amount]]</f>
        <v>-126.058998</v>
      </c>
      <c r="G2666">
        <f>SUM($D$2:D2666)*Day_SIP[[#This Row],[Buy Price]]</f>
        <v>1062173.117148</v>
      </c>
    </row>
    <row r="2667" spans="1:7" x14ac:dyDescent="0.3">
      <c r="A2667" s="2">
        <v>43775</v>
      </c>
      <c r="B2667">
        <v>2</v>
      </c>
      <c r="C2667">
        <v>126.474998</v>
      </c>
      <c r="D2667">
        <v>1</v>
      </c>
      <c r="E2667">
        <v>126.474998</v>
      </c>
      <c r="F2667">
        <f>-Day_SIP[[#This Row],[Investment Amount]]</f>
        <v>-126.474998</v>
      </c>
      <c r="G2667">
        <f>SUM($D$2:D2667)*Day_SIP[[#This Row],[Buy Price]]</f>
        <v>1065804.8081459999</v>
      </c>
    </row>
    <row r="2668" spans="1:7" x14ac:dyDescent="0.3">
      <c r="A2668" s="2">
        <v>43776</v>
      </c>
      <c r="B2668">
        <v>3</v>
      </c>
      <c r="C2668">
        <v>126.978996</v>
      </c>
      <c r="D2668">
        <v>1</v>
      </c>
      <c r="E2668">
        <v>126.978996</v>
      </c>
      <c r="F2668">
        <f>-Day_SIP[[#This Row],[Investment Amount]]</f>
        <v>-126.978996</v>
      </c>
      <c r="G2668">
        <f>SUM($D$2:D2668)*Day_SIP[[#This Row],[Buy Price]]</f>
        <v>1070178.978288</v>
      </c>
    </row>
    <row r="2669" spans="1:7" x14ac:dyDescent="0.3">
      <c r="A2669" s="2">
        <v>43777</v>
      </c>
      <c r="B2669">
        <v>4</v>
      </c>
      <c r="C2669">
        <v>126.06199599999999</v>
      </c>
      <c r="D2669">
        <v>1</v>
      </c>
      <c r="E2669">
        <v>126.06199599999999</v>
      </c>
      <c r="F2669">
        <f>-Day_SIP[[#This Row],[Investment Amount]]</f>
        <v>-126.06199599999999</v>
      </c>
      <c r="G2669">
        <f>SUM($D$2:D2669)*Day_SIP[[#This Row],[Buy Price]]</f>
        <v>1062576.5642839998</v>
      </c>
    </row>
    <row r="2670" spans="1:7" x14ac:dyDescent="0.3">
      <c r="A2670" s="2">
        <v>43780</v>
      </c>
      <c r="B2670">
        <v>0</v>
      </c>
      <c r="C2670">
        <v>126.49099699999999</v>
      </c>
      <c r="D2670">
        <v>1</v>
      </c>
      <c r="E2670">
        <v>126.49099699999999</v>
      </c>
      <c r="F2670">
        <f>-Day_SIP[[#This Row],[Investment Amount]]</f>
        <v>-126.49099699999999</v>
      </c>
      <c r="G2670">
        <f>SUM($D$2:D2670)*Day_SIP[[#This Row],[Buy Price]]</f>
        <v>1066319.1047099999</v>
      </c>
    </row>
    <row r="2671" spans="1:7" x14ac:dyDescent="0.3">
      <c r="A2671" s="2">
        <v>43782</v>
      </c>
      <c r="B2671">
        <v>2</v>
      </c>
      <c r="C2671">
        <v>125.69699900000001</v>
      </c>
      <c r="D2671">
        <v>1</v>
      </c>
      <c r="E2671">
        <v>125.69699900000001</v>
      </c>
      <c r="F2671">
        <f>-Day_SIP[[#This Row],[Investment Amount]]</f>
        <v>-125.69699900000001</v>
      </c>
      <c r="G2671">
        <f>SUM($D$2:D2671)*Day_SIP[[#This Row],[Buy Price]]</f>
        <v>1059751.398569</v>
      </c>
    </row>
    <row r="2672" spans="1:7" x14ac:dyDescent="0.3">
      <c r="A2672" s="2">
        <v>43783</v>
      </c>
      <c r="B2672">
        <v>3</v>
      </c>
      <c r="C2672">
        <v>125.545998</v>
      </c>
      <c r="D2672">
        <v>1</v>
      </c>
      <c r="E2672">
        <v>125.545998</v>
      </c>
      <c r="F2672">
        <f>-Day_SIP[[#This Row],[Investment Amount]]</f>
        <v>-125.545998</v>
      </c>
      <c r="G2672">
        <f>SUM($D$2:D2672)*Day_SIP[[#This Row],[Buy Price]]</f>
        <v>1058603.8551360001</v>
      </c>
    </row>
    <row r="2673" spans="1:7" x14ac:dyDescent="0.3">
      <c r="A2673" s="2">
        <v>43784</v>
      </c>
      <c r="B2673">
        <v>4</v>
      </c>
      <c r="C2673">
        <v>126.043999</v>
      </c>
      <c r="D2673">
        <v>1</v>
      </c>
      <c r="E2673">
        <v>126.043999</v>
      </c>
      <c r="F2673">
        <f>-Day_SIP[[#This Row],[Investment Amount]]</f>
        <v>-126.043999</v>
      </c>
      <c r="G2673">
        <f>SUM($D$2:D2673)*Day_SIP[[#This Row],[Buy Price]]</f>
        <v>1062929.043567</v>
      </c>
    </row>
    <row r="2674" spans="1:7" x14ac:dyDescent="0.3">
      <c r="A2674" s="2">
        <v>43787</v>
      </c>
      <c r="B2674">
        <v>0</v>
      </c>
      <c r="C2674">
        <v>125.730003</v>
      </c>
      <c r="D2674">
        <v>1</v>
      </c>
      <c r="E2674">
        <v>125.730003</v>
      </c>
      <c r="F2674">
        <f>-Day_SIP[[#This Row],[Investment Amount]]</f>
        <v>-125.730003</v>
      </c>
      <c r="G2674">
        <f>SUM($D$2:D2674)*Day_SIP[[#This Row],[Buy Price]]</f>
        <v>1060406.8453019999</v>
      </c>
    </row>
    <row r="2675" spans="1:7" x14ac:dyDescent="0.3">
      <c r="A2675" s="2">
        <v>43788</v>
      </c>
      <c r="B2675">
        <v>1</v>
      </c>
      <c r="C2675">
        <v>126.396004</v>
      </c>
      <c r="D2675">
        <v>1</v>
      </c>
      <c r="E2675">
        <v>126.396004</v>
      </c>
      <c r="F2675">
        <f>-Day_SIP[[#This Row],[Investment Amount]]</f>
        <v>-126.396004</v>
      </c>
      <c r="G2675">
        <f>SUM($D$2:D2675)*Day_SIP[[#This Row],[Buy Price]]</f>
        <v>1066150.2937400001</v>
      </c>
    </row>
    <row r="2676" spans="1:7" x14ac:dyDescent="0.3">
      <c r="A2676" s="2">
        <v>43789</v>
      </c>
      <c r="B2676">
        <v>2</v>
      </c>
      <c r="C2676">
        <v>126.833</v>
      </c>
      <c r="D2676">
        <v>1</v>
      </c>
      <c r="E2676">
        <v>126.833</v>
      </c>
      <c r="F2676">
        <f>-Day_SIP[[#This Row],[Investment Amount]]</f>
        <v>-126.833</v>
      </c>
      <c r="G2676">
        <f>SUM($D$2:D2676)*Day_SIP[[#This Row],[Buy Price]]</f>
        <v>1069963.1880000001</v>
      </c>
    </row>
    <row r="2677" spans="1:7" x14ac:dyDescent="0.3">
      <c r="A2677" s="2">
        <v>43790</v>
      </c>
      <c r="B2677">
        <v>3</v>
      </c>
      <c r="C2677">
        <v>126.603996</v>
      </c>
      <c r="D2677">
        <v>1</v>
      </c>
      <c r="E2677">
        <v>126.603996</v>
      </c>
      <c r="F2677">
        <f>-Day_SIP[[#This Row],[Investment Amount]]</f>
        <v>-126.603996</v>
      </c>
      <c r="G2677">
        <f>SUM($D$2:D2677)*Day_SIP[[#This Row],[Buy Price]]</f>
        <v>1068157.9142519999</v>
      </c>
    </row>
    <row r="2678" spans="1:7" x14ac:dyDescent="0.3">
      <c r="A2678" s="2">
        <v>43791</v>
      </c>
      <c r="B2678">
        <v>4</v>
      </c>
      <c r="C2678">
        <v>126.442001</v>
      </c>
      <c r="D2678">
        <v>1</v>
      </c>
      <c r="E2678">
        <v>126.442001</v>
      </c>
      <c r="F2678">
        <f>-Day_SIP[[#This Row],[Investment Amount]]</f>
        <v>-126.442001</v>
      </c>
      <c r="G2678">
        <f>SUM($D$2:D2678)*Day_SIP[[#This Row],[Buy Price]]</f>
        <v>1066917.6044380001</v>
      </c>
    </row>
    <row r="2679" spans="1:7" x14ac:dyDescent="0.3">
      <c r="A2679" s="2">
        <v>43794</v>
      </c>
      <c r="B2679">
        <v>0</v>
      </c>
      <c r="C2679">
        <v>127.73699999999999</v>
      </c>
      <c r="D2679">
        <v>1</v>
      </c>
      <c r="E2679">
        <v>127.73699999999999</v>
      </c>
      <c r="F2679">
        <f>-Day_SIP[[#This Row],[Investment Amount]]</f>
        <v>-127.73699999999999</v>
      </c>
      <c r="G2679">
        <f>SUM($D$2:D2679)*Day_SIP[[#This Row],[Buy Price]]</f>
        <v>1077972.5430000001</v>
      </c>
    </row>
    <row r="2680" spans="1:7" x14ac:dyDescent="0.3">
      <c r="A2680" s="2">
        <v>43795</v>
      </c>
      <c r="B2680">
        <v>1</v>
      </c>
      <c r="C2680">
        <v>127.510002</v>
      </c>
      <c r="D2680">
        <v>1</v>
      </c>
      <c r="E2680">
        <v>127.510002</v>
      </c>
      <c r="F2680">
        <f>-Day_SIP[[#This Row],[Investment Amount]]</f>
        <v>-127.510002</v>
      </c>
      <c r="G2680">
        <f>SUM($D$2:D2680)*Day_SIP[[#This Row],[Buy Price]]</f>
        <v>1076184.4168799999</v>
      </c>
    </row>
    <row r="2681" spans="1:7" x14ac:dyDescent="0.3">
      <c r="A2681" s="2">
        <v>43796</v>
      </c>
      <c r="B2681">
        <v>2</v>
      </c>
      <c r="C2681">
        <v>127.902</v>
      </c>
      <c r="D2681">
        <v>1</v>
      </c>
      <c r="E2681">
        <v>127.902</v>
      </c>
      <c r="F2681">
        <f>-Day_SIP[[#This Row],[Investment Amount]]</f>
        <v>-127.902</v>
      </c>
      <c r="G2681">
        <f>SUM($D$2:D2681)*Day_SIP[[#This Row],[Buy Price]]</f>
        <v>1079620.7820000001</v>
      </c>
    </row>
    <row r="2682" spans="1:7" x14ac:dyDescent="0.3">
      <c r="A2682" s="2">
        <v>43797</v>
      </c>
      <c r="B2682">
        <v>3</v>
      </c>
      <c r="C2682">
        <v>128.40600599999999</v>
      </c>
      <c r="D2682">
        <v>1</v>
      </c>
      <c r="E2682">
        <v>128.40600599999999</v>
      </c>
      <c r="F2682">
        <f>-Day_SIP[[#This Row],[Investment Amount]]</f>
        <v>-128.40600599999999</v>
      </c>
      <c r="G2682">
        <f>SUM($D$2:D2682)*Day_SIP[[#This Row],[Buy Price]]</f>
        <v>1084003.5026519999</v>
      </c>
    </row>
    <row r="2683" spans="1:7" x14ac:dyDescent="0.3">
      <c r="A2683" s="2">
        <v>43798</v>
      </c>
      <c r="B2683">
        <v>4</v>
      </c>
      <c r="C2683">
        <v>127.51300000000001</v>
      </c>
      <c r="D2683">
        <v>1</v>
      </c>
      <c r="E2683">
        <v>127.51300000000001</v>
      </c>
      <c r="F2683">
        <f>-Day_SIP[[#This Row],[Investment Amount]]</f>
        <v>-127.51300000000001</v>
      </c>
      <c r="G2683">
        <f>SUM($D$2:D2683)*Day_SIP[[#This Row],[Buy Price]]</f>
        <v>1076592.2590000001</v>
      </c>
    </row>
    <row r="2684" spans="1:7" x14ac:dyDescent="0.3">
      <c r="A2684" s="2">
        <v>43801</v>
      </c>
      <c r="B2684">
        <v>0</v>
      </c>
      <c r="C2684">
        <v>127.63400300000001</v>
      </c>
      <c r="D2684">
        <v>1</v>
      </c>
      <c r="E2684">
        <v>127.63400300000001</v>
      </c>
      <c r="F2684">
        <f>-Day_SIP[[#This Row],[Investment Amount]]</f>
        <v>-127.63400300000001</v>
      </c>
      <c r="G2684">
        <f>SUM($D$2:D2684)*Day_SIP[[#This Row],[Buy Price]]</f>
        <v>1077741.5213320001</v>
      </c>
    </row>
    <row r="2685" spans="1:7" x14ac:dyDescent="0.3">
      <c r="A2685" s="2">
        <v>43802</v>
      </c>
      <c r="B2685">
        <v>1</v>
      </c>
      <c r="C2685">
        <v>126.959999</v>
      </c>
      <c r="D2685">
        <v>1</v>
      </c>
      <c r="E2685">
        <v>126.959999</v>
      </c>
      <c r="F2685">
        <f>-Day_SIP[[#This Row],[Investment Amount]]</f>
        <v>-126.959999</v>
      </c>
      <c r="G2685">
        <f>SUM($D$2:D2685)*Day_SIP[[#This Row],[Buy Price]]</f>
        <v>1072177.1915549999</v>
      </c>
    </row>
    <row r="2686" spans="1:7" x14ac:dyDescent="0.3">
      <c r="A2686" s="2">
        <v>43803</v>
      </c>
      <c r="B2686">
        <v>2</v>
      </c>
      <c r="C2686">
        <v>127.469002</v>
      </c>
      <c r="D2686">
        <v>1</v>
      </c>
      <c r="E2686">
        <v>127.469002</v>
      </c>
      <c r="F2686">
        <f>-Day_SIP[[#This Row],[Investment Amount]]</f>
        <v>-127.469002</v>
      </c>
      <c r="G2686">
        <f>SUM($D$2:D2686)*Day_SIP[[#This Row],[Buy Price]]</f>
        <v>1076603.190892</v>
      </c>
    </row>
    <row r="2687" spans="1:7" x14ac:dyDescent="0.3">
      <c r="A2687" s="2">
        <v>43804</v>
      </c>
      <c r="B2687">
        <v>3</v>
      </c>
      <c r="C2687">
        <v>127.204002</v>
      </c>
      <c r="D2687">
        <v>1</v>
      </c>
      <c r="E2687">
        <v>127.204002</v>
      </c>
      <c r="F2687">
        <f>-Day_SIP[[#This Row],[Investment Amount]]</f>
        <v>-127.204002</v>
      </c>
      <c r="G2687">
        <f>SUM($D$2:D2687)*Day_SIP[[#This Row],[Buy Price]]</f>
        <v>1074492.204894</v>
      </c>
    </row>
    <row r="2688" spans="1:7" x14ac:dyDescent="0.3">
      <c r="A2688" s="2">
        <v>43805</v>
      </c>
      <c r="B2688">
        <v>4</v>
      </c>
      <c r="C2688">
        <v>126.226997</v>
      </c>
      <c r="D2688">
        <v>1</v>
      </c>
      <c r="E2688">
        <v>126.226997</v>
      </c>
      <c r="F2688">
        <f>-Day_SIP[[#This Row],[Investment Amount]]</f>
        <v>-126.226997</v>
      </c>
      <c r="G2688">
        <f>SUM($D$2:D2688)*Day_SIP[[#This Row],[Buy Price]]</f>
        <v>1066365.670656</v>
      </c>
    </row>
    <row r="2689" spans="1:7" x14ac:dyDescent="0.3">
      <c r="A2689" s="2">
        <v>43808</v>
      </c>
      <c r="B2689">
        <v>0</v>
      </c>
      <c r="C2689">
        <v>126.325996</v>
      </c>
      <c r="D2689">
        <v>1</v>
      </c>
      <c r="E2689">
        <v>126.325996</v>
      </c>
      <c r="F2689">
        <f>-Day_SIP[[#This Row],[Investment Amount]]</f>
        <v>-126.325996</v>
      </c>
      <c r="G2689">
        <f>SUM($D$2:D2689)*Day_SIP[[#This Row],[Buy Price]]</f>
        <v>1067328.340204</v>
      </c>
    </row>
    <row r="2690" spans="1:7" x14ac:dyDescent="0.3">
      <c r="A2690" s="2">
        <v>43809</v>
      </c>
      <c r="B2690">
        <v>1</v>
      </c>
      <c r="C2690">
        <v>125.79499800000001</v>
      </c>
      <c r="D2690">
        <v>1</v>
      </c>
      <c r="E2690">
        <v>125.79499800000001</v>
      </c>
      <c r="F2690">
        <f>-Day_SIP[[#This Row],[Investment Amount]]</f>
        <v>-125.79499800000001</v>
      </c>
      <c r="G2690">
        <f>SUM($D$2:D2690)*Day_SIP[[#This Row],[Buy Price]]</f>
        <v>1062967.7331000001</v>
      </c>
    </row>
    <row r="2691" spans="1:7" x14ac:dyDescent="0.3">
      <c r="A2691" s="2">
        <v>43810</v>
      </c>
      <c r="B2691">
        <v>2</v>
      </c>
      <c r="C2691">
        <v>126.220001</v>
      </c>
      <c r="D2691">
        <v>1</v>
      </c>
      <c r="E2691">
        <v>126.220001</v>
      </c>
      <c r="F2691">
        <f>-Day_SIP[[#This Row],[Investment Amount]]</f>
        <v>-126.220001</v>
      </c>
      <c r="G2691">
        <f>SUM($D$2:D2691)*Day_SIP[[#This Row],[Buy Price]]</f>
        <v>1066685.2284510001</v>
      </c>
    </row>
    <row r="2692" spans="1:7" x14ac:dyDescent="0.3">
      <c r="A2692" s="2">
        <v>43811</v>
      </c>
      <c r="B2692">
        <v>3</v>
      </c>
      <c r="C2692">
        <v>127.10900100000001</v>
      </c>
      <c r="D2692">
        <v>1</v>
      </c>
      <c r="E2692">
        <v>127.10900100000001</v>
      </c>
      <c r="F2692">
        <f>-Day_SIP[[#This Row],[Investment Amount]]</f>
        <v>-127.10900100000001</v>
      </c>
      <c r="G2692">
        <f>SUM($D$2:D2692)*Day_SIP[[#This Row],[Buy Price]]</f>
        <v>1074325.276452</v>
      </c>
    </row>
    <row r="2693" spans="1:7" x14ac:dyDescent="0.3">
      <c r="A2693" s="2">
        <v>43812</v>
      </c>
      <c r="B2693">
        <v>4</v>
      </c>
      <c r="C2693">
        <v>127.905998</v>
      </c>
      <c r="D2693">
        <v>1</v>
      </c>
      <c r="E2693">
        <v>127.905998</v>
      </c>
      <c r="F2693">
        <f>-Day_SIP[[#This Row],[Investment Amount]]</f>
        <v>-127.905998</v>
      </c>
      <c r="G2693">
        <f>SUM($D$2:D2693)*Day_SIP[[#This Row],[Buy Price]]</f>
        <v>1081189.4010940001</v>
      </c>
    </row>
    <row r="2694" spans="1:7" x14ac:dyDescent="0.3">
      <c r="A2694" s="2">
        <v>43815</v>
      </c>
      <c r="B2694">
        <v>0</v>
      </c>
      <c r="C2694">
        <v>127.530998</v>
      </c>
      <c r="D2694">
        <v>1</v>
      </c>
      <c r="E2694">
        <v>127.530998</v>
      </c>
      <c r="F2694">
        <f>-Day_SIP[[#This Row],[Investment Amount]]</f>
        <v>-127.530998</v>
      </c>
      <c r="G2694">
        <f>SUM($D$2:D2694)*Day_SIP[[#This Row],[Buy Price]]</f>
        <v>1078147.057092</v>
      </c>
    </row>
    <row r="2695" spans="1:7" x14ac:dyDescent="0.3">
      <c r="A2695" s="2">
        <v>43816</v>
      </c>
      <c r="B2695">
        <v>1</v>
      </c>
      <c r="C2695">
        <v>128.61599699999999</v>
      </c>
      <c r="D2695">
        <v>1</v>
      </c>
      <c r="E2695">
        <v>128.61599699999999</v>
      </c>
      <c r="F2695">
        <f>-Day_SIP[[#This Row],[Investment Amount]]</f>
        <v>-128.61599699999999</v>
      </c>
      <c r="G2695">
        <f>SUM($D$2:D2695)*Day_SIP[[#This Row],[Buy Price]]</f>
        <v>1087448.2546349999</v>
      </c>
    </row>
    <row r="2696" spans="1:7" x14ac:dyDescent="0.3">
      <c r="A2696" s="2">
        <v>43817</v>
      </c>
      <c r="B2696">
        <v>2</v>
      </c>
      <c r="C2696">
        <v>129.253998</v>
      </c>
      <c r="D2696">
        <v>1</v>
      </c>
      <c r="E2696">
        <v>129.253998</v>
      </c>
      <c r="F2696">
        <f>-Day_SIP[[#This Row],[Investment Amount]]</f>
        <v>-129.253998</v>
      </c>
      <c r="G2696">
        <f>SUM($D$2:D2696)*Day_SIP[[#This Row],[Buy Price]]</f>
        <v>1092971.807088</v>
      </c>
    </row>
    <row r="2697" spans="1:7" x14ac:dyDescent="0.3">
      <c r="A2697" s="2">
        <v>43818</v>
      </c>
      <c r="B2697">
        <v>3</v>
      </c>
      <c r="C2697">
        <v>13.02</v>
      </c>
      <c r="D2697">
        <v>18</v>
      </c>
      <c r="E2697">
        <v>234.35999999999999</v>
      </c>
      <c r="F2697">
        <f>-Day_SIP[[#This Row],[Investment Amount]]</f>
        <v>-234.35999999999999</v>
      </c>
      <c r="G2697">
        <f>SUM($D$2:D2697)*Day_SIP[[#This Row],[Buy Price]]</f>
        <v>110331.48</v>
      </c>
    </row>
    <row r="2698" spans="1:7" x14ac:dyDescent="0.3">
      <c r="A2698" s="2">
        <v>43819</v>
      </c>
      <c r="B2698">
        <v>4</v>
      </c>
      <c r="C2698">
        <v>13.034000000000001</v>
      </c>
      <c r="D2698">
        <v>18</v>
      </c>
      <c r="E2698">
        <v>234.61200000000002</v>
      </c>
      <c r="F2698">
        <f>-Day_SIP[[#This Row],[Investment Amount]]</f>
        <v>-234.61200000000002</v>
      </c>
      <c r="G2698">
        <f>SUM($D$2:D2698)*Day_SIP[[#This Row],[Buy Price]]</f>
        <v>110684.728</v>
      </c>
    </row>
    <row r="2699" spans="1:7" x14ac:dyDescent="0.3">
      <c r="A2699" s="2">
        <v>43822</v>
      </c>
      <c r="B2699">
        <v>0</v>
      </c>
      <c r="C2699">
        <v>129.929993</v>
      </c>
      <c r="D2699">
        <v>1</v>
      </c>
      <c r="E2699">
        <v>129.929993</v>
      </c>
      <c r="F2699">
        <f>-Day_SIP[[#This Row],[Investment Amount]]</f>
        <v>-129.929993</v>
      </c>
      <c r="G2699">
        <f>SUM($D$2:D2699)*Day_SIP[[#This Row],[Buy Price]]</f>
        <v>1103495.4305489999</v>
      </c>
    </row>
    <row r="2700" spans="1:7" x14ac:dyDescent="0.3">
      <c r="A2700" s="2">
        <v>43823</v>
      </c>
      <c r="B2700">
        <v>1</v>
      </c>
      <c r="C2700">
        <v>129.449997</v>
      </c>
      <c r="D2700">
        <v>1</v>
      </c>
      <c r="E2700">
        <v>129.449997</v>
      </c>
      <c r="F2700">
        <f>-Day_SIP[[#This Row],[Investment Amount]]</f>
        <v>-129.449997</v>
      </c>
      <c r="G2700">
        <f>SUM($D$2:D2700)*Day_SIP[[#This Row],[Buy Price]]</f>
        <v>1099548.274518</v>
      </c>
    </row>
    <row r="2701" spans="1:7" x14ac:dyDescent="0.3">
      <c r="A2701" s="2">
        <v>43825</v>
      </c>
      <c r="B2701">
        <v>3</v>
      </c>
      <c r="C2701">
        <v>128.69000199999999</v>
      </c>
      <c r="D2701">
        <v>1</v>
      </c>
      <c r="E2701">
        <v>128.69000199999999</v>
      </c>
      <c r="F2701">
        <f>-Day_SIP[[#This Row],[Investment Amount]]</f>
        <v>-128.69000199999999</v>
      </c>
      <c r="G2701">
        <f>SUM($D$2:D2701)*Day_SIP[[#This Row],[Buy Price]]</f>
        <v>1093221.56699</v>
      </c>
    </row>
    <row r="2702" spans="1:7" x14ac:dyDescent="0.3">
      <c r="A2702" s="2">
        <v>43826</v>
      </c>
      <c r="B2702">
        <v>4</v>
      </c>
      <c r="C2702">
        <v>129.55999800000001</v>
      </c>
      <c r="D2702">
        <v>1</v>
      </c>
      <c r="E2702">
        <v>129.55999800000001</v>
      </c>
      <c r="F2702">
        <f>-Day_SIP[[#This Row],[Investment Amount]]</f>
        <v>-129.55999800000001</v>
      </c>
      <c r="G2702">
        <f>SUM($D$2:D2702)*Day_SIP[[#This Row],[Buy Price]]</f>
        <v>1100741.7430080001</v>
      </c>
    </row>
    <row r="2703" spans="1:7" x14ac:dyDescent="0.3">
      <c r="A2703" s="2">
        <v>43829</v>
      </c>
      <c r="B2703">
        <v>0</v>
      </c>
      <c r="C2703">
        <v>130.259995</v>
      </c>
      <c r="D2703">
        <v>1</v>
      </c>
      <c r="E2703">
        <v>130.259995</v>
      </c>
      <c r="F2703">
        <f>-Day_SIP[[#This Row],[Investment Amount]]</f>
        <v>-130.259995</v>
      </c>
      <c r="G2703">
        <f>SUM($D$2:D2703)*Day_SIP[[#This Row],[Buy Price]]</f>
        <v>1106819.1775150001</v>
      </c>
    </row>
    <row r="2704" spans="1:7" x14ac:dyDescent="0.3">
      <c r="A2704" s="2">
        <v>43830</v>
      </c>
      <c r="B2704">
        <v>1</v>
      </c>
      <c r="C2704">
        <v>129.14999399999999</v>
      </c>
      <c r="D2704">
        <v>1</v>
      </c>
      <c r="E2704">
        <v>129.14999399999999</v>
      </c>
      <c r="F2704">
        <f>-Day_SIP[[#This Row],[Investment Amount]]</f>
        <v>-129.14999399999999</v>
      </c>
      <c r="G2704">
        <f>SUM($D$2:D2704)*Day_SIP[[#This Row],[Buy Price]]</f>
        <v>1097516.6490119998</v>
      </c>
    </row>
    <row r="2705" spans="1:7" x14ac:dyDescent="0.3">
      <c r="A2705" s="2">
        <v>43831</v>
      </c>
      <c r="B2705">
        <v>2</v>
      </c>
      <c r="C2705">
        <v>129.41999799999999</v>
      </c>
      <c r="D2705">
        <v>1</v>
      </c>
      <c r="E2705">
        <v>129.41999799999999</v>
      </c>
      <c r="F2705">
        <f>-Day_SIP[[#This Row],[Investment Amount]]</f>
        <v>-129.41999799999999</v>
      </c>
      <c r="G2705">
        <f>SUM($D$2:D2705)*Day_SIP[[#This Row],[Buy Price]]</f>
        <v>1099940.5630019999</v>
      </c>
    </row>
    <row r="2706" spans="1:7" x14ac:dyDescent="0.3">
      <c r="A2706" s="2">
        <v>43832</v>
      </c>
      <c r="B2706">
        <v>3</v>
      </c>
      <c r="C2706">
        <v>130.13999899999999</v>
      </c>
      <c r="D2706">
        <v>1</v>
      </c>
      <c r="E2706">
        <v>130.13999899999999</v>
      </c>
      <c r="F2706">
        <f>-Day_SIP[[#This Row],[Investment Amount]]</f>
        <v>-130.13999899999999</v>
      </c>
      <c r="G2706">
        <f>SUM($D$2:D2706)*Day_SIP[[#This Row],[Buy Price]]</f>
        <v>1106189.9915</v>
      </c>
    </row>
    <row r="2707" spans="1:7" x14ac:dyDescent="0.3">
      <c r="A2707" s="2">
        <v>43833</v>
      </c>
      <c r="B2707">
        <v>4</v>
      </c>
      <c r="C2707">
        <v>129.71000699999999</v>
      </c>
      <c r="D2707">
        <v>1</v>
      </c>
      <c r="E2707">
        <v>129.71000699999999</v>
      </c>
      <c r="F2707">
        <f>-Day_SIP[[#This Row],[Investment Amount]]</f>
        <v>-129.71000699999999</v>
      </c>
      <c r="G2707">
        <f>SUM($D$2:D2707)*Day_SIP[[#This Row],[Buy Price]]</f>
        <v>1102664.769507</v>
      </c>
    </row>
    <row r="2708" spans="1:7" x14ac:dyDescent="0.3">
      <c r="A2708" s="2">
        <v>43836</v>
      </c>
      <c r="B2708">
        <v>0</v>
      </c>
      <c r="C2708">
        <v>127.370003</v>
      </c>
      <c r="D2708">
        <v>1</v>
      </c>
      <c r="E2708">
        <v>127.370003</v>
      </c>
      <c r="F2708">
        <f>-Day_SIP[[#This Row],[Investment Amount]]</f>
        <v>-127.370003</v>
      </c>
      <c r="G2708">
        <f>SUM($D$2:D2708)*Day_SIP[[#This Row],[Buy Price]]</f>
        <v>1082899.765506</v>
      </c>
    </row>
    <row r="2709" spans="1:7" x14ac:dyDescent="0.3">
      <c r="A2709" s="2">
        <v>43837</v>
      </c>
      <c r="B2709">
        <v>1</v>
      </c>
      <c r="C2709">
        <v>127.760002</v>
      </c>
      <c r="D2709">
        <v>1</v>
      </c>
      <c r="E2709">
        <v>127.760002</v>
      </c>
      <c r="F2709">
        <f>-Day_SIP[[#This Row],[Investment Amount]]</f>
        <v>-127.760002</v>
      </c>
      <c r="G2709">
        <f>SUM($D$2:D2709)*Day_SIP[[#This Row],[Buy Price]]</f>
        <v>1086343.2970060001</v>
      </c>
    </row>
    <row r="2710" spans="1:7" x14ac:dyDescent="0.3">
      <c r="A2710" s="2">
        <v>43838</v>
      </c>
      <c r="B2710">
        <v>2</v>
      </c>
      <c r="C2710">
        <v>127.55999799999999</v>
      </c>
      <c r="D2710">
        <v>1</v>
      </c>
      <c r="E2710">
        <v>127.55999799999999</v>
      </c>
      <c r="F2710">
        <f>-Day_SIP[[#This Row],[Investment Amount]]</f>
        <v>-127.55999799999999</v>
      </c>
      <c r="G2710">
        <f>SUM($D$2:D2710)*Day_SIP[[#This Row],[Buy Price]]</f>
        <v>1084770.2229919999</v>
      </c>
    </row>
    <row r="2711" spans="1:7" x14ac:dyDescent="0.3">
      <c r="A2711" s="2">
        <v>43839</v>
      </c>
      <c r="B2711">
        <v>3</v>
      </c>
      <c r="C2711">
        <v>129.33999600000001</v>
      </c>
      <c r="D2711">
        <v>1</v>
      </c>
      <c r="E2711">
        <v>129.33999600000001</v>
      </c>
      <c r="F2711">
        <f>-Day_SIP[[#This Row],[Investment Amount]]</f>
        <v>-129.33999600000001</v>
      </c>
      <c r="G2711">
        <f>SUM($D$2:D2711)*Day_SIP[[#This Row],[Buy Price]]</f>
        <v>1100036.66598</v>
      </c>
    </row>
    <row r="2712" spans="1:7" x14ac:dyDescent="0.3">
      <c r="A2712" s="2">
        <v>43840</v>
      </c>
      <c r="B2712">
        <v>4</v>
      </c>
      <c r="C2712">
        <v>129.61000100000001</v>
      </c>
      <c r="D2712">
        <v>1</v>
      </c>
      <c r="E2712">
        <v>129.61000100000001</v>
      </c>
      <c r="F2712">
        <f>-Day_SIP[[#This Row],[Investment Amount]]</f>
        <v>-129.61000100000001</v>
      </c>
      <c r="G2712">
        <f>SUM($D$2:D2712)*Day_SIP[[#This Row],[Buy Price]]</f>
        <v>1102462.6685060002</v>
      </c>
    </row>
    <row r="2713" spans="1:7" x14ac:dyDescent="0.3">
      <c r="A2713" s="2">
        <v>43843</v>
      </c>
      <c r="B2713">
        <v>0</v>
      </c>
      <c r="C2713">
        <v>130.41000399999999</v>
      </c>
      <c r="D2713">
        <v>1</v>
      </c>
      <c r="E2713">
        <v>130.41000399999999</v>
      </c>
      <c r="F2713">
        <f>-Day_SIP[[#This Row],[Investment Amount]]</f>
        <v>-130.41000399999999</v>
      </c>
      <c r="G2713">
        <f>SUM($D$2:D2713)*Day_SIP[[#This Row],[Buy Price]]</f>
        <v>1109397.9040279998</v>
      </c>
    </row>
    <row r="2714" spans="1:7" x14ac:dyDescent="0.3">
      <c r="A2714" s="2">
        <v>43844</v>
      </c>
      <c r="B2714">
        <v>1</v>
      </c>
      <c r="C2714">
        <v>131.009995</v>
      </c>
      <c r="D2714">
        <v>1</v>
      </c>
      <c r="E2714">
        <v>131.009995</v>
      </c>
      <c r="F2714">
        <f>-Day_SIP[[#This Row],[Investment Amount]]</f>
        <v>-131.009995</v>
      </c>
      <c r="G2714">
        <f>SUM($D$2:D2714)*Day_SIP[[#This Row],[Buy Price]]</f>
        <v>1114633.03746</v>
      </c>
    </row>
    <row r="2715" spans="1:7" x14ac:dyDescent="0.3">
      <c r="A2715" s="2">
        <v>43845</v>
      </c>
      <c r="B2715">
        <v>2</v>
      </c>
      <c r="C2715">
        <v>131.009995</v>
      </c>
      <c r="D2715">
        <v>1</v>
      </c>
      <c r="E2715">
        <v>131.009995</v>
      </c>
      <c r="F2715">
        <f>-Day_SIP[[#This Row],[Investment Amount]]</f>
        <v>-131.009995</v>
      </c>
      <c r="G2715">
        <f>SUM($D$2:D2715)*Day_SIP[[#This Row],[Buy Price]]</f>
        <v>1114764.047455</v>
      </c>
    </row>
    <row r="2716" spans="1:7" x14ac:dyDescent="0.3">
      <c r="A2716" s="2">
        <v>43846</v>
      </c>
      <c r="B2716">
        <v>3</v>
      </c>
      <c r="C2716">
        <v>130.91000399999999</v>
      </c>
      <c r="D2716">
        <v>1</v>
      </c>
      <c r="E2716">
        <v>130.91000399999999</v>
      </c>
      <c r="F2716">
        <f>-Day_SIP[[#This Row],[Investment Amount]]</f>
        <v>-130.91000399999999</v>
      </c>
      <c r="G2716">
        <f>SUM($D$2:D2716)*Day_SIP[[#This Row],[Buy Price]]</f>
        <v>1114044.1340399999</v>
      </c>
    </row>
    <row r="2717" spans="1:7" x14ac:dyDescent="0.3">
      <c r="A2717" s="2">
        <v>43847</v>
      </c>
      <c r="B2717">
        <v>4</v>
      </c>
      <c r="C2717">
        <v>131.19000199999999</v>
      </c>
      <c r="D2717">
        <v>1</v>
      </c>
      <c r="E2717">
        <v>131.19000199999999</v>
      </c>
      <c r="F2717">
        <f>-Day_SIP[[#This Row],[Investment Amount]]</f>
        <v>-131.19000199999999</v>
      </c>
      <c r="G2717">
        <f>SUM($D$2:D2717)*Day_SIP[[#This Row],[Buy Price]]</f>
        <v>1116558.107022</v>
      </c>
    </row>
    <row r="2718" spans="1:7" x14ac:dyDescent="0.3">
      <c r="A2718" s="2">
        <v>43850</v>
      </c>
      <c r="B2718">
        <v>0</v>
      </c>
      <c r="C2718">
        <v>129.779999</v>
      </c>
      <c r="D2718">
        <v>1</v>
      </c>
      <c r="E2718">
        <v>129.779999</v>
      </c>
      <c r="F2718">
        <f>-Day_SIP[[#This Row],[Investment Amount]]</f>
        <v>-129.779999</v>
      </c>
      <c r="G2718">
        <f>SUM($D$2:D2718)*Day_SIP[[#This Row],[Buy Price]]</f>
        <v>1104687.351488</v>
      </c>
    </row>
    <row r="2719" spans="1:7" x14ac:dyDescent="0.3">
      <c r="A2719" s="2">
        <v>43851</v>
      </c>
      <c r="B2719">
        <v>1</v>
      </c>
      <c r="C2719">
        <v>129.270004</v>
      </c>
      <c r="D2719">
        <v>1</v>
      </c>
      <c r="E2719">
        <v>129.270004</v>
      </c>
      <c r="F2719">
        <f>-Day_SIP[[#This Row],[Investment Amount]]</f>
        <v>-129.270004</v>
      </c>
      <c r="G2719">
        <f>SUM($D$2:D2719)*Day_SIP[[#This Row],[Buy Price]]</f>
        <v>1100475.5440519999</v>
      </c>
    </row>
    <row r="2720" spans="1:7" x14ac:dyDescent="0.3">
      <c r="A2720" s="2">
        <v>43852</v>
      </c>
      <c r="B2720">
        <v>2</v>
      </c>
      <c r="C2720">
        <v>128.529999</v>
      </c>
      <c r="D2720">
        <v>1</v>
      </c>
      <c r="E2720">
        <v>128.529999</v>
      </c>
      <c r="F2720">
        <f>-Day_SIP[[#This Row],[Investment Amount]]</f>
        <v>-128.529999</v>
      </c>
      <c r="G2720">
        <f>SUM($D$2:D2720)*Day_SIP[[#This Row],[Buy Price]]</f>
        <v>1094304.4114860001</v>
      </c>
    </row>
    <row r="2721" spans="1:7" x14ac:dyDescent="0.3">
      <c r="A2721" s="2">
        <v>43853</v>
      </c>
      <c r="B2721">
        <v>3</v>
      </c>
      <c r="C2721">
        <v>129.30999800000001</v>
      </c>
      <c r="D2721">
        <v>1</v>
      </c>
      <c r="E2721">
        <v>129.30999800000001</v>
      </c>
      <c r="F2721">
        <f>-Day_SIP[[#This Row],[Investment Amount]]</f>
        <v>-129.30999800000001</v>
      </c>
      <c r="G2721">
        <f>SUM($D$2:D2721)*Day_SIP[[#This Row],[Buy Price]]</f>
        <v>1101074.6329700002</v>
      </c>
    </row>
    <row r="2722" spans="1:7" x14ac:dyDescent="0.3">
      <c r="A2722" s="2">
        <v>43854</v>
      </c>
      <c r="B2722">
        <v>4</v>
      </c>
      <c r="C2722">
        <v>130.11000100000001</v>
      </c>
      <c r="D2722">
        <v>1</v>
      </c>
      <c r="E2722">
        <v>130.11000100000001</v>
      </c>
      <c r="F2722">
        <f>-Day_SIP[[#This Row],[Investment Amount]]</f>
        <v>-130.11000100000001</v>
      </c>
      <c r="G2722">
        <f>SUM($D$2:D2722)*Day_SIP[[#This Row],[Buy Price]]</f>
        <v>1108016.7685160001</v>
      </c>
    </row>
    <row r="2723" spans="1:7" x14ac:dyDescent="0.3">
      <c r="A2723" s="2">
        <v>43857</v>
      </c>
      <c r="B2723">
        <v>0</v>
      </c>
      <c r="C2723">
        <v>128.729996</v>
      </c>
      <c r="D2723">
        <v>1</v>
      </c>
      <c r="E2723">
        <v>128.729996</v>
      </c>
      <c r="F2723">
        <f>-Day_SIP[[#This Row],[Investment Amount]]</f>
        <v>-128.729996</v>
      </c>
      <c r="G2723">
        <f>SUM($D$2:D2723)*Day_SIP[[#This Row],[Buy Price]]</f>
        <v>1096393.3759320001</v>
      </c>
    </row>
    <row r="2724" spans="1:7" x14ac:dyDescent="0.3">
      <c r="A2724" s="2">
        <v>43858</v>
      </c>
      <c r="B2724">
        <v>1</v>
      </c>
      <c r="C2724">
        <v>128.10000600000001</v>
      </c>
      <c r="D2724">
        <v>1</v>
      </c>
      <c r="E2724">
        <v>128.10000600000001</v>
      </c>
      <c r="F2724">
        <f>-Day_SIP[[#This Row],[Investment Amount]]</f>
        <v>-128.10000600000001</v>
      </c>
      <c r="G2724">
        <f>SUM($D$2:D2724)*Day_SIP[[#This Row],[Buy Price]]</f>
        <v>1091155.8511080001</v>
      </c>
    </row>
    <row r="2725" spans="1:7" x14ac:dyDescent="0.3">
      <c r="A2725" s="2">
        <v>43859</v>
      </c>
      <c r="B2725">
        <v>2</v>
      </c>
      <c r="C2725">
        <v>128.759995</v>
      </c>
      <c r="D2725">
        <v>1</v>
      </c>
      <c r="E2725">
        <v>128.759995</v>
      </c>
      <c r="F2725">
        <f>-Day_SIP[[#This Row],[Investment Amount]]</f>
        <v>-128.759995</v>
      </c>
      <c r="G2725">
        <f>SUM($D$2:D2725)*Day_SIP[[#This Row],[Buy Price]]</f>
        <v>1096906.3974049999</v>
      </c>
    </row>
    <row r="2726" spans="1:7" x14ac:dyDescent="0.3">
      <c r="A2726" s="2">
        <v>43860</v>
      </c>
      <c r="B2726">
        <v>3</v>
      </c>
      <c r="C2726">
        <v>127.739998</v>
      </c>
      <c r="D2726">
        <v>1</v>
      </c>
      <c r="E2726">
        <v>127.739998</v>
      </c>
      <c r="F2726">
        <f>-Day_SIP[[#This Row],[Investment Amount]]</f>
        <v>-127.739998</v>
      </c>
      <c r="G2726">
        <f>SUM($D$2:D2726)*Day_SIP[[#This Row],[Buy Price]]</f>
        <v>1088344.78296</v>
      </c>
    </row>
    <row r="2727" spans="1:7" x14ac:dyDescent="0.3">
      <c r="A2727" s="2">
        <v>43861</v>
      </c>
      <c r="B2727">
        <v>4</v>
      </c>
      <c r="C2727">
        <v>127.16999800000001</v>
      </c>
      <c r="D2727">
        <v>1</v>
      </c>
      <c r="E2727">
        <v>127.16999800000001</v>
      </c>
      <c r="F2727">
        <f>-Day_SIP[[#This Row],[Investment Amount]]</f>
        <v>-127.16999800000001</v>
      </c>
      <c r="G2727">
        <f>SUM($D$2:D2727)*Day_SIP[[#This Row],[Buy Price]]</f>
        <v>1083615.552958</v>
      </c>
    </row>
    <row r="2728" spans="1:7" x14ac:dyDescent="0.3">
      <c r="A2728" s="2">
        <v>43864</v>
      </c>
      <c r="B2728">
        <v>0</v>
      </c>
      <c r="C2728">
        <v>124.41999800000001</v>
      </c>
      <c r="D2728">
        <v>1</v>
      </c>
      <c r="E2728">
        <v>124.41999800000001</v>
      </c>
      <c r="F2728">
        <f>-Day_SIP[[#This Row],[Investment Amount]]</f>
        <v>-124.41999800000001</v>
      </c>
      <c r="G2728">
        <f>SUM($D$2:D2728)*Day_SIP[[#This Row],[Buy Price]]</f>
        <v>1060307.2229560001</v>
      </c>
    </row>
    <row r="2729" spans="1:7" x14ac:dyDescent="0.3">
      <c r="A2729" s="2">
        <v>43865</v>
      </c>
      <c r="B2729">
        <v>1</v>
      </c>
      <c r="C2729">
        <v>126.75</v>
      </c>
      <c r="D2729">
        <v>1</v>
      </c>
      <c r="E2729">
        <v>126.75</v>
      </c>
      <c r="F2729">
        <f>-Day_SIP[[#This Row],[Investment Amount]]</f>
        <v>-126.75</v>
      </c>
      <c r="G2729">
        <f>SUM($D$2:D2729)*Day_SIP[[#This Row],[Buy Price]]</f>
        <v>1080290.25</v>
      </c>
    </row>
    <row r="2730" spans="1:7" x14ac:dyDescent="0.3">
      <c r="A2730" s="2">
        <v>43866</v>
      </c>
      <c r="B2730">
        <v>2</v>
      </c>
      <c r="C2730">
        <v>127.910004</v>
      </c>
      <c r="D2730">
        <v>1</v>
      </c>
      <c r="E2730">
        <v>127.910004</v>
      </c>
      <c r="F2730">
        <f>-Day_SIP[[#This Row],[Investment Amount]]</f>
        <v>-127.910004</v>
      </c>
      <c r="G2730">
        <f>SUM($D$2:D2730)*Day_SIP[[#This Row],[Buy Price]]</f>
        <v>1090304.8740960001</v>
      </c>
    </row>
    <row r="2731" spans="1:7" x14ac:dyDescent="0.3">
      <c r="A2731" s="2">
        <v>43867</v>
      </c>
      <c r="B2731">
        <v>3</v>
      </c>
      <c r="C2731">
        <v>128.94000199999999</v>
      </c>
      <c r="D2731">
        <v>1</v>
      </c>
      <c r="E2731">
        <v>128.94000199999999</v>
      </c>
      <c r="F2731">
        <f>-Day_SIP[[#This Row],[Investment Amount]]</f>
        <v>-128.94000199999999</v>
      </c>
      <c r="G2731">
        <f>SUM($D$2:D2731)*Day_SIP[[#This Row],[Buy Price]]</f>
        <v>1099213.5170499999</v>
      </c>
    </row>
    <row r="2732" spans="1:7" x14ac:dyDescent="0.3">
      <c r="A2732" s="2">
        <v>43868</v>
      </c>
      <c r="B2732">
        <v>4</v>
      </c>
      <c r="C2732">
        <v>128.19000199999999</v>
      </c>
      <c r="D2732">
        <v>1</v>
      </c>
      <c r="E2732">
        <v>128.19000199999999</v>
      </c>
      <c r="F2732">
        <f>-Day_SIP[[#This Row],[Investment Amount]]</f>
        <v>-128.19000199999999</v>
      </c>
      <c r="G2732">
        <f>SUM($D$2:D2732)*Day_SIP[[#This Row],[Buy Price]]</f>
        <v>1092947.9570519999</v>
      </c>
    </row>
    <row r="2733" spans="1:7" x14ac:dyDescent="0.3">
      <c r="A2733" s="2">
        <v>43871</v>
      </c>
      <c r="B2733">
        <v>0</v>
      </c>
      <c r="C2733">
        <v>127.910004</v>
      </c>
      <c r="D2733">
        <v>1</v>
      </c>
      <c r="E2733">
        <v>127.910004</v>
      </c>
      <c r="F2733">
        <f>-Day_SIP[[#This Row],[Investment Amount]]</f>
        <v>-127.910004</v>
      </c>
      <c r="G2733">
        <f>SUM($D$2:D2733)*Day_SIP[[#This Row],[Buy Price]]</f>
        <v>1090688.6041079999</v>
      </c>
    </row>
    <row r="2734" spans="1:7" x14ac:dyDescent="0.3">
      <c r="A2734" s="2">
        <v>43872</v>
      </c>
      <c r="B2734">
        <v>1</v>
      </c>
      <c r="C2734">
        <v>128.300003</v>
      </c>
      <c r="D2734">
        <v>1</v>
      </c>
      <c r="E2734">
        <v>128.300003</v>
      </c>
      <c r="F2734">
        <f>-Day_SIP[[#This Row],[Investment Amount]]</f>
        <v>-128.300003</v>
      </c>
      <c r="G2734">
        <f>SUM($D$2:D2734)*Day_SIP[[#This Row],[Buy Price]]</f>
        <v>1094142.4255840001</v>
      </c>
    </row>
    <row r="2735" spans="1:7" x14ac:dyDescent="0.3">
      <c r="A2735" s="2">
        <v>43873</v>
      </c>
      <c r="B2735">
        <v>2</v>
      </c>
      <c r="C2735">
        <v>129.19000199999999</v>
      </c>
      <c r="D2735">
        <v>1</v>
      </c>
      <c r="E2735">
        <v>129.19000199999999</v>
      </c>
      <c r="F2735">
        <f>-Day_SIP[[#This Row],[Investment Amount]]</f>
        <v>-129.19000199999999</v>
      </c>
      <c r="G2735">
        <f>SUM($D$2:D2735)*Day_SIP[[#This Row],[Buy Price]]</f>
        <v>1101861.527058</v>
      </c>
    </row>
    <row r="2736" spans="1:7" x14ac:dyDescent="0.3">
      <c r="A2736" s="2">
        <v>43874</v>
      </c>
      <c r="B2736">
        <v>3</v>
      </c>
      <c r="C2736">
        <v>129.300003</v>
      </c>
      <c r="D2736">
        <v>1</v>
      </c>
      <c r="E2736">
        <v>129.300003</v>
      </c>
      <c r="F2736">
        <f>-Day_SIP[[#This Row],[Investment Amount]]</f>
        <v>-129.300003</v>
      </c>
      <c r="G2736">
        <f>SUM($D$2:D2736)*Day_SIP[[#This Row],[Buy Price]]</f>
        <v>1102929.02559</v>
      </c>
    </row>
    <row r="2737" spans="1:7" x14ac:dyDescent="0.3">
      <c r="A2737" s="2">
        <v>43875</v>
      </c>
      <c r="B2737">
        <v>4</v>
      </c>
      <c r="C2737">
        <v>128.38000500000001</v>
      </c>
      <c r="D2737">
        <v>1</v>
      </c>
      <c r="E2737">
        <v>128.38000500000001</v>
      </c>
      <c r="F2737">
        <f>-Day_SIP[[#This Row],[Investment Amount]]</f>
        <v>-128.38000500000001</v>
      </c>
      <c r="G2737">
        <f>SUM($D$2:D2737)*Day_SIP[[#This Row],[Buy Price]]</f>
        <v>1095209.822655</v>
      </c>
    </row>
    <row r="2738" spans="1:7" x14ac:dyDescent="0.3">
      <c r="A2738" s="2">
        <v>43878</v>
      </c>
      <c r="B2738">
        <v>0</v>
      </c>
      <c r="C2738">
        <v>127.839996</v>
      </c>
      <c r="D2738">
        <v>1</v>
      </c>
      <c r="E2738">
        <v>127.839996</v>
      </c>
      <c r="F2738">
        <f>-Day_SIP[[#This Row],[Investment Amount]]</f>
        <v>-127.839996</v>
      </c>
      <c r="G2738">
        <f>SUM($D$2:D2738)*Day_SIP[[#This Row],[Buy Price]]</f>
        <v>1090730.8458720001</v>
      </c>
    </row>
    <row r="2739" spans="1:7" x14ac:dyDescent="0.3">
      <c r="A2739" s="2">
        <v>43879</v>
      </c>
      <c r="B2739">
        <v>1</v>
      </c>
      <c r="C2739">
        <v>127.339996</v>
      </c>
      <c r="D2739">
        <v>1</v>
      </c>
      <c r="E2739">
        <v>127.339996</v>
      </c>
      <c r="F2739">
        <f>-Day_SIP[[#This Row],[Investment Amount]]</f>
        <v>-127.339996</v>
      </c>
      <c r="G2739">
        <f>SUM($D$2:D2739)*Day_SIP[[#This Row],[Buy Price]]</f>
        <v>1086592.1858679999</v>
      </c>
    </row>
    <row r="2740" spans="1:7" x14ac:dyDescent="0.3">
      <c r="A2740" s="2">
        <v>43880</v>
      </c>
      <c r="B2740">
        <v>2</v>
      </c>
      <c r="C2740">
        <v>128.58999600000001</v>
      </c>
      <c r="D2740">
        <v>1</v>
      </c>
      <c r="E2740">
        <v>128.58999600000001</v>
      </c>
      <c r="F2740">
        <f>-Day_SIP[[#This Row],[Investment Amount]]</f>
        <v>-128.58999600000001</v>
      </c>
      <c r="G2740">
        <f>SUM($D$2:D2740)*Day_SIP[[#This Row],[Buy Price]]</f>
        <v>1097387.0258640002</v>
      </c>
    </row>
    <row r="2741" spans="1:7" x14ac:dyDescent="0.3">
      <c r="A2741" s="2">
        <v>43881</v>
      </c>
      <c r="B2741">
        <v>3</v>
      </c>
      <c r="C2741">
        <v>128.36000100000001</v>
      </c>
      <c r="D2741">
        <v>1</v>
      </c>
      <c r="E2741">
        <v>128.36000100000001</v>
      </c>
      <c r="F2741">
        <f>-Day_SIP[[#This Row],[Investment Amount]]</f>
        <v>-128.36000100000001</v>
      </c>
      <c r="G2741">
        <f>SUM($D$2:D2741)*Day_SIP[[#This Row],[Buy Price]]</f>
        <v>1095552.6085350001</v>
      </c>
    </row>
    <row r="2742" spans="1:7" x14ac:dyDescent="0.3">
      <c r="A2742" s="2">
        <v>43885</v>
      </c>
      <c r="B2742">
        <v>0</v>
      </c>
      <c r="C2742">
        <v>125.730003</v>
      </c>
      <c r="D2742">
        <v>1</v>
      </c>
      <c r="E2742">
        <v>125.730003</v>
      </c>
      <c r="F2742">
        <f>-Day_SIP[[#This Row],[Investment Amount]]</f>
        <v>-125.730003</v>
      </c>
      <c r="G2742">
        <f>SUM($D$2:D2742)*Day_SIP[[#This Row],[Buy Price]]</f>
        <v>1073231.3056079999</v>
      </c>
    </row>
    <row r="2743" spans="1:7" x14ac:dyDescent="0.3">
      <c r="A2743" s="2">
        <v>43886</v>
      </c>
      <c r="B2743">
        <v>1</v>
      </c>
      <c r="C2743">
        <v>125.339996</v>
      </c>
      <c r="D2743">
        <v>1</v>
      </c>
      <c r="E2743">
        <v>125.339996</v>
      </c>
      <c r="F2743">
        <f>-Day_SIP[[#This Row],[Investment Amount]]</f>
        <v>-125.339996</v>
      </c>
      <c r="G2743">
        <f>SUM($D$2:D2743)*Day_SIP[[#This Row],[Buy Price]]</f>
        <v>1070027.5458519999</v>
      </c>
    </row>
    <row r="2744" spans="1:7" x14ac:dyDescent="0.3">
      <c r="A2744" s="2">
        <v>43887</v>
      </c>
      <c r="B2744">
        <v>2</v>
      </c>
      <c r="C2744">
        <v>124.040001</v>
      </c>
      <c r="D2744">
        <v>1</v>
      </c>
      <c r="E2744">
        <v>124.040001</v>
      </c>
      <c r="F2744">
        <f>-Day_SIP[[#This Row],[Investment Amount]]</f>
        <v>-124.040001</v>
      </c>
      <c r="G2744">
        <f>SUM($D$2:D2744)*Day_SIP[[#This Row],[Buy Price]]</f>
        <v>1059053.5285380001</v>
      </c>
    </row>
    <row r="2745" spans="1:7" x14ac:dyDescent="0.3">
      <c r="A2745" s="2">
        <v>43888</v>
      </c>
      <c r="B2745">
        <v>3</v>
      </c>
      <c r="C2745">
        <v>123.639999</v>
      </c>
      <c r="D2745">
        <v>1</v>
      </c>
      <c r="E2745">
        <v>123.639999</v>
      </c>
      <c r="F2745">
        <f>-Day_SIP[[#This Row],[Investment Amount]]</f>
        <v>-123.639999</v>
      </c>
      <c r="G2745">
        <f>SUM($D$2:D2745)*Day_SIP[[#This Row],[Buy Price]]</f>
        <v>1055761.9514610001</v>
      </c>
    </row>
    <row r="2746" spans="1:7" x14ac:dyDescent="0.3">
      <c r="A2746" s="2">
        <v>43889</v>
      </c>
      <c r="B2746">
        <v>4</v>
      </c>
      <c r="C2746">
        <v>119.290001</v>
      </c>
      <c r="D2746">
        <v>2</v>
      </c>
      <c r="E2746">
        <v>238.58000200000001</v>
      </c>
      <c r="F2746">
        <f>-Day_SIP[[#This Row],[Investment Amount]]</f>
        <v>-238.58000200000001</v>
      </c>
      <c r="G2746">
        <f>SUM($D$2:D2746)*Day_SIP[[#This Row],[Buy Price]]</f>
        <v>1018855.8985410001</v>
      </c>
    </row>
    <row r="2747" spans="1:7" x14ac:dyDescent="0.3">
      <c r="A2747" s="2">
        <v>43892</v>
      </c>
      <c r="B2747">
        <v>0</v>
      </c>
      <c r="C2747">
        <v>118.389999</v>
      </c>
      <c r="D2747">
        <v>2</v>
      </c>
      <c r="E2747">
        <v>236.77999800000001</v>
      </c>
      <c r="F2747">
        <f>-Day_SIP[[#This Row],[Investment Amount]]</f>
        <v>-236.77999800000001</v>
      </c>
      <c r="G2747">
        <f>SUM($D$2:D2747)*Day_SIP[[#This Row],[Buy Price]]</f>
        <v>1011405.761457</v>
      </c>
    </row>
    <row r="2748" spans="1:7" x14ac:dyDescent="0.3">
      <c r="A2748" s="2">
        <v>43893</v>
      </c>
      <c r="B2748">
        <v>1</v>
      </c>
      <c r="C2748">
        <v>120.400002</v>
      </c>
      <c r="D2748">
        <v>1</v>
      </c>
      <c r="E2748">
        <v>120.400002</v>
      </c>
      <c r="F2748">
        <f>-Day_SIP[[#This Row],[Investment Amount]]</f>
        <v>-120.400002</v>
      </c>
      <c r="G2748">
        <f>SUM($D$2:D2748)*Day_SIP[[#This Row],[Buy Price]]</f>
        <v>1028697.6170880001</v>
      </c>
    </row>
    <row r="2749" spans="1:7" x14ac:dyDescent="0.3">
      <c r="A2749" s="2">
        <v>43894</v>
      </c>
      <c r="B2749">
        <v>2</v>
      </c>
      <c r="C2749">
        <v>119.519997</v>
      </c>
      <c r="D2749">
        <v>2</v>
      </c>
      <c r="E2749">
        <v>239.03999400000001</v>
      </c>
      <c r="F2749">
        <f>-Day_SIP[[#This Row],[Investment Amount]]</f>
        <v>-239.03999400000001</v>
      </c>
      <c r="G2749">
        <f>SUM($D$2:D2749)*Day_SIP[[#This Row],[Buy Price]]</f>
        <v>1021417.8943620001</v>
      </c>
    </row>
    <row r="2750" spans="1:7" x14ac:dyDescent="0.3">
      <c r="A2750" s="2">
        <v>43895</v>
      </c>
      <c r="B2750">
        <v>3</v>
      </c>
      <c r="C2750">
        <v>119.75</v>
      </c>
      <c r="D2750">
        <v>1</v>
      </c>
      <c r="E2750">
        <v>119.75</v>
      </c>
      <c r="F2750">
        <f>-Day_SIP[[#This Row],[Investment Amount]]</f>
        <v>-119.75</v>
      </c>
      <c r="G2750">
        <f>SUM($D$2:D2750)*Day_SIP[[#This Row],[Buy Price]]</f>
        <v>1023503.25</v>
      </c>
    </row>
    <row r="2751" spans="1:7" x14ac:dyDescent="0.3">
      <c r="A2751" s="2">
        <v>43896</v>
      </c>
      <c r="B2751">
        <v>4</v>
      </c>
      <c r="C2751">
        <v>117.18</v>
      </c>
      <c r="D2751">
        <v>2</v>
      </c>
      <c r="E2751">
        <v>234.36</v>
      </c>
      <c r="F2751">
        <f>-Day_SIP[[#This Row],[Investment Amount]]</f>
        <v>-234.36</v>
      </c>
      <c r="G2751">
        <f>SUM($D$2:D2751)*Day_SIP[[#This Row],[Buy Price]]</f>
        <v>1001771.8200000001</v>
      </c>
    </row>
    <row r="2752" spans="1:7" x14ac:dyDescent="0.3">
      <c r="A2752" s="2">
        <v>43899</v>
      </c>
      <c r="B2752">
        <v>0</v>
      </c>
      <c r="C2752">
        <v>111.620003</v>
      </c>
      <c r="D2752">
        <v>2</v>
      </c>
      <c r="E2752">
        <v>223.24000599999999</v>
      </c>
      <c r="F2752">
        <f>-Day_SIP[[#This Row],[Investment Amount]]</f>
        <v>-223.24000599999999</v>
      </c>
      <c r="G2752">
        <f>SUM($D$2:D2752)*Day_SIP[[#This Row],[Buy Price]]</f>
        <v>954462.64565299999</v>
      </c>
    </row>
    <row r="2753" spans="1:7" x14ac:dyDescent="0.3">
      <c r="A2753" s="2">
        <v>43901</v>
      </c>
      <c r="B2753">
        <v>2</v>
      </c>
      <c r="C2753">
        <v>111.30999799999999</v>
      </c>
      <c r="D2753">
        <v>2</v>
      </c>
      <c r="E2753">
        <v>222.61999599999999</v>
      </c>
      <c r="F2753">
        <f>-Day_SIP[[#This Row],[Investment Amount]]</f>
        <v>-222.61999599999999</v>
      </c>
      <c r="G2753">
        <f>SUM($D$2:D2753)*Day_SIP[[#This Row],[Buy Price]]</f>
        <v>952034.41289399995</v>
      </c>
    </row>
    <row r="2754" spans="1:7" x14ac:dyDescent="0.3">
      <c r="A2754" s="2">
        <v>43902</v>
      </c>
      <c r="B2754">
        <v>3</v>
      </c>
      <c r="C2754">
        <v>102.989998</v>
      </c>
      <c r="D2754">
        <v>2</v>
      </c>
      <c r="E2754">
        <v>205.979996</v>
      </c>
      <c r="F2754">
        <f>-Day_SIP[[#This Row],[Investment Amount]]</f>
        <v>-205.979996</v>
      </c>
      <c r="G2754">
        <f>SUM($D$2:D2754)*Day_SIP[[#This Row],[Buy Price]]</f>
        <v>881079.43289000005</v>
      </c>
    </row>
    <row r="2755" spans="1:7" x14ac:dyDescent="0.3">
      <c r="A2755" s="2">
        <v>43903</v>
      </c>
      <c r="B2755">
        <v>4</v>
      </c>
      <c r="C2755">
        <v>106.360001</v>
      </c>
      <c r="D2755">
        <v>2</v>
      </c>
      <c r="E2755">
        <v>212.72000199999999</v>
      </c>
      <c r="F2755">
        <f>-Day_SIP[[#This Row],[Investment Amount]]</f>
        <v>-212.72000199999999</v>
      </c>
      <c r="G2755">
        <f>SUM($D$2:D2755)*Day_SIP[[#This Row],[Buy Price]]</f>
        <v>910122.52855699998</v>
      </c>
    </row>
    <row r="2756" spans="1:7" x14ac:dyDescent="0.3">
      <c r="A2756" s="2">
        <v>43906</v>
      </c>
      <c r="B2756">
        <v>0</v>
      </c>
      <c r="C2756">
        <v>102.370003</v>
      </c>
      <c r="D2756">
        <v>2</v>
      </c>
      <c r="E2756">
        <v>204.74000599999999</v>
      </c>
      <c r="F2756">
        <f>-Day_SIP[[#This Row],[Investment Amount]]</f>
        <v>-204.74000599999999</v>
      </c>
      <c r="G2756">
        <f>SUM($D$2:D2756)*Day_SIP[[#This Row],[Buy Price]]</f>
        <v>876184.85567700001</v>
      </c>
    </row>
    <row r="2757" spans="1:7" x14ac:dyDescent="0.3">
      <c r="A2757" s="2">
        <v>43907</v>
      </c>
      <c r="B2757">
        <v>1</v>
      </c>
      <c r="C2757">
        <v>99.199996999999996</v>
      </c>
      <c r="D2757">
        <v>2</v>
      </c>
      <c r="E2757">
        <v>198.39999399999999</v>
      </c>
      <c r="F2757">
        <f>-Day_SIP[[#This Row],[Investment Amount]]</f>
        <v>-198.39999399999999</v>
      </c>
      <c r="G2757">
        <f>SUM($D$2:D2757)*Day_SIP[[#This Row],[Buy Price]]</f>
        <v>849251.17431699997</v>
      </c>
    </row>
    <row r="2758" spans="1:7" x14ac:dyDescent="0.3">
      <c r="A2758" s="2">
        <v>43908</v>
      </c>
      <c r="B2758">
        <v>2</v>
      </c>
      <c r="C2758">
        <v>96.080001999999993</v>
      </c>
      <c r="D2758">
        <v>2</v>
      </c>
      <c r="E2758">
        <v>192.16000399999999</v>
      </c>
      <c r="F2758">
        <f>-Day_SIP[[#This Row],[Investment Amount]]</f>
        <v>-192.16000399999999</v>
      </c>
      <c r="G2758">
        <f>SUM($D$2:D2758)*Day_SIP[[#This Row],[Buy Price]]</f>
        <v>822733.05712599994</v>
      </c>
    </row>
    <row r="2759" spans="1:7" x14ac:dyDescent="0.3">
      <c r="A2759" s="2">
        <v>43909</v>
      </c>
      <c r="B2759">
        <v>3</v>
      </c>
      <c r="C2759">
        <v>89.470000999999996</v>
      </c>
      <c r="D2759">
        <v>2</v>
      </c>
      <c r="E2759">
        <v>178.94000199999999</v>
      </c>
      <c r="F2759">
        <f>-Day_SIP[[#This Row],[Investment Amount]]</f>
        <v>-178.94000199999999</v>
      </c>
      <c r="G2759">
        <f>SUM($D$2:D2759)*Day_SIP[[#This Row],[Buy Price]]</f>
        <v>766310.55856499996</v>
      </c>
    </row>
    <row r="2760" spans="1:7" x14ac:dyDescent="0.3">
      <c r="A2760" s="2">
        <v>43910</v>
      </c>
      <c r="B2760">
        <v>4</v>
      </c>
      <c r="C2760">
        <v>92.970000999999996</v>
      </c>
      <c r="D2760">
        <v>2</v>
      </c>
      <c r="E2760">
        <v>185.94000199999999</v>
      </c>
      <c r="F2760">
        <f>-Day_SIP[[#This Row],[Investment Amount]]</f>
        <v>-185.94000199999999</v>
      </c>
      <c r="G2760">
        <f>SUM($D$2:D2760)*Day_SIP[[#This Row],[Buy Price]]</f>
        <v>796473.99856699992</v>
      </c>
    </row>
    <row r="2761" spans="1:7" x14ac:dyDescent="0.3">
      <c r="A2761" s="2">
        <v>43913</v>
      </c>
      <c r="B2761">
        <v>0</v>
      </c>
      <c r="C2761">
        <v>83.519997000000004</v>
      </c>
      <c r="D2761">
        <v>2</v>
      </c>
      <c r="E2761">
        <v>167.03999400000001</v>
      </c>
      <c r="F2761">
        <f>-Day_SIP[[#This Row],[Investment Amount]]</f>
        <v>-167.03999400000001</v>
      </c>
      <c r="G2761">
        <f>SUM($D$2:D2761)*Day_SIP[[#This Row],[Buy Price]]</f>
        <v>715682.85429300007</v>
      </c>
    </row>
    <row r="2762" spans="1:7" x14ac:dyDescent="0.3">
      <c r="A2762" s="2">
        <v>43914</v>
      </c>
      <c r="B2762">
        <v>1</v>
      </c>
      <c r="C2762">
        <v>85</v>
      </c>
      <c r="D2762">
        <v>2</v>
      </c>
      <c r="E2762">
        <v>170</v>
      </c>
      <c r="F2762">
        <f>-Day_SIP[[#This Row],[Investment Amount]]</f>
        <v>-170</v>
      </c>
      <c r="G2762">
        <f>SUM($D$2:D2762)*Day_SIP[[#This Row],[Buy Price]]</f>
        <v>728535</v>
      </c>
    </row>
    <row r="2763" spans="1:7" x14ac:dyDescent="0.3">
      <c r="A2763" s="2">
        <v>43915</v>
      </c>
      <c r="B2763">
        <v>2</v>
      </c>
      <c r="C2763">
        <v>89.459998999999996</v>
      </c>
      <c r="D2763">
        <v>2</v>
      </c>
      <c r="E2763">
        <v>178.91999799999999</v>
      </c>
      <c r="F2763">
        <f>-Day_SIP[[#This Row],[Investment Amount]]</f>
        <v>-178.91999799999999</v>
      </c>
      <c r="G2763">
        <f>SUM($D$2:D2763)*Day_SIP[[#This Row],[Buy Price]]</f>
        <v>766940.57142699999</v>
      </c>
    </row>
    <row r="2764" spans="1:7" x14ac:dyDescent="0.3">
      <c r="A2764" s="2">
        <v>43916</v>
      </c>
      <c r="B2764">
        <v>3</v>
      </c>
      <c r="C2764">
        <v>92.68</v>
      </c>
      <c r="D2764">
        <v>2</v>
      </c>
      <c r="E2764">
        <v>185.36</v>
      </c>
      <c r="F2764">
        <f>-Day_SIP[[#This Row],[Investment Amount]]</f>
        <v>-185.36</v>
      </c>
      <c r="G2764">
        <f>SUM($D$2:D2764)*Day_SIP[[#This Row],[Buy Price]]</f>
        <v>794731.00000000012</v>
      </c>
    </row>
    <row r="2765" spans="1:7" x14ac:dyDescent="0.3">
      <c r="A2765" s="2">
        <v>43917</v>
      </c>
      <c r="B2765">
        <v>4</v>
      </c>
      <c r="C2765">
        <v>91.260002</v>
      </c>
      <c r="D2765">
        <v>2</v>
      </c>
      <c r="E2765">
        <v>182.520004</v>
      </c>
      <c r="F2765">
        <f>-Day_SIP[[#This Row],[Investment Amount]]</f>
        <v>-182.520004</v>
      </c>
      <c r="G2765">
        <f>SUM($D$2:D2765)*Day_SIP[[#This Row],[Buy Price]]</f>
        <v>782737.03715400002</v>
      </c>
    </row>
    <row r="2766" spans="1:7" x14ac:dyDescent="0.3">
      <c r="A2766" s="2">
        <v>43920</v>
      </c>
      <c r="B2766">
        <v>0</v>
      </c>
      <c r="C2766">
        <v>89.169998000000007</v>
      </c>
      <c r="D2766">
        <v>2</v>
      </c>
      <c r="E2766">
        <v>178.33999600000001</v>
      </c>
      <c r="F2766">
        <f>-Day_SIP[[#This Row],[Investment Amount]]</f>
        <v>-178.33999600000001</v>
      </c>
      <c r="G2766">
        <f>SUM($D$2:D2766)*Day_SIP[[#This Row],[Buy Price]]</f>
        <v>764989.41284200002</v>
      </c>
    </row>
    <row r="2767" spans="1:7" x14ac:dyDescent="0.3">
      <c r="A2767" s="2">
        <v>43921</v>
      </c>
      <c r="B2767">
        <v>1</v>
      </c>
      <c r="C2767">
        <v>91.940002000000007</v>
      </c>
      <c r="D2767">
        <v>2</v>
      </c>
      <c r="E2767">
        <v>183.88000400000001</v>
      </c>
      <c r="F2767">
        <f>-Day_SIP[[#This Row],[Investment Amount]]</f>
        <v>-183.88000400000001</v>
      </c>
      <c r="G2767">
        <f>SUM($D$2:D2767)*Day_SIP[[#This Row],[Buy Price]]</f>
        <v>788937.15716200008</v>
      </c>
    </row>
    <row r="2768" spans="1:7" x14ac:dyDescent="0.3">
      <c r="A2768" s="2">
        <v>43922</v>
      </c>
      <c r="B2768">
        <v>2</v>
      </c>
      <c r="C2768">
        <v>89.349997999999999</v>
      </c>
      <c r="D2768">
        <v>2</v>
      </c>
      <c r="E2768">
        <v>178.699996</v>
      </c>
      <c r="F2768">
        <f>-Day_SIP[[#This Row],[Investment Amount]]</f>
        <v>-178.699996</v>
      </c>
      <c r="G2768">
        <f>SUM($D$2:D2768)*Day_SIP[[#This Row],[Buy Price]]</f>
        <v>766891.03283399995</v>
      </c>
    </row>
    <row r="2769" spans="1:7" x14ac:dyDescent="0.3">
      <c r="A2769" s="2">
        <v>43924</v>
      </c>
      <c r="B2769">
        <v>4</v>
      </c>
      <c r="C2769">
        <v>86.589995999999999</v>
      </c>
      <c r="D2769">
        <v>2</v>
      </c>
      <c r="E2769">
        <v>173.179992</v>
      </c>
      <c r="F2769">
        <f>-Day_SIP[[#This Row],[Investment Amount]]</f>
        <v>-173.179992</v>
      </c>
      <c r="G2769">
        <f>SUM($D$2:D2769)*Day_SIP[[#This Row],[Buy Price]]</f>
        <v>743375.11566000001</v>
      </c>
    </row>
    <row r="2770" spans="1:7" x14ac:dyDescent="0.3">
      <c r="A2770" s="2">
        <v>43928</v>
      </c>
      <c r="B2770">
        <v>1</v>
      </c>
      <c r="C2770">
        <v>92.410004000000001</v>
      </c>
      <c r="D2770">
        <v>2</v>
      </c>
      <c r="E2770">
        <v>184.820008</v>
      </c>
      <c r="F2770">
        <f>-Day_SIP[[#This Row],[Investment Amount]]</f>
        <v>-184.820008</v>
      </c>
      <c r="G2770">
        <f>SUM($D$2:D2770)*Day_SIP[[#This Row],[Buy Price]]</f>
        <v>793524.704348</v>
      </c>
    </row>
    <row r="2771" spans="1:7" x14ac:dyDescent="0.3">
      <c r="A2771" s="2">
        <v>43929</v>
      </c>
      <c r="B2771">
        <v>2</v>
      </c>
      <c r="C2771">
        <v>92.82</v>
      </c>
      <c r="D2771">
        <v>2</v>
      </c>
      <c r="E2771">
        <v>185.64</v>
      </c>
      <c r="F2771">
        <f>-Day_SIP[[#This Row],[Investment Amount]]</f>
        <v>-185.64</v>
      </c>
      <c r="G2771">
        <f>SUM($D$2:D2771)*Day_SIP[[#This Row],[Buy Price]]</f>
        <v>797230.98</v>
      </c>
    </row>
    <row r="2772" spans="1:7" x14ac:dyDescent="0.3">
      <c r="A2772" s="2">
        <v>43930</v>
      </c>
      <c r="B2772">
        <v>3</v>
      </c>
      <c r="C2772">
        <v>96.230002999999996</v>
      </c>
      <c r="D2772">
        <v>2</v>
      </c>
      <c r="E2772">
        <v>192.46000599999999</v>
      </c>
      <c r="F2772">
        <f>-Day_SIP[[#This Row],[Investment Amount]]</f>
        <v>-192.46000599999999</v>
      </c>
      <c r="G2772">
        <f>SUM($D$2:D2772)*Day_SIP[[#This Row],[Buy Price]]</f>
        <v>826711.95577300002</v>
      </c>
    </row>
    <row r="2773" spans="1:7" x14ac:dyDescent="0.3">
      <c r="A2773" s="2">
        <v>43934</v>
      </c>
      <c r="B2773">
        <v>0</v>
      </c>
      <c r="C2773">
        <v>95.620002999999997</v>
      </c>
      <c r="D2773">
        <v>2</v>
      </c>
      <c r="E2773">
        <v>191.24000599999999</v>
      </c>
      <c r="F2773">
        <f>-Day_SIP[[#This Row],[Investment Amount]]</f>
        <v>-191.24000599999999</v>
      </c>
      <c r="G2773">
        <f>SUM($D$2:D2773)*Day_SIP[[#This Row],[Buy Price]]</f>
        <v>821662.68577899993</v>
      </c>
    </row>
    <row r="2774" spans="1:7" x14ac:dyDescent="0.3">
      <c r="A2774" s="2">
        <v>43936</v>
      </c>
      <c r="B2774">
        <v>2</v>
      </c>
      <c r="C2774">
        <v>95.199996999999996</v>
      </c>
      <c r="D2774">
        <v>2</v>
      </c>
      <c r="E2774">
        <v>190.39999399999999</v>
      </c>
      <c r="F2774">
        <f>-Day_SIP[[#This Row],[Investment Amount]]</f>
        <v>-190.39999399999999</v>
      </c>
      <c r="G2774">
        <f>SUM($D$2:D2774)*Day_SIP[[#This Row],[Buy Price]]</f>
        <v>818243.97421499994</v>
      </c>
    </row>
    <row r="2775" spans="1:7" x14ac:dyDescent="0.3">
      <c r="A2775" s="2">
        <v>43937</v>
      </c>
      <c r="B2775">
        <v>3</v>
      </c>
      <c r="C2775">
        <v>95.68</v>
      </c>
      <c r="D2775">
        <v>2</v>
      </c>
      <c r="E2775">
        <v>191.36</v>
      </c>
      <c r="F2775">
        <f>-Day_SIP[[#This Row],[Investment Amount]]</f>
        <v>-191.36</v>
      </c>
      <c r="G2775">
        <f>SUM($D$2:D2775)*Day_SIP[[#This Row],[Buy Price]]</f>
        <v>822560.96000000008</v>
      </c>
    </row>
    <row r="2776" spans="1:7" x14ac:dyDescent="0.3">
      <c r="A2776" s="2">
        <v>43938</v>
      </c>
      <c r="B2776">
        <v>4</v>
      </c>
      <c r="C2776">
        <v>98.209998999999996</v>
      </c>
      <c r="D2776">
        <v>2</v>
      </c>
      <c r="E2776">
        <v>196.41999799999999</v>
      </c>
      <c r="F2776">
        <f>-Day_SIP[[#This Row],[Investment Amount]]</f>
        <v>-196.41999799999999</v>
      </c>
      <c r="G2776">
        <f>SUM($D$2:D2776)*Day_SIP[[#This Row],[Buy Price]]</f>
        <v>844507.78140099999</v>
      </c>
    </row>
    <row r="2777" spans="1:7" x14ac:dyDescent="0.3">
      <c r="A2777" s="2">
        <v>43941</v>
      </c>
      <c r="B2777">
        <v>0</v>
      </c>
      <c r="C2777">
        <v>97.989998</v>
      </c>
      <c r="D2777">
        <v>2</v>
      </c>
      <c r="E2777">
        <v>195.979996</v>
      </c>
      <c r="F2777">
        <f>-Day_SIP[[#This Row],[Investment Amount]]</f>
        <v>-195.979996</v>
      </c>
      <c r="G2777">
        <f>SUM($D$2:D2777)*Day_SIP[[#This Row],[Buy Price]]</f>
        <v>842811.97279799997</v>
      </c>
    </row>
    <row r="2778" spans="1:7" x14ac:dyDescent="0.3">
      <c r="A2778" s="2">
        <v>43942</v>
      </c>
      <c r="B2778">
        <v>1</v>
      </c>
      <c r="C2778">
        <v>95.599997999999999</v>
      </c>
      <c r="D2778">
        <v>2</v>
      </c>
      <c r="E2778">
        <v>191.199996</v>
      </c>
      <c r="F2778">
        <f>-Day_SIP[[#This Row],[Investment Amount]]</f>
        <v>-191.199996</v>
      </c>
      <c r="G2778">
        <f>SUM($D$2:D2778)*Day_SIP[[#This Row],[Buy Price]]</f>
        <v>822446.782794</v>
      </c>
    </row>
    <row r="2779" spans="1:7" x14ac:dyDescent="0.3">
      <c r="A2779" s="2">
        <v>43943</v>
      </c>
      <c r="B2779">
        <v>2</v>
      </c>
      <c r="C2779">
        <v>97.379997000000003</v>
      </c>
      <c r="D2779">
        <v>2</v>
      </c>
      <c r="E2779">
        <v>194.75999400000001</v>
      </c>
      <c r="F2779">
        <f>-Day_SIP[[#This Row],[Investment Amount]]</f>
        <v>-194.75999400000001</v>
      </c>
      <c r="G2779">
        <f>SUM($D$2:D2779)*Day_SIP[[#This Row],[Buy Price]]</f>
        <v>837954.87418500008</v>
      </c>
    </row>
    <row r="2780" spans="1:7" x14ac:dyDescent="0.3">
      <c r="A2780" s="2">
        <v>43944</v>
      </c>
      <c r="B2780">
        <v>3</v>
      </c>
      <c r="C2780">
        <v>98.620002999999997</v>
      </c>
      <c r="D2780">
        <v>2</v>
      </c>
      <c r="E2780">
        <v>197.24000599999999</v>
      </c>
      <c r="F2780">
        <f>-Day_SIP[[#This Row],[Investment Amount]]</f>
        <v>-197.24000599999999</v>
      </c>
      <c r="G2780">
        <f>SUM($D$2:D2780)*Day_SIP[[#This Row],[Buy Price]]</f>
        <v>848822.36582099996</v>
      </c>
    </row>
    <row r="2781" spans="1:7" x14ac:dyDescent="0.3">
      <c r="A2781" s="2">
        <v>43945</v>
      </c>
      <c r="B2781">
        <v>4</v>
      </c>
      <c r="C2781">
        <v>97.099997999999999</v>
      </c>
      <c r="D2781">
        <v>2</v>
      </c>
      <c r="E2781">
        <v>194.199996</v>
      </c>
      <c r="F2781">
        <f>-Day_SIP[[#This Row],[Investment Amount]]</f>
        <v>-194.199996</v>
      </c>
      <c r="G2781">
        <f>SUM($D$2:D2781)*Day_SIP[[#This Row],[Buy Price]]</f>
        <v>835933.882782</v>
      </c>
    </row>
    <row r="2782" spans="1:7" x14ac:dyDescent="0.3">
      <c r="A2782" s="2">
        <v>43948</v>
      </c>
      <c r="B2782">
        <v>0</v>
      </c>
      <c r="C2782">
        <v>98.43</v>
      </c>
      <c r="D2782">
        <v>2</v>
      </c>
      <c r="E2782">
        <v>196.86</v>
      </c>
      <c r="F2782">
        <f>-Day_SIP[[#This Row],[Investment Amount]]</f>
        <v>-196.86</v>
      </c>
      <c r="G2782">
        <f>SUM($D$2:D2782)*Day_SIP[[#This Row],[Buy Price]]</f>
        <v>847580.7300000001</v>
      </c>
    </row>
    <row r="2783" spans="1:7" x14ac:dyDescent="0.3">
      <c r="A2783" s="2">
        <v>43949</v>
      </c>
      <c r="B2783">
        <v>1</v>
      </c>
      <c r="C2783">
        <v>99.349997999999999</v>
      </c>
      <c r="D2783">
        <v>2</v>
      </c>
      <c r="E2783">
        <v>198.699996</v>
      </c>
      <c r="F2783">
        <f>-Day_SIP[[#This Row],[Investment Amount]]</f>
        <v>-198.699996</v>
      </c>
      <c r="G2783">
        <f>SUM($D$2:D2783)*Day_SIP[[#This Row],[Buy Price]]</f>
        <v>855701.53277399996</v>
      </c>
    </row>
    <row r="2784" spans="1:7" x14ac:dyDescent="0.3">
      <c r="A2784" s="2">
        <v>43950</v>
      </c>
      <c r="B2784">
        <v>2</v>
      </c>
      <c r="C2784">
        <v>101.120003</v>
      </c>
      <c r="D2784">
        <v>2</v>
      </c>
      <c r="E2784">
        <v>202.24000599999999</v>
      </c>
      <c r="F2784">
        <f>-Day_SIP[[#This Row],[Investment Amount]]</f>
        <v>-202.24000599999999</v>
      </c>
      <c r="G2784">
        <f>SUM($D$2:D2784)*Day_SIP[[#This Row],[Buy Price]]</f>
        <v>871148.82584499998</v>
      </c>
    </row>
    <row r="2785" spans="1:7" x14ac:dyDescent="0.3">
      <c r="A2785" s="2">
        <v>43951</v>
      </c>
      <c r="B2785">
        <v>3</v>
      </c>
      <c r="C2785">
        <v>104.18</v>
      </c>
      <c r="D2785">
        <v>2</v>
      </c>
      <c r="E2785">
        <v>208.36</v>
      </c>
      <c r="F2785">
        <f>-Day_SIP[[#This Row],[Investment Amount]]</f>
        <v>-208.36</v>
      </c>
      <c r="G2785">
        <f>SUM($D$2:D2785)*Day_SIP[[#This Row],[Buy Price]]</f>
        <v>897719.06</v>
      </c>
    </row>
    <row r="2786" spans="1:7" x14ac:dyDescent="0.3">
      <c r="A2786" s="2">
        <v>43955</v>
      </c>
      <c r="B2786">
        <v>0</v>
      </c>
      <c r="C2786">
        <v>98.800003000000004</v>
      </c>
      <c r="D2786">
        <v>2</v>
      </c>
      <c r="E2786">
        <v>197.60000600000001</v>
      </c>
      <c r="F2786">
        <f>-Day_SIP[[#This Row],[Investment Amount]]</f>
        <v>-197.60000600000001</v>
      </c>
      <c r="G2786">
        <f>SUM($D$2:D2786)*Day_SIP[[#This Row],[Buy Price]]</f>
        <v>851557.22585699998</v>
      </c>
    </row>
    <row r="2787" spans="1:7" x14ac:dyDescent="0.3">
      <c r="A2787" s="2">
        <v>43956</v>
      </c>
      <c r="B2787">
        <v>1</v>
      </c>
      <c r="C2787">
        <v>97.650002000000001</v>
      </c>
      <c r="D2787">
        <v>2</v>
      </c>
      <c r="E2787">
        <v>195.300004</v>
      </c>
      <c r="F2787">
        <f>-Day_SIP[[#This Row],[Investment Amount]]</f>
        <v>-195.300004</v>
      </c>
      <c r="G2787">
        <f>SUM($D$2:D2787)*Day_SIP[[#This Row],[Buy Price]]</f>
        <v>841840.667242</v>
      </c>
    </row>
    <row r="2788" spans="1:7" x14ac:dyDescent="0.3">
      <c r="A2788" s="2">
        <v>43957</v>
      </c>
      <c r="B2788">
        <v>2</v>
      </c>
      <c r="C2788">
        <v>98.5</v>
      </c>
      <c r="D2788">
        <v>2</v>
      </c>
      <c r="E2788">
        <v>197</v>
      </c>
      <c r="F2788">
        <f>-Day_SIP[[#This Row],[Investment Amount]]</f>
        <v>-197</v>
      </c>
      <c r="G2788">
        <f>SUM($D$2:D2788)*Day_SIP[[#This Row],[Buy Price]]</f>
        <v>849365.5</v>
      </c>
    </row>
    <row r="2789" spans="1:7" x14ac:dyDescent="0.3">
      <c r="A2789" s="2">
        <v>43958</v>
      </c>
      <c r="B2789">
        <v>3</v>
      </c>
      <c r="C2789">
        <v>97.599997999999999</v>
      </c>
      <c r="D2789">
        <v>2</v>
      </c>
      <c r="E2789">
        <v>195.199996</v>
      </c>
      <c r="F2789">
        <f>-Day_SIP[[#This Row],[Investment Amount]]</f>
        <v>-195.199996</v>
      </c>
      <c r="G2789">
        <f>SUM($D$2:D2789)*Day_SIP[[#This Row],[Buy Price]]</f>
        <v>841799.98274999997</v>
      </c>
    </row>
    <row r="2790" spans="1:7" x14ac:dyDescent="0.3">
      <c r="A2790" s="2">
        <v>43959</v>
      </c>
      <c r="B2790">
        <v>4</v>
      </c>
      <c r="C2790">
        <v>98.120002999999997</v>
      </c>
      <c r="D2790">
        <v>2</v>
      </c>
      <c r="E2790">
        <v>196.24000599999999</v>
      </c>
      <c r="F2790">
        <f>-Day_SIP[[#This Row],[Investment Amount]]</f>
        <v>-196.24000599999999</v>
      </c>
      <c r="G2790">
        <f>SUM($D$2:D2790)*Day_SIP[[#This Row],[Buy Price]]</f>
        <v>846481.26588099997</v>
      </c>
    </row>
    <row r="2791" spans="1:7" x14ac:dyDescent="0.3">
      <c r="A2791" s="2">
        <v>43962</v>
      </c>
      <c r="B2791">
        <v>0</v>
      </c>
      <c r="C2791">
        <v>98.209998999999996</v>
      </c>
      <c r="D2791">
        <v>2</v>
      </c>
      <c r="E2791">
        <v>196.41999799999999</v>
      </c>
      <c r="F2791">
        <f>-Day_SIP[[#This Row],[Investment Amount]]</f>
        <v>-196.41999799999999</v>
      </c>
      <c r="G2791">
        <f>SUM($D$2:D2791)*Day_SIP[[#This Row],[Buy Price]]</f>
        <v>847454.08137099992</v>
      </c>
    </row>
    <row r="2792" spans="1:7" x14ac:dyDescent="0.3">
      <c r="A2792" s="2">
        <v>43963</v>
      </c>
      <c r="B2792">
        <v>1</v>
      </c>
      <c r="C2792">
        <v>97.959998999999996</v>
      </c>
      <c r="D2792">
        <v>2</v>
      </c>
      <c r="E2792">
        <v>195.91999799999999</v>
      </c>
      <c r="F2792">
        <f>-Day_SIP[[#This Row],[Investment Amount]]</f>
        <v>-195.91999799999999</v>
      </c>
      <c r="G2792">
        <f>SUM($D$2:D2792)*Day_SIP[[#This Row],[Buy Price]]</f>
        <v>845492.75136899995</v>
      </c>
    </row>
    <row r="2793" spans="1:7" x14ac:dyDescent="0.3">
      <c r="A2793" s="2">
        <v>43964</v>
      </c>
      <c r="B2793">
        <v>2</v>
      </c>
      <c r="C2793">
        <v>99.690002000000007</v>
      </c>
      <c r="D2793">
        <v>2</v>
      </c>
      <c r="E2793">
        <v>199.38000400000001</v>
      </c>
      <c r="F2793">
        <f>-Day_SIP[[#This Row],[Investment Amount]]</f>
        <v>-199.38000400000001</v>
      </c>
      <c r="G2793">
        <f>SUM($D$2:D2793)*Day_SIP[[#This Row],[Buy Price]]</f>
        <v>860623.78726600006</v>
      </c>
    </row>
    <row r="2794" spans="1:7" x14ac:dyDescent="0.3">
      <c r="A2794" s="2">
        <v>43965</v>
      </c>
      <c r="B2794">
        <v>3</v>
      </c>
      <c r="C2794">
        <v>97.419998000000007</v>
      </c>
      <c r="D2794">
        <v>2</v>
      </c>
      <c r="E2794">
        <v>194.83999600000001</v>
      </c>
      <c r="F2794">
        <f>-Day_SIP[[#This Row],[Investment Amount]]</f>
        <v>-194.83999600000001</v>
      </c>
      <c r="G2794">
        <f>SUM($D$2:D2794)*Day_SIP[[#This Row],[Buy Price]]</f>
        <v>841221.68273</v>
      </c>
    </row>
    <row r="2795" spans="1:7" x14ac:dyDescent="0.3">
      <c r="A2795" s="2">
        <v>43966</v>
      </c>
      <c r="B2795">
        <v>4</v>
      </c>
      <c r="C2795">
        <v>97.080001999999993</v>
      </c>
      <c r="D2795">
        <v>2</v>
      </c>
      <c r="E2795">
        <v>194.16000399999999</v>
      </c>
      <c r="F2795">
        <f>-Day_SIP[[#This Row],[Investment Amount]]</f>
        <v>-194.16000399999999</v>
      </c>
      <c r="G2795">
        <f>SUM($D$2:D2795)*Day_SIP[[#This Row],[Buy Price]]</f>
        <v>838479.97727399995</v>
      </c>
    </row>
    <row r="2796" spans="1:7" x14ac:dyDescent="0.3">
      <c r="A2796" s="2">
        <v>43969</v>
      </c>
      <c r="B2796">
        <v>0</v>
      </c>
      <c r="C2796">
        <v>93.93</v>
      </c>
      <c r="D2796">
        <v>2</v>
      </c>
      <c r="E2796">
        <v>187.86</v>
      </c>
      <c r="F2796">
        <f>-Day_SIP[[#This Row],[Investment Amount]]</f>
        <v>-187.86</v>
      </c>
      <c r="G2796">
        <f>SUM($D$2:D2796)*Day_SIP[[#This Row],[Buy Price]]</f>
        <v>811461.27</v>
      </c>
    </row>
    <row r="2797" spans="1:7" x14ac:dyDescent="0.3">
      <c r="A2797" s="2">
        <v>43970</v>
      </c>
      <c r="B2797">
        <v>1</v>
      </c>
      <c r="C2797">
        <v>94.339995999999999</v>
      </c>
      <c r="D2797">
        <v>2</v>
      </c>
      <c r="E2797">
        <v>188.679992</v>
      </c>
      <c r="F2797">
        <f>-Day_SIP[[#This Row],[Investment Amount]]</f>
        <v>-188.679992</v>
      </c>
      <c r="G2797">
        <f>SUM($D$2:D2797)*Day_SIP[[#This Row],[Buy Price]]</f>
        <v>815191.90543599997</v>
      </c>
    </row>
    <row r="2798" spans="1:7" x14ac:dyDescent="0.3">
      <c r="A2798" s="2">
        <v>43971</v>
      </c>
      <c r="B2798">
        <v>2</v>
      </c>
      <c r="C2798">
        <v>96.25</v>
      </c>
      <c r="D2798">
        <v>2</v>
      </c>
      <c r="E2798">
        <v>192.5</v>
      </c>
      <c r="F2798">
        <f>-Day_SIP[[#This Row],[Investment Amount]]</f>
        <v>-192.5</v>
      </c>
      <c r="G2798">
        <f>SUM($D$2:D2798)*Day_SIP[[#This Row],[Buy Price]]</f>
        <v>831888.75</v>
      </c>
    </row>
    <row r="2799" spans="1:7" x14ac:dyDescent="0.3">
      <c r="A2799" s="2">
        <v>43972</v>
      </c>
      <c r="B2799">
        <v>3</v>
      </c>
      <c r="C2799">
        <v>96.690002000000007</v>
      </c>
      <c r="D2799">
        <v>2</v>
      </c>
      <c r="E2799">
        <v>193.38000400000001</v>
      </c>
      <c r="F2799">
        <f>-Day_SIP[[#This Row],[Investment Amount]]</f>
        <v>-193.38000400000001</v>
      </c>
      <c r="G2799">
        <f>SUM($D$2:D2799)*Day_SIP[[#This Row],[Buy Price]]</f>
        <v>835885.06729000004</v>
      </c>
    </row>
    <row r="2800" spans="1:7" x14ac:dyDescent="0.3">
      <c r="A2800" s="2">
        <v>43973</v>
      </c>
      <c r="B2800">
        <v>4</v>
      </c>
      <c r="C2800">
        <v>96.110000999999997</v>
      </c>
      <c r="D2800">
        <v>2</v>
      </c>
      <c r="E2800">
        <v>192.22000199999999</v>
      </c>
      <c r="F2800">
        <f>-Day_SIP[[#This Row],[Investment Amount]]</f>
        <v>-192.22000199999999</v>
      </c>
      <c r="G2800">
        <f>SUM($D$2:D2800)*Day_SIP[[#This Row],[Buy Price]]</f>
        <v>831063.17864699999</v>
      </c>
    </row>
    <row r="2801" spans="1:7" x14ac:dyDescent="0.3">
      <c r="A2801" s="2">
        <v>43977</v>
      </c>
      <c r="B2801">
        <v>1</v>
      </c>
      <c r="C2801">
        <v>96.209998999999996</v>
      </c>
      <c r="D2801">
        <v>2</v>
      </c>
      <c r="E2801">
        <v>192.41999799999999</v>
      </c>
      <c r="F2801">
        <f>-Day_SIP[[#This Row],[Investment Amount]]</f>
        <v>-192.41999799999999</v>
      </c>
      <c r="G2801">
        <f>SUM($D$2:D2801)*Day_SIP[[#This Row],[Buy Price]]</f>
        <v>832120.28135099995</v>
      </c>
    </row>
    <row r="2802" spans="1:7" x14ac:dyDescent="0.3">
      <c r="A2802" s="2">
        <v>43978</v>
      </c>
      <c r="B2802">
        <v>2</v>
      </c>
      <c r="C2802">
        <v>98.599997999999999</v>
      </c>
      <c r="D2802">
        <v>2</v>
      </c>
      <c r="E2802">
        <v>197.199996</v>
      </c>
      <c r="F2802">
        <f>-Day_SIP[[#This Row],[Investment Amount]]</f>
        <v>-197.199996</v>
      </c>
      <c r="G2802">
        <f>SUM($D$2:D2802)*Day_SIP[[#This Row],[Buy Price]]</f>
        <v>852988.58269800001</v>
      </c>
    </row>
    <row r="2803" spans="1:7" x14ac:dyDescent="0.3">
      <c r="A2803" s="2">
        <v>43979</v>
      </c>
      <c r="B2803">
        <v>3</v>
      </c>
      <c r="C2803">
        <v>100.370003</v>
      </c>
      <c r="D2803">
        <v>2</v>
      </c>
      <c r="E2803">
        <v>200.74000599999999</v>
      </c>
      <c r="F2803">
        <f>-Day_SIP[[#This Row],[Investment Amount]]</f>
        <v>-200.74000599999999</v>
      </c>
      <c r="G2803">
        <f>SUM($D$2:D2803)*Day_SIP[[#This Row],[Buy Price]]</f>
        <v>868501.63595899998</v>
      </c>
    </row>
    <row r="2804" spans="1:7" x14ac:dyDescent="0.3">
      <c r="A2804" s="2">
        <v>43980</v>
      </c>
      <c r="B2804">
        <v>4</v>
      </c>
      <c r="C2804">
        <v>101.379997</v>
      </c>
      <c r="D2804">
        <v>2</v>
      </c>
      <c r="E2804">
        <v>202.75999400000001</v>
      </c>
      <c r="F2804">
        <f>-Day_SIP[[#This Row],[Investment Amount]]</f>
        <v>-202.75999400000001</v>
      </c>
      <c r="G2804">
        <f>SUM($D$2:D2804)*Day_SIP[[#This Row],[Buy Price]]</f>
        <v>877443.87403499999</v>
      </c>
    </row>
    <row r="2805" spans="1:7" x14ac:dyDescent="0.3">
      <c r="A2805" s="2">
        <v>43983</v>
      </c>
      <c r="B2805">
        <v>0</v>
      </c>
      <c r="C2805">
        <v>104.41999800000001</v>
      </c>
      <c r="D2805">
        <v>2</v>
      </c>
      <c r="E2805">
        <v>208.83999600000001</v>
      </c>
      <c r="F2805">
        <f>-Day_SIP[[#This Row],[Investment Amount]]</f>
        <v>-208.83999600000001</v>
      </c>
      <c r="G2805">
        <f>SUM($D$2:D2805)*Day_SIP[[#This Row],[Buy Price]]</f>
        <v>903963.92268600001</v>
      </c>
    </row>
    <row r="2806" spans="1:7" x14ac:dyDescent="0.3">
      <c r="A2806" s="2">
        <v>43984</v>
      </c>
      <c r="B2806">
        <v>1</v>
      </c>
      <c r="C2806">
        <v>105.889999</v>
      </c>
      <c r="D2806">
        <v>2</v>
      </c>
      <c r="E2806">
        <v>211.77999800000001</v>
      </c>
      <c r="F2806">
        <f>-Day_SIP[[#This Row],[Investment Amount]]</f>
        <v>-211.77999800000001</v>
      </c>
      <c r="G2806">
        <f>SUM($D$2:D2806)*Day_SIP[[#This Row],[Buy Price]]</f>
        <v>916901.50134100008</v>
      </c>
    </row>
    <row r="2807" spans="1:7" x14ac:dyDescent="0.3">
      <c r="A2807" s="2">
        <v>43985</v>
      </c>
      <c r="B2807">
        <v>2</v>
      </c>
      <c r="C2807">
        <v>106.360001</v>
      </c>
      <c r="D2807">
        <v>2</v>
      </c>
      <c r="E2807">
        <v>212.72000199999999</v>
      </c>
      <c r="F2807">
        <f>-Day_SIP[[#This Row],[Investment Amount]]</f>
        <v>-212.72000199999999</v>
      </c>
      <c r="G2807">
        <f>SUM($D$2:D2807)*Day_SIP[[#This Row],[Buy Price]]</f>
        <v>921183.96866100002</v>
      </c>
    </row>
    <row r="2808" spans="1:7" x14ac:dyDescent="0.3">
      <c r="A2808" s="2">
        <v>43986</v>
      </c>
      <c r="B2808">
        <v>3</v>
      </c>
      <c r="C2808">
        <v>106.269997</v>
      </c>
      <c r="D2808">
        <v>2</v>
      </c>
      <c r="E2808">
        <v>212.53999400000001</v>
      </c>
      <c r="F2808">
        <f>-Day_SIP[[#This Row],[Investment Amount]]</f>
        <v>-212.53999400000001</v>
      </c>
      <c r="G2808">
        <f>SUM($D$2:D2808)*Day_SIP[[#This Row],[Buy Price]]</f>
        <v>920616.98401100002</v>
      </c>
    </row>
    <row r="2809" spans="1:7" x14ac:dyDescent="0.3">
      <c r="A2809" s="2">
        <v>43987</v>
      </c>
      <c r="B2809">
        <v>4</v>
      </c>
      <c r="C2809">
        <v>107.660004</v>
      </c>
      <c r="D2809">
        <v>2</v>
      </c>
      <c r="E2809">
        <v>215.320008</v>
      </c>
      <c r="F2809">
        <f>-Day_SIP[[#This Row],[Investment Amount]]</f>
        <v>-215.320008</v>
      </c>
      <c r="G2809">
        <f>SUM($D$2:D2809)*Day_SIP[[#This Row],[Buy Price]]</f>
        <v>932873.93466000003</v>
      </c>
    </row>
    <row r="2810" spans="1:7" x14ac:dyDescent="0.3">
      <c r="A2810" s="2">
        <v>43990</v>
      </c>
      <c r="B2810">
        <v>0</v>
      </c>
      <c r="C2810">
        <v>108.099998</v>
      </c>
      <c r="D2810">
        <v>2</v>
      </c>
      <c r="E2810">
        <v>216.199996</v>
      </c>
      <c r="F2810">
        <f>-Day_SIP[[#This Row],[Investment Amount]]</f>
        <v>-216.199996</v>
      </c>
      <c r="G2810">
        <f>SUM($D$2:D2810)*Day_SIP[[#This Row],[Buy Price]]</f>
        <v>936902.68266599998</v>
      </c>
    </row>
    <row r="2811" spans="1:7" x14ac:dyDescent="0.3">
      <c r="A2811" s="2">
        <v>43991</v>
      </c>
      <c r="B2811">
        <v>1</v>
      </c>
      <c r="C2811">
        <v>106.849998</v>
      </c>
      <c r="D2811">
        <v>2</v>
      </c>
      <c r="E2811">
        <v>213.699996</v>
      </c>
      <c r="F2811">
        <f>-Day_SIP[[#This Row],[Investment Amount]]</f>
        <v>-213.699996</v>
      </c>
      <c r="G2811">
        <f>SUM($D$2:D2811)*Day_SIP[[#This Row],[Buy Price]]</f>
        <v>926282.63266200002</v>
      </c>
    </row>
    <row r="2812" spans="1:7" x14ac:dyDescent="0.3">
      <c r="A2812" s="2">
        <v>43992</v>
      </c>
      <c r="B2812">
        <v>2</v>
      </c>
      <c r="C2812">
        <v>107.519997</v>
      </c>
      <c r="D2812">
        <v>2</v>
      </c>
      <c r="E2812">
        <v>215.03999400000001</v>
      </c>
      <c r="F2812">
        <f>-Day_SIP[[#This Row],[Investment Amount]]</f>
        <v>-215.03999400000001</v>
      </c>
      <c r="G2812">
        <f>SUM($D$2:D2812)*Day_SIP[[#This Row],[Buy Price]]</f>
        <v>932305.89398699999</v>
      </c>
    </row>
    <row r="2813" spans="1:7" x14ac:dyDescent="0.3">
      <c r="A2813" s="2">
        <v>43993</v>
      </c>
      <c r="B2813">
        <v>3</v>
      </c>
      <c r="C2813">
        <v>105.300003</v>
      </c>
      <c r="D2813">
        <v>2</v>
      </c>
      <c r="E2813">
        <v>210.60000600000001</v>
      </c>
      <c r="F2813">
        <f>-Day_SIP[[#This Row],[Investment Amount]]</f>
        <v>-210.60000600000001</v>
      </c>
      <c r="G2813">
        <f>SUM($D$2:D2813)*Day_SIP[[#This Row],[Buy Price]]</f>
        <v>913266.92601900001</v>
      </c>
    </row>
    <row r="2814" spans="1:7" x14ac:dyDescent="0.3">
      <c r="A2814" s="2">
        <v>43994</v>
      </c>
      <c r="B2814">
        <v>4</v>
      </c>
      <c r="C2814">
        <v>105.720001</v>
      </c>
      <c r="D2814">
        <v>2</v>
      </c>
      <c r="E2814">
        <v>211.44000199999999</v>
      </c>
      <c r="F2814">
        <f>-Day_SIP[[#This Row],[Investment Amount]]</f>
        <v>-211.44000199999999</v>
      </c>
      <c r="G2814">
        <f>SUM($D$2:D2814)*Day_SIP[[#This Row],[Buy Price]]</f>
        <v>917121.00867499993</v>
      </c>
    </row>
    <row r="2815" spans="1:7" x14ac:dyDescent="0.3">
      <c r="A2815" s="2">
        <v>43997</v>
      </c>
      <c r="B2815">
        <v>0</v>
      </c>
      <c r="C2815">
        <v>104.510002</v>
      </c>
      <c r="D2815">
        <v>2</v>
      </c>
      <c r="E2815">
        <v>209.020004</v>
      </c>
      <c r="F2815">
        <f>-Day_SIP[[#This Row],[Investment Amount]]</f>
        <v>-209.020004</v>
      </c>
      <c r="G2815">
        <f>SUM($D$2:D2815)*Day_SIP[[#This Row],[Buy Price]]</f>
        <v>906833.28735400003</v>
      </c>
    </row>
    <row r="2816" spans="1:7" x14ac:dyDescent="0.3">
      <c r="A2816" s="2">
        <v>43998</v>
      </c>
      <c r="B2816">
        <v>1</v>
      </c>
      <c r="C2816">
        <v>105.209999</v>
      </c>
      <c r="D2816">
        <v>2</v>
      </c>
      <c r="E2816">
        <v>210.41999799999999</v>
      </c>
      <c r="F2816">
        <f>-Day_SIP[[#This Row],[Investment Amount]]</f>
        <v>-210.41999799999999</v>
      </c>
      <c r="G2816">
        <f>SUM($D$2:D2816)*Day_SIP[[#This Row],[Buy Price]]</f>
        <v>913117.58132100001</v>
      </c>
    </row>
    <row r="2817" spans="1:7" x14ac:dyDescent="0.3">
      <c r="A2817" s="2">
        <v>43999</v>
      </c>
      <c r="B2817">
        <v>2</v>
      </c>
      <c r="C2817">
        <v>104.91999800000001</v>
      </c>
      <c r="D2817">
        <v>2</v>
      </c>
      <c r="E2817">
        <v>209.83999600000001</v>
      </c>
      <c r="F2817">
        <f>-Day_SIP[[#This Row],[Investment Amount]]</f>
        <v>-209.83999600000001</v>
      </c>
      <c r="G2817">
        <f>SUM($D$2:D2817)*Day_SIP[[#This Row],[Buy Price]]</f>
        <v>910810.50263800006</v>
      </c>
    </row>
    <row r="2818" spans="1:7" x14ac:dyDescent="0.3">
      <c r="A2818" s="2">
        <v>44000</v>
      </c>
      <c r="B2818">
        <v>3</v>
      </c>
      <c r="C2818">
        <v>106.970001</v>
      </c>
      <c r="D2818">
        <v>2</v>
      </c>
      <c r="E2818">
        <v>213.94000199999999</v>
      </c>
      <c r="F2818">
        <f>-Day_SIP[[#This Row],[Investment Amount]]</f>
        <v>-213.94000199999999</v>
      </c>
      <c r="G2818">
        <f>SUM($D$2:D2818)*Day_SIP[[#This Row],[Buy Price]]</f>
        <v>928820.518683</v>
      </c>
    </row>
    <row r="2819" spans="1:7" x14ac:dyDescent="0.3">
      <c r="A2819" s="2">
        <v>44001</v>
      </c>
      <c r="B2819">
        <v>4</v>
      </c>
      <c r="C2819">
        <v>108.790001</v>
      </c>
      <c r="D2819">
        <v>2</v>
      </c>
      <c r="E2819">
        <v>217.58000200000001</v>
      </c>
      <c r="F2819">
        <f>-Day_SIP[[#This Row],[Investment Amount]]</f>
        <v>-217.58000200000001</v>
      </c>
      <c r="G2819">
        <f>SUM($D$2:D2819)*Day_SIP[[#This Row],[Buy Price]]</f>
        <v>944841.15868500003</v>
      </c>
    </row>
    <row r="2820" spans="1:7" x14ac:dyDescent="0.3">
      <c r="A2820" s="2">
        <v>44004</v>
      </c>
      <c r="B2820">
        <v>0</v>
      </c>
      <c r="C2820">
        <v>109.55999799999999</v>
      </c>
      <c r="D2820">
        <v>2</v>
      </c>
      <c r="E2820">
        <v>219.11999599999999</v>
      </c>
      <c r="F2820">
        <f>-Day_SIP[[#This Row],[Investment Amount]]</f>
        <v>-219.11999599999999</v>
      </c>
      <c r="G2820">
        <f>SUM($D$2:D2820)*Day_SIP[[#This Row],[Buy Price]]</f>
        <v>951747.70262599993</v>
      </c>
    </row>
    <row r="2821" spans="1:7" x14ac:dyDescent="0.3">
      <c r="A2821" s="2">
        <v>44005</v>
      </c>
      <c r="B2821">
        <v>1</v>
      </c>
      <c r="C2821">
        <v>111</v>
      </c>
      <c r="D2821">
        <v>2</v>
      </c>
      <c r="E2821">
        <v>222</v>
      </c>
      <c r="F2821">
        <f>-Day_SIP[[#This Row],[Investment Amount]]</f>
        <v>-222</v>
      </c>
      <c r="G2821">
        <f>SUM($D$2:D2821)*Day_SIP[[#This Row],[Buy Price]]</f>
        <v>964479</v>
      </c>
    </row>
    <row r="2822" spans="1:7" x14ac:dyDescent="0.3">
      <c r="A2822" s="2">
        <v>44006</v>
      </c>
      <c r="B2822">
        <v>2</v>
      </c>
      <c r="C2822">
        <v>109.529999</v>
      </c>
      <c r="D2822">
        <v>2</v>
      </c>
      <c r="E2822">
        <v>219.05999800000001</v>
      </c>
      <c r="F2822">
        <f>-Day_SIP[[#This Row],[Investment Amount]]</f>
        <v>-219.05999800000001</v>
      </c>
      <c r="G2822">
        <f>SUM($D$2:D2822)*Day_SIP[[#This Row],[Buy Price]]</f>
        <v>951925.22130900004</v>
      </c>
    </row>
    <row r="2823" spans="1:7" x14ac:dyDescent="0.3">
      <c r="A2823" s="2">
        <v>44007</v>
      </c>
      <c r="B2823">
        <v>3</v>
      </c>
      <c r="C2823">
        <v>109.050003</v>
      </c>
      <c r="D2823">
        <v>2</v>
      </c>
      <c r="E2823">
        <v>218.10000600000001</v>
      </c>
      <c r="F2823">
        <f>-Day_SIP[[#This Row],[Investment Amount]]</f>
        <v>-218.10000600000001</v>
      </c>
      <c r="G2823">
        <f>SUM($D$2:D2823)*Day_SIP[[#This Row],[Buy Price]]</f>
        <v>947971.676079</v>
      </c>
    </row>
    <row r="2824" spans="1:7" x14ac:dyDescent="0.3">
      <c r="A2824" s="2">
        <v>44008</v>
      </c>
      <c r="B2824">
        <v>4</v>
      </c>
      <c r="C2824">
        <v>110.239998</v>
      </c>
      <c r="D2824">
        <v>2</v>
      </c>
      <c r="E2824">
        <v>220.479996</v>
      </c>
      <c r="F2824">
        <f>-Day_SIP[[#This Row],[Investment Amount]]</f>
        <v>-220.479996</v>
      </c>
      <c r="G2824">
        <f>SUM($D$2:D2824)*Day_SIP[[#This Row],[Buy Price]]</f>
        <v>958536.78260999999</v>
      </c>
    </row>
    <row r="2825" spans="1:7" x14ac:dyDescent="0.3">
      <c r="A2825" s="2">
        <v>44011</v>
      </c>
      <c r="B2825">
        <v>0</v>
      </c>
      <c r="C2825">
        <v>109.739998</v>
      </c>
      <c r="D2825">
        <v>2</v>
      </c>
      <c r="E2825">
        <v>219.479996</v>
      </c>
      <c r="F2825">
        <f>-Day_SIP[[#This Row],[Investment Amount]]</f>
        <v>-219.479996</v>
      </c>
      <c r="G2825">
        <f>SUM($D$2:D2825)*Day_SIP[[#This Row],[Buy Price]]</f>
        <v>954408.76260599995</v>
      </c>
    </row>
    <row r="2826" spans="1:7" x14ac:dyDescent="0.3">
      <c r="A2826" s="2">
        <v>44012</v>
      </c>
      <c r="B2826">
        <v>1</v>
      </c>
      <c r="C2826">
        <v>109.519997</v>
      </c>
      <c r="D2826">
        <v>2</v>
      </c>
      <c r="E2826">
        <v>219.03999400000001</v>
      </c>
      <c r="F2826">
        <f>-Day_SIP[[#This Row],[Investment Amount]]</f>
        <v>-219.03999400000001</v>
      </c>
      <c r="G2826">
        <f>SUM($D$2:D2826)*Day_SIP[[#This Row],[Buy Price]]</f>
        <v>952714.45390299999</v>
      </c>
    </row>
    <row r="2827" spans="1:7" x14ac:dyDescent="0.3">
      <c r="A2827" s="2">
        <v>44013</v>
      </c>
      <c r="B2827">
        <v>2</v>
      </c>
      <c r="C2827">
        <v>111.040001</v>
      </c>
      <c r="D2827">
        <v>2</v>
      </c>
      <c r="E2827">
        <v>222.08000200000001</v>
      </c>
      <c r="F2827">
        <f>-Day_SIP[[#This Row],[Investment Amount]]</f>
        <v>-222.08000200000001</v>
      </c>
      <c r="G2827">
        <f>SUM($D$2:D2827)*Day_SIP[[#This Row],[Buy Price]]</f>
        <v>966159.04870100005</v>
      </c>
    </row>
    <row r="2828" spans="1:7" x14ac:dyDescent="0.3">
      <c r="A2828" s="2">
        <v>44014</v>
      </c>
      <c r="B2828">
        <v>3</v>
      </c>
      <c r="C2828">
        <v>112.099998</v>
      </c>
      <c r="D2828">
        <v>2</v>
      </c>
      <c r="E2828">
        <v>224.199996</v>
      </c>
      <c r="F2828">
        <f>-Day_SIP[[#This Row],[Investment Amount]]</f>
        <v>-224.199996</v>
      </c>
      <c r="G2828">
        <f>SUM($D$2:D2828)*Day_SIP[[#This Row],[Buy Price]]</f>
        <v>975606.28259399999</v>
      </c>
    </row>
    <row r="2829" spans="1:7" x14ac:dyDescent="0.3">
      <c r="A2829" s="2">
        <v>44015</v>
      </c>
      <c r="B2829">
        <v>4</v>
      </c>
      <c r="C2829">
        <v>112.510002</v>
      </c>
      <c r="D2829">
        <v>2</v>
      </c>
      <c r="E2829">
        <v>225.020004</v>
      </c>
      <c r="F2829">
        <f>-Day_SIP[[#This Row],[Investment Amount]]</f>
        <v>-225.020004</v>
      </c>
      <c r="G2829">
        <f>SUM($D$2:D2829)*Day_SIP[[#This Row],[Buy Price]]</f>
        <v>979399.56741000002</v>
      </c>
    </row>
    <row r="2830" spans="1:7" x14ac:dyDescent="0.3">
      <c r="A2830" s="2">
        <v>44018</v>
      </c>
      <c r="B2830">
        <v>0</v>
      </c>
      <c r="C2830">
        <v>114.279999</v>
      </c>
      <c r="D2830">
        <v>2</v>
      </c>
      <c r="E2830">
        <v>228.55999800000001</v>
      </c>
      <c r="F2830">
        <f>-Day_SIP[[#This Row],[Investment Amount]]</f>
        <v>-228.55999800000001</v>
      </c>
      <c r="G2830">
        <f>SUM($D$2:D2830)*Day_SIP[[#This Row],[Buy Price]]</f>
        <v>995035.95129300002</v>
      </c>
    </row>
    <row r="2831" spans="1:7" x14ac:dyDescent="0.3">
      <c r="A2831" s="2">
        <v>44019</v>
      </c>
      <c r="B2831">
        <v>1</v>
      </c>
      <c r="C2831">
        <v>114.650002</v>
      </c>
      <c r="D2831">
        <v>2</v>
      </c>
      <c r="E2831">
        <v>229.300004</v>
      </c>
      <c r="F2831">
        <f>-Day_SIP[[#This Row],[Investment Amount]]</f>
        <v>-229.300004</v>
      </c>
      <c r="G2831">
        <f>SUM($D$2:D2831)*Day_SIP[[#This Row],[Buy Price]]</f>
        <v>998486.86741800001</v>
      </c>
    </row>
    <row r="2832" spans="1:7" x14ac:dyDescent="0.3">
      <c r="A2832" s="2">
        <v>44020</v>
      </c>
      <c r="B2832">
        <v>2</v>
      </c>
      <c r="C2832">
        <v>113.849998</v>
      </c>
      <c r="D2832">
        <v>2</v>
      </c>
      <c r="E2832">
        <v>227.699996</v>
      </c>
      <c r="F2832">
        <f>-Day_SIP[[#This Row],[Investment Amount]]</f>
        <v>-227.699996</v>
      </c>
      <c r="G2832">
        <f>SUM($D$2:D2832)*Day_SIP[[#This Row],[Buy Price]]</f>
        <v>991747.33257800003</v>
      </c>
    </row>
    <row r="2833" spans="1:7" x14ac:dyDescent="0.3">
      <c r="A2833" s="2">
        <v>44021</v>
      </c>
      <c r="B2833">
        <v>3</v>
      </c>
      <c r="C2833">
        <v>115.07</v>
      </c>
      <c r="D2833">
        <v>2</v>
      </c>
      <c r="E2833">
        <v>230.14</v>
      </c>
      <c r="F2833">
        <f>-Day_SIP[[#This Row],[Investment Amount]]</f>
        <v>-230.14</v>
      </c>
      <c r="G2833">
        <f>SUM($D$2:D2833)*Day_SIP[[#This Row],[Buy Price]]</f>
        <v>1002604.9099999999</v>
      </c>
    </row>
    <row r="2834" spans="1:7" x14ac:dyDescent="0.3">
      <c r="A2834" s="2">
        <v>44022</v>
      </c>
      <c r="B2834">
        <v>4</v>
      </c>
      <c r="C2834">
        <v>114.379997</v>
      </c>
      <c r="D2834">
        <v>2</v>
      </c>
      <c r="E2834">
        <v>228.75999400000001</v>
      </c>
      <c r="F2834">
        <f>-Day_SIP[[#This Row],[Investment Amount]]</f>
        <v>-228.75999400000001</v>
      </c>
      <c r="G2834">
        <f>SUM($D$2:D2834)*Day_SIP[[#This Row],[Buy Price]]</f>
        <v>996821.67385500006</v>
      </c>
    </row>
    <row r="2835" spans="1:7" x14ac:dyDescent="0.3">
      <c r="A2835" s="2">
        <v>44025</v>
      </c>
      <c r="B2835">
        <v>0</v>
      </c>
      <c r="C2835">
        <v>114.860001</v>
      </c>
      <c r="D2835">
        <v>2</v>
      </c>
      <c r="E2835">
        <v>229.72000199999999</v>
      </c>
      <c r="F2835">
        <f>-Day_SIP[[#This Row],[Investment Amount]]</f>
        <v>-229.72000199999999</v>
      </c>
      <c r="G2835">
        <f>SUM($D$2:D2835)*Day_SIP[[#This Row],[Buy Price]]</f>
        <v>1001234.628717</v>
      </c>
    </row>
    <row r="2836" spans="1:7" x14ac:dyDescent="0.3">
      <c r="A2836" s="2">
        <v>44026</v>
      </c>
      <c r="B2836">
        <v>1</v>
      </c>
      <c r="C2836">
        <v>112.93</v>
      </c>
      <c r="D2836">
        <v>2</v>
      </c>
      <c r="E2836">
        <v>225.86</v>
      </c>
      <c r="F2836">
        <f>-Day_SIP[[#This Row],[Investment Amount]]</f>
        <v>-225.86</v>
      </c>
      <c r="G2836">
        <f>SUM($D$2:D2836)*Day_SIP[[#This Row],[Buy Price]]</f>
        <v>984636.67</v>
      </c>
    </row>
    <row r="2837" spans="1:7" x14ac:dyDescent="0.3">
      <c r="A2837" s="2">
        <v>44027</v>
      </c>
      <c r="B2837">
        <v>2</v>
      </c>
      <c r="C2837">
        <v>112.970001</v>
      </c>
      <c r="D2837">
        <v>2</v>
      </c>
      <c r="E2837">
        <v>225.94000199999999</v>
      </c>
      <c r="F2837">
        <f>-Day_SIP[[#This Row],[Investment Amount]]</f>
        <v>-225.94000199999999</v>
      </c>
      <c r="G2837">
        <f>SUM($D$2:D2837)*Day_SIP[[#This Row],[Buy Price]]</f>
        <v>985211.37872099993</v>
      </c>
    </row>
    <row r="2838" spans="1:7" x14ac:dyDescent="0.3">
      <c r="A2838" s="2">
        <v>44028</v>
      </c>
      <c r="B2838">
        <v>3</v>
      </c>
      <c r="C2838">
        <v>114.08000199999999</v>
      </c>
      <c r="D2838">
        <v>2</v>
      </c>
      <c r="E2838">
        <v>228.16000399999999</v>
      </c>
      <c r="F2838">
        <f>-Day_SIP[[#This Row],[Investment Amount]]</f>
        <v>-228.16000399999999</v>
      </c>
      <c r="G2838">
        <f>SUM($D$2:D2838)*Day_SIP[[#This Row],[Buy Price]]</f>
        <v>995119.85744599998</v>
      </c>
    </row>
    <row r="2839" spans="1:7" x14ac:dyDescent="0.3">
      <c r="A2839" s="2">
        <v>44029</v>
      </c>
      <c r="B2839">
        <v>4</v>
      </c>
      <c r="C2839">
        <v>115.80999799999999</v>
      </c>
      <c r="D2839">
        <v>2</v>
      </c>
      <c r="E2839">
        <v>231.61999599999999</v>
      </c>
      <c r="F2839">
        <f>-Day_SIP[[#This Row],[Investment Amount]]</f>
        <v>-231.61999599999999</v>
      </c>
      <c r="G2839">
        <f>SUM($D$2:D2839)*Day_SIP[[#This Row],[Buy Price]]</f>
        <v>1010442.23255</v>
      </c>
    </row>
    <row r="2840" spans="1:7" x14ac:dyDescent="0.3">
      <c r="A2840" s="2">
        <v>44032</v>
      </c>
      <c r="B2840">
        <v>0</v>
      </c>
      <c r="C2840">
        <v>117.05999799999999</v>
      </c>
      <c r="D2840">
        <v>2</v>
      </c>
      <c r="E2840">
        <v>234.11999599999999</v>
      </c>
      <c r="F2840">
        <f>-Day_SIP[[#This Row],[Investment Amount]]</f>
        <v>-234.11999599999999</v>
      </c>
      <c r="G2840">
        <f>SUM($D$2:D2840)*Day_SIP[[#This Row],[Buy Price]]</f>
        <v>1021582.6025459999</v>
      </c>
    </row>
    <row r="2841" spans="1:7" x14ac:dyDescent="0.3">
      <c r="A2841" s="2">
        <v>44033</v>
      </c>
      <c r="B2841">
        <v>1</v>
      </c>
      <c r="C2841">
        <v>118.540001</v>
      </c>
      <c r="D2841">
        <v>2</v>
      </c>
      <c r="E2841">
        <v>237.08000200000001</v>
      </c>
      <c r="F2841">
        <f>-Day_SIP[[#This Row],[Investment Amount]]</f>
        <v>-237.08000200000001</v>
      </c>
      <c r="G2841">
        <f>SUM($D$2:D2841)*Day_SIP[[#This Row],[Buy Price]]</f>
        <v>1034735.668729</v>
      </c>
    </row>
    <row r="2842" spans="1:7" x14ac:dyDescent="0.3">
      <c r="A2842" s="2">
        <v>44034</v>
      </c>
      <c r="B2842">
        <v>2</v>
      </c>
      <c r="C2842">
        <v>118.110001</v>
      </c>
      <c r="D2842">
        <v>2</v>
      </c>
      <c r="E2842">
        <v>236.22000199999999</v>
      </c>
      <c r="F2842">
        <f>-Day_SIP[[#This Row],[Investment Amount]]</f>
        <v>-236.22000199999999</v>
      </c>
      <c r="G2842">
        <f>SUM($D$2:D2842)*Day_SIP[[#This Row],[Buy Price]]</f>
        <v>1031218.4187309999</v>
      </c>
    </row>
    <row r="2843" spans="1:7" x14ac:dyDescent="0.3">
      <c r="A2843" s="2">
        <v>44035</v>
      </c>
      <c r="B2843">
        <v>3</v>
      </c>
      <c r="C2843">
        <v>119.08000199999999</v>
      </c>
      <c r="D2843">
        <v>2</v>
      </c>
      <c r="E2843">
        <v>238.16000399999999</v>
      </c>
      <c r="F2843">
        <f>-Day_SIP[[#This Row],[Investment Amount]]</f>
        <v>-238.16000399999999</v>
      </c>
      <c r="G2843">
        <f>SUM($D$2:D2843)*Day_SIP[[#This Row],[Buy Price]]</f>
        <v>1039925.6574659999</v>
      </c>
    </row>
    <row r="2844" spans="1:7" x14ac:dyDescent="0.3">
      <c r="A2844" s="2">
        <v>44036</v>
      </c>
      <c r="B2844">
        <v>4</v>
      </c>
      <c r="C2844">
        <v>118.989998</v>
      </c>
      <c r="D2844">
        <v>2</v>
      </c>
      <c r="E2844">
        <v>237.979996</v>
      </c>
      <c r="F2844">
        <f>-Day_SIP[[#This Row],[Investment Amount]]</f>
        <v>-237.979996</v>
      </c>
      <c r="G2844">
        <f>SUM($D$2:D2844)*Day_SIP[[#This Row],[Buy Price]]</f>
        <v>1039377.6325299999</v>
      </c>
    </row>
    <row r="2845" spans="1:7" x14ac:dyDescent="0.3">
      <c r="A2845" s="2">
        <v>44039</v>
      </c>
      <c r="B2845">
        <v>0</v>
      </c>
      <c r="C2845">
        <v>118.389999</v>
      </c>
      <c r="D2845">
        <v>2</v>
      </c>
      <c r="E2845">
        <v>236.77999800000001</v>
      </c>
      <c r="F2845">
        <f>-Day_SIP[[#This Row],[Investment Amount]]</f>
        <v>-236.77999800000001</v>
      </c>
      <c r="G2845">
        <f>SUM($D$2:D2845)*Day_SIP[[#This Row],[Buy Price]]</f>
        <v>1034373.421263</v>
      </c>
    </row>
    <row r="2846" spans="1:7" x14ac:dyDescent="0.3">
      <c r="A2846" s="2">
        <v>44040</v>
      </c>
      <c r="B2846">
        <v>1</v>
      </c>
      <c r="C2846">
        <v>120.019997</v>
      </c>
      <c r="D2846">
        <v>1</v>
      </c>
      <c r="E2846">
        <v>120.019997</v>
      </c>
      <c r="F2846">
        <f>-Day_SIP[[#This Row],[Investment Amount]]</f>
        <v>-120.019997</v>
      </c>
      <c r="G2846">
        <f>SUM($D$2:D2846)*Day_SIP[[#This Row],[Buy Price]]</f>
        <v>1048734.7337859999</v>
      </c>
    </row>
    <row r="2847" spans="1:7" x14ac:dyDescent="0.3">
      <c r="A2847" s="2">
        <v>44041</v>
      </c>
      <c r="B2847">
        <v>2</v>
      </c>
      <c r="C2847">
        <v>119.260002</v>
      </c>
      <c r="D2847">
        <v>2</v>
      </c>
      <c r="E2847">
        <v>238.520004</v>
      </c>
      <c r="F2847">
        <f>-Day_SIP[[#This Row],[Investment Amount]]</f>
        <v>-238.520004</v>
      </c>
      <c r="G2847">
        <f>SUM($D$2:D2847)*Day_SIP[[#This Row],[Buy Price]]</f>
        <v>1042332.4174799999</v>
      </c>
    </row>
    <row r="2848" spans="1:7" x14ac:dyDescent="0.3">
      <c r="A2848" s="2">
        <v>44042</v>
      </c>
      <c r="B2848">
        <v>3</v>
      </c>
      <c r="C2848">
        <v>117.959999</v>
      </c>
      <c r="D2848">
        <v>2</v>
      </c>
      <c r="E2848">
        <v>235.91999799999999</v>
      </c>
      <c r="F2848">
        <f>-Day_SIP[[#This Row],[Investment Amount]]</f>
        <v>-235.91999799999999</v>
      </c>
      <c r="G2848">
        <f>SUM($D$2:D2848)*Day_SIP[[#This Row],[Buy Price]]</f>
        <v>1031206.311258</v>
      </c>
    </row>
    <row r="2849" spans="1:7" x14ac:dyDescent="0.3">
      <c r="A2849" s="2">
        <v>44043</v>
      </c>
      <c r="B2849">
        <v>4</v>
      </c>
      <c r="C2849">
        <v>118.019997</v>
      </c>
      <c r="D2849">
        <v>2</v>
      </c>
      <c r="E2849">
        <v>236.03999400000001</v>
      </c>
      <c r="F2849">
        <f>-Day_SIP[[#This Row],[Investment Amount]]</f>
        <v>-236.03999400000001</v>
      </c>
      <c r="G2849">
        <f>SUM($D$2:D2849)*Day_SIP[[#This Row],[Buy Price]]</f>
        <v>1031966.853768</v>
      </c>
    </row>
    <row r="2850" spans="1:7" x14ac:dyDescent="0.3">
      <c r="A2850" s="2">
        <v>44046</v>
      </c>
      <c r="B2850">
        <v>0</v>
      </c>
      <c r="C2850">
        <v>116.16999800000001</v>
      </c>
      <c r="D2850">
        <v>2</v>
      </c>
      <c r="E2850">
        <v>232.33999600000001</v>
      </c>
      <c r="F2850">
        <f>-Day_SIP[[#This Row],[Investment Amount]]</f>
        <v>-232.33999600000001</v>
      </c>
      <c r="G2850">
        <f>SUM($D$2:D2850)*Day_SIP[[#This Row],[Buy Price]]</f>
        <v>1016022.8025080001</v>
      </c>
    </row>
    <row r="2851" spans="1:7" x14ac:dyDescent="0.3">
      <c r="A2851" s="2">
        <v>44047</v>
      </c>
      <c r="B2851">
        <v>1</v>
      </c>
      <c r="C2851">
        <v>118</v>
      </c>
      <c r="D2851">
        <v>2</v>
      </c>
      <c r="E2851">
        <v>236</v>
      </c>
      <c r="F2851">
        <f>-Day_SIP[[#This Row],[Investment Amount]]</f>
        <v>-236</v>
      </c>
      <c r="G2851">
        <f>SUM($D$2:D2851)*Day_SIP[[#This Row],[Buy Price]]</f>
        <v>1032264</v>
      </c>
    </row>
    <row r="2852" spans="1:7" x14ac:dyDescent="0.3">
      <c r="A2852" s="2">
        <v>44048</v>
      </c>
      <c r="B2852">
        <v>2</v>
      </c>
      <c r="C2852">
        <v>118.029999</v>
      </c>
      <c r="D2852">
        <v>2</v>
      </c>
      <c r="E2852">
        <v>236.05999800000001</v>
      </c>
      <c r="F2852">
        <f>-Day_SIP[[#This Row],[Investment Amount]]</f>
        <v>-236.05999800000001</v>
      </c>
      <c r="G2852">
        <f>SUM($D$2:D2852)*Day_SIP[[#This Row],[Buy Price]]</f>
        <v>1032762.4912500001</v>
      </c>
    </row>
    <row r="2853" spans="1:7" x14ac:dyDescent="0.3">
      <c r="A2853" s="2">
        <v>44049</v>
      </c>
      <c r="B2853">
        <v>3</v>
      </c>
      <c r="C2853">
        <v>119.019997</v>
      </c>
      <c r="D2853">
        <v>2</v>
      </c>
      <c r="E2853">
        <v>238.03999400000001</v>
      </c>
      <c r="F2853">
        <f>-Day_SIP[[#This Row],[Investment Amount]]</f>
        <v>-238.03999400000001</v>
      </c>
      <c r="G2853">
        <f>SUM($D$2:D2853)*Day_SIP[[#This Row],[Buy Price]]</f>
        <v>1041663.013744</v>
      </c>
    </row>
    <row r="2854" spans="1:7" x14ac:dyDescent="0.3">
      <c r="A2854" s="2">
        <v>44050</v>
      </c>
      <c r="B2854">
        <v>4</v>
      </c>
      <c r="C2854">
        <v>119.349998</v>
      </c>
      <c r="D2854">
        <v>2</v>
      </c>
      <c r="E2854">
        <v>238.699996</v>
      </c>
      <c r="F2854">
        <f>-Day_SIP[[#This Row],[Investment Amount]]</f>
        <v>-238.699996</v>
      </c>
      <c r="G2854">
        <f>SUM($D$2:D2854)*Day_SIP[[#This Row],[Buy Price]]</f>
        <v>1044789.882492</v>
      </c>
    </row>
    <row r="2855" spans="1:7" x14ac:dyDescent="0.3">
      <c r="A2855" s="2">
        <v>44053</v>
      </c>
      <c r="B2855">
        <v>0</v>
      </c>
      <c r="C2855">
        <v>119.970001</v>
      </c>
      <c r="D2855">
        <v>1</v>
      </c>
      <c r="E2855">
        <v>119.970001</v>
      </c>
      <c r="F2855">
        <f>-Day_SIP[[#This Row],[Investment Amount]]</f>
        <v>-119.970001</v>
      </c>
      <c r="G2855">
        <f>SUM($D$2:D2855)*Day_SIP[[#This Row],[Buy Price]]</f>
        <v>1050337.3587549999</v>
      </c>
    </row>
    <row r="2856" spans="1:7" x14ac:dyDescent="0.3">
      <c r="A2856" s="2">
        <v>44054</v>
      </c>
      <c r="B2856">
        <v>1</v>
      </c>
      <c r="C2856">
        <v>120.44000200000001</v>
      </c>
      <c r="D2856">
        <v>1</v>
      </c>
      <c r="E2856">
        <v>120.44000200000001</v>
      </c>
      <c r="F2856">
        <f>-Day_SIP[[#This Row],[Investment Amount]]</f>
        <v>-120.44000200000001</v>
      </c>
      <c r="G2856">
        <f>SUM($D$2:D2856)*Day_SIP[[#This Row],[Buy Price]]</f>
        <v>1054572.6575120001</v>
      </c>
    </row>
    <row r="2857" spans="1:7" x14ac:dyDescent="0.3">
      <c r="A2857" s="2">
        <v>44055</v>
      </c>
      <c r="B2857">
        <v>2</v>
      </c>
      <c r="C2857">
        <v>120.33000199999999</v>
      </c>
      <c r="D2857">
        <v>1</v>
      </c>
      <c r="E2857">
        <v>120.33000199999999</v>
      </c>
      <c r="F2857">
        <f>-Day_SIP[[#This Row],[Investment Amount]]</f>
        <v>-120.33000199999999</v>
      </c>
      <c r="G2857">
        <f>SUM($D$2:D2857)*Day_SIP[[#This Row],[Buy Price]]</f>
        <v>1053729.827514</v>
      </c>
    </row>
    <row r="2858" spans="1:7" x14ac:dyDescent="0.3">
      <c r="A2858" s="2">
        <v>44056</v>
      </c>
      <c r="B2858">
        <v>3</v>
      </c>
      <c r="C2858">
        <v>120.489998</v>
      </c>
      <c r="D2858">
        <v>1</v>
      </c>
      <c r="E2858">
        <v>120.489998</v>
      </c>
      <c r="F2858">
        <f>-Day_SIP[[#This Row],[Investment Amount]]</f>
        <v>-120.489998</v>
      </c>
      <c r="G2858">
        <f>SUM($D$2:D2858)*Day_SIP[[#This Row],[Buy Price]]</f>
        <v>1055251.402484</v>
      </c>
    </row>
    <row r="2859" spans="1:7" x14ac:dyDescent="0.3">
      <c r="A2859" s="2">
        <v>44057</v>
      </c>
      <c r="B2859">
        <v>4</v>
      </c>
      <c r="C2859">
        <v>119.260002</v>
      </c>
      <c r="D2859">
        <v>2</v>
      </c>
      <c r="E2859">
        <v>238.520004</v>
      </c>
      <c r="F2859">
        <f>-Day_SIP[[#This Row],[Investment Amount]]</f>
        <v>-238.520004</v>
      </c>
      <c r="G2859">
        <f>SUM($D$2:D2859)*Day_SIP[[#This Row],[Buy Price]]</f>
        <v>1044717.61752</v>
      </c>
    </row>
    <row r="2860" spans="1:7" x14ac:dyDescent="0.3">
      <c r="A2860" s="2">
        <v>44060</v>
      </c>
      <c r="B2860">
        <v>0</v>
      </c>
      <c r="C2860">
        <v>119.879997</v>
      </c>
      <c r="D2860">
        <v>1</v>
      </c>
      <c r="E2860">
        <v>119.879997</v>
      </c>
      <c r="F2860">
        <f>-Day_SIP[[#This Row],[Investment Amount]]</f>
        <v>-119.879997</v>
      </c>
      <c r="G2860">
        <f>SUM($D$2:D2860)*Day_SIP[[#This Row],[Buy Price]]</f>
        <v>1050268.653717</v>
      </c>
    </row>
    <row r="2861" spans="1:7" x14ac:dyDescent="0.3">
      <c r="A2861" s="2">
        <v>44061</v>
      </c>
      <c r="B2861">
        <v>1</v>
      </c>
      <c r="C2861">
        <v>120.970001</v>
      </c>
      <c r="D2861">
        <v>1</v>
      </c>
      <c r="E2861">
        <v>120.970001</v>
      </c>
      <c r="F2861">
        <f>-Day_SIP[[#This Row],[Investment Amount]]</f>
        <v>-120.970001</v>
      </c>
      <c r="G2861">
        <f>SUM($D$2:D2861)*Day_SIP[[#This Row],[Buy Price]]</f>
        <v>1059939.148762</v>
      </c>
    </row>
    <row r="2862" spans="1:7" x14ac:dyDescent="0.3">
      <c r="A2862" s="2">
        <v>44062</v>
      </c>
      <c r="B2862">
        <v>2</v>
      </c>
      <c r="C2862">
        <v>121.129997</v>
      </c>
      <c r="D2862">
        <v>1</v>
      </c>
      <c r="E2862">
        <v>121.129997</v>
      </c>
      <c r="F2862">
        <f>-Day_SIP[[#This Row],[Investment Amount]]</f>
        <v>-121.129997</v>
      </c>
      <c r="G2862">
        <f>SUM($D$2:D2862)*Day_SIP[[#This Row],[Buy Price]]</f>
        <v>1061462.163711</v>
      </c>
    </row>
    <row r="2863" spans="1:7" x14ac:dyDescent="0.3">
      <c r="A2863" s="2">
        <v>44063</v>
      </c>
      <c r="B2863">
        <v>3</v>
      </c>
      <c r="C2863">
        <v>120.41999800000001</v>
      </c>
      <c r="D2863">
        <v>1</v>
      </c>
      <c r="E2863">
        <v>120.41999800000001</v>
      </c>
      <c r="F2863">
        <f>-Day_SIP[[#This Row],[Investment Amount]]</f>
        <v>-120.41999800000001</v>
      </c>
      <c r="G2863">
        <f>SUM($D$2:D2863)*Day_SIP[[#This Row],[Buy Price]]</f>
        <v>1055360.8624720001</v>
      </c>
    </row>
    <row r="2864" spans="1:7" x14ac:dyDescent="0.3">
      <c r="A2864" s="2">
        <v>44064</v>
      </c>
      <c r="B2864">
        <v>4</v>
      </c>
      <c r="C2864">
        <v>121.110001</v>
      </c>
      <c r="D2864">
        <v>1</v>
      </c>
      <c r="E2864">
        <v>121.110001</v>
      </c>
      <c r="F2864">
        <f>-Day_SIP[[#This Row],[Investment Amount]]</f>
        <v>-121.110001</v>
      </c>
      <c r="G2864">
        <f>SUM($D$2:D2864)*Day_SIP[[#This Row],[Buy Price]]</f>
        <v>1061529.1587650001</v>
      </c>
    </row>
    <row r="2865" spans="1:7" x14ac:dyDescent="0.3">
      <c r="A2865" s="2">
        <v>44067</v>
      </c>
      <c r="B2865">
        <v>0</v>
      </c>
      <c r="C2865">
        <v>122</v>
      </c>
      <c r="D2865">
        <v>1</v>
      </c>
      <c r="E2865">
        <v>122</v>
      </c>
      <c r="F2865">
        <f>-Day_SIP[[#This Row],[Investment Amount]]</f>
        <v>-122</v>
      </c>
      <c r="G2865">
        <f>SUM($D$2:D2865)*Day_SIP[[#This Row],[Buy Price]]</f>
        <v>1069452</v>
      </c>
    </row>
    <row r="2866" spans="1:7" x14ac:dyDescent="0.3">
      <c r="A2866" s="2">
        <v>44068</v>
      </c>
      <c r="B2866">
        <v>1</v>
      </c>
      <c r="C2866">
        <v>121.93</v>
      </c>
      <c r="D2866">
        <v>1</v>
      </c>
      <c r="E2866">
        <v>121.93</v>
      </c>
      <c r="F2866">
        <f>-Day_SIP[[#This Row],[Investment Amount]]</f>
        <v>-121.93</v>
      </c>
      <c r="G2866">
        <f>SUM($D$2:D2866)*Day_SIP[[#This Row],[Buy Price]]</f>
        <v>1068960.31</v>
      </c>
    </row>
    <row r="2867" spans="1:7" x14ac:dyDescent="0.3">
      <c r="A2867" s="2">
        <v>44069</v>
      </c>
      <c r="B2867">
        <v>2</v>
      </c>
      <c r="C2867">
        <v>122.75</v>
      </c>
      <c r="D2867">
        <v>1</v>
      </c>
      <c r="E2867">
        <v>122.75</v>
      </c>
      <c r="F2867">
        <f>-Day_SIP[[#This Row],[Investment Amount]]</f>
        <v>-122.75</v>
      </c>
      <c r="G2867">
        <f>SUM($D$2:D2867)*Day_SIP[[#This Row],[Buy Price]]</f>
        <v>1076272</v>
      </c>
    </row>
    <row r="2868" spans="1:7" x14ac:dyDescent="0.3">
      <c r="A2868" s="2">
        <v>44070</v>
      </c>
      <c r="B2868">
        <v>3</v>
      </c>
      <c r="C2868">
        <v>122.910004</v>
      </c>
      <c r="D2868">
        <v>1</v>
      </c>
      <c r="E2868">
        <v>122.910004</v>
      </c>
      <c r="F2868">
        <f>-Day_SIP[[#This Row],[Investment Amount]]</f>
        <v>-122.910004</v>
      </c>
      <c r="G2868">
        <f>SUM($D$2:D2868)*Day_SIP[[#This Row],[Buy Price]]</f>
        <v>1077797.8250760001</v>
      </c>
    </row>
    <row r="2869" spans="1:7" x14ac:dyDescent="0.3">
      <c r="A2869" s="2">
        <v>44071</v>
      </c>
      <c r="B2869">
        <v>4</v>
      </c>
      <c r="C2869">
        <v>124.040001</v>
      </c>
      <c r="D2869">
        <v>1</v>
      </c>
      <c r="E2869">
        <v>124.040001</v>
      </c>
      <c r="F2869">
        <f>-Day_SIP[[#This Row],[Investment Amount]]</f>
        <v>-124.040001</v>
      </c>
      <c r="G2869">
        <f>SUM($D$2:D2869)*Day_SIP[[#This Row],[Buy Price]]</f>
        <v>1087830.80877</v>
      </c>
    </row>
    <row r="2870" spans="1:7" x14ac:dyDescent="0.3">
      <c r="A2870" s="2">
        <v>44074</v>
      </c>
      <c r="B2870">
        <v>0</v>
      </c>
      <c r="C2870">
        <v>121.029999</v>
      </c>
      <c r="D2870">
        <v>1</v>
      </c>
      <c r="E2870">
        <v>121.029999</v>
      </c>
      <c r="F2870">
        <f>-Day_SIP[[#This Row],[Investment Amount]]</f>
        <v>-121.029999</v>
      </c>
      <c r="G2870">
        <f>SUM($D$2:D2870)*Day_SIP[[#This Row],[Buy Price]]</f>
        <v>1061554.1212289999</v>
      </c>
    </row>
    <row r="2871" spans="1:7" x14ac:dyDescent="0.3">
      <c r="A2871" s="2">
        <v>44075</v>
      </c>
      <c r="B2871">
        <v>1</v>
      </c>
      <c r="C2871">
        <v>122.150002</v>
      </c>
      <c r="D2871">
        <v>1</v>
      </c>
      <c r="E2871">
        <v>122.150002</v>
      </c>
      <c r="F2871">
        <f>-Day_SIP[[#This Row],[Investment Amount]]</f>
        <v>-122.150002</v>
      </c>
      <c r="G2871">
        <f>SUM($D$2:D2871)*Day_SIP[[#This Row],[Buy Price]]</f>
        <v>1071499.817544</v>
      </c>
    </row>
    <row r="2872" spans="1:7" x14ac:dyDescent="0.3">
      <c r="A2872" s="2">
        <v>44076</v>
      </c>
      <c r="B2872">
        <v>2</v>
      </c>
      <c r="C2872">
        <v>122.75</v>
      </c>
      <c r="D2872">
        <v>1</v>
      </c>
      <c r="E2872">
        <v>122.75</v>
      </c>
      <c r="F2872">
        <f>-Day_SIP[[#This Row],[Investment Amount]]</f>
        <v>-122.75</v>
      </c>
      <c r="G2872">
        <f>SUM($D$2:D2872)*Day_SIP[[#This Row],[Buy Price]]</f>
        <v>1076885.75</v>
      </c>
    </row>
    <row r="2873" spans="1:7" x14ac:dyDescent="0.3">
      <c r="A2873" s="2">
        <v>44077</v>
      </c>
      <c r="B2873">
        <v>3</v>
      </c>
      <c r="C2873">
        <v>122.730003</v>
      </c>
      <c r="D2873">
        <v>1</v>
      </c>
      <c r="E2873">
        <v>122.730003</v>
      </c>
      <c r="F2873">
        <f>-Day_SIP[[#This Row],[Investment Amount]]</f>
        <v>-122.730003</v>
      </c>
      <c r="G2873">
        <f>SUM($D$2:D2873)*Day_SIP[[#This Row],[Buy Price]]</f>
        <v>1076833.046322</v>
      </c>
    </row>
    <row r="2874" spans="1:7" x14ac:dyDescent="0.3">
      <c r="A2874" s="2">
        <v>44078</v>
      </c>
      <c r="B2874">
        <v>4</v>
      </c>
      <c r="C2874">
        <v>121.120003</v>
      </c>
      <c r="D2874">
        <v>1</v>
      </c>
      <c r="E2874">
        <v>121.120003</v>
      </c>
      <c r="F2874">
        <f>-Day_SIP[[#This Row],[Investment Amount]]</f>
        <v>-121.120003</v>
      </c>
      <c r="G2874">
        <f>SUM($D$2:D2874)*Day_SIP[[#This Row],[Buy Price]]</f>
        <v>1062828.026325</v>
      </c>
    </row>
    <row r="2875" spans="1:7" x14ac:dyDescent="0.3">
      <c r="A2875" s="2">
        <v>44081</v>
      </c>
      <c r="B2875">
        <v>0</v>
      </c>
      <c r="C2875">
        <v>121.269997</v>
      </c>
      <c r="D2875">
        <v>1</v>
      </c>
      <c r="E2875">
        <v>121.269997</v>
      </c>
      <c r="F2875">
        <f>-Day_SIP[[#This Row],[Investment Amount]]</f>
        <v>-121.269997</v>
      </c>
      <c r="G2875">
        <f>SUM($D$2:D2875)*Day_SIP[[#This Row],[Buy Price]]</f>
        <v>1064265.493672</v>
      </c>
    </row>
    <row r="2876" spans="1:7" x14ac:dyDescent="0.3">
      <c r="A2876" s="2">
        <v>44082</v>
      </c>
      <c r="B2876">
        <v>1</v>
      </c>
      <c r="C2876">
        <v>120.849998</v>
      </c>
      <c r="D2876">
        <v>1</v>
      </c>
      <c r="E2876">
        <v>120.849998</v>
      </c>
      <c r="F2876">
        <f>-Day_SIP[[#This Row],[Investment Amount]]</f>
        <v>-120.849998</v>
      </c>
      <c r="G2876">
        <f>SUM($D$2:D2876)*Day_SIP[[#This Row],[Buy Price]]</f>
        <v>1060700.4324459999</v>
      </c>
    </row>
    <row r="2877" spans="1:7" x14ac:dyDescent="0.3">
      <c r="A2877" s="2">
        <v>44083</v>
      </c>
      <c r="B2877">
        <v>2</v>
      </c>
      <c r="C2877">
        <v>120.339996</v>
      </c>
      <c r="D2877">
        <v>1</v>
      </c>
      <c r="E2877">
        <v>120.339996</v>
      </c>
      <c r="F2877">
        <f>-Day_SIP[[#This Row],[Investment Amount]]</f>
        <v>-120.339996</v>
      </c>
      <c r="G2877">
        <f>SUM($D$2:D2877)*Day_SIP[[#This Row],[Buy Price]]</f>
        <v>1056344.4848879999</v>
      </c>
    </row>
    <row r="2878" spans="1:7" x14ac:dyDescent="0.3">
      <c r="A2878" s="2">
        <v>44084</v>
      </c>
      <c r="B2878">
        <v>3</v>
      </c>
      <c r="C2878">
        <v>121.94000200000001</v>
      </c>
      <c r="D2878">
        <v>1</v>
      </c>
      <c r="E2878">
        <v>121.94000200000001</v>
      </c>
      <c r="F2878">
        <f>-Day_SIP[[#This Row],[Investment Amount]]</f>
        <v>-121.94000200000001</v>
      </c>
      <c r="G2878">
        <f>SUM($D$2:D2878)*Day_SIP[[#This Row],[Buy Price]]</f>
        <v>1070511.2775580001</v>
      </c>
    </row>
    <row r="2879" spans="1:7" x14ac:dyDescent="0.3">
      <c r="A2879" s="2">
        <v>44085</v>
      </c>
      <c r="B2879">
        <v>4</v>
      </c>
      <c r="C2879">
        <v>122.129997</v>
      </c>
      <c r="D2879">
        <v>1</v>
      </c>
      <c r="E2879">
        <v>122.129997</v>
      </c>
      <c r="F2879">
        <f>-Day_SIP[[#This Row],[Investment Amount]]</f>
        <v>-122.129997</v>
      </c>
      <c r="G2879">
        <f>SUM($D$2:D2879)*Day_SIP[[#This Row],[Buy Price]]</f>
        <v>1072301.37366</v>
      </c>
    </row>
    <row r="2880" spans="1:7" x14ac:dyDescent="0.3">
      <c r="A2880" s="2">
        <v>44088</v>
      </c>
      <c r="B2880">
        <v>0</v>
      </c>
      <c r="C2880">
        <v>122.129997</v>
      </c>
      <c r="D2880">
        <v>1</v>
      </c>
      <c r="E2880">
        <v>122.129997</v>
      </c>
      <c r="F2880">
        <f>-Day_SIP[[#This Row],[Investment Amount]]</f>
        <v>-122.129997</v>
      </c>
      <c r="G2880">
        <f>SUM($D$2:D2880)*Day_SIP[[#This Row],[Buy Price]]</f>
        <v>1072423.5036570001</v>
      </c>
    </row>
    <row r="2881" spans="1:7" x14ac:dyDescent="0.3">
      <c r="A2881" s="2">
        <v>44089</v>
      </c>
      <c r="B2881">
        <v>1</v>
      </c>
      <c r="C2881">
        <v>122.900002</v>
      </c>
      <c r="D2881">
        <v>1</v>
      </c>
      <c r="E2881">
        <v>122.900002</v>
      </c>
      <c r="F2881">
        <f>-Day_SIP[[#This Row],[Investment Amount]]</f>
        <v>-122.900002</v>
      </c>
      <c r="G2881">
        <f>SUM($D$2:D2881)*Day_SIP[[#This Row],[Buy Price]]</f>
        <v>1079307.8175639999</v>
      </c>
    </row>
    <row r="2882" spans="1:7" x14ac:dyDescent="0.3">
      <c r="A2882" s="2">
        <v>44090</v>
      </c>
      <c r="B2882">
        <v>2</v>
      </c>
      <c r="C2882">
        <v>123.709999</v>
      </c>
      <c r="D2882">
        <v>1</v>
      </c>
      <c r="E2882">
        <v>123.709999</v>
      </c>
      <c r="F2882">
        <f>-Day_SIP[[#This Row],[Investment Amount]]</f>
        <v>-123.709999</v>
      </c>
      <c r="G2882">
        <f>SUM($D$2:D2882)*Day_SIP[[#This Row],[Buy Price]]</f>
        <v>1086544.9212169999</v>
      </c>
    </row>
    <row r="2883" spans="1:7" x14ac:dyDescent="0.3">
      <c r="A2883" s="2">
        <v>44091</v>
      </c>
      <c r="B2883">
        <v>3</v>
      </c>
      <c r="C2883">
        <v>122.720001</v>
      </c>
      <c r="D2883">
        <v>1</v>
      </c>
      <c r="E2883">
        <v>122.720001</v>
      </c>
      <c r="F2883">
        <f>-Day_SIP[[#This Row],[Investment Amount]]</f>
        <v>-122.720001</v>
      </c>
      <c r="G2883">
        <f>SUM($D$2:D2883)*Day_SIP[[#This Row],[Buy Price]]</f>
        <v>1077972.488784</v>
      </c>
    </row>
    <row r="2884" spans="1:7" x14ac:dyDescent="0.3">
      <c r="A2884" s="2">
        <v>44092</v>
      </c>
      <c r="B2884">
        <v>4</v>
      </c>
      <c r="C2884">
        <v>122.660004</v>
      </c>
      <c r="D2884">
        <v>1</v>
      </c>
      <c r="E2884">
        <v>122.660004</v>
      </c>
      <c r="F2884">
        <f>-Day_SIP[[#This Row],[Investment Amount]]</f>
        <v>-122.660004</v>
      </c>
      <c r="G2884">
        <f>SUM($D$2:D2884)*Day_SIP[[#This Row],[Buy Price]]</f>
        <v>1077568.1351399999</v>
      </c>
    </row>
    <row r="2885" spans="1:7" x14ac:dyDescent="0.3">
      <c r="A2885" s="2">
        <v>44095</v>
      </c>
      <c r="B2885">
        <v>0</v>
      </c>
      <c r="C2885">
        <v>119.91999800000001</v>
      </c>
      <c r="D2885">
        <v>1</v>
      </c>
      <c r="E2885">
        <v>119.91999800000001</v>
      </c>
      <c r="F2885">
        <f>-Day_SIP[[#This Row],[Investment Amount]]</f>
        <v>-119.91999800000001</v>
      </c>
      <c r="G2885">
        <f>SUM($D$2:D2885)*Day_SIP[[#This Row],[Buy Price]]</f>
        <v>1053617.102428</v>
      </c>
    </row>
    <row r="2886" spans="1:7" x14ac:dyDescent="0.3">
      <c r="A2886" s="2">
        <v>44096</v>
      </c>
      <c r="B2886">
        <v>1</v>
      </c>
      <c r="C2886">
        <v>118.910004</v>
      </c>
      <c r="D2886">
        <v>2</v>
      </c>
      <c r="E2886">
        <v>237.820008</v>
      </c>
      <c r="F2886">
        <f>-Day_SIP[[#This Row],[Investment Amount]]</f>
        <v>-237.820008</v>
      </c>
      <c r="G2886">
        <f>SUM($D$2:D2886)*Day_SIP[[#This Row],[Buy Price]]</f>
        <v>1044981.115152</v>
      </c>
    </row>
    <row r="2887" spans="1:7" x14ac:dyDescent="0.3">
      <c r="A2887" s="2">
        <v>44097</v>
      </c>
      <c r="B2887">
        <v>2</v>
      </c>
      <c r="C2887">
        <v>118.949997</v>
      </c>
      <c r="D2887">
        <v>2</v>
      </c>
      <c r="E2887">
        <v>237.89999399999999</v>
      </c>
      <c r="F2887">
        <f>-Day_SIP[[#This Row],[Investment Amount]]</f>
        <v>-237.89999399999999</v>
      </c>
      <c r="G2887">
        <f>SUM($D$2:D2887)*Day_SIP[[#This Row],[Buy Price]]</f>
        <v>1045570.47363</v>
      </c>
    </row>
    <row r="2888" spans="1:7" x14ac:dyDescent="0.3">
      <c r="A2888" s="2">
        <v>44098</v>
      </c>
      <c r="B2888">
        <v>3</v>
      </c>
      <c r="C2888">
        <v>115.760002</v>
      </c>
      <c r="D2888">
        <v>2</v>
      </c>
      <c r="E2888">
        <v>231.520004</v>
      </c>
      <c r="F2888">
        <f>-Day_SIP[[#This Row],[Investment Amount]]</f>
        <v>-231.520004</v>
      </c>
      <c r="G2888">
        <f>SUM($D$2:D2888)*Day_SIP[[#This Row],[Buy Price]]</f>
        <v>1017761.9375840001</v>
      </c>
    </row>
    <row r="2889" spans="1:7" x14ac:dyDescent="0.3">
      <c r="A2889" s="2">
        <v>44099</v>
      </c>
      <c r="B2889">
        <v>4</v>
      </c>
      <c r="C2889">
        <v>117.870003</v>
      </c>
      <c r="D2889">
        <v>2</v>
      </c>
      <c r="E2889">
        <v>235.74000599999999</v>
      </c>
      <c r="F2889">
        <f>-Day_SIP[[#This Row],[Investment Amount]]</f>
        <v>-235.74000599999999</v>
      </c>
      <c r="G2889">
        <f>SUM($D$2:D2889)*Day_SIP[[#This Row],[Buy Price]]</f>
        <v>1036548.806382</v>
      </c>
    </row>
    <row r="2890" spans="1:7" x14ac:dyDescent="0.3">
      <c r="A2890" s="2">
        <v>44102</v>
      </c>
      <c r="B2890">
        <v>0</v>
      </c>
      <c r="C2890">
        <v>119.75</v>
      </c>
      <c r="D2890">
        <v>1</v>
      </c>
      <c r="E2890">
        <v>119.75</v>
      </c>
      <c r="F2890">
        <f>-Day_SIP[[#This Row],[Investment Amount]]</f>
        <v>-119.75</v>
      </c>
      <c r="G2890">
        <f>SUM($D$2:D2890)*Day_SIP[[#This Row],[Buy Price]]</f>
        <v>1053201.25</v>
      </c>
    </row>
    <row r="2891" spans="1:7" x14ac:dyDescent="0.3">
      <c r="A2891" s="2">
        <v>44103</v>
      </c>
      <c r="B2891">
        <v>1</v>
      </c>
      <c r="C2891">
        <v>119.82</v>
      </c>
      <c r="D2891">
        <v>1</v>
      </c>
      <c r="E2891">
        <v>119.82</v>
      </c>
      <c r="F2891">
        <f>-Day_SIP[[#This Row],[Investment Amount]]</f>
        <v>-119.82</v>
      </c>
      <c r="G2891">
        <f>SUM($D$2:D2891)*Day_SIP[[#This Row],[Buy Price]]</f>
        <v>1053936.72</v>
      </c>
    </row>
    <row r="2892" spans="1:7" x14ac:dyDescent="0.3">
      <c r="A2892" s="2">
        <v>44104</v>
      </c>
      <c r="B2892">
        <v>2</v>
      </c>
      <c r="C2892">
        <v>119.93</v>
      </c>
      <c r="D2892">
        <v>1</v>
      </c>
      <c r="E2892">
        <v>119.93</v>
      </c>
      <c r="F2892">
        <f>-Day_SIP[[#This Row],[Investment Amount]]</f>
        <v>-119.93</v>
      </c>
      <c r="G2892">
        <f>SUM($D$2:D2892)*Day_SIP[[#This Row],[Buy Price]]</f>
        <v>1055024.21</v>
      </c>
    </row>
    <row r="2893" spans="1:7" x14ac:dyDescent="0.3">
      <c r="A2893" s="2">
        <v>44105</v>
      </c>
      <c r="B2893">
        <v>3</v>
      </c>
      <c r="C2893">
        <v>121.610001</v>
      </c>
      <c r="D2893">
        <v>1</v>
      </c>
      <c r="E2893">
        <v>121.610001</v>
      </c>
      <c r="F2893">
        <f>-Day_SIP[[#This Row],[Investment Amount]]</f>
        <v>-121.610001</v>
      </c>
      <c r="G2893">
        <f>SUM($D$2:D2893)*Day_SIP[[#This Row],[Buy Price]]</f>
        <v>1069924.788798</v>
      </c>
    </row>
    <row r="2894" spans="1:7" x14ac:dyDescent="0.3">
      <c r="A2894" s="2">
        <v>44109</v>
      </c>
      <c r="B2894">
        <v>0</v>
      </c>
      <c r="C2894">
        <v>122.379997</v>
      </c>
      <c r="D2894">
        <v>1</v>
      </c>
      <c r="E2894">
        <v>122.379997</v>
      </c>
      <c r="F2894">
        <f>-Day_SIP[[#This Row],[Investment Amount]]</f>
        <v>-122.379997</v>
      </c>
      <c r="G2894">
        <f>SUM($D$2:D2894)*Day_SIP[[#This Row],[Buy Price]]</f>
        <v>1076821.593603</v>
      </c>
    </row>
    <row r="2895" spans="1:7" x14ac:dyDescent="0.3">
      <c r="A2895" s="2">
        <v>44110</v>
      </c>
      <c r="B2895">
        <v>1</v>
      </c>
      <c r="C2895">
        <v>124.029999</v>
      </c>
      <c r="D2895">
        <v>1</v>
      </c>
      <c r="E2895">
        <v>124.029999</v>
      </c>
      <c r="F2895">
        <f>-Day_SIP[[#This Row],[Investment Amount]]</f>
        <v>-124.029999</v>
      </c>
      <c r="G2895">
        <f>SUM($D$2:D2895)*Day_SIP[[#This Row],[Buy Price]]</f>
        <v>1091463.9912</v>
      </c>
    </row>
    <row r="2896" spans="1:7" x14ac:dyDescent="0.3">
      <c r="A2896" s="2">
        <v>44111</v>
      </c>
      <c r="B2896">
        <v>2</v>
      </c>
      <c r="C2896">
        <v>124.889999</v>
      </c>
      <c r="D2896">
        <v>1</v>
      </c>
      <c r="E2896">
        <v>124.889999</v>
      </c>
      <c r="F2896">
        <f>-Day_SIP[[#This Row],[Investment Amount]]</f>
        <v>-124.889999</v>
      </c>
      <c r="G2896">
        <f>SUM($D$2:D2896)*Day_SIP[[#This Row],[Buy Price]]</f>
        <v>1099156.8811989999</v>
      </c>
    </row>
    <row r="2897" spans="1:7" x14ac:dyDescent="0.3">
      <c r="A2897" s="2">
        <v>44112</v>
      </c>
      <c r="B2897">
        <v>3</v>
      </c>
      <c r="C2897">
        <v>125.910004</v>
      </c>
      <c r="D2897">
        <v>1</v>
      </c>
      <c r="E2897">
        <v>125.910004</v>
      </c>
      <c r="F2897">
        <f>-Day_SIP[[#This Row],[Investment Amount]]</f>
        <v>-125.910004</v>
      </c>
      <c r="G2897">
        <f>SUM($D$2:D2897)*Day_SIP[[#This Row],[Buy Price]]</f>
        <v>1108259.8552079999</v>
      </c>
    </row>
    <row r="2898" spans="1:7" x14ac:dyDescent="0.3">
      <c r="A2898" s="2">
        <v>44113</v>
      </c>
      <c r="B2898">
        <v>4</v>
      </c>
      <c r="C2898">
        <v>126.989998</v>
      </c>
      <c r="D2898">
        <v>1</v>
      </c>
      <c r="E2898">
        <v>126.989998</v>
      </c>
      <c r="F2898">
        <f>-Day_SIP[[#This Row],[Investment Amount]]</f>
        <v>-126.989998</v>
      </c>
      <c r="G2898">
        <f>SUM($D$2:D2898)*Day_SIP[[#This Row],[Buy Price]]</f>
        <v>1117892.952394</v>
      </c>
    </row>
    <row r="2899" spans="1:7" x14ac:dyDescent="0.3">
      <c r="A2899" s="2">
        <v>44116</v>
      </c>
      <c r="B2899">
        <v>0</v>
      </c>
      <c r="C2899">
        <v>126.959999</v>
      </c>
      <c r="D2899">
        <v>1</v>
      </c>
      <c r="E2899">
        <v>126.959999</v>
      </c>
      <c r="F2899">
        <f>-Day_SIP[[#This Row],[Investment Amount]]</f>
        <v>-126.959999</v>
      </c>
      <c r="G2899">
        <f>SUM($D$2:D2899)*Day_SIP[[#This Row],[Buy Price]]</f>
        <v>1117755.8311959999</v>
      </c>
    </row>
    <row r="2900" spans="1:7" x14ac:dyDescent="0.3">
      <c r="A2900" s="2">
        <v>44117</v>
      </c>
      <c r="B2900">
        <v>1</v>
      </c>
      <c r="C2900">
        <v>127.019997</v>
      </c>
      <c r="D2900">
        <v>1</v>
      </c>
      <c r="E2900">
        <v>127.019997</v>
      </c>
      <c r="F2900">
        <f>-Day_SIP[[#This Row],[Investment Amount]]</f>
        <v>-127.019997</v>
      </c>
      <c r="G2900">
        <f>SUM($D$2:D2900)*Day_SIP[[#This Row],[Buy Price]]</f>
        <v>1118411.0735850001</v>
      </c>
    </row>
    <row r="2901" spans="1:7" x14ac:dyDescent="0.3">
      <c r="A2901" s="2">
        <v>44118</v>
      </c>
      <c r="B2901">
        <v>2</v>
      </c>
      <c r="C2901">
        <v>127.41999800000001</v>
      </c>
      <c r="D2901">
        <v>1</v>
      </c>
      <c r="E2901">
        <v>127.41999800000001</v>
      </c>
      <c r="F2901">
        <f>-Day_SIP[[#This Row],[Investment Amount]]</f>
        <v>-127.41999800000001</v>
      </c>
      <c r="G2901">
        <f>SUM($D$2:D2901)*Day_SIP[[#This Row],[Buy Price]]</f>
        <v>1122060.502388</v>
      </c>
    </row>
    <row r="2902" spans="1:7" x14ac:dyDescent="0.3">
      <c r="A2902" s="2">
        <v>44119</v>
      </c>
      <c r="B2902">
        <v>3</v>
      </c>
      <c r="C2902">
        <v>124.80999799999999</v>
      </c>
      <c r="D2902">
        <v>1</v>
      </c>
      <c r="E2902">
        <v>124.80999799999999</v>
      </c>
      <c r="F2902">
        <f>-Day_SIP[[#This Row],[Investment Amount]]</f>
        <v>-124.80999799999999</v>
      </c>
      <c r="G2902">
        <f>SUM($D$2:D2902)*Day_SIP[[#This Row],[Buy Price]]</f>
        <v>1099201.6523859999</v>
      </c>
    </row>
    <row r="2903" spans="1:7" x14ac:dyDescent="0.3">
      <c r="A2903" s="2">
        <v>44120</v>
      </c>
      <c r="B2903">
        <v>4</v>
      </c>
      <c r="C2903">
        <v>125.620003</v>
      </c>
      <c r="D2903">
        <v>1</v>
      </c>
      <c r="E2903">
        <v>125.620003</v>
      </c>
      <c r="F2903">
        <f>-Day_SIP[[#This Row],[Investment Amount]]</f>
        <v>-125.620003</v>
      </c>
      <c r="G2903">
        <f>SUM($D$2:D2903)*Day_SIP[[#This Row],[Buy Price]]</f>
        <v>1106460.986424</v>
      </c>
    </row>
    <row r="2904" spans="1:7" x14ac:dyDescent="0.3">
      <c r="A2904" s="2">
        <v>44123</v>
      </c>
      <c r="B2904">
        <v>0</v>
      </c>
      <c r="C2904">
        <v>126.80999799999999</v>
      </c>
      <c r="D2904">
        <v>1</v>
      </c>
      <c r="E2904">
        <v>126.80999799999999</v>
      </c>
      <c r="F2904">
        <f>-Day_SIP[[#This Row],[Investment Amount]]</f>
        <v>-126.80999799999999</v>
      </c>
      <c r="G2904">
        <f>SUM($D$2:D2904)*Day_SIP[[#This Row],[Buy Price]]</f>
        <v>1117069.272382</v>
      </c>
    </row>
    <row r="2905" spans="1:7" x14ac:dyDescent="0.3">
      <c r="A2905" s="2">
        <v>44124</v>
      </c>
      <c r="B2905">
        <v>1</v>
      </c>
      <c r="C2905">
        <v>126.769997</v>
      </c>
      <c r="D2905">
        <v>1</v>
      </c>
      <c r="E2905">
        <v>126.769997</v>
      </c>
      <c r="F2905">
        <f>-Day_SIP[[#This Row],[Investment Amount]]</f>
        <v>-126.769997</v>
      </c>
      <c r="G2905">
        <f>SUM($D$2:D2905)*Day_SIP[[#This Row],[Buy Price]]</f>
        <v>1116843.6735700001</v>
      </c>
    </row>
    <row r="2906" spans="1:7" x14ac:dyDescent="0.3">
      <c r="A2906" s="2">
        <v>44125</v>
      </c>
      <c r="B2906">
        <v>2</v>
      </c>
      <c r="C2906">
        <v>126.980003</v>
      </c>
      <c r="D2906">
        <v>1</v>
      </c>
      <c r="E2906">
        <v>126.980003</v>
      </c>
      <c r="F2906">
        <f>-Day_SIP[[#This Row],[Investment Amount]]</f>
        <v>-126.980003</v>
      </c>
      <c r="G2906">
        <f>SUM($D$2:D2906)*Day_SIP[[#This Row],[Buy Price]]</f>
        <v>1118820.8064329999</v>
      </c>
    </row>
    <row r="2907" spans="1:7" x14ac:dyDescent="0.3">
      <c r="A2907" s="2">
        <v>44126</v>
      </c>
      <c r="B2907">
        <v>3</v>
      </c>
      <c r="C2907">
        <v>126.730003</v>
      </c>
      <c r="D2907">
        <v>1</v>
      </c>
      <c r="E2907">
        <v>126.730003</v>
      </c>
      <c r="F2907">
        <f>-Day_SIP[[#This Row],[Investment Amount]]</f>
        <v>-126.730003</v>
      </c>
      <c r="G2907">
        <f>SUM($D$2:D2907)*Day_SIP[[#This Row],[Buy Price]]</f>
        <v>1116744.7864359999</v>
      </c>
    </row>
    <row r="2908" spans="1:7" x14ac:dyDescent="0.3">
      <c r="A2908" s="2">
        <v>44127</v>
      </c>
      <c r="B2908">
        <v>4</v>
      </c>
      <c r="C2908">
        <v>127.110001</v>
      </c>
      <c r="D2908">
        <v>1</v>
      </c>
      <c r="E2908">
        <v>127.110001</v>
      </c>
      <c r="F2908">
        <f>-Day_SIP[[#This Row],[Investment Amount]]</f>
        <v>-127.110001</v>
      </c>
      <c r="G2908">
        <f>SUM($D$2:D2908)*Day_SIP[[#This Row],[Buy Price]]</f>
        <v>1120220.438813</v>
      </c>
    </row>
    <row r="2909" spans="1:7" x14ac:dyDescent="0.3">
      <c r="A2909" s="2">
        <v>44130</v>
      </c>
      <c r="B2909">
        <v>0</v>
      </c>
      <c r="C2909">
        <v>125.80999799999999</v>
      </c>
      <c r="D2909">
        <v>1</v>
      </c>
      <c r="E2909">
        <v>125.80999799999999</v>
      </c>
      <c r="F2909">
        <f>-Day_SIP[[#This Row],[Investment Amount]]</f>
        <v>-125.80999799999999</v>
      </c>
      <c r="G2909">
        <f>SUM($D$2:D2909)*Day_SIP[[#This Row],[Buy Price]]</f>
        <v>1108889.322372</v>
      </c>
    </row>
    <row r="2910" spans="1:7" x14ac:dyDescent="0.3">
      <c r="A2910" s="2">
        <v>44131</v>
      </c>
      <c r="B2910">
        <v>1</v>
      </c>
      <c r="C2910">
        <v>126.80999799999999</v>
      </c>
      <c r="D2910">
        <v>1</v>
      </c>
      <c r="E2910">
        <v>126.80999799999999</v>
      </c>
      <c r="F2910">
        <f>-Day_SIP[[#This Row],[Investment Amount]]</f>
        <v>-126.80999799999999</v>
      </c>
      <c r="G2910">
        <f>SUM($D$2:D2910)*Day_SIP[[#This Row],[Buy Price]]</f>
        <v>1117830.13237</v>
      </c>
    </row>
    <row r="2911" spans="1:7" x14ac:dyDescent="0.3">
      <c r="A2911" s="2">
        <v>44132</v>
      </c>
      <c r="B2911">
        <v>2</v>
      </c>
      <c r="C2911">
        <v>125.400002</v>
      </c>
      <c r="D2911">
        <v>1</v>
      </c>
      <c r="E2911">
        <v>125.400002</v>
      </c>
      <c r="F2911">
        <f>-Day_SIP[[#This Row],[Investment Amount]]</f>
        <v>-125.400002</v>
      </c>
      <c r="G2911">
        <f>SUM($D$2:D2911)*Day_SIP[[#This Row],[Buy Price]]</f>
        <v>1105526.4176320001</v>
      </c>
    </row>
    <row r="2912" spans="1:7" x14ac:dyDescent="0.3">
      <c r="A2912" s="2">
        <v>44133</v>
      </c>
      <c r="B2912">
        <v>3</v>
      </c>
      <c r="C2912">
        <v>124.720001</v>
      </c>
      <c r="D2912">
        <v>1</v>
      </c>
      <c r="E2912">
        <v>124.720001</v>
      </c>
      <c r="F2912">
        <f>-Day_SIP[[#This Row],[Investment Amount]]</f>
        <v>-124.720001</v>
      </c>
      <c r="G2912">
        <f>SUM($D$2:D2912)*Day_SIP[[#This Row],[Buy Price]]</f>
        <v>1099656.2488170001</v>
      </c>
    </row>
    <row r="2913" spans="1:7" x14ac:dyDescent="0.3">
      <c r="A2913" s="2">
        <v>44134</v>
      </c>
      <c r="B2913">
        <v>4</v>
      </c>
      <c r="C2913">
        <v>124.57</v>
      </c>
      <c r="D2913">
        <v>1</v>
      </c>
      <c r="E2913">
        <v>124.57</v>
      </c>
      <c r="F2913">
        <f>-Day_SIP[[#This Row],[Investment Amount]]</f>
        <v>-124.57</v>
      </c>
      <c r="G2913">
        <f>SUM($D$2:D2913)*Day_SIP[[#This Row],[Buy Price]]</f>
        <v>1098458.26</v>
      </c>
    </row>
    <row r="2914" spans="1:7" x14ac:dyDescent="0.3">
      <c r="A2914" s="2">
        <v>44137</v>
      </c>
      <c r="B2914">
        <v>0</v>
      </c>
      <c r="C2914">
        <v>124.370003</v>
      </c>
      <c r="D2914">
        <v>1</v>
      </c>
      <c r="E2914">
        <v>124.370003</v>
      </c>
      <c r="F2914">
        <f>-Day_SIP[[#This Row],[Investment Amount]]</f>
        <v>-124.370003</v>
      </c>
      <c r="G2914">
        <f>SUM($D$2:D2914)*Day_SIP[[#This Row],[Buy Price]]</f>
        <v>1096819.0564570001</v>
      </c>
    </row>
    <row r="2915" spans="1:7" x14ac:dyDescent="0.3">
      <c r="A2915" s="2">
        <v>44138</v>
      </c>
      <c r="B2915">
        <v>1</v>
      </c>
      <c r="C2915">
        <v>126.010002</v>
      </c>
      <c r="D2915">
        <v>1</v>
      </c>
      <c r="E2915">
        <v>126.010002</v>
      </c>
      <c r="F2915">
        <f>-Day_SIP[[#This Row],[Investment Amount]]</f>
        <v>-126.010002</v>
      </c>
      <c r="G2915">
        <f>SUM($D$2:D2915)*Day_SIP[[#This Row],[Buy Price]]</f>
        <v>1111408.2176399999</v>
      </c>
    </row>
    <row r="2916" spans="1:7" x14ac:dyDescent="0.3">
      <c r="A2916" s="2">
        <v>44139</v>
      </c>
      <c r="B2916">
        <v>2</v>
      </c>
      <c r="C2916">
        <v>127.029999</v>
      </c>
      <c r="D2916">
        <v>1</v>
      </c>
      <c r="E2916">
        <v>127.029999</v>
      </c>
      <c r="F2916">
        <f>-Day_SIP[[#This Row],[Investment Amount]]</f>
        <v>-127.029999</v>
      </c>
      <c r="G2916">
        <f>SUM($D$2:D2916)*Day_SIP[[#This Row],[Buy Price]]</f>
        <v>1120531.621179</v>
      </c>
    </row>
    <row r="2917" spans="1:7" x14ac:dyDescent="0.3">
      <c r="A2917" s="2">
        <v>44140</v>
      </c>
      <c r="B2917">
        <v>3</v>
      </c>
      <c r="C2917">
        <v>129.11999499999999</v>
      </c>
      <c r="D2917">
        <v>1</v>
      </c>
      <c r="E2917">
        <v>129.11999499999999</v>
      </c>
      <c r="F2917">
        <f>-Day_SIP[[#This Row],[Investment Amount]]</f>
        <v>-129.11999499999999</v>
      </c>
      <c r="G2917">
        <f>SUM($D$2:D2917)*Day_SIP[[#This Row],[Buy Price]]</f>
        <v>1139096.59589</v>
      </c>
    </row>
    <row r="2918" spans="1:7" x14ac:dyDescent="0.3">
      <c r="A2918" s="2">
        <v>44141</v>
      </c>
      <c r="B2918">
        <v>4</v>
      </c>
      <c r="C2918">
        <v>130.61000100000001</v>
      </c>
      <c r="D2918">
        <v>1</v>
      </c>
      <c r="E2918">
        <v>130.61000100000001</v>
      </c>
      <c r="F2918">
        <f>-Day_SIP[[#This Row],[Investment Amount]]</f>
        <v>-130.61000100000001</v>
      </c>
      <c r="G2918">
        <f>SUM($D$2:D2918)*Day_SIP[[#This Row],[Buy Price]]</f>
        <v>1152372.0388230002</v>
      </c>
    </row>
    <row r="2919" spans="1:7" x14ac:dyDescent="0.3">
      <c r="A2919" s="2">
        <v>44144</v>
      </c>
      <c r="B2919">
        <v>0</v>
      </c>
      <c r="C2919">
        <v>132.729996</v>
      </c>
      <c r="D2919">
        <v>1</v>
      </c>
      <c r="E2919">
        <v>132.729996</v>
      </c>
      <c r="F2919">
        <f>-Day_SIP[[#This Row],[Investment Amount]]</f>
        <v>-132.729996</v>
      </c>
      <c r="G2919">
        <f>SUM($D$2:D2919)*Day_SIP[[#This Row],[Buy Price]]</f>
        <v>1171209.4847039999</v>
      </c>
    </row>
    <row r="2920" spans="1:7" x14ac:dyDescent="0.3">
      <c r="A2920" s="2">
        <v>44145</v>
      </c>
      <c r="B2920">
        <v>1</v>
      </c>
      <c r="C2920">
        <v>134.720001</v>
      </c>
      <c r="D2920">
        <v>1</v>
      </c>
      <c r="E2920">
        <v>134.720001</v>
      </c>
      <c r="F2920">
        <f>-Day_SIP[[#This Row],[Investment Amount]]</f>
        <v>-134.720001</v>
      </c>
      <c r="G2920">
        <f>SUM($D$2:D2920)*Day_SIP[[#This Row],[Buy Price]]</f>
        <v>1188904.0088249999</v>
      </c>
    </row>
    <row r="2921" spans="1:7" x14ac:dyDescent="0.3">
      <c r="A2921" s="2">
        <v>44146</v>
      </c>
      <c r="B2921">
        <v>2</v>
      </c>
      <c r="C2921">
        <v>135.83000200000001</v>
      </c>
      <c r="D2921">
        <v>1</v>
      </c>
      <c r="E2921">
        <v>135.83000200000001</v>
      </c>
      <c r="F2921">
        <f>-Day_SIP[[#This Row],[Investment Amount]]</f>
        <v>-135.83000200000001</v>
      </c>
      <c r="G2921">
        <f>SUM($D$2:D2921)*Day_SIP[[#This Row],[Buy Price]]</f>
        <v>1198835.5976520001</v>
      </c>
    </row>
    <row r="2922" spans="1:7" x14ac:dyDescent="0.3">
      <c r="A2922" s="2">
        <v>44147</v>
      </c>
      <c r="B2922">
        <v>3</v>
      </c>
      <c r="C2922">
        <v>135.259995</v>
      </c>
      <c r="D2922">
        <v>1</v>
      </c>
      <c r="E2922">
        <v>135.259995</v>
      </c>
      <c r="F2922">
        <f>-Day_SIP[[#This Row],[Investment Amount]]</f>
        <v>-135.259995</v>
      </c>
      <c r="G2922">
        <f>SUM($D$2:D2922)*Day_SIP[[#This Row],[Buy Price]]</f>
        <v>1193939.9758649999</v>
      </c>
    </row>
    <row r="2923" spans="1:7" x14ac:dyDescent="0.3">
      <c r="A2923" s="2">
        <v>44148</v>
      </c>
      <c r="B2923">
        <v>4</v>
      </c>
      <c r="C2923">
        <v>135.78999300000001</v>
      </c>
      <c r="D2923">
        <v>1</v>
      </c>
      <c r="E2923">
        <v>135.78999300000001</v>
      </c>
      <c r="F2923">
        <f>-Day_SIP[[#This Row],[Investment Amount]]</f>
        <v>-135.78999300000001</v>
      </c>
      <c r="G2923">
        <f>SUM($D$2:D2923)*Day_SIP[[#This Row],[Buy Price]]</f>
        <v>1198754.0582040001</v>
      </c>
    </row>
    <row r="2924" spans="1:7" x14ac:dyDescent="0.3">
      <c r="A2924" s="2">
        <v>44149</v>
      </c>
      <c r="B2924">
        <v>5</v>
      </c>
      <c r="C2924">
        <v>136.39999399999999</v>
      </c>
      <c r="D2924">
        <v>1</v>
      </c>
      <c r="E2924">
        <v>136.39999399999999</v>
      </c>
      <c r="F2924">
        <f>-Day_SIP[[#This Row],[Investment Amount]]</f>
        <v>-136.39999399999999</v>
      </c>
      <c r="G2924">
        <f>SUM($D$2:D2924)*Day_SIP[[#This Row],[Buy Price]]</f>
        <v>1204275.547026</v>
      </c>
    </row>
    <row r="2925" spans="1:7" x14ac:dyDescent="0.3">
      <c r="A2925" s="2">
        <v>44152</v>
      </c>
      <c r="B2925">
        <v>1</v>
      </c>
      <c r="C2925">
        <v>137.38999899999999</v>
      </c>
      <c r="D2925">
        <v>1</v>
      </c>
      <c r="E2925">
        <v>137.38999899999999</v>
      </c>
      <c r="F2925">
        <f>-Day_SIP[[#This Row],[Investment Amount]]</f>
        <v>-137.38999899999999</v>
      </c>
      <c r="G2925">
        <f>SUM($D$2:D2925)*Day_SIP[[#This Row],[Buy Price]]</f>
        <v>1213153.69117</v>
      </c>
    </row>
    <row r="2926" spans="1:7" x14ac:dyDescent="0.3">
      <c r="A2926" s="2">
        <v>44153</v>
      </c>
      <c r="B2926">
        <v>2</v>
      </c>
      <c r="C2926">
        <v>137.89999399999999</v>
      </c>
      <c r="D2926">
        <v>1</v>
      </c>
      <c r="E2926">
        <v>137.89999399999999</v>
      </c>
      <c r="F2926">
        <f>-Day_SIP[[#This Row],[Investment Amount]]</f>
        <v>-137.89999399999999</v>
      </c>
      <c r="G2926">
        <f>SUM($D$2:D2926)*Day_SIP[[#This Row],[Buy Price]]</f>
        <v>1217794.8470139999</v>
      </c>
    </row>
    <row r="2927" spans="1:7" x14ac:dyDescent="0.3">
      <c r="A2927" s="2">
        <v>44154</v>
      </c>
      <c r="B2927">
        <v>3</v>
      </c>
      <c r="C2927">
        <v>136.25</v>
      </c>
      <c r="D2927">
        <v>1</v>
      </c>
      <c r="E2927">
        <v>136.25</v>
      </c>
      <c r="F2927">
        <f>-Day_SIP[[#This Row],[Investment Amount]]</f>
        <v>-136.25</v>
      </c>
      <c r="G2927">
        <f>SUM($D$2:D2927)*Day_SIP[[#This Row],[Buy Price]]</f>
        <v>1203360</v>
      </c>
    </row>
    <row r="2928" spans="1:7" x14ac:dyDescent="0.3">
      <c r="A2928" s="2">
        <v>44155</v>
      </c>
      <c r="B2928">
        <v>4</v>
      </c>
      <c r="C2928">
        <v>137</v>
      </c>
      <c r="D2928">
        <v>1</v>
      </c>
      <c r="E2928">
        <v>137</v>
      </c>
      <c r="F2928">
        <f>-Day_SIP[[#This Row],[Investment Amount]]</f>
        <v>-137</v>
      </c>
      <c r="G2928">
        <f>SUM($D$2:D2928)*Day_SIP[[#This Row],[Buy Price]]</f>
        <v>1210121</v>
      </c>
    </row>
    <row r="2929" spans="1:7" x14ac:dyDescent="0.3">
      <c r="A2929" s="2">
        <v>44158</v>
      </c>
      <c r="B2929">
        <v>0</v>
      </c>
      <c r="C2929">
        <v>137.759995</v>
      </c>
      <c r="D2929">
        <v>1</v>
      </c>
      <c r="E2929">
        <v>137.759995</v>
      </c>
      <c r="F2929">
        <f>-Day_SIP[[#This Row],[Investment Amount]]</f>
        <v>-137.759995</v>
      </c>
      <c r="G2929">
        <f>SUM($D$2:D2929)*Day_SIP[[#This Row],[Buy Price]]</f>
        <v>1216971.79583</v>
      </c>
    </row>
    <row r="2930" spans="1:7" x14ac:dyDescent="0.3">
      <c r="A2930" s="2">
        <v>44159</v>
      </c>
      <c r="B2930">
        <v>1</v>
      </c>
      <c r="C2930">
        <v>139.38000500000001</v>
      </c>
      <c r="D2930">
        <v>1</v>
      </c>
      <c r="E2930">
        <v>139.38000500000001</v>
      </c>
      <c r="F2930">
        <f>-Day_SIP[[#This Row],[Investment Amount]]</f>
        <v>-139.38000500000001</v>
      </c>
      <c r="G2930">
        <f>SUM($D$2:D2930)*Day_SIP[[#This Row],[Buy Price]]</f>
        <v>1231422.3441750002</v>
      </c>
    </row>
    <row r="2931" spans="1:7" x14ac:dyDescent="0.3">
      <c r="A2931" s="2">
        <v>44160</v>
      </c>
      <c r="B2931">
        <v>2</v>
      </c>
      <c r="C2931">
        <v>137.38999899999999</v>
      </c>
      <c r="D2931">
        <v>1</v>
      </c>
      <c r="E2931">
        <v>137.38999899999999</v>
      </c>
      <c r="F2931">
        <f>-Day_SIP[[#This Row],[Investment Amount]]</f>
        <v>-137.38999899999999</v>
      </c>
      <c r="G2931">
        <f>SUM($D$2:D2931)*Day_SIP[[#This Row],[Buy Price]]</f>
        <v>1213978.0311639998</v>
      </c>
    </row>
    <row r="2932" spans="1:7" x14ac:dyDescent="0.3">
      <c r="A2932" s="2">
        <v>44161</v>
      </c>
      <c r="B2932">
        <v>3</v>
      </c>
      <c r="C2932">
        <v>138.240005</v>
      </c>
      <c r="D2932">
        <v>1</v>
      </c>
      <c r="E2932">
        <v>138.240005</v>
      </c>
      <c r="F2932">
        <f>-Day_SIP[[#This Row],[Investment Amount]]</f>
        <v>-138.240005</v>
      </c>
      <c r="G2932">
        <f>SUM($D$2:D2932)*Day_SIP[[#This Row],[Buy Price]]</f>
        <v>1221626.9241849999</v>
      </c>
    </row>
    <row r="2933" spans="1:7" x14ac:dyDescent="0.3">
      <c r="A2933" s="2">
        <v>44162</v>
      </c>
      <c r="B2933">
        <v>4</v>
      </c>
      <c r="C2933">
        <v>138.38000500000001</v>
      </c>
      <c r="D2933">
        <v>1</v>
      </c>
      <c r="E2933">
        <v>138.38000500000001</v>
      </c>
      <c r="F2933">
        <f>-Day_SIP[[#This Row],[Investment Amount]]</f>
        <v>-138.38000500000001</v>
      </c>
      <c r="G2933">
        <f>SUM($D$2:D2933)*Day_SIP[[#This Row],[Buy Price]]</f>
        <v>1223002.48419</v>
      </c>
    </row>
    <row r="2934" spans="1:7" x14ac:dyDescent="0.3">
      <c r="A2934" s="2">
        <v>44166</v>
      </c>
      <c r="B2934">
        <v>1</v>
      </c>
      <c r="C2934">
        <v>139.78999300000001</v>
      </c>
      <c r="D2934">
        <v>1</v>
      </c>
      <c r="E2934">
        <v>139.78999300000001</v>
      </c>
      <c r="F2934">
        <f>-Day_SIP[[#This Row],[Investment Amount]]</f>
        <v>-139.78999300000001</v>
      </c>
      <c r="G2934">
        <f>SUM($D$2:D2934)*Day_SIP[[#This Row],[Buy Price]]</f>
        <v>1235603.7481270002</v>
      </c>
    </row>
    <row r="2935" spans="1:7" x14ac:dyDescent="0.3">
      <c r="A2935" s="2">
        <v>44167</v>
      </c>
      <c r="B2935">
        <v>2</v>
      </c>
      <c r="C2935">
        <v>139.96000699999999</v>
      </c>
      <c r="D2935">
        <v>1</v>
      </c>
      <c r="E2935">
        <v>139.96000699999999</v>
      </c>
      <c r="F2935">
        <f>-Day_SIP[[#This Row],[Investment Amount]]</f>
        <v>-139.96000699999999</v>
      </c>
      <c r="G2935">
        <f>SUM($D$2:D2935)*Day_SIP[[#This Row],[Buy Price]]</f>
        <v>1237246.4618799998</v>
      </c>
    </row>
    <row r="2936" spans="1:7" x14ac:dyDescent="0.3">
      <c r="A2936" s="2">
        <v>44168</v>
      </c>
      <c r="B2936">
        <v>3</v>
      </c>
      <c r="C2936">
        <v>140.11999499999999</v>
      </c>
      <c r="D2936">
        <v>1</v>
      </c>
      <c r="E2936">
        <v>140.11999499999999</v>
      </c>
      <c r="F2936">
        <f>-Day_SIP[[#This Row],[Investment Amount]]</f>
        <v>-140.11999499999999</v>
      </c>
      <c r="G2936">
        <f>SUM($D$2:D2936)*Day_SIP[[#This Row],[Buy Price]]</f>
        <v>1238800.875795</v>
      </c>
    </row>
    <row r="2937" spans="1:7" x14ac:dyDescent="0.3">
      <c r="A2937" s="2">
        <v>44169</v>
      </c>
      <c r="B2937">
        <v>4</v>
      </c>
      <c r="C2937">
        <v>141.270004</v>
      </c>
      <c r="D2937">
        <v>1</v>
      </c>
      <c r="E2937">
        <v>141.270004</v>
      </c>
      <c r="F2937">
        <f>-Day_SIP[[#This Row],[Investment Amount]]</f>
        <v>-141.270004</v>
      </c>
      <c r="G2937">
        <f>SUM($D$2:D2937)*Day_SIP[[#This Row],[Buy Price]]</f>
        <v>1249109.375368</v>
      </c>
    </row>
    <row r="2938" spans="1:7" x14ac:dyDescent="0.3">
      <c r="A2938" s="2">
        <v>44172</v>
      </c>
      <c r="B2938">
        <v>0</v>
      </c>
      <c r="C2938">
        <v>142.28999300000001</v>
      </c>
      <c r="D2938">
        <v>1</v>
      </c>
      <c r="E2938">
        <v>142.28999300000001</v>
      </c>
      <c r="F2938">
        <f>-Day_SIP[[#This Row],[Investment Amount]]</f>
        <v>-142.28999300000001</v>
      </c>
      <c r="G2938">
        <f>SUM($D$2:D2938)*Day_SIP[[#This Row],[Buy Price]]</f>
        <v>1258270.4080990001</v>
      </c>
    </row>
    <row r="2939" spans="1:7" x14ac:dyDescent="0.3">
      <c r="A2939" s="2">
        <v>44173</v>
      </c>
      <c r="B2939">
        <v>1</v>
      </c>
      <c r="C2939">
        <v>142.86000100000001</v>
      </c>
      <c r="D2939">
        <v>1</v>
      </c>
      <c r="E2939">
        <v>142.86000100000001</v>
      </c>
      <c r="F2939">
        <f>-Day_SIP[[#This Row],[Investment Amount]]</f>
        <v>-142.86000100000001</v>
      </c>
      <c r="G2939">
        <f>SUM($D$2:D2939)*Day_SIP[[#This Row],[Buy Price]]</f>
        <v>1263453.8488440001</v>
      </c>
    </row>
    <row r="2940" spans="1:7" x14ac:dyDescent="0.3">
      <c r="A2940" s="2">
        <v>44174</v>
      </c>
      <c r="B2940">
        <v>2</v>
      </c>
      <c r="C2940">
        <v>144.41000399999999</v>
      </c>
      <c r="D2940">
        <v>1</v>
      </c>
      <c r="E2940">
        <v>144.41000399999999</v>
      </c>
      <c r="F2940">
        <f>-Day_SIP[[#This Row],[Investment Amount]]</f>
        <v>-144.41000399999999</v>
      </c>
      <c r="G2940">
        <f>SUM($D$2:D2940)*Day_SIP[[#This Row],[Buy Price]]</f>
        <v>1277306.48538</v>
      </c>
    </row>
    <row r="2941" spans="1:7" x14ac:dyDescent="0.3">
      <c r="A2941" s="2">
        <v>44175</v>
      </c>
      <c r="B2941">
        <v>3</v>
      </c>
      <c r="C2941">
        <v>143.820007</v>
      </c>
      <c r="D2941">
        <v>1</v>
      </c>
      <c r="E2941">
        <v>143.820007</v>
      </c>
      <c r="F2941">
        <f>-Day_SIP[[#This Row],[Investment Amount]]</f>
        <v>-143.820007</v>
      </c>
      <c r="G2941">
        <f>SUM($D$2:D2941)*Day_SIP[[#This Row],[Buy Price]]</f>
        <v>1272231.781922</v>
      </c>
    </row>
    <row r="2942" spans="1:7" x14ac:dyDescent="0.3">
      <c r="A2942" s="2">
        <v>44176</v>
      </c>
      <c r="B2942">
        <v>4</v>
      </c>
      <c r="C2942">
        <v>143.929993</v>
      </c>
      <c r="D2942">
        <v>1</v>
      </c>
      <c r="E2942">
        <v>143.929993</v>
      </c>
      <c r="F2942">
        <f>-Day_SIP[[#This Row],[Investment Amount]]</f>
        <v>-143.929993</v>
      </c>
      <c r="G2942">
        <f>SUM($D$2:D2942)*Day_SIP[[#This Row],[Buy Price]]</f>
        <v>1273348.6480709999</v>
      </c>
    </row>
    <row r="2943" spans="1:7" x14ac:dyDescent="0.3">
      <c r="A2943" s="2">
        <v>44179</v>
      </c>
      <c r="B2943">
        <v>0</v>
      </c>
      <c r="C2943">
        <v>144.320007</v>
      </c>
      <c r="D2943">
        <v>1</v>
      </c>
      <c r="E2943">
        <v>144.320007</v>
      </c>
      <c r="F2943">
        <f>-Day_SIP[[#This Row],[Investment Amount]]</f>
        <v>-144.320007</v>
      </c>
      <c r="G2943">
        <f>SUM($D$2:D2943)*Day_SIP[[#This Row],[Buy Price]]</f>
        <v>1276943.421936</v>
      </c>
    </row>
    <row r="2944" spans="1:7" x14ac:dyDescent="0.3">
      <c r="A2944" s="2">
        <v>44180</v>
      </c>
      <c r="B2944">
        <v>1</v>
      </c>
      <c r="C2944">
        <v>144.61000100000001</v>
      </c>
      <c r="D2944">
        <v>1</v>
      </c>
      <c r="E2944">
        <v>144.61000100000001</v>
      </c>
      <c r="F2944">
        <f>-Day_SIP[[#This Row],[Investment Amount]]</f>
        <v>-144.61000100000001</v>
      </c>
      <c r="G2944">
        <f>SUM($D$2:D2944)*Day_SIP[[#This Row],[Buy Price]]</f>
        <v>1279653.898849</v>
      </c>
    </row>
    <row r="2945" spans="1:7" x14ac:dyDescent="0.3">
      <c r="A2945" s="2">
        <v>44181</v>
      </c>
      <c r="B2945">
        <v>2</v>
      </c>
      <c r="C2945">
        <v>145.820007</v>
      </c>
      <c r="D2945">
        <v>1</v>
      </c>
      <c r="E2945">
        <v>145.820007</v>
      </c>
      <c r="F2945">
        <f>-Day_SIP[[#This Row],[Investment Amount]]</f>
        <v>-145.820007</v>
      </c>
      <c r="G2945">
        <f>SUM($D$2:D2945)*Day_SIP[[#This Row],[Buy Price]]</f>
        <v>1290507.06195</v>
      </c>
    </row>
    <row r="2946" spans="1:7" x14ac:dyDescent="0.3">
      <c r="A2946" s="2">
        <v>44182</v>
      </c>
      <c r="B2946">
        <v>3</v>
      </c>
      <c r="C2946">
        <v>146.55999800000001</v>
      </c>
      <c r="D2946">
        <v>1</v>
      </c>
      <c r="E2946">
        <v>146.55999800000001</v>
      </c>
      <c r="F2946">
        <f>-Day_SIP[[#This Row],[Investment Amount]]</f>
        <v>-146.55999800000001</v>
      </c>
      <c r="G2946">
        <f>SUM($D$2:D2946)*Day_SIP[[#This Row],[Buy Price]]</f>
        <v>1297202.5422980001</v>
      </c>
    </row>
    <row r="2947" spans="1:7" x14ac:dyDescent="0.3">
      <c r="A2947" s="2">
        <v>44183</v>
      </c>
      <c r="B2947">
        <v>4</v>
      </c>
      <c r="C2947">
        <v>146.96000699999999</v>
      </c>
      <c r="D2947">
        <v>1</v>
      </c>
      <c r="E2947">
        <v>146.96000699999999</v>
      </c>
      <c r="F2947">
        <f>-Day_SIP[[#This Row],[Investment Amount]]</f>
        <v>-146.96000699999999</v>
      </c>
      <c r="G2947">
        <f>SUM($D$2:D2947)*Day_SIP[[#This Row],[Buy Price]]</f>
        <v>1300889.9819639998</v>
      </c>
    </row>
    <row r="2948" spans="1:7" x14ac:dyDescent="0.3">
      <c r="A2948" s="2">
        <v>44186</v>
      </c>
      <c r="B2948">
        <v>0</v>
      </c>
      <c r="C2948">
        <v>142.5</v>
      </c>
      <c r="D2948">
        <v>1</v>
      </c>
      <c r="E2948">
        <v>142.5</v>
      </c>
      <c r="F2948">
        <f>-Day_SIP[[#This Row],[Investment Amount]]</f>
        <v>-142.5</v>
      </c>
      <c r="G2948">
        <f>SUM($D$2:D2948)*Day_SIP[[#This Row],[Buy Price]]</f>
        <v>1261552.5</v>
      </c>
    </row>
    <row r="2949" spans="1:7" x14ac:dyDescent="0.3">
      <c r="A2949" s="2">
        <v>44187</v>
      </c>
      <c r="B2949">
        <v>1</v>
      </c>
      <c r="C2949">
        <v>143.820007</v>
      </c>
      <c r="D2949">
        <v>1</v>
      </c>
      <c r="E2949">
        <v>143.820007</v>
      </c>
      <c r="F2949">
        <f>-Day_SIP[[#This Row],[Investment Amount]]</f>
        <v>-143.820007</v>
      </c>
      <c r="G2949">
        <f>SUM($D$2:D2949)*Day_SIP[[#This Row],[Buy Price]]</f>
        <v>1273382.341978</v>
      </c>
    </row>
    <row r="2950" spans="1:7" x14ac:dyDescent="0.3">
      <c r="A2950" s="2">
        <v>44188</v>
      </c>
      <c r="B2950">
        <v>2</v>
      </c>
      <c r="C2950">
        <v>145.11999499999999</v>
      </c>
      <c r="D2950">
        <v>1</v>
      </c>
      <c r="E2950">
        <v>145.11999499999999</v>
      </c>
      <c r="F2950">
        <f>-Day_SIP[[#This Row],[Investment Amount]]</f>
        <v>-145.11999499999999</v>
      </c>
      <c r="G2950">
        <f>SUM($D$2:D2950)*Day_SIP[[#This Row],[Buy Price]]</f>
        <v>1285037.5557249999</v>
      </c>
    </row>
    <row r="2951" spans="1:7" x14ac:dyDescent="0.3">
      <c r="A2951" s="2">
        <v>44189</v>
      </c>
      <c r="B2951">
        <v>3</v>
      </c>
      <c r="C2951">
        <v>146.520004</v>
      </c>
      <c r="D2951">
        <v>1</v>
      </c>
      <c r="E2951">
        <v>146.520004</v>
      </c>
      <c r="F2951">
        <f>-Day_SIP[[#This Row],[Investment Amount]]</f>
        <v>-146.520004</v>
      </c>
      <c r="G2951">
        <f>SUM($D$2:D2951)*Day_SIP[[#This Row],[Buy Price]]</f>
        <v>1297581.155424</v>
      </c>
    </row>
    <row r="2952" spans="1:7" x14ac:dyDescent="0.3">
      <c r="A2952" s="2">
        <v>44193</v>
      </c>
      <c r="B2952">
        <v>0</v>
      </c>
      <c r="C2952">
        <v>147.779999</v>
      </c>
      <c r="D2952">
        <v>1</v>
      </c>
      <c r="E2952">
        <v>147.779999</v>
      </c>
      <c r="F2952">
        <f>-Day_SIP[[#This Row],[Investment Amount]]</f>
        <v>-147.779999</v>
      </c>
      <c r="G2952">
        <f>SUM($D$2:D2952)*Day_SIP[[#This Row],[Buy Price]]</f>
        <v>1308887.451143</v>
      </c>
    </row>
    <row r="2953" spans="1:7" x14ac:dyDescent="0.3">
      <c r="A2953" s="2">
        <v>44194</v>
      </c>
      <c r="B2953">
        <v>1</v>
      </c>
      <c r="C2953">
        <v>148.770004</v>
      </c>
      <c r="D2953">
        <v>1</v>
      </c>
      <c r="E2953">
        <v>148.770004</v>
      </c>
      <c r="F2953">
        <f>-Day_SIP[[#This Row],[Investment Amount]]</f>
        <v>-148.770004</v>
      </c>
      <c r="G2953">
        <f>SUM($D$2:D2953)*Day_SIP[[#This Row],[Buy Price]]</f>
        <v>1317804.6954320001</v>
      </c>
    </row>
    <row r="2954" spans="1:7" x14ac:dyDescent="0.3">
      <c r="A2954" s="2">
        <v>44195</v>
      </c>
      <c r="B2954">
        <v>2</v>
      </c>
      <c r="C2954">
        <v>149.270004</v>
      </c>
      <c r="D2954">
        <v>1</v>
      </c>
      <c r="E2954">
        <v>149.270004</v>
      </c>
      <c r="F2954">
        <f>-Day_SIP[[#This Row],[Investment Amount]]</f>
        <v>-149.270004</v>
      </c>
      <c r="G2954">
        <f>SUM($D$2:D2954)*Day_SIP[[#This Row],[Buy Price]]</f>
        <v>1322382.9654359999</v>
      </c>
    </row>
    <row r="2955" spans="1:7" x14ac:dyDescent="0.3">
      <c r="A2955" s="2">
        <v>44196</v>
      </c>
      <c r="B2955">
        <v>3</v>
      </c>
      <c r="C2955">
        <v>149.070007</v>
      </c>
      <c r="D2955">
        <v>1</v>
      </c>
      <c r="E2955">
        <v>149.070007</v>
      </c>
      <c r="F2955">
        <f>-Day_SIP[[#This Row],[Investment Amount]]</f>
        <v>-149.070007</v>
      </c>
      <c r="G2955">
        <f>SUM($D$2:D2955)*Day_SIP[[#This Row],[Buy Price]]</f>
        <v>1320760.26202</v>
      </c>
    </row>
    <row r="2956" spans="1:7" x14ac:dyDescent="0.3">
      <c r="A2956" s="2">
        <v>44197</v>
      </c>
      <c r="B2956">
        <v>4</v>
      </c>
      <c r="C2956">
        <v>149.570007</v>
      </c>
      <c r="D2956">
        <v>1</v>
      </c>
      <c r="E2956">
        <v>149.570007</v>
      </c>
      <c r="F2956">
        <f>-Day_SIP[[#This Row],[Investment Amount]]</f>
        <v>-149.570007</v>
      </c>
      <c r="G2956">
        <f>SUM($D$2:D2956)*Day_SIP[[#This Row],[Buy Price]]</f>
        <v>1325339.8320270001</v>
      </c>
    </row>
    <row r="2957" spans="1:7" x14ac:dyDescent="0.3">
      <c r="A2957" s="2">
        <v>44200</v>
      </c>
      <c r="B2957">
        <v>0</v>
      </c>
      <c r="C2957">
        <v>150.71000699999999</v>
      </c>
      <c r="D2957">
        <v>1</v>
      </c>
      <c r="E2957">
        <v>150.71000699999999</v>
      </c>
      <c r="F2957">
        <f>-Day_SIP[[#This Row],[Investment Amount]]</f>
        <v>-150.71000699999999</v>
      </c>
      <c r="G2957">
        <f>SUM($D$2:D2957)*Day_SIP[[#This Row],[Buy Price]]</f>
        <v>1335592.082034</v>
      </c>
    </row>
    <row r="2958" spans="1:7" x14ac:dyDescent="0.3">
      <c r="A2958" s="2">
        <v>44201</v>
      </c>
      <c r="B2958">
        <v>1</v>
      </c>
      <c r="C2958">
        <v>151.300003</v>
      </c>
      <c r="D2958">
        <v>1</v>
      </c>
      <c r="E2958">
        <v>151.300003</v>
      </c>
      <c r="F2958">
        <f>-Day_SIP[[#This Row],[Investment Amount]]</f>
        <v>-151.300003</v>
      </c>
      <c r="G2958">
        <f>SUM($D$2:D2958)*Day_SIP[[#This Row],[Buy Price]]</f>
        <v>1340971.926589</v>
      </c>
    </row>
    <row r="2959" spans="1:7" x14ac:dyDescent="0.3">
      <c r="A2959" s="2">
        <v>44202</v>
      </c>
      <c r="B2959">
        <v>2</v>
      </c>
      <c r="C2959">
        <v>151.220001</v>
      </c>
      <c r="D2959">
        <v>1</v>
      </c>
      <c r="E2959">
        <v>151.220001</v>
      </c>
      <c r="F2959">
        <f>-Day_SIP[[#This Row],[Investment Amount]]</f>
        <v>-151.220001</v>
      </c>
      <c r="G2959">
        <f>SUM($D$2:D2959)*Day_SIP[[#This Row],[Buy Price]]</f>
        <v>1340414.088864</v>
      </c>
    </row>
    <row r="2960" spans="1:7" x14ac:dyDescent="0.3">
      <c r="A2960" s="2">
        <v>44203</v>
      </c>
      <c r="B2960">
        <v>3</v>
      </c>
      <c r="C2960">
        <v>151.199997</v>
      </c>
      <c r="D2960">
        <v>1</v>
      </c>
      <c r="E2960">
        <v>151.199997</v>
      </c>
      <c r="F2960">
        <f>-Day_SIP[[#This Row],[Investment Amount]]</f>
        <v>-151.199997</v>
      </c>
      <c r="G2960">
        <f>SUM($D$2:D2960)*Day_SIP[[#This Row],[Buy Price]]</f>
        <v>1340387.9734050001</v>
      </c>
    </row>
    <row r="2961" spans="1:7" x14ac:dyDescent="0.3">
      <c r="A2961" s="2">
        <v>44204</v>
      </c>
      <c r="B2961">
        <v>4</v>
      </c>
      <c r="C2961">
        <v>152.88000500000001</v>
      </c>
      <c r="D2961">
        <v>1</v>
      </c>
      <c r="E2961">
        <v>152.88000500000001</v>
      </c>
      <c r="F2961">
        <f>-Day_SIP[[#This Row],[Investment Amount]]</f>
        <v>-152.88000500000001</v>
      </c>
      <c r="G2961">
        <f>SUM($D$2:D2961)*Day_SIP[[#This Row],[Buy Price]]</f>
        <v>1355434.12433</v>
      </c>
    </row>
    <row r="2962" spans="1:7" x14ac:dyDescent="0.3">
      <c r="A2962" s="2">
        <v>44207</v>
      </c>
      <c r="B2962">
        <v>0</v>
      </c>
      <c r="C2962">
        <v>154.38000500000001</v>
      </c>
      <c r="D2962">
        <v>1</v>
      </c>
      <c r="E2962">
        <v>154.38000500000001</v>
      </c>
      <c r="F2962">
        <f>-Day_SIP[[#This Row],[Investment Amount]]</f>
        <v>-154.38000500000001</v>
      </c>
      <c r="G2962">
        <f>SUM($D$2:D2962)*Day_SIP[[#This Row],[Buy Price]]</f>
        <v>1368887.5043350002</v>
      </c>
    </row>
    <row r="2963" spans="1:7" x14ac:dyDescent="0.3">
      <c r="A2963" s="2">
        <v>44208</v>
      </c>
      <c r="B2963">
        <v>1</v>
      </c>
      <c r="C2963">
        <v>155.320007</v>
      </c>
      <c r="D2963">
        <v>1</v>
      </c>
      <c r="E2963">
        <v>155.320007</v>
      </c>
      <c r="F2963">
        <f>-Day_SIP[[#This Row],[Investment Amount]]</f>
        <v>-155.320007</v>
      </c>
      <c r="G2963">
        <f>SUM($D$2:D2963)*Day_SIP[[#This Row],[Buy Price]]</f>
        <v>1377377.822076</v>
      </c>
    </row>
    <row r="2964" spans="1:7" x14ac:dyDescent="0.3">
      <c r="A2964" s="2">
        <v>44209</v>
      </c>
      <c r="B2964">
        <v>2</v>
      </c>
      <c r="C2964">
        <v>155.60000600000001</v>
      </c>
      <c r="D2964">
        <v>1</v>
      </c>
      <c r="E2964">
        <v>155.60000600000001</v>
      </c>
      <c r="F2964">
        <f>-Day_SIP[[#This Row],[Investment Amount]]</f>
        <v>-155.60000600000001</v>
      </c>
      <c r="G2964">
        <f>SUM($D$2:D2964)*Day_SIP[[#This Row],[Buy Price]]</f>
        <v>1380016.453214</v>
      </c>
    </row>
    <row r="2965" spans="1:7" x14ac:dyDescent="0.3">
      <c r="A2965" s="2">
        <v>44210</v>
      </c>
      <c r="B2965">
        <v>3</v>
      </c>
      <c r="C2965">
        <v>155.759995</v>
      </c>
      <c r="D2965">
        <v>1</v>
      </c>
      <c r="E2965">
        <v>155.759995</v>
      </c>
      <c r="F2965">
        <f>-Day_SIP[[#This Row],[Investment Amount]]</f>
        <v>-155.759995</v>
      </c>
      <c r="G2965">
        <f>SUM($D$2:D2965)*Day_SIP[[#This Row],[Buy Price]]</f>
        <v>1381591.1556500001</v>
      </c>
    </row>
    <row r="2966" spans="1:7" x14ac:dyDescent="0.3">
      <c r="A2966" s="2">
        <v>44211</v>
      </c>
      <c r="B2966">
        <v>4</v>
      </c>
      <c r="C2966">
        <v>154.11000100000001</v>
      </c>
      <c r="D2966">
        <v>1</v>
      </c>
      <c r="E2966">
        <v>154.11000100000001</v>
      </c>
      <c r="F2966">
        <f>-Day_SIP[[#This Row],[Investment Amount]]</f>
        <v>-154.11000100000001</v>
      </c>
      <c r="G2966">
        <f>SUM($D$2:D2966)*Day_SIP[[#This Row],[Buy Price]]</f>
        <v>1367109.8188710001</v>
      </c>
    </row>
    <row r="2967" spans="1:7" x14ac:dyDescent="0.3">
      <c r="A2967" s="2">
        <v>44214</v>
      </c>
      <c r="B2967">
        <v>0</v>
      </c>
      <c r="C2967">
        <v>152.55999800000001</v>
      </c>
      <c r="D2967">
        <v>1</v>
      </c>
      <c r="E2967">
        <v>152.55999800000001</v>
      </c>
      <c r="F2967">
        <f>-Day_SIP[[#This Row],[Investment Amount]]</f>
        <v>-152.55999800000001</v>
      </c>
      <c r="G2967">
        <f>SUM($D$2:D2967)*Day_SIP[[#This Row],[Buy Price]]</f>
        <v>1353512.302256</v>
      </c>
    </row>
    <row r="2968" spans="1:7" x14ac:dyDescent="0.3">
      <c r="A2968" s="2">
        <v>44215</v>
      </c>
      <c r="B2968">
        <v>1</v>
      </c>
      <c r="C2968">
        <v>155.449997</v>
      </c>
      <c r="D2968">
        <v>1</v>
      </c>
      <c r="E2968">
        <v>155.449997</v>
      </c>
      <c r="F2968">
        <f>-Day_SIP[[#This Row],[Investment Amount]]</f>
        <v>-155.449997</v>
      </c>
      <c r="G2968">
        <f>SUM($D$2:D2968)*Day_SIP[[#This Row],[Buy Price]]</f>
        <v>1379307.823381</v>
      </c>
    </row>
    <row r="2969" spans="1:7" x14ac:dyDescent="0.3">
      <c r="A2969" s="2">
        <v>44216</v>
      </c>
      <c r="B2969">
        <v>2</v>
      </c>
      <c r="C2969">
        <v>156.75</v>
      </c>
      <c r="D2969">
        <v>1</v>
      </c>
      <c r="E2969">
        <v>156.75</v>
      </c>
      <c r="F2969">
        <f>-Day_SIP[[#This Row],[Investment Amount]]</f>
        <v>-156.75</v>
      </c>
      <c r="G2969">
        <f>SUM($D$2:D2969)*Day_SIP[[#This Row],[Buy Price]]</f>
        <v>1390999.5</v>
      </c>
    </row>
    <row r="2970" spans="1:7" x14ac:dyDescent="0.3">
      <c r="A2970" s="2">
        <v>44217</v>
      </c>
      <c r="B2970">
        <v>3</v>
      </c>
      <c r="C2970">
        <v>156.020004</v>
      </c>
      <c r="D2970">
        <v>1</v>
      </c>
      <c r="E2970">
        <v>156.020004</v>
      </c>
      <c r="F2970">
        <f>-Day_SIP[[#This Row],[Investment Amount]]</f>
        <v>-156.020004</v>
      </c>
      <c r="G2970">
        <f>SUM($D$2:D2970)*Day_SIP[[#This Row],[Buy Price]]</f>
        <v>1384677.5355</v>
      </c>
    </row>
    <row r="2971" spans="1:7" x14ac:dyDescent="0.3">
      <c r="A2971" s="2">
        <v>44218</v>
      </c>
      <c r="B2971">
        <v>4</v>
      </c>
      <c r="C2971">
        <v>153.91000399999999</v>
      </c>
      <c r="D2971">
        <v>1</v>
      </c>
      <c r="E2971">
        <v>153.91000399999999</v>
      </c>
      <c r="F2971">
        <f>-Day_SIP[[#This Row],[Investment Amount]]</f>
        <v>-153.91000399999999</v>
      </c>
      <c r="G2971">
        <f>SUM($D$2:D2971)*Day_SIP[[#This Row],[Buy Price]]</f>
        <v>1366105.1955039999</v>
      </c>
    </row>
    <row r="2972" spans="1:7" x14ac:dyDescent="0.3">
      <c r="A2972" s="2">
        <v>44221</v>
      </c>
      <c r="B2972">
        <v>0</v>
      </c>
      <c r="C2972">
        <v>152.46000699999999</v>
      </c>
      <c r="D2972">
        <v>1</v>
      </c>
      <c r="E2972">
        <v>152.46000699999999</v>
      </c>
      <c r="F2972">
        <f>-Day_SIP[[#This Row],[Investment Amount]]</f>
        <v>-152.46000699999999</v>
      </c>
      <c r="G2972">
        <f>SUM($D$2:D2972)*Day_SIP[[#This Row],[Buy Price]]</f>
        <v>1353387.482139</v>
      </c>
    </row>
    <row r="2973" spans="1:7" x14ac:dyDescent="0.3">
      <c r="A2973" s="2">
        <v>44223</v>
      </c>
      <c r="B2973">
        <v>2</v>
      </c>
      <c r="C2973">
        <v>149.479996</v>
      </c>
      <c r="D2973">
        <v>1</v>
      </c>
      <c r="E2973">
        <v>149.479996</v>
      </c>
      <c r="F2973">
        <f>-Day_SIP[[#This Row],[Investment Amount]]</f>
        <v>-149.479996</v>
      </c>
      <c r="G2973">
        <f>SUM($D$2:D2973)*Day_SIP[[#This Row],[Buy Price]]</f>
        <v>1327083.4044880001</v>
      </c>
    </row>
    <row r="2974" spans="1:7" x14ac:dyDescent="0.3">
      <c r="A2974" s="2">
        <v>44224</v>
      </c>
      <c r="B2974">
        <v>3</v>
      </c>
      <c r="C2974">
        <v>147.990005</v>
      </c>
      <c r="D2974">
        <v>1</v>
      </c>
      <c r="E2974">
        <v>147.990005</v>
      </c>
      <c r="F2974">
        <f>-Day_SIP[[#This Row],[Investment Amount]]</f>
        <v>-147.990005</v>
      </c>
      <c r="G2974">
        <f>SUM($D$2:D2974)*Day_SIP[[#This Row],[Buy Price]]</f>
        <v>1314003.2543949999</v>
      </c>
    </row>
    <row r="2975" spans="1:7" x14ac:dyDescent="0.3">
      <c r="A2975" s="2">
        <v>44225</v>
      </c>
      <c r="B2975">
        <v>4</v>
      </c>
      <c r="C2975">
        <v>146.10000600000001</v>
      </c>
      <c r="D2975">
        <v>1</v>
      </c>
      <c r="E2975">
        <v>146.10000600000001</v>
      </c>
      <c r="F2975">
        <f>-Day_SIP[[#This Row],[Investment Amount]]</f>
        <v>-146.10000600000001</v>
      </c>
      <c r="G2975">
        <f>SUM($D$2:D2975)*Day_SIP[[#This Row],[Buy Price]]</f>
        <v>1297368.0532800001</v>
      </c>
    </row>
    <row r="2976" spans="1:7" x14ac:dyDescent="0.3">
      <c r="A2976" s="2">
        <v>44228</v>
      </c>
      <c r="B2976">
        <v>0</v>
      </c>
      <c r="C2976">
        <v>152.520004</v>
      </c>
      <c r="D2976">
        <v>1</v>
      </c>
      <c r="E2976">
        <v>152.520004</v>
      </c>
      <c r="F2976">
        <f>-Day_SIP[[#This Row],[Investment Amount]]</f>
        <v>-152.520004</v>
      </c>
      <c r="G2976">
        <f>SUM($D$2:D2976)*Day_SIP[[#This Row],[Buy Price]]</f>
        <v>1354530.1555240001</v>
      </c>
    </row>
    <row r="2977" spans="1:7" x14ac:dyDescent="0.3">
      <c r="A2977" s="2">
        <v>44229</v>
      </c>
      <c r="B2977">
        <v>1</v>
      </c>
      <c r="C2977">
        <v>156.10000600000001</v>
      </c>
      <c r="D2977">
        <v>1</v>
      </c>
      <c r="E2977">
        <v>156.10000600000001</v>
      </c>
      <c r="F2977">
        <f>-Day_SIP[[#This Row],[Investment Amount]]</f>
        <v>-156.10000600000001</v>
      </c>
      <c r="G2977">
        <f>SUM($D$2:D2977)*Day_SIP[[#This Row],[Buy Price]]</f>
        <v>1386480.2532920002</v>
      </c>
    </row>
    <row r="2978" spans="1:7" x14ac:dyDescent="0.3">
      <c r="A2978" s="2">
        <v>44230</v>
      </c>
      <c r="B2978">
        <v>2</v>
      </c>
      <c r="C2978">
        <v>157.66000399999999</v>
      </c>
      <c r="D2978">
        <v>1</v>
      </c>
      <c r="E2978">
        <v>157.66000399999999</v>
      </c>
      <c r="F2978">
        <f>-Day_SIP[[#This Row],[Investment Amount]]</f>
        <v>-157.66000399999999</v>
      </c>
      <c r="G2978">
        <f>SUM($D$2:D2978)*Day_SIP[[#This Row],[Buy Price]]</f>
        <v>1400493.8155319998</v>
      </c>
    </row>
    <row r="2979" spans="1:7" x14ac:dyDescent="0.3">
      <c r="A2979" s="2">
        <v>44231</v>
      </c>
      <c r="B2979">
        <v>3</v>
      </c>
      <c r="C2979">
        <v>158.69000199999999</v>
      </c>
      <c r="D2979">
        <v>1</v>
      </c>
      <c r="E2979">
        <v>158.69000199999999</v>
      </c>
      <c r="F2979">
        <f>-Day_SIP[[#This Row],[Investment Amount]]</f>
        <v>-158.69000199999999</v>
      </c>
      <c r="G2979">
        <f>SUM($D$2:D2979)*Day_SIP[[#This Row],[Buy Price]]</f>
        <v>1409801.977768</v>
      </c>
    </row>
    <row r="2980" spans="1:7" x14ac:dyDescent="0.3">
      <c r="A2980" s="2">
        <v>44232</v>
      </c>
      <c r="B2980">
        <v>4</v>
      </c>
      <c r="C2980">
        <v>159.050003</v>
      </c>
      <c r="D2980">
        <v>1</v>
      </c>
      <c r="E2980">
        <v>159.050003</v>
      </c>
      <c r="F2980">
        <f>-Day_SIP[[#This Row],[Investment Amount]]</f>
        <v>-159.050003</v>
      </c>
      <c r="G2980">
        <f>SUM($D$2:D2980)*Day_SIP[[#This Row],[Buy Price]]</f>
        <v>1413159.2766549999</v>
      </c>
    </row>
    <row r="2981" spans="1:7" x14ac:dyDescent="0.3">
      <c r="A2981" s="2">
        <v>44235</v>
      </c>
      <c r="B2981">
        <v>0</v>
      </c>
      <c r="C2981">
        <v>161.029999</v>
      </c>
      <c r="D2981">
        <v>1</v>
      </c>
      <c r="E2981">
        <v>161.029999</v>
      </c>
      <c r="F2981">
        <f>-Day_SIP[[#This Row],[Investment Amount]]</f>
        <v>-161.029999</v>
      </c>
      <c r="G2981">
        <f>SUM($D$2:D2981)*Day_SIP[[#This Row],[Buy Price]]</f>
        <v>1430912.5711139999</v>
      </c>
    </row>
    <row r="2982" spans="1:7" x14ac:dyDescent="0.3">
      <c r="A2982" s="2">
        <v>44236</v>
      </c>
      <c r="B2982">
        <v>1</v>
      </c>
      <c r="C2982">
        <v>161.229996</v>
      </c>
      <c r="D2982">
        <v>1</v>
      </c>
      <c r="E2982">
        <v>161.229996</v>
      </c>
      <c r="F2982">
        <f>-Day_SIP[[#This Row],[Investment Amount]]</f>
        <v>-161.229996</v>
      </c>
      <c r="G2982">
        <f>SUM($D$2:D2982)*Day_SIP[[#This Row],[Buy Price]]</f>
        <v>1432850.9744520001</v>
      </c>
    </row>
    <row r="2983" spans="1:7" x14ac:dyDescent="0.3">
      <c r="A2983" s="2">
        <v>44237</v>
      </c>
      <c r="B2983">
        <v>2</v>
      </c>
      <c r="C2983">
        <v>161.46000699999999</v>
      </c>
      <c r="D2983">
        <v>1</v>
      </c>
      <c r="E2983">
        <v>161.46000699999999</v>
      </c>
      <c r="F2983">
        <f>-Day_SIP[[#This Row],[Investment Amount]]</f>
        <v>-161.46000699999999</v>
      </c>
      <c r="G2983">
        <f>SUM($D$2:D2983)*Day_SIP[[#This Row],[Buy Price]]</f>
        <v>1435056.5422159999</v>
      </c>
    </row>
    <row r="2984" spans="1:7" x14ac:dyDescent="0.3">
      <c r="A2984" s="2">
        <v>44238</v>
      </c>
      <c r="B2984">
        <v>3</v>
      </c>
      <c r="C2984">
        <v>162.05999800000001</v>
      </c>
      <c r="D2984">
        <v>1</v>
      </c>
      <c r="E2984">
        <v>162.05999800000001</v>
      </c>
      <c r="F2984">
        <f>-Day_SIP[[#This Row],[Investment Amount]]</f>
        <v>-162.05999800000001</v>
      </c>
      <c r="G2984">
        <f>SUM($D$2:D2984)*Day_SIP[[#This Row],[Buy Price]]</f>
        <v>1440551.322222</v>
      </c>
    </row>
    <row r="2985" spans="1:7" x14ac:dyDescent="0.3">
      <c r="A2985" s="2">
        <v>44239</v>
      </c>
      <c r="B2985">
        <v>4</v>
      </c>
      <c r="C2985">
        <v>162.16999799999999</v>
      </c>
      <c r="D2985">
        <v>1</v>
      </c>
      <c r="E2985">
        <v>162.16999799999999</v>
      </c>
      <c r="F2985">
        <f>-Day_SIP[[#This Row],[Investment Amount]]</f>
        <v>-162.16999799999999</v>
      </c>
      <c r="G2985">
        <f>SUM($D$2:D2985)*Day_SIP[[#This Row],[Buy Price]]</f>
        <v>1441691.2822199999</v>
      </c>
    </row>
    <row r="2986" spans="1:7" x14ac:dyDescent="0.3">
      <c r="A2986" s="2">
        <v>44242</v>
      </c>
      <c r="B2986">
        <v>0</v>
      </c>
      <c r="C2986">
        <v>163.929993</v>
      </c>
      <c r="D2986">
        <v>1</v>
      </c>
      <c r="E2986">
        <v>163.929993</v>
      </c>
      <c r="F2986">
        <f>-Day_SIP[[#This Row],[Investment Amount]]</f>
        <v>-163.929993</v>
      </c>
      <c r="G2986">
        <f>SUM($D$2:D2986)*Day_SIP[[#This Row],[Buy Price]]</f>
        <v>1457501.567763</v>
      </c>
    </row>
    <row r="2987" spans="1:7" x14ac:dyDescent="0.3">
      <c r="A2987" s="2">
        <v>44243</v>
      </c>
      <c r="B2987">
        <v>1</v>
      </c>
      <c r="C2987">
        <v>163.53999300000001</v>
      </c>
      <c r="D2987">
        <v>1</v>
      </c>
      <c r="E2987">
        <v>163.53999300000001</v>
      </c>
      <c r="F2987">
        <f>-Day_SIP[[#This Row],[Investment Amount]]</f>
        <v>-163.53999300000001</v>
      </c>
      <c r="G2987">
        <f>SUM($D$2:D2987)*Day_SIP[[#This Row],[Buy Price]]</f>
        <v>1454197.617756</v>
      </c>
    </row>
    <row r="2988" spans="1:7" x14ac:dyDescent="0.3">
      <c r="A2988" s="2">
        <v>44244</v>
      </c>
      <c r="B2988">
        <v>2</v>
      </c>
      <c r="C2988">
        <v>162.58999600000001</v>
      </c>
      <c r="D2988">
        <v>1</v>
      </c>
      <c r="E2988">
        <v>162.58999600000001</v>
      </c>
      <c r="F2988">
        <f>-Day_SIP[[#This Row],[Investment Amount]]</f>
        <v>-162.58999600000001</v>
      </c>
      <c r="G2988">
        <f>SUM($D$2:D2988)*Day_SIP[[#This Row],[Buy Price]]</f>
        <v>1445912.834428</v>
      </c>
    </row>
    <row r="2989" spans="1:7" x14ac:dyDescent="0.3">
      <c r="A2989" s="2">
        <v>44245</v>
      </c>
      <c r="B2989">
        <v>3</v>
      </c>
      <c r="C2989">
        <v>161.88999899999999</v>
      </c>
      <c r="D2989">
        <v>1</v>
      </c>
      <c r="E2989">
        <v>161.88999899999999</v>
      </c>
      <c r="F2989">
        <f>-Day_SIP[[#This Row],[Investment Amount]]</f>
        <v>-161.88999899999999</v>
      </c>
      <c r="G2989">
        <f>SUM($D$2:D2989)*Day_SIP[[#This Row],[Buy Price]]</f>
        <v>1439849.6511059999</v>
      </c>
    </row>
    <row r="2990" spans="1:7" x14ac:dyDescent="0.3">
      <c r="A2990" s="2">
        <v>44246</v>
      </c>
      <c r="B2990">
        <v>4</v>
      </c>
      <c r="C2990">
        <v>160.41999799999999</v>
      </c>
      <c r="D2990">
        <v>1</v>
      </c>
      <c r="E2990">
        <v>160.41999799999999</v>
      </c>
      <c r="F2990">
        <f>-Day_SIP[[#This Row],[Investment Amount]]</f>
        <v>-160.41999799999999</v>
      </c>
      <c r="G2990">
        <f>SUM($D$2:D2990)*Day_SIP[[#This Row],[Buy Price]]</f>
        <v>1426935.88221</v>
      </c>
    </row>
    <row r="2991" spans="1:7" x14ac:dyDescent="0.3">
      <c r="A2991" s="2">
        <v>44249</v>
      </c>
      <c r="B2991">
        <v>0</v>
      </c>
      <c r="C2991">
        <v>157.179993</v>
      </c>
      <c r="D2991">
        <v>1</v>
      </c>
      <c r="E2991">
        <v>157.179993</v>
      </c>
      <c r="F2991">
        <f>-Day_SIP[[#This Row],[Investment Amount]]</f>
        <v>-157.179993</v>
      </c>
      <c r="G2991">
        <f>SUM($D$2:D2991)*Day_SIP[[#This Row],[Buy Price]]</f>
        <v>1398273.2177279999</v>
      </c>
    </row>
    <row r="2992" spans="1:7" x14ac:dyDescent="0.3">
      <c r="A2992" s="2">
        <v>44250</v>
      </c>
      <c r="B2992">
        <v>1</v>
      </c>
      <c r="C2992">
        <v>157.58999600000001</v>
      </c>
      <c r="D2992">
        <v>1</v>
      </c>
      <c r="E2992">
        <v>157.58999600000001</v>
      </c>
      <c r="F2992">
        <f>-Day_SIP[[#This Row],[Investment Amount]]</f>
        <v>-157.58999600000001</v>
      </c>
      <c r="G2992">
        <f>SUM($D$2:D2992)*Day_SIP[[#This Row],[Buy Price]]</f>
        <v>1402078.194412</v>
      </c>
    </row>
    <row r="2993" spans="1:7" x14ac:dyDescent="0.3">
      <c r="A2993" s="2">
        <v>44251</v>
      </c>
      <c r="B2993">
        <v>2</v>
      </c>
      <c r="C2993">
        <v>160.14999399999999</v>
      </c>
      <c r="D2993">
        <v>1</v>
      </c>
      <c r="E2993">
        <v>160.14999399999999</v>
      </c>
      <c r="F2993">
        <f>-Day_SIP[[#This Row],[Investment Amount]]</f>
        <v>-160.14999399999999</v>
      </c>
      <c r="G2993">
        <f>SUM($D$2:D2993)*Day_SIP[[#This Row],[Buy Price]]</f>
        <v>1425014.646612</v>
      </c>
    </row>
    <row r="2994" spans="1:7" x14ac:dyDescent="0.3">
      <c r="A2994" s="2">
        <v>44252</v>
      </c>
      <c r="B2994">
        <v>3</v>
      </c>
      <c r="C2994">
        <v>161.86999499999999</v>
      </c>
      <c r="D2994">
        <v>1</v>
      </c>
      <c r="E2994">
        <v>161.86999499999999</v>
      </c>
      <c r="F2994">
        <f>-Day_SIP[[#This Row],[Investment Amount]]</f>
        <v>-161.86999499999999</v>
      </c>
      <c r="G2994">
        <f>SUM($D$2:D2994)*Day_SIP[[#This Row],[Buy Price]]</f>
        <v>1440481.0855049998</v>
      </c>
    </row>
    <row r="2995" spans="1:7" x14ac:dyDescent="0.3">
      <c r="A2995" s="2">
        <v>44253</v>
      </c>
      <c r="B2995">
        <v>4</v>
      </c>
      <c r="C2995">
        <v>156.14999399999999</v>
      </c>
      <c r="D2995">
        <v>1</v>
      </c>
      <c r="E2995">
        <v>156.14999399999999</v>
      </c>
      <c r="F2995">
        <f>-Day_SIP[[#This Row],[Investment Amount]]</f>
        <v>-156.14999399999999</v>
      </c>
      <c r="G2995">
        <f>SUM($D$2:D2995)*Day_SIP[[#This Row],[Buy Price]]</f>
        <v>1389734.9465999999</v>
      </c>
    </row>
    <row r="2996" spans="1:7" x14ac:dyDescent="0.3">
      <c r="A2996" s="2">
        <v>44256</v>
      </c>
      <c r="B2996">
        <v>0</v>
      </c>
      <c r="C2996">
        <v>158.009995</v>
      </c>
      <c r="D2996">
        <v>1</v>
      </c>
      <c r="E2996">
        <v>158.009995</v>
      </c>
      <c r="F2996">
        <f>-Day_SIP[[#This Row],[Investment Amount]]</f>
        <v>-158.009995</v>
      </c>
      <c r="G2996">
        <f>SUM($D$2:D2996)*Day_SIP[[#This Row],[Buy Price]]</f>
        <v>1406446.9654950001</v>
      </c>
    </row>
    <row r="2997" spans="1:7" x14ac:dyDescent="0.3">
      <c r="A2997" s="2">
        <v>44257</v>
      </c>
      <c r="B2997">
        <v>1</v>
      </c>
      <c r="C2997">
        <v>159.570007</v>
      </c>
      <c r="D2997">
        <v>1</v>
      </c>
      <c r="E2997">
        <v>159.570007</v>
      </c>
      <c r="F2997">
        <f>-Day_SIP[[#This Row],[Investment Amount]]</f>
        <v>-159.570007</v>
      </c>
      <c r="G2997">
        <f>SUM($D$2:D2997)*Day_SIP[[#This Row],[Buy Price]]</f>
        <v>1420492.2023140001</v>
      </c>
    </row>
    <row r="2998" spans="1:7" x14ac:dyDescent="0.3">
      <c r="A2998" s="2">
        <v>44258</v>
      </c>
      <c r="B2998">
        <v>2</v>
      </c>
      <c r="C2998">
        <v>162.979996</v>
      </c>
      <c r="D2998">
        <v>1</v>
      </c>
      <c r="E2998">
        <v>162.979996</v>
      </c>
      <c r="F2998">
        <f>-Day_SIP[[#This Row],[Investment Amount]]</f>
        <v>-162.979996</v>
      </c>
      <c r="G2998">
        <f>SUM($D$2:D2998)*Day_SIP[[#This Row],[Buy Price]]</f>
        <v>1451010.904388</v>
      </c>
    </row>
    <row r="2999" spans="1:7" x14ac:dyDescent="0.3">
      <c r="A2999" s="2">
        <v>44259</v>
      </c>
      <c r="B2999">
        <v>3</v>
      </c>
      <c r="C2999">
        <v>161.199997</v>
      </c>
      <c r="D2999">
        <v>1</v>
      </c>
      <c r="E2999">
        <v>161.199997</v>
      </c>
      <c r="F2999">
        <f>-Day_SIP[[#This Row],[Investment Amount]]</f>
        <v>-161.199997</v>
      </c>
      <c r="G2999">
        <f>SUM($D$2:D2999)*Day_SIP[[#This Row],[Buy Price]]</f>
        <v>1435324.7732879999</v>
      </c>
    </row>
    <row r="3000" spans="1:7" x14ac:dyDescent="0.3">
      <c r="A3000" s="2">
        <v>44260</v>
      </c>
      <c r="B3000">
        <v>4</v>
      </c>
      <c r="C3000">
        <v>159.66000399999999</v>
      </c>
      <c r="D3000">
        <v>1</v>
      </c>
      <c r="E3000">
        <v>159.66000399999999</v>
      </c>
      <c r="F3000">
        <f>-Day_SIP[[#This Row],[Investment Amount]]</f>
        <v>-159.66000399999999</v>
      </c>
      <c r="G3000">
        <f>SUM($D$2:D3000)*Day_SIP[[#This Row],[Buy Price]]</f>
        <v>1421772.3356199998</v>
      </c>
    </row>
    <row r="3001" spans="1:7" x14ac:dyDescent="0.3">
      <c r="A3001" s="2">
        <v>44263</v>
      </c>
      <c r="B3001">
        <v>0</v>
      </c>
      <c r="C3001">
        <v>160.03999300000001</v>
      </c>
      <c r="D3001">
        <v>1</v>
      </c>
      <c r="E3001">
        <v>160.03999300000001</v>
      </c>
      <c r="F3001">
        <f>-Day_SIP[[#This Row],[Investment Amount]]</f>
        <v>-160.03999300000001</v>
      </c>
      <c r="G3001">
        <f>SUM($D$2:D3001)*Day_SIP[[#This Row],[Buy Price]]</f>
        <v>1425316.177658</v>
      </c>
    </row>
    <row r="3002" spans="1:7" x14ac:dyDescent="0.3">
      <c r="A3002" s="2">
        <v>44264</v>
      </c>
      <c r="B3002">
        <v>1</v>
      </c>
      <c r="C3002">
        <v>161.470001</v>
      </c>
      <c r="D3002">
        <v>1</v>
      </c>
      <c r="E3002">
        <v>161.470001</v>
      </c>
      <c r="F3002">
        <f>-Day_SIP[[#This Row],[Investment Amount]]</f>
        <v>-161.470001</v>
      </c>
      <c r="G3002">
        <f>SUM($D$2:D3002)*Day_SIP[[#This Row],[Buy Price]]</f>
        <v>1438213.2989069999</v>
      </c>
    </row>
    <row r="3003" spans="1:7" x14ac:dyDescent="0.3">
      <c r="A3003" s="2">
        <v>44265</v>
      </c>
      <c r="B3003">
        <v>2</v>
      </c>
      <c r="C3003">
        <v>162.16000399999999</v>
      </c>
      <c r="D3003">
        <v>1</v>
      </c>
      <c r="E3003">
        <v>162.16000399999999</v>
      </c>
      <c r="F3003">
        <f>-Day_SIP[[#This Row],[Investment Amount]]</f>
        <v>-162.16000399999999</v>
      </c>
      <c r="G3003">
        <f>SUM($D$2:D3003)*Day_SIP[[#This Row],[Buy Price]]</f>
        <v>1444521.3156319999</v>
      </c>
    </row>
    <row r="3004" spans="1:7" x14ac:dyDescent="0.3">
      <c r="A3004" s="2">
        <v>44267</v>
      </c>
      <c r="B3004">
        <v>4</v>
      </c>
      <c r="C3004">
        <v>160.63000500000001</v>
      </c>
      <c r="D3004">
        <v>1</v>
      </c>
      <c r="E3004">
        <v>160.63000500000001</v>
      </c>
      <c r="F3004">
        <f>-Day_SIP[[#This Row],[Investment Amount]]</f>
        <v>-160.63000500000001</v>
      </c>
      <c r="G3004">
        <f>SUM($D$2:D3004)*Day_SIP[[#This Row],[Buy Price]]</f>
        <v>1431052.7145450001</v>
      </c>
    </row>
    <row r="3005" spans="1:7" x14ac:dyDescent="0.3">
      <c r="A3005" s="2">
        <v>44270</v>
      </c>
      <c r="B3005">
        <v>0</v>
      </c>
      <c r="C3005">
        <v>159.96000699999999</v>
      </c>
      <c r="D3005">
        <v>1</v>
      </c>
      <c r="E3005">
        <v>159.96000699999999</v>
      </c>
      <c r="F3005">
        <f>-Day_SIP[[#This Row],[Investment Amount]]</f>
        <v>-159.96000699999999</v>
      </c>
      <c r="G3005">
        <f>SUM($D$2:D3005)*Day_SIP[[#This Row],[Buy Price]]</f>
        <v>1425243.6623699998</v>
      </c>
    </row>
    <row r="3006" spans="1:7" x14ac:dyDescent="0.3">
      <c r="A3006" s="2">
        <v>44271</v>
      </c>
      <c r="B3006">
        <v>1</v>
      </c>
      <c r="C3006">
        <v>159.78999300000001</v>
      </c>
      <c r="D3006">
        <v>1</v>
      </c>
      <c r="E3006">
        <v>159.78999300000001</v>
      </c>
      <c r="F3006">
        <f>-Day_SIP[[#This Row],[Investment Amount]]</f>
        <v>-159.78999300000001</v>
      </c>
      <c r="G3006">
        <f>SUM($D$2:D3006)*Day_SIP[[#This Row],[Buy Price]]</f>
        <v>1423888.6276230002</v>
      </c>
    </row>
    <row r="3007" spans="1:7" x14ac:dyDescent="0.3">
      <c r="A3007" s="2">
        <v>44272</v>
      </c>
      <c r="B3007">
        <v>2</v>
      </c>
      <c r="C3007">
        <v>157.88000500000001</v>
      </c>
      <c r="D3007">
        <v>1</v>
      </c>
      <c r="E3007">
        <v>157.88000500000001</v>
      </c>
      <c r="F3007">
        <f>-Day_SIP[[#This Row],[Investment Amount]]</f>
        <v>-157.88000500000001</v>
      </c>
      <c r="G3007">
        <f>SUM($D$2:D3007)*Day_SIP[[#This Row],[Buy Price]]</f>
        <v>1407026.6045600001</v>
      </c>
    </row>
    <row r="3008" spans="1:7" x14ac:dyDescent="0.3">
      <c r="A3008" s="2">
        <v>44273</v>
      </c>
      <c r="B3008">
        <v>3</v>
      </c>
      <c r="C3008">
        <v>156.11999499999999</v>
      </c>
      <c r="D3008">
        <v>1</v>
      </c>
      <c r="E3008">
        <v>156.11999499999999</v>
      </c>
      <c r="F3008">
        <f>-Day_SIP[[#This Row],[Investment Amount]]</f>
        <v>-156.11999499999999</v>
      </c>
      <c r="G3008">
        <f>SUM($D$2:D3008)*Day_SIP[[#This Row],[Buy Price]]</f>
        <v>1391497.515435</v>
      </c>
    </row>
    <row r="3009" spans="1:7" x14ac:dyDescent="0.3">
      <c r="A3009" s="2">
        <v>44274</v>
      </c>
      <c r="B3009">
        <v>4</v>
      </c>
      <c r="C3009">
        <v>157.86999499999999</v>
      </c>
      <c r="D3009">
        <v>1</v>
      </c>
      <c r="E3009">
        <v>157.86999499999999</v>
      </c>
      <c r="F3009">
        <f>-Day_SIP[[#This Row],[Investment Amount]]</f>
        <v>-157.86999499999999</v>
      </c>
      <c r="G3009">
        <f>SUM($D$2:D3009)*Day_SIP[[#This Row],[Buy Price]]</f>
        <v>1407253.1354299998</v>
      </c>
    </row>
    <row r="3010" spans="1:7" x14ac:dyDescent="0.3">
      <c r="A3010" s="2">
        <v>44277</v>
      </c>
      <c r="B3010">
        <v>0</v>
      </c>
      <c r="C3010">
        <v>157.33000200000001</v>
      </c>
      <c r="D3010">
        <v>1</v>
      </c>
      <c r="E3010">
        <v>157.33000200000001</v>
      </c>
      <c r="F3010">
        <f>-Day_SIP[[#This Row],[Investment Amount]]</f>
        <v>-157.33000200000001</v>
      </c>
      <c r="G3010">
        <f>SUM($D$2:D3010)*Day_SIP[[#This Row],[Buy Price]]</f>
        <v>1402596.96783</v>
      </c>
    </row>
    <row r="3011" spans="1:7" x14ac:dyDescent="0.3">
      <c r="A3011" s="2">
        <v>44278</v>
      </c>
      <c r="B3011">
        <v>1</v>
      </c>
      <c r="C3011">
        <v>158.35000600000001</v>
      </c>
      <c r="D3011">
        <v>1</v>
      </c>
      <c r="E3011">
        <v>158.35000600000001</v>
      </c>
      <c r="F3011">
        <f>-Day_SIP[[#This Row],[Investment Amount]]</f>
        <v>-158.35000600000001</v>
      </c>
      <c r="G3011">
        <f>SUM($D$2:D3011)*Day_SIP[[#This Row],[Buy Price]]</f>
        <v>1411848.653496</v>
      </c>
    </row>
    <row r="3012" spans="1:7" x14ac:dyDescent="0.3">
      <c r="A3012" s="2">
        <v>44279</v>
      </c>
      <c r="B3012">
        <v>2</v>
      </c>
      <c r="C3012">
        <v>156.08999600000001</v>
      </c>
      <c r="D3012">
        <v>1</v>
      </c>
      <c r="E3012">
        <v>156.08999600000001</v>
      </c>
      <c r="F3012">
        <f>-Day_SIP[[#This Row],[Investment Amount]]</f>
        <v>-156.08999600000001</v>
      </c>
      <c r="G3012">
        <f>SUM($D$2:D3012)*Day_SIP[[#This Row],[Buy Price]]</f>
        <v>1391854.4943320001</v>
      </c>
    </row>
    <row r="3013" spans="1:7" x14ac:dyDescent="0.3">
      <c r="A3013" s="2">
        <v>44280</v>
      </c>
      <c r="B3013">
        <v>3</v>
      </c>
      <c r="C3013">
        <v>153.86000100000001</v>
      </c>
      <c r="D3013">
        <v>1</v>
      </c>
      <c r="E3013">
        <v>153.86000100000001</v>
      </c>
      <c r="F3013">
        <f>-Day_SIP[[#This Row],[Investment Amount]]</f>
        <v>-153.86000100000001</v>
      </c>
      <c r="G3013">
        <f>SUM($D$2:D3013)*Day_SIP[[#This Row],[Buy Price]]</f>
        <v>1372123.4889180001</v>
      </c>
    </row>
    <row r="3014" spans="1:7" x14ac:dyDescent="0.3">
      <c r="A3014" s="2">
        <v>44281</v>
      </c>
      <c r="B3014">
        <v>4</v>
      </c>
      <c r="C3014">
        <v>155.21000699999999</v>
      </c>
      <c r="D3014">
        <v>1</v>
      </c>
      <c r="E3014">
        <v>155.21000699999999</v>
      </c>
      <c r="F3014">
        <f>-Day_SIP[[#This Row],[Investment Amount]]</f>
        <v>-155.21000699999999</v>
      </c>
      <c r="G3014">
        <f>SUM($D$2:D3014)*Day_SIP[[#This Row],[Buy Price]]</f>
        <v>1384318.0524329999</v>
      </c>
    </row>
    <row r="3015" spans="1:7" x14ac:dyDescent="0.3">
      <c r="A3015" s="2">
        <v>44285</v>
      </c>
      <c r="B3015">
        <v>1</v>
      </c>
      <c r="C3015">
        <v>158.41999799999999</v>
      </c>
      <c r="D3015">
        <v>1</v>
      </c>
      <c r="E3015">
        <v>158.41999799999999</v>
      </c>
      <c r="F3015">
        <f>-Day_SIP[[#This Row],[Investment Amount]]</f>
        <v>-158.41999799999999</v>
      </c>
      <c r="G3015">
        <f>SUM($D$2:D3015)*Day_SIP[[#This Row],[Buy Price]]</f>
        <v>1413106.38216</v>
      </c>
    </row>
    <row r="3016" spans="1:7" x14ac:dyDescent="0.3">
      <c r="A3016" s="2">
        <v>44286</v>
      </c>
      <c r="B3016">
        <v>2</v>
      </c>
      <c r="C3016">
        <v>157.16000399999999</v>
      </c>
      <c r="D3016">
        <v>1</v>
      </c>
      <c r="E3016">
        <v>157.16000399999999</v>
      </c>
      <c r="F3016">
        <f>-Day_SIP[[#This Row],[Investment Amount]]</f>
        <v>-157.16000399999999</v>
      </c>
      <c r="G3016">
        <f>SUM($D$2:D3016)*Day_SIP[[#This Row],[Buy Price]]</f>
        <v>1402024.3956839999</v>
      </c>
    </row>
    <row r="3017" spans="1:7" x14ac:dyDescent="0.3">
      <c r="A3017" s="2">
        <v>44287</v>
      </c>
      <c r="B3017">
        <v>3</v>
      </c>
      <c r="C3017">
        <v>158.699997</v>
      </c>
      <c r="D3017">
        <v>1</v>
      </c>
      <c r="E3017">
        <v>158.699997</v>
      </c>
      <c r="F3017">
        <f>-Day_SIP[[#This Row],[Investment Amount]]</f>
        <v>-158.699997</v>
      </c>
      <c r="G3017">
        <f>SUM($D$2:D3017)*Day_SIP[[#This Row],[Buy Price]]</f>
        <v>1415921.3732340001</v>
      </c>
    </row>
    <row r="3018" spans="1:7" x14ac:dyDescent="0.3">
      <c r="A3018" s="2">
        <v>44291</v>
      </c>
      <c r="B3018">
        <v>0</v>
      </c>
      <c r="C3018">
        <v>156.96000699999999</v>
      </c>
      <c r="D3018">
        <v>1</v>
      </c>
      <c r="E3018">
        <v>156.96000699999999</v>
      </c>
      <c r="F3018">
        <f>-Day_SIP[[#This Row],[Investment Amount]]</f>
        <v>-156.96000699999999</v>
      </c>
      <c r="G3018">
        <f>SUM($D$2:D3018)*Day_SIP[[#This Row],[Buy Price]]</f>
        <v>1400554.142461</v>
      </c>
    </row>
    <row r="3019" spans="1:7" x14ac:dyDescent="0.3">
      <c r="A3019" s="2">
        <v>44292</v>
      </c>
      <c r="B3019">
        <v>1</v>
      </c>
      <c r="C3019">
        <v>157.38999899999999</v>
      </c>
      <c r="D3019">
        <v>1</v>
      </c>
      <c r="E3019">
        <v>157.38999899999999</v>
      </c>
      <c r="F3019">
        <f>-Day_SIP[[#This Row],[Investment Amount]]</f>
        <v>-157.38999899999999</v>
      </c>
      <c r="G3019">
        <f>SUM($D$2:D3019)*Day_SIP[[#This Row],[Buy Price]]</f>
        <v>1404548.3510759999</v>
      </c>
    </row>
    <row r="3020" spans="1:7" x14ac:dyDescent="0.3">
      <c r="A3020" s="2">
        <v>44293</v>
      </c>
      <c r="B3020">
        <v>2</v>
      </c>
      <c r="C3020">
        <v>158.820007</v>
      </c>
      <c r="D3020">
        <v>1</v>
      </c>
      <c r="E3020">
        <v>158.820007</v>
      </c>
      <c r="F3020">
        <f>-Day_SIP[[#This Row],[Investment Amount]]</f>
        <v>-158.820007</v>
      </c>
      <c r="G3020">
        <f>SUM($D$2:D3020)*Day_SIP[[#This Row],[Buy Price]]</f>
        <v>1417468.562475</v>
      </c>
    </row>
    <row r="3021" spans="1:7" x14ac:dyDescent="0.3">
      <c r="A3021" s="2">
        <v>44294</v>
      </c>
      <c r="B3021">
        <v>3</v>
      </c>
      <c r="C3021">
        <v>158.86999499999999</v>
      </c>
      <c r="D3021">
        <v>1</v>
      </c>
      <c r="E3021">
        <v>158.86999499999999</v>
      </c>
      <c r="F3021">
        <f>-Day_SIP[[#This Row],[Investment Amount]]</f>
        <v>-158.86999499999999</v>
      </c>
      <c r="G3021">
        <f>SUM($D$2:D3021)*Day_SIP[[#This Row],[Buy Price]]</f>
        <v>1418073.57537</v>
      </c>
    </row>
    <row r="3022" spans="1:7" x14ac:dyDescent="0.3">
      <c r="A3022" s="2">
        <v>44295</v>
      </c>
      <c r="B3022">
        <v>4</v>
      </c>
      <c r="C3022">
        <v>158.779999</v>
      </c>
      <c r="D3022">
        <v>1</v>
      </c>
      <c r="E3022">
        <v>158.779999</v>
      </c>
      <c r="F3022">
        <f>-Day_SIP[[#This Row],[Investment Amount]]</f>
        <v>-158.779999</v>
      </c>
      <c r="G3022">
        <f>SUM($D$2:D3022)*Day_SIP[[#This Row],[Buy Price]]</f>
        <v>1417429.0510730001</v>
      </c>
    </row>
    <row r="3023" spans="1:7" x14ac:dyDescent="0.3">
      <c r="A3023" s="2">
        <v>44298</v>
      </c>
      <c r="B3023">
        <v>0</v>
      </c>
      <c r="C3023">
        <v>154.08000200000001</v>
      </c>
      <c r="D3023">
        <v>1</v>
      </c>
      <c r="E3023">
        <v>154.08000200000001</v>
      </c>
      <c r="F3023">
        <f>-Day_SIP[[#This Row],[Investment Amount]]</f>
        <v>-154.08000200000001</v>
      </c>
      <c r="G3023">
        <f>SUM($D$2:D3023)*Day_SIP[[#This Row],[Buy Price]]</f>
        <v>1375626.257856</v>
      </c>
    </row>
    <row r="3024" spans="1:7" x14ac:dyDescent="0.3">
      <c r="A3024" s="2">
        <v>44299</v>
      </c>
      <c r="B3024">
        <v>1</v>
      </c>
      <c r="C3024">
        <v>155.5</v>
      </c>
      <c r="D3024">
        <v>1</v>
      </c>
      <c r="E3024">
        <v>155.5</v>
      </c>
      <c r="F3024">
        <f>-Day_SIP[[#This Row],[Investment Amount]]</f>
        <v>-155.5</v>
      </c>
      <c r="G3024">
        <f>SUM($D$2:D3024)*Day_SIP[[#This Row],[Buy Price]]</f>
        <v>1388459.5</v>
      </c>
    </row>
    <row r="3025" spans="1:7" x14ac:dyDescent="0.3">
      <c r="A3025" s="2">
        <v>44301</v>
      </c>
      <c r="B3025">
        <v>3</v>
      </c>
      <c r="C3025">
        <v>155.929993</v>
      </c>
      <c r="D3025">
        <v>1</v>
      </c>
      <c r="E3025">
        <v>155.929993</v>
      </c>
      <c r="F3025">
        <f>-Day_SIP[[#This Row],[Investment Amount]]</f>
        <v>-155.929993</v>
      </c>
      <c r="G3025">
        <f>SUM($D$2:D3025)*Day_SIP[[#This Row],[Buy Price]]</f>
        <v>1392454.8374900001</v>
      </c>
    </row>
    <row r="3026" spans="1:7" x14ac:dyDescent="0.3">
      <c r="A3026" s="2">
        <v>44302</v>
      </c>
      <c r="B3026">
        <v>4</v>
      </c>
      <c r="C3026">
        <v>156.41999799999999</v>
      </c>
      <c r="D3026">
        <v>1</v>
      </c>
      <c r="E3026">
        <v>156.41999799999999</v>
      </c>
      <c r="F3026">
        <f>-Day_SIP[[#This Row],[Investment Amount]]</f>
        <v>-156.41999799999999</v>
      </c>
      <c r="G3026">
        <f>SUM($D$2:D3026)*Day_SIP[[#This Row],[Buy Price]]</f>
        <v>1396987.002138</v>
      </c>
    </row>
    <row r="3027" spans="1:7" x14ac:dyDescent="0.3">
      <c r="A3027" s="2">
        <v>44305</v>
      </c>
      <c r="B3027">
        <v>0</v>
      </c>
      <c r="C3027">
        <v>154.08999600000001</v>
      </c>
      <c r="D3027">
        <v>1</v>
      </c>
      <c r="E3027">
        <v>154.08999600000001</v>
      </c>
      <c r="F3027">
        <f>-Day_SIP[[#This Row],[Investment Amount]]</f>
        <v>-154.08999600000001</v>
      </c>
      <c r="G3027">
        <f>SUM($D$2:D3027)*Day_SIP[[#This Row],[Buy Price]]</f>
        <v>1376331.844272</v>
      </c>
    </row>
    <row r="3028" spans="1:7" x14ac:dyDescent="0.3">
      <c r="A3028" s="2">
        <v>44306</v>
      </c>
      <c r="B3028">
        <v>1</v>
      </c>
      <c r="C3028">
        <v>153.28999300000001</v>
      </c>
      <c r="D3028">
        <v>1</v>
      </c>
      <c r="E3028">
        <v>153.28999300000001</v>
      </c>
      <c r="F3028">
        <f>-Day_SIP[[#This Row],[Investment Amount]]</f>
        <v>-153.28999300000001</v>
      </c>
      <c r="G3028">
        <f>SUM($D$2:D3028)*Day_SIP[[#This Row],[Buy Price]]</f>
        <v>1369339.5074690001</v>
      </c>
    </row>
    <row r="3029" spans="1:7" x14ac:dyDescent="0.3">
      <c r="A3029" s="2">
        <v>44308</v>
      </c>
      <c r="B3029">
        <v>3</v>
      </c>
      <c r="C3029">
        <v>154.270004</v>
      </c>
      <c r="D3029">
        <v>1</v>
      </c>
      <c r="E3029">
        <v>154.270004</v>
      </c>
      <c r="F3029">
        <f>-Day_SIP[[#This Row],[Investment Amount]]</f>
        <v>-154.270004</v>
      </c>
      <c r="G3029">
        <f>SUM($D$2:D3029)*Day_SIP[[#This Row],[Buy Price]]</f>
        <v>1378248.2157360001</v>
      </c>
    </row>
    <row r="3030" spans="1:7" x14ac:dyDescent="0.3">
      <c r="A3030" s="2">
        <v>44309</v>
      </c>
      <c r="B3030">
        <v>4</v>
      </c>
      <c r="C3030">
        <v>153.86000100000001</v>
      </c>
      <c r="D3030">
        <v>1</v>
      </c>
      <c r="E3030">
        <v>153.86000100000001</v>
      </c>
      <c r="F3030">
        <f>-Day_SIP[[#This Row],[Investment Amount]]</f>
        <v>-153.86000100000001</v>
      </c>
      <c r="G3030">
        <f>SUM($D$2:D3030)*Day_SIP[[#This Row],[Buy Price]]</f>
        <v>1374739.1089350001</v>
      </c>
    </row>
    <row r="3031" spans="1:7" x14ac:dyDescent="0.3">
      <c r="A3031" s="2">
        <v>44312</v>
      </c>
      <c r="B3031">
        <v>0</v>
      </c>
      <c r="C3031">
        <v>155.16999799999999</v>
      </c>
      <c r="D3031">
        <v>1</v>
      </c>
      <c r="E3031">
        <v>155.16999799999999</v>
      </c>
      <c r="F3031">
        <f>-Day_SIP[[#This Row],[Investment Amount]]</f>
        <v>-155.16999799999999</v>
      </c>
      <c r="G3031">
        <f>SUM($D$2:D3031)*Day_SIP[[#This Row],[Buy Price]]</f>
        <v>1386599.102128</v>
      </c>
    </row>
    <row r="3032" spans="1:7" x14ac:dyDescent="0.3">
      <c r="A3032" s="2">
        <v>44313</v>
      </c>
      <c r="B3032">
        <v>1</v>
      </c>
      <c r="C3032">
        <v>156.83000200000001</v>
      </c>
      <c r="D3032">
        <v>1</v>
      </c>
      <c r="E3032">
        <v>156.83000200000001</v>
      </c>
      <c r="F3032">
        <f>-Day_SIP[[#This Row],[Investment Amount]]</f>
        <v>-156.83000200000001</v>
      </c>
      <c r="G3032">
        <f>SUM($D$2:D3032)*Day_SIP[[#This Row],[Buy Price]]</f>
        <v>1401589.7278740001</v>
      </c>
    </row>
    <row r="3033" spans="1:7" x14ac:dyDescent="0.3">
      <c r="A3033" s="2">
        <v>44314</v>
      </c>
      <c r="B3033">
        <v>2</v>
      </c>
      <c r="C3033">
        <v>158.89999399999999</v>
      </c>
      <c r="D3033">
        <v>1</v>
      </c>
      <c r="E3033">
        <v>158.89999399999999</v>
      </c>
      <c r="F3033">
        <f>-Day_SIP[[#This Row],[Investment Amount]]</f>
        <v>-158.89999399999999</v>
      </c>
      <c r="G3033">
        <f>SUM($D$2:D3033)*Day_SIP[[#This Row],[Buy Price]]</f>
        <v>1420248.146372</v>
      </c>
    </row>
    <row r="3034" spans="1:7" x14ac:dyDescent="0.3">
      <c r="A3034" s="2">
        <v>44315</v>
      </c>
      <c r="B3034">
        <v>3</v>
      </c>
      <c r="C3034">
        <v>159.10000600000001</v>
      </c>
      <c r="D3034">
        <v>1</v>
      </c>
      <c r="E3034">
        <v>159.10000600000001</v>
      </c>
      <c r="F3034">
        <f>-Day_SIP[[#This Row],[Investment Amount]]</f>
        <v>-159.10000600000001</v>
      </c>
      <c r="G3034">
        <f>SUM($D$2:D3034)*Day_SIP[[#This Row],[Buy Price]]</f>
        <v>1422194.9536340002</v>
      </c>
    </row>
    <row r="3035" spans="1:7" x14ac:dyDescent="0.3">
      <c r="A3035" s="2">
        <v>44316</v>
      </c>
      <c r="B3035">
        <v>4</v>
      </c>
      <c r="C3035">
        <v>157</v>
      </c>
      <c r="D3035">
        <v>1</v>
      </c>
      <c r="E3035">
        <v>157</v>
      </c>
      <c r="F3035">
        <f>-Day_SIP[[#This Row],[Investment Amount]]</f>
        <v>-157</v>
      </c>
      <c r="G3035">
        <f>SUM($D$2:D3035)*Day_SIP[[#This Row],[Buy Price]]</f>
        <v>1403580</v>
      </c>
    </row>
    <row r="3036" spans="1:7" x14ac:dyDescent="0.3">
      <c r="A3036" s="2">
        <v>44319</v>
      </c>
      <c r="B3036">
        <v>0</v>
      </c>
      <c r="C3036">
        <v>156.970001</v>
      </c>
      <c r="D3036">
        <v>1</v>
      </c>
      <c r="E3036">
        <v>156.970001</v>
      </c>
      <c r="F3036">
        <f>-Day_SIP[[#This Row],[Investment Amount]]</f>
        <v>-156.970001</v>
      </c>
      <c r="G3036">
        <f>SUM($D$2:D3036)*Day_SIP[[#This Row],[Buy Price]]</f>
        <v>1403468.7789409999</v>
      </c>
    </row>
    <row r="3037" spans="1:7" x14ac:dyDescent="0.3">
      <c r="A3037" s="2">
        <v>44320</v>
      </c>
      <c r="B3037">
        <v>1</v>
      </c>
      <c r="C3037">
        <v>155.550003</v>
      </c>
      <c r="D3037">
        <v>1</v>
      </c>
      <c r="E3037">
        <v>155.550003</v>
      </c>
      <c r="F3037">
        <f>-Day_SIP[[#This Row],[Investment Amount]]</f>
        <v>-155.550003</v>
      </c>
      <c r="G3037">
        <f>SUM($D$2:D3037)*Day_SIP[[#This Row],[Buy Price]]</f>
        <v>1390928.1268259999</v>
      </c>
    </row>
    <row r="3038" spans="1:7" x14ac:dyDescent="0.3">
      <c r="A3038" s="2">
        <v>44321</v>
      </c>
      <c r="B3038">
        <v>2</v>
      </c>
      <c r="C3038">
        <v>156.80999800000001</v>
      </c>
      <c r="D3038">
        <v>1</v>
      </c>
      <c r="E3038">
        <v>156.80999800000001</v>
      </c>
      <c r="F3038">
        <f>-Day_SIP[[#This Row],[Investment Amount]]</f>
        <v>-156.80999800000001</v>
      </c>
      <c r="G3038">
        <f>SUM($D$2:D3038)*Day_SIP[[#This Row],[Buy Price]]</f>
        <v>1402351.8121140001</v>
      </c>
    </row>
    <row r="3039" spans="1:7" x14ac:dyDescent="0.3">
      <c r="A3039" s="2">
        <v>44322</v>
      </c>
      <c r="B3039">
        <v>3</v>
      </c>
      <c r="C3039">
        <v>157.53999300000001</v>
      </c>
      <c r="D3039">
        <v>1</v>
      </c>
      <c r="E3039">
        <v>157.53999300000001</v>
      </c>
      <c r="F3039">
        <f>-Day_SIP[[#This Row],[Investment Amount]]</f>
        <v>-157.53999300000001</v>
      </c>
      <c r="G3039">
        <f>SUM($D$2:D3039)*Day_SIP[[#This Row],[Buy Price]]</f>
        <v>1409037.6973920001</v>
      </c>
    </row>
    <row r="3040" spans="1:7" x14ac:dyDescent="0.3">
      <c r="A3040" s="2">
        <v>44323</v>
      </c>
      <c r="B3040">
        <v>4</v>
      </c>
      <c r="C3040">
        <v>158.529999</v>
      </c>
      <c r="D3040">
        <v>1</v>
      </c>
      <c r="E3040">
        <v>158.529999</v>
      </c>
      <c r="F3040">
        <f>-Day_SIP[[#This Row],[Investment Amount]]</f>
        <v>-158.529999</v>
      </c>
      <c r="G3040">
        <f>SUM($D$2:D3040)*Day_SIP[[#This Row],[Buy Price]]</f>
        <v>1418050.841055</v>
      </c>
    </row>
    <row r="3041" spans="1:7" x14ac:dyDescent="0.3">
      <c r="A3041" s="2">
        <v>44326</v>
      </c>
      <c r="B3041">
        <v>0</v>
      </c>
      <c r="C3041">
        <v>159.69000199999999</v>
      </c>
      <c r="D3041">
        <v>1</v>
      </c>
      <c r="E3041">
        <v>159.69000199999999</v>
      </c>
      <c r="F3041">
        <f>-Day_SIP[[#This Row],[Investment Amount]]</f>
        <v>-159.69000199999999</v>
      </c>
      <c r="G3041">
        <f>SUM($D$2:D3041)*Day_SIP[[#This Row],[Buy Price]]</f>
        <v>1428586.757892</v>
      </c>
    </row>
    <row r="3042" spans="1:7" x14ac:dyDescent="0.3">
      <c r="A3042" s="2">
        <v>44327</v>
      </c>
      <c r="B3042">
        <v>1</v>
      </c>
      <c r="C3042">
        <v>158.94000199999999</v>
      </c>
      <c r="D3042">
        <v>1</v>
      </c>
      <c r="E3042">
        <v>158.94000199999999</v>
      </c>
      <c r="F3042">
        <f>-Day_SIP[[#This Row],[Investment Amount]]</f>
        <v>-158.94000199999999</v>
      </c>
      <c r="G3042">
        <f>SUM($D$2:D3042)*Day_SIP[[#This Row],[Buy Price]]</f>
        <v>1422036.197894</v>
      </c>
    </row>
    <row r="3043" spans="1:7" x14ac:dyDescent="0.3">
      <c r="A3043" s="2">
        <v>44328</v>
      </c>
      <c r="B3043">
        <v>2</v>
      </c>
      <c r="C3043">
        <v>157.69000199999999</v>
      </c>
      <c r="D3043">
        <v>1</v>
      </c>
      <c r="E3043">
        <v>157.69000199999999</v>
      </c>
      <c r="F3043">
        <f>-Day_SIP[[#This Row],[Investment Amount]]</f>
        <v>-157.69000199999999</v>
      </c>
      <c r="G3043">
        <f>SUM($D$2:D3043)*Day_SIP[[#This Row],[Buy Price]]</f>
        <v>1411010.1378959999</v>
      </c>
    </row>
    <row r="3044" spans="1:7" x14ac:dyDescent="0.3">
      <c r="A3044" s="2">
        <v>44330</v>
      </c>
      <c r="B3044">
        <v>4</v>
      </c>
      <c r="C3044">
        <v>157.470001</v>
      </c>
      <c r="D3044">
        <v>1</v>
      </c>
      <c r="E3044">
        <v>157.470001</v>
      </c>
      <c r="F3044">
        <f>-Day_SIP[[#This Row],[Investment Amount]]</f>
        <v>-157.470001</v>
      </c>
      <c r="G3044">
        <f>SUM($D$2:D3044)*Day_SIP[[#This Row],[Buy Price]]</f>
        <v>1409199.038949</v>
      </c>
    </row>
    <row r="3045" spans="1:7" x14ac:dyDescent="0.3">
      <c r="A3045" s="2">
        <v>44333</v>
      </c>
      <c r="B3045">
        <v>0</v>
      </c>
      <c r="C3045">
        <v>159.520004</v>
      </c>
      <c r="D3045">
        <v>1</v>
      </c>
      <c r="E3045">
        <v>159.520004</v>
      </c>
      <c r="F3045">
        <f>-Day_SIP[[#This Row],[Investment Amount]]</f>
        <v>-159.520004</v>
      </c>
      <c r="G3045">
        <f>SUM($D$2:D3045)*Day_SIP[[#This Row],[Buy Price]]</f>
        <v>1427704.0358</v>
      </c>
    </row>
    <row r="3046" spans="1:7" x14ac:dyDescent="0.3">
      <c r="A3046" s="2">
        <v>44334</v>
      </c>
      <c r="B3046">
        <v>1</v>
      </c>
      <c r="C3046">
        <v>161.36999499999999</v>
      </c>
      <c r="D3046">
        <v>1</v>
      </c>
      <c r="E3046">
        <v>161.36999499999999</v>
      </c>
      <c r="F3046">
        <f>-Day_SIP[[#This Row],[Investment Amount]]</f>
        <v>-161.36999499999999</v>
      </c>
      <c r="G3046">
        <f>SUM($D$2:D3046)*Day_SIP[[#This Row],[Buy Price]]</f>
        <v>1444422.825245</v>
      </c>
    </row>
    <row r="3047" spans="1:7" x14ac:dyDescent="0.3">
      <c r="A3047" s="2">
        <v>44335</v>
      </c>
      <c r="B3047">
        <v>2</v>
      </c>
      <c r="C3047">
        <v>160.66999799999999</v>
      </c>
      <c r="D3047">
        <v>1</v>
      </c>
      <c r="E3047">
        <v>160.66999799999999</v>
      </c>
      <c r="F3047">
        <f>-Day_SIP[[#This Row],[Investment Amount]]</f>
        <v>-160.66999799999999</v>
      </c>
      <c r="G3047">
        <f>SUM($D$2:D3047)*Day_SIP[[#This Row],[Buy Price]]</f>
        <v>1438317.822096</v>
      </c>
    </row>
    <row r="3048" spans="1:7" x14ac:dyDescent="0.3">
      <c r="A3048" s="2">
        <v>44336</v>
      </c>
      <c r="B3048">
        <v>3</v>
      </c>
      <c r="C3048">
        <v>159.63999899999999</v>
      </c>
      <c r="D3048">
        <v>1</v>
      </c>
      <c r="E3048">
        <v>159.63999899999999</v>
      </c>
      <c r="F3048">
        <f>-Day_SIP[[#This Row],[Investment Amount]]</f>
        <v>-159.63999899999999</v>
      </c>
      <c r="G3048">
        <f>SUM($D$2:D3048)*Day_SIP[[#This Row],[Buy Price]]</f>
        <v>1429256.911047</v>
      </c>
    </row>
    <row r="3049" spans="1:7" x14ac:dyDescent="0.3">
      <c r="A3049" s="2">
        <v>44337</v>
      </c>
      <c r="B3049">
        <v>4</v>
      </c>
      <c r="C3049">
        <v>162.10000600000001</v>
      </c>
      <c r="D3049">
        <v>1</v>
      </c>
      <c r="E3049">
        <v>162.10000600000001</v>
      </c>
      <c r="F3049">
        <f>-Day_SIP[[#This Row],[Investment Amount]]</f>
        <v>-162.10000600000001</v>
      </c>
      <c r="G3049">
        <f>SUM($D$2:D3049)*Day_SIP[[#This Row],[Buy Price]]</f>
        <v>1451443.4537240001</v>
      </c>
    </row>
    <row r="3050" spans="1:7" x14ac:dyDescent="0.3">
      <c r="A3050" s="2">
        <v>44340</v>
      </c>
      <c r="B3050">
        <v>0</v>
      </c>
      <c r="C3050">
        <v>162.429993</v>
      </c>
      <c r="D3050">
        <v>1</v>
      </c>
      <c r="E3050">
        <v>162.429993</v>
      </c>
      <c r="F3050">
        <f>-Day_SIP[[#This Row],[Investment Amount]]</f>
        <v>-162.429993</v>
      </c>
      <c r="G3050">
        <f>SUM($D$2:D3050)*Day_SIP[[#This Row],[Buy Price]]</f>
        <v>1454560.5873149999</v>
      </c>
    </row>
    <row r="3051" spans="1:7" x14ac:dyDescent="0.3">
      <c r="A3051" s="2">
        <v>44341</v>
      </c>
      <c r="B3051">
        <v>1</v>
      </c>
      <c r="C3051">
        <v>162.529999</v>
      </c>
      <c r="D3051">
        <v>1</v>
      </c>
      <c r="E3051">
        <v>162.529999</v>
      </c>
      <c r="F3051">
        <f>-Day_SIP[[#This Row],[Investment Amount]]</f>
        <v>-162.529999</v>
      </c>
      <c r="G3051">
        <f>SUM($D$2:D3051)*Day_SIP[[#This Row],[Buy Price]]</f>
        <v>1455618.671044</v>
      </c>
    </row>
    <row r="3052" spans="1:7" x14ac:dyDescent="0.3">
      <c r="A3052" s="2">
        <v>44342</v>
      </c>
      <c r="B3052">
        <v>2</v>
      </c>
      <c r="C3052">
        <v>163.46000699999999</v>
      </c>
      <c r="D3052">
        <v>1</v>
      </c>
      <c r="E3052">
        <v>163.46000699999999</v>
      </c>
      <c r="F3052">
        <f>-Day_SIP[[#This Row],[Investment Amount]]</f>
        <v>-163.46000699999999</v>
      </c>
      <c r="G3052">
        <f>SUM($D$2:D3052)*Day_SIP[[#This Row],[Buy Price]]</f>
        <v>1464111.2826989999</v>
      </c>
    </row>
    <row r="3053" spans="1:7" x14ac:dyDescent="0.3">
      <c r="A3053" s="2">
        <v>44343</v>
      </c>
      <c r="B3053">
        <v>3</v>
      </c>
      <c r="C3053">
        <v>164.11999499999999</v>
      </c>
      <c r="D3053">
        <v>1</v>
      </c>
      <c r="E3053">
        <v>164.11999499999999</v>
      </c>
      <c r="F3053">
        <f>-Day_SIP[[#This Row],[Investment Amount]]</f>
        <v>-164.11999499999999</v>
      </c>
      <c r="G3053">
        <f>SUM($D$2:D3053)*Day_SIP[[#This Row],[Buy Price]]</f>
        <v>1470186.91521</v>
      </c>
    </row>
    <row r="3054" spans="1:7" x14ac:dyDescent="0.3">
      <c r="A3054" s="2">
        <v>44344</v>
      </c>
      <c r="B3054">
        <v>4</v>
      </c>
      <c r="C3054">
        <v>165.020004</v>
      </c>
      <c r="D3054">
        <v>1</v>
      </c>
      <c r="E3054">
        <v>165.020004</v>
      </c>
      <c r="F3054">
        <f>-Day_SIP[[#This Row],[Investment Amount]]</f>
        <v>-165.020004</v>
      </c>
      <c r="G3054">
        <f>SUM($D$2:D3054)*Day_SIP[[#This Row],[Buy Price]]</f>
        <v>1478414.2158359999</v>
      </c>
    </row>
    <row r="3055" spans="1:7" x14ac:dyDescent="0.3">
      <c r="A3055" s="2">
        <v>44347</v>
      </c>
      <c r="B3055">
        <v>0</v>
      </c>
      <c r="C3055">
        <v>166.78999300000001</v>
      </c>
      <c r="D3055">
        <v>1</v>
      </c>
      <c r="E3055">
        <v>166.78999300000001</v>
      </c>
      <c r="F3055">
        <f>-Day_SIP[[#This Row],[Investment Amount]]</f>
        <v>-166.78999300000001</v>
      </c>
      <c r="G3055">
        <f>SUM($D$2:D3055)*Day_SIP[[#This Row],[Buy Price]]</f>
        <v>1494438.3372800001</v>
      </c>
    </row>
    <row r="3056" spans="1:7" x14ac:dyDescent="0.3">
      <c r="A3056" s="2">
        <v>44348</v>
      </c>
      <c r="B3056">
        <v>1</v>
      </c>
      <c r="C3056">
        <v>166.88000500000001</v>
      </c>
      <c r="D3056">
        <v>1</v>
      </c>
      <c r="E3056">
        <v>166.88000500000001</v>
      </c>
      <c r="F3056">
        <f>-Day_SIP[[#This Row],[Investment Amount]]</f>
        <v>-166.88000500000001</v>
      </c>
      <c r="G3056">
        <f>SUM($D$2:D3056)*Day_SIP[[#This Row],[Buy Price]]</f>
        <v>1495411.724805</v>
      </c>
    </row>
    <row r="3057" spans="1:7" x14ac:dyDescent="0.3">
      <c r="A3057" s="2">
        <v>44349</v>
      </c>
      <c r="B3057">
        <v>2</v>
      </c>
      <c r="C3057">
        <v>167.28999300000001</v>
      </c>
      <c r="D3057">
        <v>1</v>
      </c>
      <c r="E3057">
        <v>167.28999300000001</v>
      </c>
      <c r="F3057">
        <f>-Day_SIP[[#This Row],[Investment Amount]]</f>
        <v>-167.28999300000001</v>
      </c>
      <c r="G3057">
        <f>SUM($D$2:D3057)*Day_SIP[[#This Row],[Buy Price]]</f>
        <v>1499252.9172660001</v>
      </c>
    </row>
    <row r="3058" spans="1:7" x14ac:dyDescent="0.3">
      <c r="A3058" s="2">
        <v>44350</v>
      </c>
      <c r="B3058">
        <v>3</v>
      </c>
      <c r="C3058">
        <v>168.16999799999999</v>
      </c>
      <c r="D3058">
        <v>1</v>
      </c>
      <c r="E3058">
        <v>168.16999799999999</v>
      </c>
      <c r="F3058">
        <f>-Day_SIP[[#This Row],[Investment Amount]]</f>
        <v>-168.16999799999999</v>
      </c>
      <c r="G3058">
        <f>SUM($D$2:D3058)*Day_SIP[[#This Row],[Buy Price]]</f>
        <v>1507307.6920739999</v>
      </c>
    </row>
    <row r="3059" spans="1:7" x14ac:dyDescent="0.3">
      <c r="A3059" s="2">
        <v>44351</v>
      </c>
      <c r="B3059">
        <v>4</v>
      </c>
      <c r="C3059">
        <v>168.14999399999999</v>
      </c>
      <c r="D3059">
        <v>1</v>
      </c>
      <c r="E3059">
        <v>168.14999399999999</v>
      </c>
      <c r="F3059">
        <f>-Day_SIP[[#This Row],[Investment Amount]]</f>
        <v>-168.14999399999999</v>
      </c>
      <c r="G3059">
        <f>SUM($D$2:D3059)*Day_SIP[[#This Row],[Buy Price]]</f>
        <v>1507296.5462159999</v>
      </c>
    </row>
    <row r="3060" spans="1:7" x14ac:dyDescent="0.3">
      <c r="A3060" s="2">
        <v>44354</v>
      </c>
      <c r="B3060">
        <v>0</v>
      </c>
      <c r="C3060">
        <v>168.63000500000001</v>
      </c>
      <c r="D3060">
        <v>1</v>
      </c>
      <c r="E3060">
        <v>168.63000500000001</v>
      </c>
      <c r="F3060">
        <f>-Day_SIP[[#This Row],[Investment Amount]]</f>
        <v>-168.63000500000001</v>
      </c>
      <c r="G3060">
        <f>SUM($D$2:D3060)*Day_SIP[[#This Row],[Buy Price]]</f>
        <v>1511767.9948250002</v>
      </c>
    </row>
    <row r="3061" spans="1:7" x14ac:dyDescent="0.3">
      <c r="A3061" s="2">
        <v>44355</v>
      </c>
      <c r="B3061">
        <v>1</v>
      </c>
      <c r="C3061">
        <v>168.570007</v>
      </c>
      <c r="D3061">
        <v>1</v>
      </c>
      <c r="E3061">
        <v>168.570007</v>
      </c>
      <c r="F3061">
        <f>-Day_SIP[[#This Row],[Investment Amount]]</f>
        <v>-168.570007</v>
      </c>
      <c r="G3061">
        <f>SUM($D$2:D3061)*Day_SIP[[#This Row],[Buy Price]]</f>
        <v>1511398.682762</v>
      </c>
    </row>
    <row r="3062" spans="1:7" x14ac:dyDescent="0.3">
      <c r="A3062" s="2">
        <v>44356</v>
      </c>
      <c r="B3062">
        <v>2</v>
      </c>
      <c r="C3062">
        <v>167.58999600000001</v>
      </c>
      <c r="D3062">
        <v>1</v>
      </c>
      <c r="E3062">
        <v>167.58999600000001</v>
      </c>
      <c r="F3062">
        <f>-Day_SIP[[#This Row],[Investment Amount]]</f>
        <v>-167.58999600000001</v>
      </c>
      <c r="G3062">
        <f>SUM($D$2:D3062)*Day_SIP[[#This Row],[Buy Price]]</f>
        <v>1502779.494132</v>
      </c>
    </row>
    <row r="3063" spans="1:7" x14ac:dyDescent="0.3">
      <c r="A3063" s="2">
        <v>44357</v>
      </c>
      <c r="B3063">
        <v>3</v>
      </c>
      <c r="C3063">
        <v>168.60000600000001</v>
      </c>
      <c r="D3063">
        <v>1</v>
      </c>
      <c r="E3063">
        <v>168.60000600000001</v>
      </c>
      <c r="F3063">
        <f>-Day_SIP[[#This Row],[Investment Amount]]</f>
        <v>-168.60000600000001</v>
      </c>
      <c r="G3063">
        <f>SUM($D$2:D3063)*Day_SIP[[#This Row],[Buy Price]]</f>
        <v>1512004.853808</v>
      </c>
    </row>
    <row r="3064" spans="1:7" x14ac:dyDescent="0.3">
      <c r="A3064" s="2">
        <v>44358</v>
      </c>
      <c r="B3064">
        <v>4</v>
      </c>
      <c r="C3064">
        <v>169.33000200000001</v>
      </c>
      <c r="D3064">
        <v>1</v>
      </c>
      <c r="E3064">
        <v>169.33000200000001</v>
      </c>
      <c r="F3064">
        <f>-Day_SIP[[#This Row],[Investment Amount]]</f>
        <v>-169.33000200000001</v>
      </c>
      <c r="G3064">
        <f>SUM($D$2:D3064)*Day_SIP[[#This Row],[Buy Price]]</f>
        <v>1518720.7879380002</v>
      </c>
    </row>
    <row r="3065" spans="1:7" x14ac:dyDescent="0.3">
      <c r="A3065" s="2">
        <v>44361</v>
      </c>
      <c r="B3065">
        <v>0</v>
      </c>
      <c r="C3065">
        <v>169.55999800000001</v>
      </c>
      <c r="D3065">
        <v>1</v>
      </c>
      <c r="E3065">
        <v>169.55999800000001</v>
      </c>
      <c r="F3065">
        <f>-Day_SIP[[#This Row],[Investment Amount]]</f>
        <v>-169.55999800000001</v>
      </c>
      <c r="G3065">
        <f>SUM($D$2:D3065)*Day_SIP[[#This Row],[Buy Price]]</f>
        <v>1520953.18206</v>
      </c>
    </row>
    <row r="3066" spans="1:7" x14ac:dyDescent="0.3">
      <c r="A3066" s="2">
        <v>44362</v>
      </c>
      <c r="B3066">
        <v>1</v>
      </c>
      <c r="C3066">
        <v>170.270004</v>
      </c>
      <c r="D3066">
        <v>1</v>
      </c>
      <c r="E3066">
        <v>170.270004</v>
      </c>
      <c r="F3066">
        <f>-Day_SIP[[#This Row],[Investment Amount]]</f>
        <v>-170.270004</v>
      </c>
      <c r="G3066">
        <f>SUM($D$2:D3066)*Day_SIP[[#This Row],[Buy Price]]</f>
        <v>1527492.2058840001</v>
      </c>
    </row>
    <row r="3067" spans="1:7" x14ac:dyDescent="0.3">
      <c r="A3067" s="2">
        <v>44363</v>
      </c>
      <c r="B3067">
        <v>2</v>
      </c>
      <c r="C3067">
        <v>169.69000199999999</v>
      </c>
      <c r="D3067">
        <v>1</v>
      </c>
      <c r="E3067">
        <v>169.69000199999999</v>
      </c>
      <c r="F3067">
        <f>-Day_SIP[[#This Row],[Investment Amount]]</f>
        <v>-169.69000199999999</v>
      </c>
      <c r="G3067">
        <f>SUM($D$2:D3067)*Day_SIP[[#This Row],[Buy Price]]</f>
        <v>1522458.6979439999</v>
      </c>
    </row>
    <row r="3068" spans="1:7" x14ac:dyDescent="0.3">
      <c r="A3068" s="2">
        <v>44364</v>
      </c>
      <c r="B3068">
        <v>3</v>
      </c>
      <c r="C3068">
        <v>168.78999300000001</v>
      </c>
      <c r="D3068">
        <v>1</v>
      </c>
      <c r="E3068">
        <v>168.78999300000001</v>
      </c>
      <c r="F3068">
        <f>-Day_SIP[[#This Row],[Investment Amount]]</f>
        <v>-168.78999300000001</v>
      </c>
      <c r="G3068">
        <f>SUM($D$2:D3068)*Day_SIP[[#This Row],[Buy Price]]</f>
        <v>1514552.6071890001</v>
      </c>
    </row>
    <row r="3069" spans="1:7" x14ac:dyDescent="0.3">
      <c r="A3069" s="2">
        <v>44365</v>
      </c>
      <c r="B3069">
        <v>4</v>
      </c>
      <c r="C3069">
        <v>168.66999799999999</v>
      </c>
      <c r="D3069">
        <v>1</v>
      </c>
      <c r="E3069">
        <v>168.66999799999999</v>
      </c>
      <c r="F3069">
        <f>-Day_SIP[[#This Row],[Investment Amount]]</f>
        <v>-168.66999799999999</v>
      </c>
      <c r="G3069">
        <f>SUM($D$2:D3069)*Day_SIP[[#This Row],[Buy Price]]</f>
        <v>1513644.5620519998</v>
      </c>
    </row>
    <row r="3070" spans="1:7" x14ac:dyDescent="0.3">
      <c r="A3070" s="2">
        <v>44368</v>
      </c>
      <c r="B3070">
        <v>0</v>
      </c>
      <c r="C3070">
        <v>169.070007</v>
      </c>
      <c r="D3070">
        <v>1</v>
      </c>
      <c r="E3070">
        <v>169.070007</v>
      </c>
      <c r="F3070">
        <f>-Day_SIP[[#This Row],[Investment Amount]]</f>
        <v>-169.070007</v>
      </c>
      <c r="G3070">
        <f>SUM($D$2:D3070)*Day_SIP[[#This Row],[Buy Price]]</f>
        <v>1517403.3128250001</v>
      </c>
    </row>
    <row r="3071" spans="1:7" x14ac:dyDescent="0.3">
      <c r="A3071" s="2">
        <v>44369</v>
      </c>
      <c r="B3071">
        <v>1</v>
      </c>
      <c r="C3071">
        <v>169.41000399999999</v>
      </c>
      <c r="D3071">
        <v>1</v>
      </c>
      <c r="E3071">
        <v>169.41000399999999</v>
      </c>
      <c r="F3071">
        <f>-Day_SIP[[#This Row],[Investment Amount]]</f>
        <v>-169.41000399999999</v>
      </c>
      <c r="G3071">
        <f>SUM($D$2:D3071)*Day_SIP[[#This Row],[Buy Price]]</f>
        <v>1520624.195904</v>
      </c>
    </row>
    <row r="3072" spans="1:7" x14ac:dyDescent="0.3">
      <c r="A3072" s="2">
        <v>44370</v>
      </c>
      <c r="B3072">
        <v>2</v>
      </c>
      <c r="C3072">
        <v>168.679993</v>
      </c>
      <c r="D3072">
        <v>1</v>
      </c>
      <c r="E3072">
        <v>168.679993</v>
      </c>
      <c r="F3072">
        <f>-Day_SIP[[#This Row],[Investment Amount]]</f>
        <v>-168.679993</v>
      </c>
      <c r="G3072">
        <f>SUM($D$2:D3072)*Day_SIP[[#This Row],[Buy Price]]</f>
        <v>1514240.2971609998</v>
      </c>
    </row>
    <row r="3073" spans="1:7" x14ac:dyDescent="0.3">
      <c r="A3073" s="2">
        <v>44371</v>
      </c>
      <c r="B3073">
        <v>3</v>
      </c>
      <c r="C3073">
        <v>169.679993</v>
      </c>
      <c r="D3073">
        <v>1</v>
      </c>
      <c r="E3073">
        <v>169.679993</v>
      </c>
      <c r="F3073">
        <f>-Day_SIP[[#This Row],[Investment Amount]]</f>
        <v>-169.679993</v>
      </c>
      <c r="G3073">
        <f>SUM($D$2:D3073)*Day_SIP[[#This Row],[Buy Price]]</f>
        <v>1523386.977154</v>
      </c>
    </row>
    <row r="3074" spans="1:7" x14ac:dyDescent="0.3">
      <c r="A3074" s="2">
        <v>44372</v>
      </c>
      <c r="B3074">
        <v>4</v>
      </c>
      <c r="C3074">
        <v>170.39999399999999</v>
      </c>
      <c r="D3074">
        <v>1</v>
      </c>
      <c r="E3074">
        <v>170.39999399999999</v>
      </c>
      <c r="F3074">
        <f>-Day_SIP[[#This Row],[Investment Amount]]</f>
        <v>-170.39999399999999</v>
      </c>
      <c r="G3074">
        <f>SUM($D$2:D3074)*Day_SIP[[#This Row],[Buy Price]]</f>
        <v>1530021.5461259999</v>
      </c>
    </row>
    <row r="3075" spans="1:7" x14ac:dyDescent="0.3">
      <c r="A3075" s="2">
        <v>44375</v>
      </c>
      <c r="B3075">
        <v>0</v>
      </c>
      <c r="C3075">
        <v>169.85000600000001</v>
      </c>
      <c r="D3075">
        <v>1</v>
      </c>
      <c r="E3075">
        <v>169.85000600000001</v>
      </c>
      <c r="F3075">
        <f>-Day_SIP[[#This Row],[Investment Amount]]</f>
        <v>-169.85000600000001</v>
      </c>
      <c r="G3075">
        <f>SUM($D$2:D3075)*Day_SIP[[#This Row],[Buy Price]]</f>
        <v>1525253.05388</v>
      </c>
    </row>
    <row r="3076" spans="1:7" x14ac:dyDescent="0.3">
      <c r="A3076" s="2">
        <v>44376</v>
      </c>
      <c r="B3076">
        <v>1</v>
      </c>
      <c r="C3076">
        <v>169.33000200000001</v>
      </c>
      <c r="D3076">
        <v>1</v>
      </c>
      <c r="E3076">
        <v>169.33000200000001</v>
      </c>
      <c r="F3076">
        <f>-Day_SIP[[#This Row],[Investment Amount]]</f>
        <v>-169.33000200000001</v>
      </c>
      <c r="G3076">
        <f>SUM($D$2:D3076)*Day_SIP[[#This Row],[Buy Price]]</f>
        <v>1520752.7479620001</v>
      </c>
    </row>
    <row r="3077" spans="1:7" x14ac:dyDescent="0.3">
      <c r="A3077" s="2">
        <v>44377</v>
      </c>
      <c r="B3077">
        <v>2</v>
      </c>
      <c r="C3077">
        <v>169.13000500000001</v>
      </c>
      <c r="D3077">
        <v>1</v>
      </c>
      <c r="E3077">
        <v>169.13000500000001</v>
      </c>
      <c r="F3077">
        <f>-Day_SIP[[#This Row],[Investment Amount]]</f>
        <v>-169.13000500000001</v>
      </c>
      <c r="G3077">
        <f>SUM($D$2:D3077)*Day_SIP[[#This Row],[Buy Price]]</f>
        <v>1519125.7049100001</v>
      </c>
    </row>
    <row r="3078" spans="1:7" x14ac:dyDescent="0.3">
      <c r="A3078" s="2">
        <v>44378</v>
      </c>
      <c r="B3078">
        <v>3</v>
      </c>
      <c r="C3078">
        <v>168.91999799999999</v>
      </c>
      <c r="D3078">
        <v>1</v>
      </c>
      <c r="E3078">
        <v>168.91999799999999</v>
      </c>
      <c r="F3078">
        <f>-Day_SIP[[#This Row],[Investment Amount]]</f>
        <v>-168.91999799999999</v>
      </c>
      <c r="G3078">
        <f>SUM($D$2:D3078)*Day_SIP[[#This Row],[Buy Price]]</f>
        <v>1517408.342034</v>
      </c>
    </row>
    <row r="3079" spans="1:7" x14ac:dyDescent="0.3">
      <c r="A3079" s="2">
        <v>44379</v>
      </c>
      <c r="B3079">
        <v>4</v>
      </c>
      <c r="C3079">
        <v>169.33999600000001</v>
      </c>
      <c r="D3079">
        <v>1</v>
      </c>
      <c r="E3079">
        <v>169.33999600000001</v>
      </c>
      <c r="F3079">
        <f>-Day_SIP[[#This Row],[Investment Amount]]</f>
        <v>-169.33999600000001</v>
      </c>
      <c r="G3079">
        <f>SUM($D$2:D3079)*Day_SIP[[#This Row],[Buy Price]]</f>
        <v>1521350.5240640002</v>
      </c>
    </row>
    <row r="3080" spans="1:7" x14ac:dyDescent="0.3">
      <c r="A3080" s="2">
        <v>44382</v>
      </c>
      <c r="B3080">
        <v>0</v>
      </c>
      <c r="C3080">
        <v>170.13000500000001</v>
      </c>
      <c r="D3080">
        <v>1</v>
      </c>
      <c r="E3080">
        <v>170.13000500000001</v>
      </c>
      <c r="F3080">
        <f>-Day_SIP[[#This Row],[Investment Amount]]</f>
        <v>-170.13000500000001</v>
      </c>
      <c r="G3080">
        <f>SUM($D$2:D3080)*Day_SIP[[#This Row],[Buy Price]]</f>
        <v>1528618.0949250001</v>
      </c>
    </row>
    <row r="3081" spans="1:7" x14ac:dyDescent="0.3">
      <c r="A3081" s="2">
        <v>44383</v>
      </c>
      <c r="B3081">
        <v>1</v>
      </c>
      <c r="C3081">
        <v>170.16999799999999</v>
      </c>
      <c r="D3081">
        <v>1</v>
      </c>
      <c r="E3081">
        <v>170.16999799999999</v>
      </c>
      <c r="F3081">
        <f>-Day_SIP[[#This Row],[Investment Amount]]</f>
        <v>-170.16999799999999</v>
      </c>
      <c r="G3081">
        <f>SUM($D$2:D3081)*Day_SIP[[#This Row],[Buy Price]]</f>
        <v>1529147.6020279999</v>
      </c>
    </row>
    <row r="3082" spans="1:7" x14ac:dyDescent="0.3">
      <c r="A3082" s="2">
        <v>44384</v>
      </c>
      <c r="B3082">
        <v>2</v>
      </c>
      <c r="C3082">
        <v>170.46000699999999</v>
      </c>
      <c r="D3082">
        <v>1</v>
      </c>
      <c r="E3082">
        <v>170.46000699999999</v>
      </c>
      <c r="F3082">
        <f>-Day_SIP[[#This Row],[Investment Amount]]</f>
        <v>-170.46000699999999</v>
      </c>
      <c r="G3082">
        <f>SUM($D$2:D3082)*Day_SIP[[#This Row],[Buy Price]]</f>
        <v>1531924.0829089999</v>
      </c>
    </row>
    <row r="3083" spans="1:7" x14ac:dyDescent="0.3">
      <c r="A3083" s="2">
        <v>44385</v>
      </c>
      <c r="B3083">
        <v>3</v>
      </c>
      <c r="C3083">
        <v>169.470001</v>
      </c>
      <c r="D3083">
        <v>1</v>
      </c>
      <c r="E3083">
        <v>169.470001</v>
      </c>
      <c r="F3083">
        <f>-Day_SIP[[#This Row],[Investment Amount]]</f>
        <v>-169.470001</v>
      </c>
      <c r="G3083">
        <f>SUM($D$2:D3083)*Day_SIP[[#This Row],[Buy Price]]</f>
        <v>1523196.3689879999</v>
      </c>
    </row>
    <row r="3084" spans="1:7" x14ac:dyDescent="0.3">
      <c r="A3084" s="2">
        <v>44386</v>
      </c>
      <c r="B3084">
        <v>4</v>
      </c>
      <c r="C3084">
        <v>169.070007</v>
      </c>
      <c r="D3084">
        <v>1</v>
      </c>
      <c r="E3084">
        <v>169.070007</v>
      </c>
      <c r="F3084">
        <f>-Day_SIP[[#This Row],[Investment Amount]]</f>
        <v>-169.070007</v>
      </c>
      <c r="G3084">
        <f>SUM($D$2:D3084)*Day_SIP[[#This Row],[Buy Price]]</f>
        <v>1519770.2929229999</v>
      </c>
    </row>
    <row r="3085" spans="1:7" x14ac:dyDescent="0.3">
      <c r="A3085" s="2">
        <v>44389</v>
      </c>
      <c r="B3085">
        <v>0</v>
      </c>
      <c r="C3085">
        <v>169.03999300000001</v>
      </c>
      <c r="D3085">
        <v>1</v>
      </c>
      <c r="E3085">
        <v>169.03999300000001</v>
      </c>
      <c r="F3085">
        <f>-Day_SIP[[#This Row],[Investment Amount]]</f>
        <v>-169.03999300000001</v>
      </c>
      <c r="G3085">
        <f>SUM($D$2:D3085)*Day_SIP[[#This Row],[Buy Price]]</f>
        <v>1519669.5370700001</v>
      </c>
    </row>
    <row r="3086" spans="1:7" x14ac:dyDescent="0.3">
      <c r="A3086" s="2">
        <v>44390</v>
      </c>
      <c r="B3086">
        <v>1</v>
      </c>
      <c r="C3086">
        <v>170.16999799999999</v>
      </c>
      <c r="D3086">
        <v>1</v>
      </c>
      <c r="E3086">
        <v>170.16999799999999</v>
      </c>
      <c r="F3086">
        <f>-Day_SIP[[#This Row],[Investment Amount]]</f>
        <v>-170.16999799999999</v>
      </c>
      <c r="G3086">
        <f>SUM($D$2:D3086)*Day_SIP[[#This Row],[Buy Price]]</f>
        <v>1529998.452018</v>
      </c>
    </row>
    <row r="3087" spans="1:7" x14ac:dyDescent="0.3">
      <c r="A3087" s="2">
        <v>44391</v>
      </c>
      <c r="B3087">
        <v>2</v>
      </c>
      <c r="C3087">
        <v>170.60000600000001</v>
      </c>
      <c r="D3087">
        <v>1</v>
      </c>
      <c r="E3087">
        <v>170.60000600000001</v>
      </c>
      <c r="F3087">
        <f>-Day_SIP[[#This Row],[Investment Amount]]</f>
        <v>-170.60000600000001</v>
      </c>
      <c r="G3087">
        <f>SUM($D$2:D3087)*Day_SIP[[#This Row],[Buy Price]]</f>
        <v>1534035.2539520001</v>
      </c>
    </row>
    <row r="3088" spans="1:7" x14ac:dyDescent="0.3">
      <c r="A3088" s="2">
        <v>44392</v>
      </c>
      <c r="B3088">
        <v>3</v>
      </c>
      <c r="C3088">
        <v>171.279999</v>
      </c>
      <c r="D3088">
        <v>1</v>
      </c>
      <c r="E3088">
        <v>171.279999</v>
      </c>
      <c r="F3088">
        <f>-Day_SIP[[#This Row],[Investment Amount]]</f>
        <v>-171.279999</v>
      </c>
      <c r="G3088">
        <f>SUM($D$2:D3088)*Day_SIP[[#This Row],[Buy Price]]</f>
        <v>1540321.031007</v>
      </c>
    </row>
    <row r="3089" spans="1:7" x14ac:dyDescent="0.3">
      <c r="A3089" s="2">
        <v>44393</v>
      </c>
      <c r="B3089">
        <v>4</v>
      </c>
      <c r="C3089">
        <v>171.41000399999999</v>
      </c>
      <c r="D3089">
        <v>1</v>
      </c>
      <c r="E3089">
        <v>171.41000399999999</v>
      </c>
      <c r="F3089">
        <f>-Day_SIP[[#This Row],[Investment Amount]]</f>
        <v>-171.41000399999999</v>
      </c>
      <c r="G3089">
        <f>SUM($D$2:D3089)*Day_SIP[[#This Row],[Buy Price]]</f>
        <v>1541661.5759759999</v>
      </c>
    </row>
    <row r="3090" spans="1:7" x14ac:dyDescent="0.3">
      <c r="A3090" s="2">
        <v>44396</v>
      </c>
      <c r="B3090">
        <v>0</v>
      </c>
      <c r="C3090">
        <v>169.770004</v>
      </c>
      <c r="D3090">
        <v>1</v>
      </c>
      <c r="E3090">
        <v>169.770004</v>
      </c>
      <c r="F3090">
        <f>-Day_SIP[[#This Row],[Investment Amount]]</f>
        <v>-169.770004</v>
      </c>
      <c r="G3090">
        <f>SUM($D$2:D3090)*Day_SIP[[#This Row],[Buy Price]]</f>
        <v>1527081.1859800001</v>
      </c>
    </row>
    <row r="3091" spans="1:7" x14ac:dyDescent="0.3">
      <c r="A3091" s="2">
        <v>44397</v>
      </c>
      <c r="B3091">
        <v>1</v>
      </c>
      <c r="C3091">
        <v>168.53999300000001</v>
      </c>
      <c r="D3091">
        <v>1</v>
      </c>
      <c r="E3091">
        <v>168.53999300000001</v>
      </c>
      <c r="F3091">
        <f>-Day_SIP[[#This Row],[Investment Amount]]</f>
        <v>-168.53999300000001</v>
      </c>
      <c r="G3091">
        <f>SUM($D$2:D3091)*Day_SIP[[#This Row],[Buy Price]]</f>
        <v>1516185.777028</v>
      </c>
    </row>
    <row r="3092" spans="1:7" x14ac:dyDescent="0.3">
      <c r="A3092" s="2">
        <v>44399</v>
      </c>
      <c r="B3092">
        <v>3</v>
      </c>
      <c r="C3092">
        <v>170.36000100000001</v>
      </c>
      <c r="D3092">
        <v>1</v>
      </c>
      <c r="E3092">
        <v>170.36000100000001</v>
      </c>
      <c r="F3092">
        <f>-Day_SIP[[#This Row],[Investment Amount]]</f>
        <v>-170.36000100000001</v>
      </c>
      <c r="G3092">
        <f>SUM($D$2:D3092)*Day_SIP[[#This Row],[Buy Price]]</f>
        <v>1532728.9289970002</v>
      </c>
    </row>
    <row r="3093" spans="1:7" x14ac:dyDescent="0.3">
      <c r="A3093" s="2">
        <v>44400</v>
      </c>
      <c r="B3093">
        <v>4</v>
      </c>
      <c r="C3093">
        <v>170.570007</v>
      </c>
      <c r="D3093">
        <v>1</v>
      </c>
      <c r="E3093">
        <v>170.570007</v>
      </c>
      <c r="F3093">
        <f>-Day_SIP[[#This Row],[Investment Amount]]</f>
        <v>-170.570007</v>
      </c>
      <c r="G3093">
        <f>SUM($D$2:D3093)*Day_SIP[[#This Row],[Buy Price]]</f>
        <v>1534788.9229860001</v>
      </c>
    </row>
    <row r="3094" spans="1:7" x14ac:dyDescent="0.3">
      <c r="A3094" s="2">
        <v>44403</v>
      </c>
      <c r="B3094">
        <v>0</v>
      </c>
      <c r="C3094">
        <v>170.279999</v>
      </c>
      <c r="D3094">
        <v>1</v>
      </c>
      <c r="E3094">
        <v>170.279999</v>
      </c>
      <c r="F3094">
        <f>-Day_SIP[[#This Row],[Investment Amount]]</f>
        <v>-170.279999</v>
      </c>
      <c r="G3094">
        <f>SUM($D$2:D3094)*Day_SIP[[#This Row],[Buy Price]]</f>
        <v>1532349.7110010001</v>
      </c>
    </row>
    <row r="3095" spans="1:7" x14ac:dyDescent="0.3">
      <c r="A3095" s="2">
        <v>44404</v>
      </c>
      <c r="B3095">
        <v>1</v>
      </c>
      <c r="C3095">
        <v>169.679993</v>
      </c>
      <c r="D3095">
        <v>1</v>
      </c>
      <c r="E3095">
        <v>169.679993</v>
      </c>
      <c r="F3095">
        <f>-Day_SIP[[#This Row],[Investment Amount]]</f>
        <v>-169.679993</v>
      </c>
      <c r="G3095">
        <f>SUM($D$2:D3095)*Day_SIP[[#This Row],[Buy Price]]</f>
        <v>1527119.9369999999</v>
      </c>
    </row>
    <row r="3096" spans="1:7" x14ac:dyDescent="0.3">
      <c r="A3096" s="2">
        <v>44405</v>
      </c>
      <c r="B3096">
        <v>2</v>
      </c>
      <c r="C3096">
        <v>169.33999600000001</v>
      </c>
      <c r="D3096">
        <v>1</v>
      </c>
      <c r="E3096">
        <v>169.33999600000001</v>
      </c>
      <c r="F3096">
        <f>-Day_SIP[[#This Row],[Investment Amount]]</f>
        <v>-169.33999600000001</v>
      </c>
      <c r="G3096">
        <f>SUM($D$2:D3096)*Day_SIP[[#This Row],[Buy Price]]</f>
        <v>1524229.3039960002</v>
      </c>
    </row>
    <row r="3097" spans="1:7" x14ac:dyDescent="0.3">
      <c r="A3097" s="2">
        <v>44406</v>
      </c>
      <c r="B3097">
        <v>3</v>
      </c>
      <c r="C3097">
        <v>169.949997</v>
      </c>
      <c r="D3097">
        <v>1</v>
      </c>
      <c r="E3097">
        <v>169.949997</v>
      </c>
      <c r="F3097">
        <f>-Day_SIP[[#This Row],[Investment Amount]]</f>
        <v>-169.949997</v>
      </c>
      <c r="G3097">
        <f>SUM($D$2:D3097)*Day_SIP[[#This Row],[Buy Price]]</f>
        <v>1529889.8729939999</v>
      </c>
    </row>
    <row r="3098" spans="1:7" x14ac:dyDescent="0.3">
      <c r="A3098" s="2">
        <v>44407</v>
      </c>
      <c r="B3098">
        <v>4</v>
      </c>
      <c r="C3098">
        <v>169.69000199999999</v>
      </c>
      <c r="D3098">
        <v>1</v>
      </c>
      <c r="E3098">
        <v>169.69000199999999</v>
      </c>
      <c r="F3098">
        <f>-Day_SIP[[#This Row],[Investment Amount]]</f>
        <v>-169.69000199999999</v>
      </c>
      <c r="G3098">
        <f>SUM($D$2:D3098)*Day_SIP[[#This Row],[Buy Price]]</f>
        <v>1527719.088006</v>
      </c>
    </row>
    <row r="3099" spans="1:7" x14ac:dyDescent="0.3">
      <c r="A3099" s="2">
        <v>44410</v>
      </c>
      <c r="B3099">
        <v>0</v>
      </c>
      <c r="C3099">
        <v>171</v>
      </c>
      <c r="D3099">
        <v>1</v>
      </c>
      <c r="E3099">
        <v>171</v>
      </c>
      <c r="F3099">
        <f>-Day_SIP[[#This Row],[Investment Amount]]</f>
        <v>-171</v>
      </c>
      <c r="G3099">
        <f>SUM($D$2:D3099)*Day_SIP[[#This Row],[Buy Price]]</f>
        <v>1539684</v>
      </c>
    </row>
    <row r="3100" spans="1:7" x14ac:dyDescent="0.3">
      <c r="A3100" s="2">
        <v>44411</v>
      </c>
      <c r="B3100">
        <v>1</v>
      </c>
      <c r="C3100">
        <v>173.270004</v>
      </c>
      <c r="D3100">
        <v>1</v>
      </c>
      <c r="E3100">
        <v>173.270004</v>
      </c>
      <c r="F3100">
        <f>-Day_SIP[[#This Row],[Investment Amount]]</f>
        <v>-173.270004</v>
      </c>
      <c r="G3100">
        <f>SUM($D$2:D3100)*Day_SIP[[#This Row],[Buy Price]]</f>
        <v>1560296.3860200001</v>
      </c>
    </row>
    <row r="3101" spans="1:7" x14ac:dyDescent="0.3">
      <c r="A3101" s="2">
        <v>44412</v>
      </c>
      <c r="B3101">
        <v>2</v>
      </c>
      <c r="C3101">
        <v>174.66999799999999</v>
      </c>
      <c r="D3101">
        <v>1</v>
      </c>
      <c r="E3101">
        <v>174.66999799999999</v>
      </c>
      <c r="F3101">
        <f>-Day_SIP[[#This Row],[Investment Amount]]</f>
        <v>-174.66999799999999</v>
      </c>
      <c r="G3101">
        <f>SUM($D$2:D3101)*Day_SIP[[#This Row],[Buy Price]]</f>
        <v>1573078.001988</v>
      </c>
    </row>
    <row r="3102" spans="1:7" x14ac:dyDescent="0.3">
      <c r="A3102" s="2">
        <v>44413</v>
      </c>
      <c r="B3102">
        <v>3</v>
      </c>
      <c r="C3102">
        <v>175.13000500000001</v>
      </c>
      <c r="D3102">
        <v>1</v>
      </c>
      <c r="E3102">
        <v>175.13000500000001</v>
      </c>
      <c r="F3102">
        <f>-Day_SIP[[#This Row],[Investment Amount]]</f>
        <v>-175.13000500000001</v>
      </c>
      <c r="G3102">
        <f>SUM($D$2:D3102)*Day_SIP[[#This Row],[Buy Price]]</f>
        <v>1577395.9550350001</v>
      </c>
    </row>
    <row r="3103" spans="1:7" x14ac:dyDescent="0.3">
      <c r="A3103" s="2">
        <v>44414</v>
      </c>
      <c r="B3103">
        <v>4</v>
      </c>
      <c r="C3103">
        <v>174.85000600000001</v>
      </c>
      <c r="D3103">
        <v>1</v>
      </c>
      <c r="E3103">
        <v>174.85000600000001</v>
      </c>
      <c r="F3103">
        <f>-Day_SIP[[#This Row],[Investment Amount]]</f>
        <v>-174.85000600000001</v>
      </c>
      <c r="G3103">
        <f>SUM($D$2:D3103)*Day_SIP[[#This Row],[Buy Price]]</f>
        <v>1575048.8540480002</v>
      </c>
    </row>
    <row r="3104" spans="1:7" x14ac:dyDescent="0.3">
      <c r="A3104" s="2">
        <v>44417</v>
      </c>
      <c r="B3104">
        <v>0</v>
      </c>
      <c r="C3104">
        <v>175.41000399999999</v>
      </c>
      <c r="D3104">
        <v>1</v>
      </c>
      <c r="E3104">
        <v>175.41000399999999</v>
      </c>
      <c r="F3104">
        <f>-Day_SIP[[#This Row],[Investment Amount]]</f>
        <v>-175.41000399999999</v>
      </c>
      <c r="G3104">
        <f>SUM($D$2:D3104)*Day_SIP[[#This Row],[Buy Price]]</f>
        <v>1580268.7260359998</v>
      </c>
    </row>
    <row r="3105" spans="1:7" x14ac:dyDescent="0.3">
      <c r="A3105" s="2">
        <v>44418</v>
      </c>
      <c r="B3105">
        <v>1</v>
      </c>
      <c r="C3105">
        <v>175.63000500000001</v>
      </c>
      <c r="D3105">
        <v>1</v>
      </c>
      <c r="E3105">
        <v>175.63000500000001</v>
      </c>
      <c r="F3105">
        <f>-Day_SIP[[#This Row],[Investment Amount]]</f>
        <v>-175.63000500000001</v>
      </c>
      <c r="G3105">
        <f>SUM($D$2:D3105)*Day_SIP[[#This Row],[Buy Price]]</f>
        <v>1582426.3450500001</v>
      </c>
    </row>
    <row r="3106" spans="1:7" x14ac:dyDescent="0.3">
      <c r="A3106" s="2">
        <v>44419</v>
      </c>
      <c r="B3106">
        <v>2</v>
      </c>
      <c r="C3106">
        <v>175.36999499999999</v>
      </c>
      <c r="D3106">
        <v>1</v>
      </c>
      <c r="E3106">
        <v>175.36999499999999</v>
      </c>
      <c r="F3106">
        <f>-Day_SIP[[#This Row],[Investment Amount]]</f>
        <v>-175.36999499999999</v>
      </c>
      <c r="G3106">
        <f>SUM($D$2:D3106)*Day_SIP[[#This Row],[Buy Price]]</f>
        <v>1580259.024945</v>
      </c>
    </row>
    <row r="3107" spans="1:7" x14ac:dyDescent="0.3">
      <c r="A3107" s="2">
        <v>44420</v>
      </c>
      <c r="B3107">
        <v>3</v>
      </c>
      <c r="C3107">
        <v>176.16999799999999</v>
      </c>
      <c r="D3107">
        <v>1</v>
      </c>
      <c r="E3107">
        <v>176.16999799999999</v>
      </c>
      <c r="F3107">
        <f>-Day_SIP[[#This Row],[Investment Amount]]</f>
        <v>-176.16999799999999</v>
      </c>
      <c r="G3107">
        <f>SUM($D$2:D3107)*Day_SIP[[#This Row],[Buy Price]]</f>
        <v>1587644.0219759999</v>
      </c>
    </row>
    <row r="3108" spans="1:7" x14ac:dyDescent="0.3">
      <c r="A3108" s="2">
        <v>44421</v>
      </c>
      <c r="B3108">
        <v>4</v>
      </c>
      <c r="C3108">
        <v>177.94000199999999</v>
      </c>
      <c r="D3108">
        <v>1</v>
      </c>
      <c r="E3108">
        <v>177.94000199999999</v>
      </c>
      <c r="F3108">
        <f>-Day_SIP[[#This Row],[Investment Amount]]</f>
        <v>-177.94000199999999</v>
      </c>
      <c r="G3108">
        <f>SUM($D$2:D3108)*Day_SIP[[#This Row],[Buy Price]]</f>
        <v>1603773.2380259999</v>
      </c>
    </row>
    <row r="3109" spans="1:7" x14ac:dyDescent="0.3">
      <c r="A3109" s="2">
        <v>44424</v>
      </c>
      <c r="B3109">
        <v>0</v>
      </c>
      <c r="C3109">
        <v>178.60000600000001</v>
      </c>
      <c r="D3109">
        <v>1</v>
      </c>
      <c r="E3109">
        <v>178.60000600000001</v>
      </c>
      <c r="F3109">
        <f>-Day_SIP[[#This Row],[Investment Amount]]</f>
        <v>-178.60000600000001</v>
      </c>
      <c r="G3109">
        <f>SUM($D$2:D3109)*Day_SIP[[#This Row],[Buy Price]]</f>
        <v>1609900.4540840001</v>
      </c>
    </row>
    <row r="3110" spans="1:7" x14ac:dyDescent="0.3">
      <c r="A3110" s="2">
        <v>44425</v>
      </c>
      <c r="B3110">
        <v>1</v>
      </c>
      <c r="C3110">
        <v>178.91000399999999</v>
      </c>
      <c r="D3110">
        <v>1</v>
      </c>
      <c r="E3110">
        <v>178.91000399999999</v>
      </c>
      <c r="F3110">
        <f>-Day_SIP[[#This Row],[Investment Amount]]</f>
        <v>-178.91000399999999</v>
      </c>
      <c r="G3110">
        <f>SUM($D$2:D3110)*Day_SIP[[#This Row],[Buy Price]]</f>
        <v>1612873.68606</v>
      </c>
    </row>
    <row r="3111" spans="1:7" x14ac:dyDescent="0.3">
      <c r="A3111" s="2">
        <v>44426</v>
      </c>
      <c r="B3111">
        <v>2</v>
      </c>
      <c r="C3111">
        <v>178.759995</v>
      </c>
      <c r="D3111">
        <v>1</v>
      </c>
      <c r="E3111">
        <v>178.759995</v>
      </c>
      <c r="F3111">
        <f>-Day_SIP[[#This Row],[Investment Amount]]</f>
        <v>-178.759995</v>
      </c>
      <c r="G3111">
        <f>SUM($D$2:D3111)*Day_SIP[[#This Row],[Buy Price]]</f>
        <v>1611700.1149200001</v>
      </c>
    </row>
    <row r="3112" spans="1:7" x14ac:dyDescent="0.3">
      <c r="A3112" s="2">
        <v>44428</v>
      </c>
      <c r="B3112">
        <v>4</v>
      </c>
      <c r="C3112">
        <v>177.320007</v>
      </c>
      <c r="D3112">
        <v>1</v>
      </c>
      <c r="E3112">
        <v>177.320007</v>
      </c>
      <c r="F3112">
        <f>-Day_SIP[[#This Row],[Investment Amount]]</f>
        <v>-177.320007</v>
      </c>
      <c r="G3112">
        <f>SUM($D$2:D3112)*Day_SIP[[#This Row],[Buy Price]]</f>
        <v>1598894.503119</v>
      </c>
    </row>
    <row r="3113" spans="1:7" x14ac:dyDescent="0.3">
      <c r="A3113" s="2">
        <v>44431</v>
      </c>
      <c r="B3113">
        <v>0</v>
      </c>
      <c r="C3113">
        <v>178.10000600000001</v>
      </c>
      <c r="D3113">
        <v>1</v>
      </c>
      <c r="E3113">
        <v>178.10000600000001</v>
      </c>
      <c r="F3113">
        <f>-Day_SIP[[#This Row],[Investment Amount]]</f>
        <v>-178.10000600000001</v>
      </c>
      <c r="G3113">
        <f>SUM($D$2:D3113)*Day_SIP[[#This Row],[Buy Price]]</f>
        <v>1606105.8541080002</v>
      </c>
    </row>
    <row r="3114" spans="1:7" x14ac:dyDescent="0.3">
      <c r="A3114" s="2">
        <v>44432</v>
      </c>
      <c r="B3114">
        <v>1</v>
      </c>
      <c r="C3114">
        <v>179.46000699999999</v>
      </c>
      <c r="D3114">
        <v>1</v>
      </c>
      <c r="E3114">
        <v>179.46000699999999</v>
      </c>
      <c r="F3114">
        <f>-Day_SIP[[#This Row],[Investment Amount]]</f>
        <v>-179.46000699999999</v>
      </c>
      <c r="G3114">
        <f>SUM($D$2:D3114)*Day_SIP[[#This Row],[Buy Price]]</f>
        <v>1618549.8031329999</v>
      </c>
    </row>
    <row r="3115" spans="1:7" x14ac:dyDescent="0.3">
      <c r="A3115" s="2">
        <v>44433</v>
      </c>
      <c r="B3115">
        <v>2</v>
      </c>
      <c r="C3115">
        <v>179.470001</v>
      </c>
      <c r="D3115">
        <v>1</v>
      </c>
      <c r="E3115">
        <v>179.470001</v>
      </c>
      <c r="F3115">
        <f>-Day_SIP[[#This Row],[Investment Amount]]</f>
        <v>-179.470001</v>
      </c>
      <c r="G3115">
        <f>SUM($D$2:D3115)*Day_SIP[[#This Row],[Buy Price]]</f>
        <v>1618819.4090199999</v>
      </c>
    </row>
    <row r="3116" spans="1:7" x14ac:dyDescent="0.3">
      <c r="A3116" s="2">
        <v>44434</v>
      </c>
      <c r="B3116">
        <v>3</v>
      </c>
      <c r="C3116">
        <v>179.520004</v>
      </c>
      <c r="D3116">
        <v>1</v>
      </c>
      <c r="E3116">
        <v>179.520004</v>
      </c>
      <c r="F3116">
        <f>-Day_SIP[[#This Row],[Investment Amount]]</f>
        <v>-179.520004</v>
      </c>
      <c r="G3116">
        <f>SUM($D$2:D3116)*Day_SIP[[#This Row],[Buy Price]]</f>
        <v>1619449.9560839999</v>
      </c>
    </row>
    <row r="3117" spans="1:7" x14ac:dyDescent="0.3">
      <c r="A3117" s="2">
        <v>44435</v>
      </c>
      <c r="B3117">
        <v>4</v>
      </c>
      <c r="C3117">
        <v>180.240005</v>
      </c>
      <c r="D3117">
        <v>1</v>
      </c>
      <c r="E3117">
        <v>180.240005</v>
      </c>
      <c r="F3117">
        <f>-Day_SIP[[#This Row],[Investment Amount]]</f>
        <v>-180.240005</v>
      </c>
      <c r="G3117">
        <f>SUM($D$2:D3117)*Day_SIP[[#This Row],[Buy Price]]</f>
        <v>1626125.3251099999</v>
      </c>
    </row>
    <row r="3118" spans="1:7" x14ac:dyDescent="0.3">
      <c r="A3118" s="2">
        <v>44438</v>
      </c>
      <c r="B3118">
        <v>0</v>
      </c>
      <c r="C3118">
        <v>182.570007</v>
      </c>
      <c r="D3118">
        <v>1</v>
      </c>
      <c r="E3118">
        <v>182.570007</v>
      </c>
      <c r="F3118">
        <f>-Day_SIP[[#This Row],[Investment Amount]]</f>
        <v>-182.570007</v>
      </c>
      <c r="G3118">
        <f>SUM($D$2:D3118)*Day_SIP[[#This Row],[Buy Price]]</f>
        <v>1647329.173161</v>
      </c>
    </row>
    <row r="3119" spans="1:7" x14ac:dyDescent="0.3">
      <c r="A3119" s="2">
        <v>44439</v>
      </c>
      <c r="B3119">
        <v>1</v>
      </c>
      <c r="C3119">
        <v>184.550003</v>
      </c>
      <c r="D3119">
        <v>1</v>
      </c>
      <c r="E3119">
        <v>184.550003</v>
      </c>
      <c r="F3119">
        <f>-Day_SIP[[#This Row],[Investment Amount]]</f>
        <v>-184.550003</v>
      </c>
      <c r="G3119">
        <f>SUM($D$2:D3119)*Day_SIP[[#This Row],[Buy Price]]</f>
        <v>1665379.227072</v>
      </c>
    </row>
    <row r="3120" spans="1:7" x14ac:dyDescent="0.3">
      <c r="A3120" s="2">
        <v>44440</v>
      </c>
      <c r="B3120">
        <v>2</v>
      </c>
      <c r="C3120">
        <v>184.30999800000001</v>
      </c>
      <c r="D3120">
        <v>1</v>
      </c>
      <c r="E3120">
        <v>184.30999800000001</v>
      </c>
      <c r="F3120">
        <f>-Day_SIP[[#This Row],[Investment Amount]]</f>
        <v>-184.30999800000001</v>
      </c>
      <c r="G3120">
        <f>SUM($D$2:D3120)*Day_SIP[[#This Row],[Buy Price]]</f>
        <v>1663397.7319500002</v>
      </c>
    </row>
    <row r="3121" spans="1:7" x14ac:dyDescent="0.3">
      <c r="A3121" s="2">
        <v>44441</v>
      </c>
      <c r="B3121">
        <v>3</v>
      </c>
      <c r="C3121">
        <v>185.96000699999999</v>
      </c>
      <c r="D3121">
        <v>1</v>
      </c>
      <c r="E3121">
        <v>185.96000699999999</v>
      </c>
      <c r="F3121">
        <f>-Day_SIP[[#This Row],[Investment Amount]]</f>
        <v>-185.96000699999999</v>
      </c>
      <c r="G3121">
        <f>SUM($D$2:D3121)*Day_SIP[[#This Row],[Buy Price]]</f>
        <v>1678475.0231819998</v>
      </c>
    </row>
    <row r="3122" spans="1:7" x14ac:dyDescent="0.3">
      <c r="A3122" s="2">
        <v>44442</v>
      </c>
      <c r="B3122">
        <v>4</v>
      </c>
      <c r="C3122">
        <v>186.91000399999999</v>
      </c>
      <c r="D3122">
        <v>1</v>
      </c>
      <c r="E3122">
        <v>186.91000399999999</v>
      </c>
      <c r="F3122">
        <f>-Day_SIP[[#This Row],[Investment Amount]]</f>
        <v>-186.91000399999999</v>
      </c>
      <c r="G3122">
        <f>SUM($D$2:D3122)*Day_SIP[[#This Row],[Buy Price]]</f>
        <v>1687236.6061079998</v>
      </c>
    </row>
    <row r="3123" spans="1:7" x14ac:dyDescent="0.3">
      <c r="A3123" s="2">
        <v>44445</v>
      </c>
      <c r="B3123">
        <v>0</v>
      </c>
      <c r="C3123">
        <v>187.550003</v>
      </c>
      <c r="D3123">
        <v>1</v>
      </c>
      <c r="E3123">
        <v>187.550003</v>
      </c>
      <c r="F3123">
        <f>-Day_SIP[[#This Row],[Investment Amount]]</f>
        <v>-187.550003</v>
      </c>
      <c r="G3123">
        <f>SUM($D$2:D3123)*Day_SIP[[#This Row],[Buy Price]]</f>
        <v>1693201.4270840001</v>
      </c>
    </row>
    <row r="3124" spans="1:7" x14ac:dyDescent="0.3">
      <c r="A3124" s="2">
        <v>44446</v>
      </c>
      <c r="B3124">
        <v>1</v>
      </c>
      <c r="C3124">
        <v>187.16999799999999</v>
      </c>
      <c r="D3124">
        <v>1</v>
      </c>
      <c r="E3124">
        <v>187.16999799999999</v>
      </c>
      <c r="F3124">
        <f>-Day_SIP[[#This Row],[Investment Amount]]</f>
        <v>-187.16999799999999</v>
      </c>
      <c r="G3124">
        <f>SUM($D$2:D3124)*Day_SIP[[#This Row],[Buy Price]]</f>
        <v>1689957.911942</v>
      </c>
    </row>
    <row r="3125" spans="1:7" x14ac:dyDescent="0.3">
      <c r="A3125" s="2">
        <v>44447</v>
      </c>
      <c r="B3125">
        <v>2</v>
      </c>
      <c r="C3125">
        <v>187.13999899999999</v>
      </c>
      <c r="D3125">
        <v>1</v>
      </c>
      <c r="E3125">
        <v>187.13999899999999</v>
      </c>
      <c r="F3125">
        <f>-Day_SIP[[#This Row],[Investment Amount]]</f>
        <v>-187.13999899999999</v>
      </c>
      <c r="G3125">
        <f>SUM($D$2:D3125)*Day_SIP[[#This Row],[Buy Price]]</f>
        <v>1689874.1909699999</v>
      </c>
    </row>
    <row r="3126" spans="1:7" x14ac:dyDescent="0.3">
      <c r="A3126" s="2">
        <v>44448</v>
      </c>
      <c r="B3126">
        <v>3</v>
      </c>
      <c r="C3126">
        <v>187.41999799999999</v>
      </c>
      <c r="D3126">
        <v>1</v>
      </c>
      <c r="E3126">
        <v>187.41999799999999</v>
      </c>
      <c r="F3126">
        <f>-Day_SIP[[#This Row],[Investment Amount]]</f>
        <v>-187.41999799999999</v>
      </c>
      <c r="G3126">
        <f>SUM($D$2:D3126)*Day_SIP[[#This Row],[Buy Price]]</f>
        <v>1692590.0019379999</v>
      </c>
    </row>
    <row r="3127" spans="1:7" x14ac:dyDescent="0.3">
      <c r="A3127" s="2">
        <v>44452</v>
      </c>
      <c r="B3127">
        <v>0</v>
      </c>
      <c r="C3127">
        <v>187.11000100000001</v>
      </c>
      <c r="D3127">
        <v>1</v>
      </c>
      <c r="E3127">
        <v>187.11000100000001</v>
      </c>
      <c r="F3127">
        <f>-Day_SIP[[#This Row],[Investment Amount]]</f>
        <v>-187.11000100000001</v>
      </c>
      <c r="G3127">
        <f>SUM($D$2:D3127)*Day_SIP[[#This Row],[Buy Price]]</f>
        <v>1689977.5290320001</v>
      </c>
    </row>
    <row r="3128" spans="1:7" x14ac:dyDescent="0.3">
      <c r="A3128" s="2">
        <v>44453</v>
      </c>
      <c r="B3128">
        <v>1</v>
      </c>
      <c r="C3128">
        <v>187.53999300000001</v>
      </c>
      <c r="D3128">
        <v>1</v>
      </c>
      <c r="E3128">
        <v>187.53999300000001</v>
      </c>
      <c r="F3128">
        <f>-Day_SIP[[#This Row],[Investment Amount]]</f>
        <v>-187.53999300000001</v>
      </c>
      <c r="G3128">
        <f>SUM($D$2:D3128)*Day_SIP[[#This Row],[Buy Price]]</f>
        <v>1694048.7567690001</v>
      </c>
    </row>
    <row r="3129" spans="1:7" x14ac:dyDescent="0.3">
      <c r="A3129" s="2">
        <v>44454</v>
      </c>
      <c r="B3129">
        <v>2</v>
      </c>
      <c r="C3129">
        <v>189.009995</v>
      </c>
      <c r="D3129">
        <v>1</v>
      </c>
      <c r="E3129">
        <v>189.009995</v>
      </c>
      <c r="F3129">
        <f>-Day_SIP[[#This Row],[Investment Amount]]</f>
        <v>-189.009995</v>
      </c>
      <c r="G3129">
        <f>SUM($D$2:D3129)*Day_SIP[[#This Row],[Buy Price]]</f>
        <v>1707516.29483</v>
      </c>
    </row>
    <row r="3130" spans="1:7" x14ac:dyDescent="0.3">
      <c r="A3130" s="2">
        <v>44455</v>
      </c>
      <c r="B3130">
        <v>3</v>
      </c>
      <c r="C3130">
        <v>190.220001</v>
      </c>
      <c r="D3130">
        <v>1</v>
      </c>
      <c r="E3130">
        <v>190.220001</v>
      </c>
      <c r="F3130">
        <f>-Day_SIP[[#This Row],[Investment Amount]]</f>
        <v>-190.220001</v>
      </c>
      <c r="G3130">
        <f>SUM($D$2:D3130)*Day_SIP[[#This Row],[Buy Price]]</f>
        <v>1718637.7090350001</v>
      </c>
    </row>
    <row r="3131" spans="1:7" x14ac:dyDescent="0.3">
      <c r="A3131" s="2">
        <v>44456</v>
      </c>
      <c r="B3131">
        <v>4</v>
      </c>
      <c r="C3131">
        <v>189.820007</v>
      </c>
      <c r="D3131">
        <v>1</v>
      </c>
      <c r="E3131">
        <v>189.820007</v>
      </c>
      <c r="F3131">
        <f>-Day_SIP[[#This Row],[Investment Amount]]</f>
        <v>-189.820007</v>
      </c>
      <c r="G3131">
        <f>SUM($D$2:D3131)*Day_SIP[[#This Row],[Buy Price]]</f>
        <v>1715213.5832519999</v>
      </c>
    </row>
    <row r="3132" spans="1:7" x14ac:dyDescent="0.3">
      <c r="A3132" s="2">
        <v>44459</v>
      </c>
      <c r="B3132">
        <v>0</v>
      </c>
      <c r="C3132">
        <v>187.86000100000001</v>
      </c>
      <c r="D3132">
        <v>1</v>
      </c>
      <c r="E3132">
        <v>187.86000100000001</v>
      </c>
      <c r="F3132">
        <f>-Day_SIP[[#This Row],[Investment Amount]]</f>
        <v>-187.86000100000001</v>
      </c>
      <c r="G3132">
        <f>SUM($D$2:D3132)*Day_SIP[[#This Row],[Buy Price]]</f>
        <v>1697690.8290370002</v>
      </c>
    </row>
    <row r="3133" spans="1:7" x14ac:dyDescent="0.3">
      <c r="A3133" s="2">
        <v>44460</v>
      </c>
      <c r="B3133">
        <v>1</v>
      </c>
      <c r="C3133">
        <v>189.66000399999999</v>
      </c>
      <c r="D3133">
        <v>1</v>
      </c>
      <c r="E3133">
        <v>189.66000399999999</v>
      </c>
      <c r="F3133">
        <f>-Day_SIP[[#This Row],[Investment Amount]]</f>
        <v>-189.66000399999999</v>
      </c>
      <c r="G3133">
        <f>SUM($D$2:D3133)*Day_SIP[[#This Row],[Buy Price]]</f>
        <v>1714147.1161519999</v>
      </c>
    </row>
    <row r="3134" spans="1:7" x14ac:dyDescent="0.3">
      <c r="A3134" s="2">
        <v>44461</v>
      </c>
      <c r="B3134">
        <v>2</v>
      </c>
      <c r="C3134">
        <v>189.69000199999999</v>
      </c>
      <c r="D3134">
        <v>1</v>
      </c>
      <c r="E3134">
        <v>189.69000199999999</v>
      </c>
      <c r="F3134">
        <f>-Day_SIP[[#This Row],[Investment Amount]]</f>
        <v>-189.69000199999999</v>
      </c>
      <c r="G3134">
        <f>SUM($D$2:D3134)*Day_SIP[[#This Row],[Buy Price]]</f>
        <v>1714607.928078</v>
      </c>
    </row>
    <row r="3135" spans="1:7" x14ac:dyDescent="0.3">
      <c r="A3135" s="2">
        <v>44462</v>
      </c>
      <c r="B3135">
        <v>3</v>
      </c>
      <c r="C3135">
        <v>192.28999300000001</v>
      </c>
      <c r="D3135">
        <v>1</v>
      </c>
      <c r="E3135">
        <v>192.28999300000001</v>
      </c>
      <c r="F3135">
        <f>-Day_SIP[[#This Row],[Investment Amount]]</f>
        <v>-192.28999300000001</v>
      </c>
      <c r="G3135">
        <f>SUM($D$2:D3135)*Day_SIP[[#This Row],[Buy Price]]</f>
        <v>1738301.53672</v>
      </c>
    </row>
    <row r="3136" spans="1:7" x14ac:dyDescent="0.3">
      <c r="A3136" s="2">
        <v>44463</v>
      </c>
      <c r="B3136">
        <v>4</v>
      </c>
      <c r="C3136">
        <v>192.63000500000001</v>
      </c>
      <c r="D3136">
        <v>1</v>
      </c>
      <c r="E3136">
        <v>192.63000500000001</v>
      </c>
      <c r="F3136">
        <f>-Day_SIP[[#This Row],[Investment Amount]]</f>
        <v>-192.63000500000001</v>
      </c>
      <c r="G3136">
        <f>SUM($D$2:D3136)*Day_SIP[[#This Row],[Buy Price]]</f>
        <v>1741567.8752050002</v>
      </c>
    </row>
    <row r="3137" spans="1:7" x14ac:dyDescent="0.3">
      <c r="A3137" s="2">
        <v>44466</v>
      </c>
      <c r="B3137">
        <v>0</v>
      </c>
      <c r="C3137">
        <v>192.78999300000001</v>
      </c>
      <c r="D3137">
        <v>1</v>
      </c>
      <c r="E3137">
        <v>192.78999300000001</v>
      </c>
      <c r="F3137">
        <f>-Day_SIP[[#This Row],[Investment Amount]]</f>
        <v>-192.78999300000001</v>
      </c>
      <c r="G3137">
        <f>SUM($D$2:D3137)*Day_SIP[[#This Row],[Buy Price]]</f>
        <v>1743207.1167060002</v>
      </c>
    </row>
    <row r="3138" spans="1:7" x14ac:dyDescent="0.3">
      <c r="A3138" s="2">
        <v>44467</v>
      </c>
      <c r="B3138">
        <v>1</v>
      </c>
      <c r="C3138">
        <v>191.44000199999999</v>
      </c>
      <c r="D3138">
        <v>1</v>
      </c>
      <c r="E3138">
        <v>191.44000199999999</v>
      </c>
      <c r="F3138">
        <f>-Day_SIP[[#This Row],[Investment Amount]]</f>
        <v>-191.44000199999999</v>
      </c>
      <c r="G3138">
        <f>SUM($D$2:D3138)*Day_SIP[[#This Row],[Buy Price]]</f>
        <v>1731191.938086</v>
      </c>
    </row>
    <row r="3139" spans="1:7" x14ac:dyDescent="0.3">
      <c r="A3139" s="2">
        <v>44468</v>
      </c>
      <c r="B3139">
        <v>2</v>
      </c>
      <c r="C3139">
        <v>191.14999399999999</v>
      </c>
      <c r="D3139">
        <v>1</v>
      </c>
      <c r="E3139">
        <v>191.14999399999999</v>
      </c>
      <c r="F3139">
        <f>-Day_SIP[[#This Row],[Investment Amount]]</f>
        <v>-191.14999399999999</v>
      </c>
      <c r="G3139">
        <f>SUM($D$2:D3139)*Day_SIP[[#This Row],[Buy Price]]</f>
        <v>1728760.5457359999</v>
      </c>
    </row>
    <row r="3140" spans="1:7" x14ac:dyDescent="0.3">
      <c r="A3140" s="2">
        <v>44469</v>
      </c>
      <c r="B3140">
        <v>3</v>
      </c>
      <c r="C3140">
        <v>190.11000100000001</v>
      </c>
      <c r="D3140">
        <v>1</v>
      </c>
      <c r="E3140">
        <v>190.11000100000001</v>
      </c>
      <c r="F3140">
        <f>-Day_SIP[[#This Row],[Investment Amount]]</f>
        <v>-190.11000100000001</v>
      </c>
      <c r="G3140">
        <f>SUM($D$2:D3140)*Day_SIP[[#This Row],[Buy Price]]</f>
        <v>1719544.9590450001</v>
      </c>
    </row>
    <row r="3141" spans="1:7" x14ac:dyDescent="0.3">
      <c r="A3141" s="2">
        <v>44470</v>
      </c>
      <c r="B3141">
        <v>4</v>
      </c>
      <c r="C3141">
        <v>189.220001</v>
      </c>
      <c r="D3141">
        <v>1</v>
      </c>
      <c r="E3141">
        <v>189.220001</v>
      </c>
      <c r="F3141">
        <f>-Day_SIP[[#This Row],[Investment Amount]]</f>
        <v>-189.220001</v>
      </c>
      <c r="G3141">
        <f>SUM($D$2:D3141)*Day_SIP[[#This Row],[Buy Price]]</f>
        <v>1711684.1290460001</v>
      </c>
    </row>
    <row r="3142" spans="1:7" x14ac:dyDescent="0.3">
      <c r="A3142" s="2">
        <v>44473</v>
      </c>
      <c r="B3142">
        <v>0</v>
      </c>
      <c r="C3142">
        <v>191.029999</v>
      </c>
      <c r="D3142">
        <v>1</v>
      </c>
      <c r="E3142">
        <v>191.029999</v>
      </c>
      <c r="F3142">
        <f>-Day_SIP[[#This Row],[Investment Amount]]</f>
        <v>-191.029999</v>
      </c>
      <c r="G3142">
        <f>SUM($D$2:D3142)*Day_SIP[[#This Row],[Buy Price]]</f>
        <v>1728248.4009529999</v>
      </c>
    </row>
    <row r="3143" spans="1:7" x14ac:dyDescent="0.3">
      <c r="A3143" s="2">
        <v>44474</v>
      </c>
      <c r="B3143">
        <v>1</v>
      </c>
      <c r="C3143">
        <v>192.199997</v>
      </c>
      <c r="D3143">
        <v>1</v>
      </c>
      <c r="E3143">
        <v>192.199997</v>
      </c>
      <c r="F3143">
        <f>-Day_SIP[[#This Row],[Investment Amount]]</f>
        <v>-192.199997</v>
      </c>
      <c r="G3143">
        <f>SUM($D$2:D3143)*Day_SIP[[#This Row],[Buy Price]]</f>
        <v>1739025.5728559999</v>
      </c>
    </row>
    <row r="3144" spans="1:7" x14ac:dyDescent="0.3">
      <c r="A3144" s="2">
        <v>44475</v>
      </c>
      <c r="B3144">
        <v>2</v>
      </c>
      <c r="C3144">
        <v>190.19000199999999</v>
      </c>
      <c r="D3144">
        <v>1</v>
      </c>
      <c r="E3144">
        <v>190.19000199999999</v>
      </c>
      <c r="F3144">
        <f>-Day_SIP[[#This Row],[Investment Amount]]</f>
        <v>-190.19000199999999</v>
      </c>
      <c r="G3144">
        <f>SUM($D$2:D3144)*Day_SIP[[#This Row],[Buy Price]]</f>
        <v>1721029.328098</v>
      </c>
    </row>
    <row r="3145" spans="1:7" x14ac:dyDescent="0.3">
      <c r="A3145" s="2">
        <v>44476</v>
      </c>
      <c r="B3145">
        <v>3</v>
      </c>
      <c r="C3145">
        <v>191.820007</v>
      </c>
      <c r="D3145">
        <v>1</v>
      </c>
      <c r="E3145">
        <v>191.820007</v>
      </c>
      <c r="F3145">
        <f>-Day_SIP[[#This Row],[Investment Amount]]</f>
        <v>-191.820007</v>
      </c>
      <c r="G3145">
        <f>SUM($D$2:D3145)*Day_SIP[[#This Row],[Buy Price]]</f>
        <v>1735971.06335</v>
      </c>
    </row>
    <row r="3146" spans="1:7" x14ac:dyDescent="0.3">
      <c r="A3146" s="2">
        <v>44477</v>
      </c>
      <c r="B3146">
        <v>4</v>
      </c>
      <c r="C3146">
        <v>192.58000200000001</v>
      </c>
      <c r="D3146">
        <v>1</v>
      </c>
      <c r="E3146">
        <v>192.58000200000001</v>
      </c>
      <c r="F3146">
        <f>-Day_SIP[[#This Row],[Investment Amount]]</f>
        <v>-192.58000200000001</v>
      </c>
      <c r="G3146">
        <f>SUM($D$2:D3146)*Day_SIP[[#This Row],[Buy Price]]</f>
        <v>1743041.5981020001</v>
      </c>
    </row>
    <row r="3147" spans="1:7" x14ac:dyDescent="0.3">
      <c r="A3147" s="2">
        <v>44480</v>
      </c>
      <c r="B3147">
        <v>0</v>
      </c>
      <c r="C3147">
        <v>193.08999600000001</v>
      </c>
      <c r="D3147">
        <v>1</v>
      </c>
      <c r="E3147">
        <v>193.08999600000001</v>
      </c>
      <c r="F3147">
        <f>-Day_SIP[[#This Row],[Investment Amount]]</f>
        <v>-193.08999600000001</v>
      </c>
      <c r="G3147">
        <f>SUM($D$2:D3147)*Day_SIP[[#This Row],[Buy Price]]</f>
        <v>1747850.6437920001</v>
      </c>
    </row>
    <row r="3148" spans="1:7" x14ac:dyDescent="0.3">
      <c r="A3148" s="2">
        <v>44481</v>
      </c>
      <c r="B3148">
        <v>1</v>
      </c>
      <c r="C3148">
        <v>193.66000399999999</v>
      </c>
      <c r="D3148">
        <v>1</v>
      </c>
      <c r="E3148">
        <v>193.66000399999999</v>
      </c>
      <c r="F3148">
        <f>-Day_SIP[[#This Row],[Investment Amount]]</f>
        <v>-193.66000399999999</v>
      </c>
      <c r="G3148">
        <f>SUM($D$2:D3148)*Day_SIP[[#This Row],[Buy Price]]</f>
        <v>1753204.0162119998</v>
      </c>
    </row>
    <row r="3149" spans="1:7" x14ac:dyDescent="0.3">
      <c r="A3149" s="2">
        <v>44482</v>
      </c>
      <c r="B3149">
        <v>2</v>
      </c>
      <c r="C3149">
        <v>195.55999800000001</v>
      </c>
      <c r="D3149">
        <v>1</v>
      </c>
      <c r="E3149">
        <v>195.55999800000001</v>
      </c>
      <c r="F3149">
        <f>-Day_SIP[[#This Row],[Investment Amount]]</f>
        <v>-195.55999800000001</v>
      </c>
      <c r="G3149">
        <f>SUM($D$2:D3149)*Day_SIP[[#This Row],[Buy Price]]</f>
        <v>1770600.2218920002</v>
      </c>
    </row>
    <row r="3150" spans="1:7" x14ac:dyDescent="0.3">
      <c r="A3150" s="2">
        <v>44483</v>
      </c>
      <c r="B3150">
        <v>3</v>
      </c>
      <c r="C3150">
        <v>197.11000100000001</v>
      </c>
      <c r="D3150">
        <v>1</v>
      </c>
      <c r="E3150">
        <v>197.11000100000001</v>
      </c>
      <c r="F3150">
        <f>-Day_SIP[[#This Row],[Investment Amount]]</f>
        <v>-197.11000100000001</v>
      </c>
      <c r="G3150">
        <f>SUM($D$2:D3150)*Day_SIP[[#This Row],[Buy Price]]</f>
        <v>1784831.0590550001</v>
      </c>
    </row>
    <row r="3151" spans="1:7" x14ac:dyDescent="0.3">
      <c r="A3151" s="2">
        <v>44487</v>
      </c>
      <c r="B3151">
        <v>0</v>
      </c>
      <c r="C3151">
        <v>198.91000399999999</v>
      </c>
      <c r="D3151">
        <v>1</v>
      </c>
      <c r="E3151">
        <v>198.91000399999999</v>
      </c>
      <c r="F3151">
        <f>-Day_SIP[[#This Row],[Investment Amount]]</f>
        <v>-198.91000399999999</v>
      </c>
      <c r="G3151">
        <f>SUM($D$2:D3151)*Day_SIP[[#This Row],[Buy Price]]</f>
        <v>1801328.9962239999</v>
      </c>
    </row>
    <row r="3152" spans="1:7" x14ac:dyDescent="0.3">
      <c r="A3152" s="2">
        <v>44488</v>
      </c>
      <c r="B3152">
        <v>1</v>
      </c>
      <c r="C3152">
        <v>198.41000399999999</v>
      </c>
      <c r="D3152">
        <v>1</v>
      </c>
      <c r="E3152">
        <v>198.41000399999999</v>
      </c>
      <c r="F3152">
        <f>-Day_SIP[[#This Row],[Investment Amount]]</f>
        <v>-198.41000399999999</v>
      </c>
      <c r="G3152">
        <f>SUM($D$2:D3152)*Day_SIP[[#This Row],[Buy Price]]</f>
        <v>1796999.4062279998</v>
      </c>
    </row>
    <row r="3153" spans="1:7" x14ac:dyDescent="0.3">
      <c r="A3153" s="2">
        <v>44489</v>
      </c>
      <c r="B3153">
        <v>2</v>
      </c>
      <c r="C3153">
        <v>197.300003</v>
      </c>
      <c r="D3153">
        <v>1</v>
      </c>
      <c r="E3153">
        <v>197.300003</v>
      </c>
      <c r="F3153">
        <f>-Day_SIP[[#This Row],[Investment Amount]]</f>
        <v>-197.300003</v>
      </c>
      <c r="G3153">
        <f>SUM($D$2:D3153)*Day_SIP[[#This Row],[Buy Price]]</f>
        <v>1787143.4271740001</v>
      </c>
    </row>
    <row r="3154" spans="1:7" x14ac:dyDescent="0.3">
      <c r="A3154" s="2">
        <v>44490</v>
      </c>
      <c r="B3154">
        <v>3</v>
      </c>
      <c r="C3154">
        <v>196.08000200000001</v>
      </c>
      <c r="D3154">
        <v>1</v>
      </c>
      <c r="E3154">
        <v>196.08000200000001</v>
      </c>
      <c r="F3154">
        <f>-Day_SIP[[#This Row],[Investment Amount]]</f>
        <v>-196.08000200000001</v>
      </c>
      <c r="G3154">
        <f>SUM($D$2:D3154)*Day_SIP[[#This Row],[Buy Price]]</f>
        <v>1776288.7381180001</v>
      </c>
    </row>
    <row r="3155" spans="1:7" x14ac:dyDescent="0.3">
      <c r="A3155" s="2">
        <v>44491</v>
      </c>
      <c r="B3155">
        <v>4</v>
      </c>
      <c r="C3155">
        <v>195.679993</v>
      </c>
      <c r="D3155">
        <v>1</v>
      </c>
      <c r="E3155">
        <v>195.679993</v>
      </c>
      <c r="F3155">
        <f>-Day_SIP[[#This Row],[Investment Amount]]</f>
        <v>-195.679993</v>
      </c>
      <c r="G3155">
        <f>SUM($D$2:D3155)*Day_SIP[[#This Row],[Buy Price]]</f>
        <v>1772860.73658</v>
      </c>
    </row>
    <row r="3156" spans="1:7" x14ac:dyDescent="0.3">
      <c r="A3156" s="2">
        <v>44494</v>
      </c>
      <c r="B3156">
        <v>0</v>
      </c>
      <c r="C3156">
        <v>195.71000699999999</v>
      </c>
      <c r="D3156">
        <v>1</v>
      </c>
      <c r="E3156">
        <v>195.71000699999999</v>
      </c>
      <c r="F3156">
        <f>-Day_SIP[[#This Row],[Investment Amount]]</f>
        <v>-195.71000699999999</v>
      </c>
      <c r="G3156">
        <f>SUM($D$2:D3156)*Day_SIP[[#This Row],[Buy Price]]</f>
        <v>1773328.3734269999</v>
      </c>
    </row>
    <row r="3157" spans="1:7" x14ac:dyDescent="0.3">
      <c r="A3157" s="2">
        <v>44495</v>
      </c>
      <c r="B3157">
        <v>1</v>
      </c>
      <c r="C3157">
        <v>197.13000500000001</v>
      </c>
      <c r="D3157">
        <v>1</v>
      </c>
      <c r="E3157">
        <v>197.13000500000001</v>
      </c>
      <c r="F3157">
        <f>-Day_SIP[[#This Row],[Investment Amount]]</f>
        <v>-197.13000500000001</v>
      </c>
      <c r="G3157">
        <f>SUM($D$2:D3157)*Day_SIP[[#This Row],[Buy Price]]</f>
        <v>1786392.10531</v>
      </c>
    </row>
    <row r="3158" spans="1:7" x14ac:dyDescent="0.3">
      <c r="A3158" s="2">
        <v>44496</v>
      </c>
      <c r="B3158">
        <v>2</v>
      </c>
      <c r="C3158">
        <v>196.53999300000001</v>
      </c>
      <c r="D3158">
        <v>1</v>
      </c>
      <c r="E3158">
        <v>196.53999300000001</v>
      </c>
      <c r="F3158">
        <f>-Day_SIP[[#This Row],[Investment Amount]]</f>
        <v>-196.53999300000001</v>
      </c>
      <c r="G3158">
        <f>SUM($D$2:D3158)*Day_SIP[[#This Row],[Buy Price]]</f>
        <v>1781241.9565590001</v>
      </c>
    </row>
    <row r="3159" spans="1:7" x14ac:dyDescent="0.3">
      <c r="A3159" s="2">
        <v>44497</v>
      </c>
      <c r="B3159">
        <v>3</v>
      </c>
      <c r="C3159">
        <v>193.679993</v>
      </c>
      <c r="D3159">
        <v>1</v>
      </c>
      <c r="E3159">
        <v>193.679993</v>
      </c>
      <c r="F3159">
        <f>-Day_SIP[[#This Row],[Investment Amount]]</f>
        <v>-193.679993</v>
      </c>
      <c r="G3159">
        <f>SUM($D$2:D3159)*Day_SIP[[#This Row],[Buy Price]]</f>
        <v>1755515.456552</v>
      </c>
    </row>
    <row r="3160" spans="1:7" x14ac:dyDescent="0.3">
      <c r="A3160" s="2">
        <v>44498</v>
      </c>
      <c r="B3160">
        <v>4</v>
      </c>
      <c r="C3160">
        <v>191.16000399999999</v>
      </c>
      <c r="D3160">
        <v>1</v>
      </c>
      <c r="E3160">
        <v>191.16000399999999</v>
      </c>
      <c r="F3160">
        <f>-Day_SIP[[#This Row],[Investment Amount]]</f>
        <v>-191.16000399999999</v>
      </c>
      <c r="G3160">
        <f>SUM($D$2:D3160)*Day_SIP[[#This Row],[Buy Price]]</f>
        <v>1732865.4362599999</v>
      </c>
    </row>
    <row r="3161" spans="1:7" x14ac:dyDescent="0.3">
      <c r="A3161" s="2">
        <v>44501</v>
      </c>
      <c r="B3161">
        <v>0</v>
      </c>
      <c r="C3161">
        <v>193.83999600000001</v>
      </c>
      <c r="D3161">
        <v>1</v>
      </c>
      <c r="E3161">
        <v>193.83999600000001</v>
      </c>
      <c r="F3161">
        <f>-Day_SIP[[#This Row],[Investment Amount]]</f>
        <v>-193.83999600000001</v>
      </c>
      <c r="G3161">
        <f>SUM($D$2:D3161)*Day_SIP[[#This Row],[Buy Price]]</f>
        <v>1757353.4037360002</v>
      </c>
    </row>
    <row r="3162" spans="1:7" x14ac:dyDescent="0.3">
      <c r="A3162" s="2">
        <v>44502</v>
      </c>
      <c r="B3162">
        <v>1</v>
      </c>
      <c r="C3162">
        <v>193.10000600000001</v>
      </c>
      <c r="D3162">
        <v>1</v>
      </c>
      <c r="E3162">
        <v>193.10000600000001</v>
      </c>
      <c r="F3162">
        <f>-Day_SIP[[#This Row],[Investment Amount]]</f>
        <v>-193.10000600000001</v>
      </c>
      <c r="G3162">
        <f>SUM($D$2:D3162)*Day_SIP[[#This Row],[Buy Price]]</f>
        <v>1750837.754402</v>
      </c>
    </row>
    <row r="3163" spans="1:7" x14ac:dyDescent="0.3">
      <c r="A3163" s="2">
        <v>44503</v>
      </c>
      <c r="B3163">
        <v>2</v>
      </c>
      <c r="C3163">
        <v>192.58000200000001</v>
      </c>
      <c r="D3163">
        <v>1</v>
      </c>
      <c r="E3163">
        <v>192.58000200000001</v>
      </c>
      <c r="F3163">
        <f>-Day_SIP[[#This Row],[Investment Amount]]</f>
        <v>-192.58000200000001</v>
      </c>
      <c r="G3163">
        <f>SUM($D$2:D3163)*Day_SIP[[#This Row],[Buy Price]]</f>
        <v>1746315.458136</v>
      </c>
    </row>
    <row r="3164" spans="1:7" x14ac:dyDescent="0.3">
      <c r="A3164" s="2">
        <v>44504</v>
      </c>
      <c r="B3164">
        <v>3</v>
      </c>
      <c r="C3164">
        <v>193.58999600000001</v>
      </c>
      <c r="D3164">
        <v>1</v>
      </c>
      <c r="E3164">
        <v>193.58999600000001</v>
      </c>
      <c r="F3164">
        <f>-Day_SIP[[#This Row],[Investment Amount]]</f>
        <v>-193.58999600000001</v>
      </c>
      <c r="G3164">
        <f>SUM($D$2:D3164)*Day_SIP[[#This Row],[Buy Price]]</f>
        <v>1755667.6737240001</v>
      </c>
    </row>
    <row r="3165" spans="1:7" x14ac:dyDescent="0.3">
      <c r="A3165" s="2">
        <v>44508</v>
      </c>
      <c r="B3165">
        <v>0</v>
      </c>
      <c r="C3165">
        <v>195.36999499999999</v>
      </c>
      <c r="D3165">
        <v>1</v>
      </c>
      <c r="E3165">
        <v>195.36999499999999</v>
      </c>
      <c r="F3165">
        <f>-Day_SIP[[#This Row],[Investment Amount]]</f>
        <v>-195.36999499999999</v>
      </c>
      <c r="G3165">
        <f>SUM($D$2:D3165)*Day_SIP[[#This Row],[Buy Price]]</f>
        <v>1772005.8546499999</v>
      </c>
    </row>
    <row r="3166" spans="1:7" x14ac:dyDescent="0.3">
      <c r="A3166" s="2">
        <v>44509</v>
      </c>
      <c r="B3166">
        <v>1</v>
      </c>
      <c r="C3166">
        <v>194.88000500000001</v>
      </c>
      <c r="D3166">
        <v>1</v>
      </c>
      <c r="E3166">
        <v>194.88000500000001</v>
      </c>
      <c r="F3166">
        <f>-Day_SIP[[#This Row],[Investment Amount]]</f>
        <v>-194.88000500000001</v>
      </c>
      <c r="G3166">
        <f>SUM($D$2:D3166)*Day_SIP[[#This Row],[Buy Price]]</f>
        <v>1767756.525355</v>
      </c>
    </row>
    <row r="3167" spans="1:7" x14ac:dyDescent="0.3">
      <c r="A3167" s="2">
        <v>44510</v>
      </c>
      <c r="B3167">
        <v>2</v>
      </c>
      <c r="C3167">
        <v>194.66000399999999</v>
      </c>
      <c r="D3167">
        <v>1</v>
      </c>
      <c r="E3167">
        <v>194.66000399999999</v>
      </c>
      <c r="F3167">
        <f>-Day_SIP[[#This Row],[Investment Amount]]</f>
        <v>-194.66000399999999</v>
      </c>
      <c r="G3167">
        <f>SUM($D$2:D3167)*Day_SIP[[#This Row],[Buy Price]]</f>
        <v>1765955.556288</v>
      </c>
    </row>
    <row r="3168" spans="1:7" x14ac:dyDescent="0.3">
      <c r="A3168" s="2">
        <v>44511</v>
      </c>
      <c r="B3168">
        <v>3</v>
      </c>
      <c r="C3168">
        <v>193.25</v>
      </c>
      <c r="D3168">
        <v>1</v>
      </c>
      <c r="E3168">
        <v>193.25</v>
      </c>
      <c r="F3168">
        <f>-Day_SIP[[#This Row],[Investment Amount]]</f>
        <v>-193.25</v>
      </c>
      <c r="G3168">
        <f>SUM($D$2:D3168)*Day_SIP[[#This Row],[Buy Price]]</f>
        <v>1753357.25</v>
      </c>
    </row>
    <row r="3169" spans="1:7" x14ac:dyDescent="0.3">
      <c r="A3169" s="2">
        <v>44512</v>
      </c>
      <c r="B3169">
        <v>4</v>
      </c>
      <c r="C3169">
        <v>195.46000699999999</v>
      </c>
      <c r="D3169">
        <v>1</v>
      </c>
      <c r="E3169">
        <v>195.46000699999999</v>
      </c>
      <c r="F3169">
        <f>-Day_SIP[[#This Row],[Investment Amount]]</f>
        <v>-195.46000699999999</v>
      </c>
      <c r="G3169">
        <f>SUM($D$2:D3169)*Day_SIP[[#This Row],[Buy Price]]</f>
        <v>1773604.1035179999</v>
      </c>
    </row>
    <row r="3170" spans="1:7" x14ac:dyDescent="0.3">
      <c r="A3170" s="2">
        <v>44515</v>
      </c>
      <c r="B3170">
        <v>0</v>
      </c>
      <c r="C3170">
        <v>195.520004</v>
      </c>
      <c r="D3170">
        <v>1</v>
      </c>
      <c r="E3170">
        <v>195.520004</v>
      </c>
      <c r="F3170">
        <f>-Day_SIP[[#This Row],[Investment Amount]]</f>
        <v>-195.520004</v>
      </c>
      <c r="G3170">
        <f>SUM($D$2:D3170)*Day_SIP[[#This Row],[Buy Price]]</f>
        <v>1774344.0363</v>
      </c>
    </row>
    <row r="3171" spans="1:7" x14ac:dyDescent="0.3">
      <c r="A3171" s="2">
        <v>44516</v>
      </c>
      <c r="B3171">
        <v>1</v>
      </c>
      <c r="C3171">
        <v>194.470001</v>
      </c>
      <c r="D3171">
        <v>1</v>
      </c>
      <c r="E3171">
        <v>194.470001</v>
      </c>
      <c r="F3171">
        <f>-Day_SIP[[#This Row],[Investment Amount]]</f>
        <v>-194.470001</v>
      </c>
      <c r="G3171">
        <f>SUM($D$2:D3171)*Day_SIP[[#This Row],[Buy Price]]</f>
        <v>1765009.7290759999</v>
      </c>
    </row>
    <row r="3172" spans="1:7" x14ac:dyDescent="0.3">
      <c r="A3172" s="2">
        <v>44517</v>
      </c>
      <c r="B3172">
        <v>2</v>
      </c>
      <c r="C3172">
        <v>193.529999</v>
      </c>
      <c r="D3172">
        <v>1</v>
      </c>
      <c r="E3172">
        <v>193.529999</v>
      </c>
      <c r="F3172">
        <f>-Day_SIP[[#This Row],[Investment Amount]]</f>
        <v>-193.529999</v>
      </c>
      <c r="G3172">
        <f>SUM($D$2:D3172)*Day_SIP[[#This Row],[Buy Price]]</f>
        <v>1756671.8009230001</v>
      </c>
    </row>
    <row r="3173" spans="1:7" x14ac:dyDescent="0.3">
      <c r="A3173" s="2">
        <v>44518</v>
      </c>
      <c r="B3173">
        <v>3</v>
      </c>
      <c r="C3173">
        <v>192.13999899999999</v>
      </c>
      <c r="D3173">
        <v>1</v>
      </c>
      <c r="E3173">
        <v>192.13999899999999</v>
      </c>
      <c r="F3173">
        <f>-Day_SIP[[#This Row],[Investment Amount]]</f>
        <v>-192.13999899999999</v>
      </c>
      <c r="G3173">
        <f>SUM($D$2:D3173)*Day_SIP[[#This Row],[Buy Price]]</f>
        <v>1744246.910922</v>
      </c>
    </row>
    <row r="3174" spans="1:7" x14ac:dyDescent="0.3">
      <c r="A3174" s="2">
        <v>44522</v>
      </c>
      <c r="B3174">
        <v>0</v>
      </c>
      <c r="C3174">
        <v>188.529999</v>
      </c>
      <c r="D3174">
        <v>1</v>
      </c>
      <c r="E3174">
        <v>188.529999</v>
      </c>
      <c r="F3174">
        <f>-Day_SIP[[#This Row],[Investment Amount]]</f>
        <v>-188.529999</v>
      </c>
      <c r="G3174">
        <f>SUM($D$2:D3174)*Day_SIP[[#This Row],[Buy Price]]</f>
        <v>1711663.8609210001</v>
      </c>
    </row>
    <row r="3175" spans="1:7" x14ac:dyDescent="0.3">
      <c r="A3175" s="2">
        <v>44523</v>
      </c>
      <c r="B3175">
        <v>1</v>
      </c>
      <c r="C3175">
        <v>189.39999399999999</v>
      </c>
      <c r="D3175">
        <v>1</v>
      </c>
      <c r="E3175">
        <v>189.39999399999999</v>
      </c>
      <c r="F3175">
        <f>-Day_SIP[[#This Row],[Investment Amount]]</f>
        <v>-189.39999399999999</v>
      </c>
      <c r="G3175">
        <f>SUM($D$2:D3175)*Day_SIP[[#This Row],[Buy Price]]</f>
        <v>1719751.9455199998</v>
      </c>
    </row>
    <row r="3176" spans="1:7" x14ac:dyDescent="0.3">
      <c r="A3176" s="2">
        <v>44524</v>
      </c>
      <c r="B3176">
        <v>2</v>
      </c>
      <c r="C3176">
        <v>188.25</v>
      </c>
      <c r="D3176">
        <v>1</v>
      </c>
      <c r="E3176">
        <v>188.25</v>
      </c>
      <c r="F3176">
        <f>-Day_SIP[[#This Row],[Investment Amount]]</f>
        <v>-188.25</v>
      </c>
      <c r="G3176">
        <f>SUM($D$2:D3176)*Day_SIP[[#This Row],[Buy Price]]</f>
        <v>1709498.25</v>
      </c>
    </row>
    <row r="3177" spans="1:7" x14ac:dyDescent="0.3">
      <c r="A3177" s="2">
        <v>44525</v>
      </c>
      <c r="B3177">
        <v>3</v>
      </c>
      <c r="C3177">
        <v>189.509995</v>
      </c>
      <c r="D3177">
        <v>1</v>
      </c>
      <c r="E3177">
        <v>189.509995</v>
      </c>
      <c r="F3177">
        <f>-Day_SIP[[#This Row],[Investment Amount]]</f>
        <v>-189.509995</v>
      </c>
      <c r="G3177">
        <f>SUM($D$2:D3177)*Day_SIP[[#This Row],[Buy Price]]</f>
        <v>1721129.77459</v>
      </c>
    </row>
    <row r="3178" spans="1:7" x14ac:dyDescent="0.3">
      <c r="A3178" s="2">
        <v>44526</v>
      </c>
      <c r="B3178">
        <v>4</v>
      </c>
      <c r="C3178">
        <v>184.509995</v>
      </c>
      <c r="D3178">
        <v>1</v>
      </c>
      <c r="E3178">
        <v>184.509995</v>
      </c>
      <c r="F3178">
        <f>-Day_SIP[[#This Row],[Investment Amount]]</f>
        <v>-184.509995</v>
      </c>
      <c r="G3178">
        <f>SUM($D$2:D3178)*Day_SIP[[#This Row],[Buy Price]]</f>
        <v>1675904.284585</v>
      </c>
    </row>
    <row r="3179" spans="1:7" x14ac:dyDescent="0.3">
      <c r="A3179" s="2">
        <v>44529</v>
      </c>
      <c r="B3179">
        <v>0</v>
      </c>
      <c r="C3179">
        <v>184.550003</v>
      </c>
      <c r="D3179">
        <v>1</v>
      </c>
      <c r="E3179">
        <v>184.550003</v>
      </c>
      <c r="F3179">
        <f>-Day_SIP[[#This Row],[Investment Amount]]</f>
        <v>-184.550003</v>
      </c>
      <c r="G3179">
        <f>SUM($D$2:D3179)*Day_SIP[[#This Row],[Buy Price]]</f>
        <v>1676452.227252</v>
      </c>
    </row>
    <row r="3180" spans="1:7" x14ac:dyDescent="0.3">
      <c r="A3180" s="2">
        <v>44530</v>
      </c>
      <c r="B3180">
        <v>1</v>
      </c>
      <c r="C3180">
        <v>183.699997</v>
      </c>
      <c r="D3180">
        <v>1</v>
      </c>
      <c r="E3180">
        <v>183.699997</v>
      </c>
      <c r="F3180">
        <f>-Day_SIP[[#This Row],[Investment Amount]]</f>
        <v>-183.699997</v>
      </c>
      <c r="G3180">
        <f>SUM($D$2:D3180)*Day_SIP[[#This Row],[Buy Price]]</f>
        <v>1668914.4727449999</v>
      </c>
    </row>
    <row r="3181" spans="1:7" x14ac:dyDescent="0.3">
      <c r="A3181" s="2">
        <v>44531</v>
      </c>
      <c r="B3181">
        <v>2</v>
      </c>
      <c r="C3181">
        <v>185.720001</v>
      </c>
      <c r="D3181">
        <v>1</v>
      </c>
      <c r="E3181">
        <v>185.720001</v>
      </c>
      <c r="F3181">
        <f>-Day_SIP[[#This Row],[Investment Amount]]</f>
        <v>-185.720001</v>
      </c>
      <c r="G3181">
        <f>SUM($D$2:D3181)*Day_SIP[[#This Row],[Buy Price]]</f>
        <v>1687451.929086</v>
      </c>
    </row>
    <row r="3182" spans="1:7" x14ac:dyDescent="0.3">
      <c r="A3182" s="2">
        <v>44532</v>
      </c>
      <c r="B3182">
        <v>3</v>
      </c>
      <c r="C3182">
        <v>187.990005</v>
      </c>
      <c r="D3182">
        <v>1</v>
      </c>
      <c r="E3182">
        <v>187.990005</v>
      </c>
      <c r="F3182">
        <f>-Day_SIP[[#This Row],[Investment Amount]]</f>
        <v>-187.990005</v>
      </c>
      <c r="G3182">
        <f>SUM($D$2:D3182)*Day_SIP[[#This Row],[Buy Price]]</f>
        <v>1708265.1754349999</v>
      </c>
    </row>
    <row r="3183" spans="1:7" x14ac:dyDescent="0.3">
      <c r="A3183" s="2">
        <v>44533</v>
      </c>
      <c r="B3183">
        <v>4</v>
      </c>
      <c r="C3183">
        <v>186</v>
      </c>
      <c r="D3183">
        <v>1</v>
      </c>
      <c r="E3183">
        <v>186</v>
      </c>
      <c r="F3183">
        <f>-Day_SIP[[#This Row],[Investment Amount]]</f>
        <v>-186</v>
      </c>
      <c r="G3183">
        <f>SUM($D$2:D3183)*Day_SIP[[#This Row],[Buy Price]]</f>
        <v>1690368</v>
      </c>
    </row>
    <row r="3184" spans="1:7" x14ac:dyDescent="0.3">
      <c r="A3184" s="2">
        <v>44536</v>
      </c>
      <c r="B3184">
        <v>0</v>
      </c>
      <c r="C3184">
        <v>183.009995</v>
      </c>
      <c r="D3184">
        <v>1</v>
      </c>
      <c r="E3184">
        <v>183.009995</v>
      </c>
      <c r="F3184">
        <f>-Day_SIP[[#This Row],[Investment Amount]]</f>
        <v>-183.009995</v>
      </c>
      <c r="G3184">
        <f>SUM($D$2:D3184)*Day_SIP[[#This Row],[Buy Price]]</f>
        <v>1663377.8445550001</v>
      </c>
    </row>
    <row r="3185" spans="1:7" x14ac:dyDescent="0.3">
      <c r="A3185" s="2">
        <v>44537</v>
      </c>
      <c r="B3185">
        <v>1</v>
      </c>
      <c r="C3185">
        <v>185.71000699999999</v>
      </c>
      <c r="D3185">
        <v>1</v>
      </c>
      <c r="E3185">
        <v>185.71000699999999</v>
      </c>
      <c r="F3185">
        <f>-Day_SIP[[#This Row],[Investment Amount]]</f>
        <v>-185.71000699999999</v>
      </c>
      <c r="G3185">
        <f>SUM($D$2:D3185)*Day_SIP[[#This Row],[Buy Price]]</f>
        <v>1688103.9636299999</v>
      </c>
    </row>
    <row r="3186" spans="1:7" x14ac:dyDescent="0.3">
      <c r="A3186" s="2">
        <v>44538</v>
      </c>
      <c r="B3186">
        <v>2</v>
      </c>
      <c r="C3186">
        <v>188.479996</v>
      </c>
      <c r="D3186">
        <v>1</v>
      </c>
      <c r="E3186">
        <v>188.479996</v>
      </c>
      <c r="F3186">
        <f>-Day_SIP[[#This Row],[Investment Amount]]</f>
        <v>-188.479996</v>
      </c>
      <c r="G3186">
        <f>SUM($D$2:D3186)*Day_SIP[[#This Row],[Buy Price]]</f>
        <v>1713471.6436360001</v>
      </c>
    </row>
    <row r="3187" spans="1:7" x14ac:dyDescent="0.3">
      <c r="A3187" s="2">
        <v>44539</v>
      </c>
      <c r="B3187">
        <v>3</v>
      </c>
      <c r="C3187">
        <v>189.13999899999999</v>
      </c>
      <c r="D3187">
        <v>1</v>
      </c>
      <c r="E3187">
        <v>189.13999899999999</v>
      </c>
      <c r="F3187">
        <f>-Day_SIP[[#This Row],[Investment Amount]]</f>
        <v>-189.13999899999999</v>
      </c>
      <c r="G3187">
        <f>SUM($D$2:D3187)*Day_SIP[[#This Row],[Buy Price]]</f>
        <v>1719660.8709079998</v>
      </c>
    </row>
    <row r="3188" spans="1:7" x14ac:dyDescent="0.3">
      <c r="A3188" s="2">
        <v>44540</v>
      </c>
      <c r="B3188">
        <v>4</v>
      </c>
      <c r="C3188">
        <v>189.08999600000001</v>
      </c>
      <c r="D3188">
        <v>1</v>
      </c>
      <c r="E3188">
        <v>189.08999600000001</v>
      </c>
      <c r="F3188">
        <f>-Day_SIP[[#This Row],[Investment Amount]]</f>
        <v>-189.08999600000001</v>
      </c>
      <c r="G3188">
        <f>SUM($D$2:D3188)*Day_SIP[[#This Row],[Buy Price]]</f>
        <v>1719395.3336280002</v>
      </c>
    </row>
    <row r="3189" spans="1:7" x14ac:dyDescent="0.3">
      <c r="A3189" s="2">
        <v>44543</v>
      </c>
      <c r="B3189">
        <v>0</v>
      </c>
      <c r="C3189">
        <v>187.89999399999999</v>
      </c>
      <c r="D3189">
        <v>1</v>
      </c>
      <c r="E3189">
        <v>187.89999399999999</v>
      </c>
      <c r="F3189">
        <f>-Day_SIP[[#This Row],[Investment Amount]]</f>
        <v>-187.89999399999999</v>
      </c>
      <c r="G3189">
        <f>SUM($D$2:D3189)*Day_SIP[[#This Row],[Buy Price]]</f>
        <v>1708762.545436</v>
      </c>
    </row>
    <row r="3190" spans="1:7" x14ac:dyDescent="0.3">
      <c r="A3190" s="2">
        <v>44544</v>
      </c>
      <c r="B3190">
        <v>1</v>
      </c>
      <c r="C3190">
        <v>187.33000200000001</v>
      </c>
      <c r="D3190">
        <v>1</v>
      </c>
      <c r="E3190">
        <v>187.33000200000001</v>
      </c>
      <c r="F3190">
        <f>-Day_SIP[[#This Row],[Investment Amount]]</f>
        <v>-187.33000200000001</v>
      </c>
      <c r="G3190">
        <f>SUM($D$2:D3190)*Day_SIP[[#This Row],[Buy Price]]</f>
        <v>1703766.3681900001</v>
      </c>
    </row>
    <row r="3191" spans="1:7" x14ac:dyDescent="0.3">
      <c r="A3191" s="2">
        <v>44545</v>
      </c>
      <c r="B3191">
        <v>2</v>
      </c>
      <c r="C3191">
        <v>186.25</v>
      </c>
      <c r="D3191">
        <v>1</v>
      </c>
      <c r="E3191">
        <v>186.25</v>
      </c>
      <c r="F3191">
        <f>-Day_SIP[[#This Row],[Investment Amount]]</f>
        <v>-186.25</v>
      </c>
      <c r="G3191">
        <f>SUM($D$2:D3191)*Day_SIP[[#This Row],[Buy Price]]</f>
        <v>1694130</v>
      </c>
    </row>
    <row r="3192" spans="1:7" x14ac:dyDescent="0.3">
      <c r="A3192" s="2">
        <v>44546</v>
      </c>
      <c r="B3192">
        <v>3</v>
      </c>
      <c r="C3192">
        <v>186.61999499999999</v>
      </c>
      <c r="D3192">
        <v>1</v>
      </c>
      <c r="E3192">
        <v>186.61999499999999</v>
      </c>
      <c r="F3192">
        <f>-Day_SIP[[#This Row],[Investment Amount]]</f>
        <v>-186.61999499999999</v>
      </c>
      <c r="G3192">
        <f>SUM($D$2:D3192)*Day_SIP[[#This Row],[Buy Price]]</f>
        <v>1697682.094515</v>
      </c>
    </row>
    <row r="3193" spans="1:7" x14ac:dyDescent="0.3">
      <c r="A3193" s="2">
        <v>44547</v>
      </c>
      <c r="B3193">
        <v>4</v>
      </c>
      <c r="C3193">
        <v>183.770004</v>
      </c>
      <c r="D3193">
        <v>1</v>
      </c>
      <c r="E3193">
        <v>183.770004</v>
      </c>
      <c r="F3193">
        <f>-Day_SIP[[#This Row],[Investment Amount]]</f>
        <v>-183.770004</v>
      </c>
      <c r="G3193">
        <f>SUM($D$2:D3193)*Day_SIP[[#This Row],[Buy Price]]</f>
        <v>1671939.496392</v>
      </c>
    </row>
    <row r="3194" spans="1:7" x14ac:dyDescent="0.3">
      <c r="A3194" s="2">
        <v>44550</v>
      </c>
      <c r="B3194">
        <v>0</v>
      </c>
      <c r="C3194">
        <v>179.929993</v>
      </c>
      <c r="D3194">
        <v>1</v>
      </c>
      <c r="E3194">
        <v>179.929993</v>
      </c>
      <c r="F3194">
        <f>-Day_SIP[[#This Row],[Investment Amount]]</f>
        <v>-179.929993</v>
      </c>
      <c r="G3194">
        <f>SUM($D$2:D3194)*Day_SIP[[#This Row],[Buy Price]]</f>
        <v>1637183.0063070001</v>
      </c>
    </row>
    <row r="3195" spans="1:7" x14ac:dyDescent="0.3">
      <c r="A3195" s="2">
        <v>44551</v>
      </c>
      <c r="B3195">
        <v>1</v>
      </c>
      <c r="C3195">
        <v>181.449997</v>
      </c>
      <c r="D3195">
        <v>1</v>
      </c>
      <c r="E3195">
        <v>181.449997</v>
      </c>
      <c r="F3195">
        <f>-Day_SIP[[#This Row],[Investment Amount]]</f>
        <v>-181.449997</v>
      </c>
      <c r="G3195">
        <f>SUM($D$2:D3195)*Day_SIP[[#This Row],[Buy Price]]</f>
        <v>1651194.9727</v>
      </c>
    </row>
    <row r="3196" spans="1:7" x14ac:dyDescent="0.3">
      <c r="A3196" s="2">
        <v>44552</v>
      </c>
      <c r="B3196">
        <v>2</v>
      </c>
      <c r="C3196">
        <v>183.33000200000001</v>
      </c>
      <c r="D3196">
        <v>1</v>
      </c>
      <c r="E3196">
        <v>183.33000200000001</v>
      </c>
      <c r="F3196">
        <f>-Day_SIP[[#This Row],[Investment Amount]]</f>
        <v>-183.33000200000001</v>
      </c>
      <c r="G3196">
        <f>SUM($D$2:D3196)*Day_SIP[[#This Row],[Buy Price]]</f>
        <v>1668486.3482020001</v>
      </c>
    </row>
    <row r="3197" spans="1:7" x14ac:dyDescent="0.3">
      <c r="A3197" s="2">
        <v>44553</v>
      </c>
      <c r="B3197">
        <v>3</v>
      </c>
      <c r="C3197">
        <v>184.10000600000001</v>
      </c>
      <c r="D3197">
        <v>1</v>
      </c>
      <c r="E3197">
        <v>184.10000600000001</v>
      </c>
      <c r="F3197">
        <f>-Day_SIP[[#This Row],[Investment Amount]]</f>
        <v>-184.10000600000001</v>
      </c>
      <c r="G3197">
        <f>SUM($D$2:D3197)*Day_SIP[[#This Row],[Buy Price]]</f>
        <v>1675678.254612</v>
      </c>
    </row>
    <row r="3198" spans="1:7" x14ac:dyDescent="0.3">
      <c r="A3198" s="2">
        <v>44554</v>
      </c>
      <c r="B3198">
        <v>4</v>
      </c>
      <c r="C3198">
        <v>183.449997</v>
      </c>
      <c r="D3198">
        <v>1</v>
      </c>
      <c r="E3198">
        <v>183.449997</v>
      </c>
      <c r="F3198">
        <f>-Day_SIP[[#This Row],[Investment Amount]]</f>
        <v>-183.449997</v>
      </c>
      <c r="G3198">
        <f>SUM($D$2:D3198)*Day_SIP[[#This Row],[Buy Price]]</f>
        <v>1669945.3226910001</v>
      </c>
    </row>
    <row r="3199" spans="1:7" x14ac:dyDescent="0.3">
      <c r="A3199" s="2">
        <v>44557</v>
      </c>
      <c r="B3199">
        <v>0</v>
      </c>
      <c r="C3199">
        <v>184.550003</v>
      </c>
      <c r="D3199">
        <v>1</v>
      </c>
      <c r="E3199">
        <v>184.550003</v>
      </c>
      <c r="F3199">
        <f>-Day_SIP[[#This Row],[Investment Amount]]</f>
        <v>-184.550003</v>
      </c>
      <c r="G3199">
        <f>SUM($D$2:D3199)*Day_SIP[[#This Row],[Buy Price]]</f>
        <v>1680143.227312</v>
      </c>
    </row>
    <row r="3200" spans="1:7" x14ac:dyDescent="0.3">
      <c r="A3200" s="2">
        <v>44558</v>
      </c>
      <c r="B3200">
        <v>1</v>
      </c>
      <c r="C3200">
        <v>186.300003</v>
      </c>
      <c r="D3200">
        <v>1</v>
      </c>
      <c r="E3200">
        <v>186.300003</v>
      </c>
      <c r="F3200">
        <f>-Day_SIP[[#This Row],[Investment Amount]]</f>
        <v>-186.300003</v>
      </c>
      <c r="G3200">
        <f>SUM($D$2:D3200)*Day_SIP[[#This Row],[Buy Price]]</f>
        <v>1696261.5273150001</v>
      </c>
    </row>
    <row r="3201" spans="1:7" x14ac:dyDescent="0.3">
      <c r="A3201" s="2">
        <v>44559</v>
      </c>
      <c r="B3201">
        <v>2</v>
      </c>
      <c r="C3201">
        <v>186.11999499999999</v>
      </c>
      <c r="D3201">
        <v>1</v>
      </c>
      <c r="E3201">
        <v>186.11999499999999</v>
      </c>
      <c r="F3201">
        <f>-Day_SIP[[#This Row],[Investment Amount]]</f>
        <v>-186.11999499999999</v>
      </c>
      <c r="G3201">
        <f>SUM($D$2:D3201)*Day_SIP[[#This Row],[Buy Price]]</f>
        <v>1694808.67447</v>
      </c>
    </row>
    <row r="3202" spans="1:7" x14ac:dyDescent="0.3">
      <c r="A3202" s="2">
        <v>44560</v>
      </c>
      <c r="B3202">
        <v>3</v>
      </c>
      <c r="C3202">
        <v>186.13999899999999</v>
      </c>
      <c r="D3202">
        <v>1</v>
      </c>
      <c r="E3202">
        <v>186.13999899999999</v>
      </c>
      <c r="F3202">
        <f>-Day_SIP[[#This Row],[Investment Amount]]</f>
        <v>-186.13999899999999</v>
      </c>
      <c r="G3202">
        <f>SUM($D$2:D3202)*Day_SIP[[#This Row],[Buy Price]]</f>
        <v>1695176.9708929998</v>
      </c>
    </row>
    <row r="3203" spans="1:7" x14ac:dyDescent="0.3">
      <c r="A3203" s="2">
        <v>44561</v>
      </c>
      <c r="B3203">
        <v>4</v>
      </c>
      <c r="C3203">
        <v>187.78999300000001</v>
      </c>
      <c r="D3203">
        <v>1</v>
      </c>
      <c r="E3203">
        <v>187.78999300000001</v>
      </c>
      <c r="F3203">
        <f>-Day_SIP[[#This Row],[Investment Amount]]</f>
        <v>-187.78999300000001</v>
      </c>
      <c r="G3203">
        <f>SUM($D$2:D3203)*Day_SIP[[#This Row],[Buy Price]]</f>
        <v>1710391.256244</v>
      </c>
    </row>
    <row r="3204" spans="1:7" x14ac:dyDescent="0.3">
      <c r="A3204" s="2">
        <v>44564</v>
      </c>
      <c r="B3204">
        <v>0</v>
      </c>
      <c r="C3204">
        <v>190.720001</v>
      </c>
      <c r="D3204">
        <v>1</v>
      </c>
      <c r="E3204">
        <v>190.720001</v>
      </c>
      <c r="F3204">
        <f>-Day_SIP[[#This Row],[Investment Amount]]</f>
        <v>-190.720001</v>
      </c>
      <c r="G3204">
        <f>SUM($D$2:D3204)*Day_SIP[[#This Row],[Buy Price]]</f>
        <v>1737268.489109</v>
      </c>
    </row>
    <row r="3205" spans="1:7" x14ac:dyDescent="0.3">
      <c r="A3205" s="2">
        <v>44565</v>
      </c>
      <c r="B3205">
        <v>1</v>
      </c>
      <c r="C3205">
        <v>192.46000699999999</v>
      </c>
      <c r="D3205">
        <v>1</v>
      </c>
      <c r="E3205">
        <v>192.46000699999999</v>
      </c>
      <c r="F3205">
        <f>-Day_SIP[[#This Row],[Investment Amount]]</f>
        <v>-192.46000699999999</v>
      </c>
      <c r="G3205">
        <f>SUM($D$2:D3205)*Day_SIP[[#This Row],[Buy Price]]</f>
        <v>1753310.66377</v>
      </c>
    </row>
    <row r="3206" spans="1:7" x14ac:dyDescent="0.3">
      <c r="A3206" s="2">
        <v>44566</v>
      </c>
      <c r="B3206">
        <v>2</v>
      </c>
      <c r="C3206">
        <v>193.33999600000001</v>
      </c>
      <c r="D3206">
        <v>1</v>
      </c>
      <c r="E3206">
        <v>193.33999600000001</v>
      </c>
      <c r="F3206">
        <f>-Day_SIP[[#This Row],[Investment Amount]]</f>
        <v>-193.33999600000001</v>
      </c>
      <c r="G3206">
        <f>SUM($D$2:D3206)*Day_SIP[[#This Row],[Buy Price]]</f>
        <v>1761520.703556</v>
      </c>
    </row>
    <row r="3207" spans="1:7" x14ac:dyDescent="0.3">
      <c r="A3207" s="2">
        <v>44567</v>
      </c>
      <c r="B3207">
        <v>3</v>
      </c>
      <c r="C3207">
        <v>191.91999799999999</v>
      </c>
      <c r="D3207">
        <v>1</v>
      </c>
      <c r="E3207">
        <v>191.91999799999999</v>
      </c>
      <c r="F3207">
        <f>-Day_SIP[[#This Row],[Investment Amount]]</f>
        <v>-191.91999799999999</v>
      </c>
      <c r="G3207">
        <f>SUM($D$2:D3207)*Day_SIP[[#This Row],[Buy Price]]</f>
        <v>1748775.021776</v>
      </c>
    </row>
    <row r="3208" spans="1:7" x14ac:dyDescent="0.3">
      <c r="A3208" s="2">
        <v>44568</v>
      </c>
      <c r="B3208">
        <v>4</v>
      </c>
      <c r="C3208">
        <v>192.41999799999999</v>
      </c>
      <c r="D3208">
        <v>1</v>
      </c>
      <c r="E3208">
        <v>192.41999799999999</v>
      </c>
      <c r="F3208">
        <f>-Day_SIP[[#This Row],[Investment Amount]]</f>
        <v>-192.41999799999999</v>
      </c>
      <c r="G3208">
        <f>SUM($D$2:D3208)*Day_SIP[[#This Row],[Buy Price]]</f>
        <v>1753523.4417739999</v>
      </c>
    </row>
    <row r="3209" spans="1:7" x14ac:dyDescent="0.3">
      <c r="A3209" s="2">
        <v>44571</v>
      </c>
      <c r="B3209">
        <v>0</v>
      </c>
      <c r="C3209">
        <v>194.35000600000001</v>
      </c>
      <c r="D3209">
        <v>1</v>
      </c>
      <c r="E3209">
        <v>194.35000600000001</v>
      </c>
      <c r="F3209">
        <f>-Day_SIP[[#This Row],[Investment Amount]]</f>
        <v>-194.35000600000001</v>
      </c>
      <c r="G3209">
        <f>SUM($D$2:D3209)*Day_SIP[[#This Row],[Buy Price]]</f>
        <v>1771305.954684</v>
      </c>
    </row>
    <row r="3210" spans="1:7" x14ac:dyDescent="0.3">
      <c r="A3210" s="2">
        <v>44572</v>
      </c>
      <c r="B3210">
        <v>1</v>
      </c>
      <c r="C3210">
        <v>194.69000199999999</v>
      </c>
      <c r="D3210">
        <v>1</v>
      </c>
      <c r="E3210">
        <v>194.69000199999999</v>
      </c>
      <c r="F3210">
        <f>-Day_SIP[[#This Row],[Investment Amount]]</f>
        <v>-194.69000199999999</v>
      </c>
      <c r="G3210">
        <f>SUM($D$2:D3210)*Day_SIP[[#This Row],[Buy Price]]</f>
        <v>1774599.3682299999</v>
      </c>
    </row>
    <row r="3211" spans="1:7" x14ac:dyDescent="0.3">
      <c r="A3211" s="2">
        <v>44573</v>
      </c>
      <c r="B3211">
        <v>2</v>
      </c>
      <c r="C3211">
        <v>196.199997</v>
      </c>
      <c r="D3211">
        <v>1</v>
      </c>
      <c r="E3211">
        <v>196.199997</v>
      </c>
      <c r="F3211">
        <f>-Day_SIP[[#This Row],[Investment Amount]]</f>
        <v>-196.199997</v>
      </c>
      <c r="G3211">
        <f>SUM($D$2:D3211)*Day_SIP[[#This Row],[Buy Price]]</f>
        <v>1788559.1726519999</v>
      </c>
    </row>
    <row r="3212" spans="1:7" x14ac:dyDescent="0.3">
      <c r="A3212" s="2">
        <v>44574</v>
      </c>
      <c r="B3212">
        <v>3</v>
      </c>
      <c r="C3212">
        <v>197</v>
      </c>
      <c r="D3212">
        <v>1</v>
      </c>
      <c r="E3212">
        <v>197</v>
      </c>
      <c r="F3212">
        <f>-Day_SIP[[#This Row],[Investment Amount]]</f>
        <v>-197</v>
      </c>
      <c r="G3212">
        <f>SUM($D$2:D3212)*Day_SIP[[#This Row],[Buy Price]]</f>
        <v>1796049</v>
      </c>
    </row>
    <row r="3213" spans="1:7" x14ac:dyDescent="0.3">
      <c r="A3213" s="2">
        <v>44575</v>
      </c>
      <c r="B3213">
        <v>4</v>
      </c>
      <c r="C3213">
        <v>197.36000100000001</v>
      </c>
      <c r="D3213">
        <v>1</v>
      </c>
      <c r="E3213">
        <v>197.36000100000001</v>
      </c>
      <c r="F3213">
        <f>-Day_SIP[[#This Row],[Investment Amount]]</f>
        <v>-197.36000100000001</v>
      </c>
      <c r="G3213">
        <f>SUM($D$2:D3213)*Day_SIP[[#This Row],[Buy Price]]</f>
        <v>1799528.489118</v>
      </c>
    </row>
    <row r="3214" spans="1:7" x14ac:dyDescent="0.3">
      <c r="A3214" s="2">
        <v>44578</v>
      </c>
      <c r="B3214">
        <v>0</v>
      </c>
      <c r="C3214">
        <v>198.029999</v>
      </c>
      <c r="D3214">
        <v>1</v>
      </c>
      <c r="E3214">
        <v>198.029999</v>
      </c>
      <c r="F3214">
        <f>-Day_SIP[[#This Row],[Investment Amount]]</f>
        <v>-198.029999</v>
      </c>
      <c r="G3214">
        <f>SUM($D$2:D3214)*Day_SIP[[#This Row],[Buy Price]]</f>
        <v>1805835.560881</v>
      </c>
    </row>
    <row r="3215" spans="1:7" x14ac:dyDescent="0.3">
      <c r="A3215" s="2">
        <v>44579</v>
      </c>
      <c r="B3215">
        <v>1</v>
      </c>
      <c r="C3215">
        <v>195.970001</v>
      </c>
      <c r="D3215">
        <v>1</v>
      </c>
      <c r="E3215">
        <v>195.970001</v>
      </c>
      <c r="F3215">
        <f>-Day_SIP[[#This Row],[Investment Amount]]</f>
        <v>-195.970001</v>
      </c>
      <c r="G3215">
        <f>SUM($D$2:D3215)*Day_SIP[[#This Row],[Buy Price]]</f>
        <v>1787246.40912</v>
      </c>
    </row>
    <row r="3216" spans="1:7" x14ac:dyDescent="0.3">
      <c r="A3216" s="2">
        <v>44580</v>
      </c>
      <c r="B3216">
        <v>2</v>
      </c>
      <c r="C3216">
        <v>194.179993</v>
      </c>
      <c r="D3216">
        <v>1</v>
      </c>
      <c r="E3216">
        <v>194.179993</v>
      </c>
      <c r="F3216">
        <f>-Day_SIP[[#This Row],[Investment Amount]]</f>
        <v>-194.179993</v>
      </c>
      <c r="G3216">
        <f>SUM($D$2:D3216)*Day_SIP[[#This Row],[Buy Price]]</f>
        <v>1771115.716153</v>
      </c>
    </row>
    <row r="3217" spans="1:7" x14ac:dyDescent="0.3">
      <c r="A3217" s="2">
        <v>44581</v>
      </c>
      <c r="B3217">
        <v>3</v>
      </c>
      <c r="C3217">
        <v>192.179993</v>
      </c>
      <c r="D3217">
        <v>1</v>
      </c>
      <c r="E3217">
        <v>192.179993</v>
      </c>
      <c r="F3217">
        <f>-Day_SIP[[#This Row],[Investment Amount]]</f>
        <v>-192.179993</v>
      </c>
      <c r="G3217">
        <f>SUM($D$2:D3217)*Day_SIP[[#This Row],[Buy Price]]</f>
        <v>1753065.8961459999</v>
      </c>
    </row>
    <row r="3218" spans="1:7" x14ac:dyDescent="0.3">
      <c r="A3218" s="2">
        <v>44582</v>
      </c>
      <c r="B3218">
        <v>4</v>
      </c>
      <c r="C3218">
        <v>190.63999899999999</v>
      </c>
      <c r="D3218">
        <v>1</v>
      </c>
      <c r="E3218">
        <v>190.63999899999999</v>
      </c>
      <c r="F3218">
        <f>-Day_SIP[[#This Row],[Investment Amount]]</f>
        <v>-190.63999899999999</v>
      </c>
      <c r="G3218">
        <f>SUM($D$2:D3218)*Day_SIP[[#This Row],[Buy Price]]</f>
        <v>1739208.7108769999</v>
      </c>
    </row>
    <row r="3219" spans="1:7" x14ac:dyDescent="0.3">
      <c r="A3219" s="2">
        <v>44585</v>
      </c>
      <c r="B3219">
        <v>0</v>
      </c>
      <c r="C3219">
        <v>185.78999300000001</v>
      </c>
      <c r="D3219">
        <v>1</v>
      </c>
      <c r="E3219">
        <v>185.78999300000001</v>
      </c>
      <c r="F3219">
        <f>-Day_SIP[[#This Row],[Investment Amount]]</f>
        <v>-185.78999300000001</v>
      </c>
      <c r="G3219">
        <f>SUM($D$2:D3219)*Day_SIP[[#This Row],[Buy Price]]</f>
        <v>1695147.896132</v>
      </c>
    </row>
    <row r="3220" spans="1:7" x14ac:dyDescent="0.3">
      <c r="A3220" s="2">
        <v>44586</v>
      </c>
      <c r="B3220">
        <v>1</v>
      </c>
      <c r="C3220">
        <v>187.070007</v>
      </c>
      <c r="D3220">
        <v>1</v>
      </c>
      <c r="E3220">
        <v>187.070007</v>
      </c>
      <c r="F3220">
        <f>-Day_SIP[[#This Row],[Investment Amount]]</f>
        <v>-187.070007</v>
      </c>
      <c r="G3220">
        <f>SUM($D$2:D3220)*Day_SIP[[#This Row],[Buy Price]]</f>
        <v>1707013.813875</v>
      </c>
    </row>
    <row r="3221" spans="1:7" x14ac:dyDescent="0.3">
      <c r="A3221" s="2">
        <v>44588</v>
      </c>
      <c r="B3221">
        <v>3</v>
      </c>
      <c r="C3221">
        <v>185.33000200000001</v>
      </c>
      <c r="D3221">
        <v>1</v>
      </c>
      <c r="E3221">
        <v>185.33000200000001</v>
      </c>
      <c r="F3221">
        <f>-Day_SIP[[#This Row],[Investment Amount]]</f>
        <v>-185.33000200000001</v>
      </c>
      <c r="G3221">
        <f>SUM($D$2:D3221)*Day_SIP[[#This Row],[Buy Price]]</f>
        <v>1691321.5982520001</v>
      </c>
    </row>
    <row r="3222" spans="1:7" x14ac:dyDescent="0.3">
      <c r="A3222" s="2">
        <v>44589</v>
      </c>
      <c r="B3222">
        <v>4</v>
      </c>
      <c r="C3222">
        <v>185.10000600000001</v>
      </c>
      <c r="D3222">
        <v>1</v>
      </c>
      <c r="E3222">
        <v>185.10000600000001</v>
      </c>
      <c r="F3222">
        <f>-Day_SIP[[#This Row],[Investment Amount]]</f>
        <v>-185.10000600000001</v>
      </c>
      <c r="G3222">
        <f>SUM($D$2:D3222)*Day_SIP[[#This Row],[Buy Price]]</f>
        <v>1689407.7547620002</v>
      </c>
    </row>
    <row r="3223" spans="1:7" x14ac:dyDescent="0.3">
      <c r="A3223" s="2">
        <f>A3222</f>
        <v>44589</v>
      </c>
      <c r="C3223">
        <f>C3222</f>
        <v>185.10000600000001</v>
      </c>
      <c r="D3223">
        <f>SUM(Day_SIP[Qty])</f>
        <v>9127</v>
      </c>
      <c r="F3223">
        <f>D3223*C3223</f>
        <v>1689407.7547620002</v>
      </c>
    </row>
  </sheetData>
  <mergeCells count="1">
    <mergeCell ref="I2:J2"/>
  </mergeCells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4 f e c 5 f 0 - 8 b 4 d - 4 4 9 b - 9 2 c 7 - 6 6 5 c 3 e e 8 4 a 9 7 "   x m l n s = " h t t p : / / s c h e m a s . m i c r o s o f t . c o m / D a t a M a s h u p " > A A A A A N Y E A A B Q S w M E F A A C A A g A U g 4 / V K P + v T e l A A A A 9 g A A A B I A H A B D b 2 5 m a W c v U G F j a 2 F n Z S 5 4 b W w g o h g A K K A U A A A A A A A A A A A A A A A A A A A A A A A A A A A A h Y 9 B D o I w F E S v Q r q n L W i M I Z + y c G U i x s T E u G 1 q h U b 4 G F o s d 3 P h k b y C G E X d u Z w 3 b z F z v 9 4 g 6 + s q u O j W m g Z T E l F O A o 2 q O R g s U t K 5 Y z g n m Y C N V C d Z 6 G C Q 0 S a 9 P a S k d O 6 c M O a 9 p 3 5 C m 7 Z g M e c R 2 + e r r S p 1 L c l H N v / l 0 K B 1 E p U m A n a v M S K m E e d 0 N h 0 2 A R s h 5 A a / Q j x 0 z / Y H w q K r X N d q o T F c r o G N E d j 7 g 3 g A U E s D B B Q A A g A I A F I O P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D j 9 U N J N 5 M c 8 B A A B r D g A A E w A c A E Z v c m 1 1 b G F z L 1 N l Y 3 R p b 2 4 x L m 0 g o h g A K K A U A A A A A A A A A A A A A A A A A A A A A A A A A A A A 7 Z T B T u M w E I b v l f o O I 3 N J J S s S i O X A K o d u W k Q P V I V U 2 g P d g 0 k G a u H Y y H a 6 R F X f n c k m u 4 H C H n Y P Q Y L k k n h m P P / M + I s d p l 4 a D U n 9 P v w 6 H A w H b i 0 s Z n D A p o 8 P 0 p a Q z B Y M I l D o h w O g J z G F T Z E s s d u E E 5 M W O W o f n E m F Y W y 0 p 4 U L 2 O R 0 V V n c K j Y Z r i b C C x h r o U o n H Z D g X N 7 6 E q b L s y r 7 q h U K U 7 d h I 3 4 9 Q S V z 6 d F G j D M O s V F F r l 1 0 w m G q U 5 N J f R c d H n 0 5 4 n B Z G I + J L x V G 7 W c 4 N x p / j H h d 7 w F b W J O T L 4 N z F B l a V 7 W z F D c U 2 H g a e 1 C 3 x u G 6 s Y + V S l K h h H W R t 8 X z l P F a 6 D v K u C w f s E 2 3 t E K 7 W 2 P z u u D K 6 Y I 3 9 P l 2 y 6 i t m f Y n x 2 E V t e O w Z T Q l J K u n N W T 0 3 R j L 1 5 H f i h I W V q Z / w n W R 3 6 D 9 5 b v 0 b 2 y Y 6 Q 0 6 X x 0 U j H N T a L + 3 c d d 2 d o W 5 2 V C t z c z b 5 m p H Y w 7 2 R s C p o d 1 o O J D 6 b 3 l e s j W n I Q n V A V u t U M / W u 7 N F x 0 Z z p 2 K v z M 9 n k 0 p Q 0 Q V U 2 V 5 h B S j S N V Q D + g 9 C X 8 r 9 K 6 I X U n f A Z 6 P S w / n u c H Z z 8 V 2 I x y 6 o q l V 6 q j 4 J V d 8 R 7 z v A 6 r d M z 9 U + V 9 V k P i J Y 9 L 9 0 w F W j 0 m P 1 c a + r J 1 B L A Q I t A B Q A A g A I A F I O P 1 S j / r 0 3 p Q A A A P Y A A A A S A A A A A A A A A A A A A A A A A A A A A A B D b 2 5 m a W c v U G F j a 2 F n Z S 5 4 b W x Q S w E C L Q A U A A I A C A B S D j 9 U D 8 r p q 6 Q A A A D p A A A A E w A A A A A A A A A A A A A A A A D x A A A A W 0 N v b n R l b n R f V H l w Z X N d L n h t b F B L A Q I t A B Q A A g A I A F I O P 1 Q 0 k 3 k x z w E A A G s O A A A T A A A A A A A A A A A A A A A A A O I B A A B G b 3 J t d W x h c y 9 T Z W N 0 a W 9 u M S 5 t U E s F B g A A A A A D A A M A w g A A A P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p B A A A A A A A A O E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p c n k l M j B T S V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X h w a X J 5 X 1 N J U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w a X J 5 I F N J U C 9 D a G F u Z 2 V k I F R 5 c G U u e 0 R h d G U s M X 0 m c X V v d D s s J n F 1 b 3 Q 7 U 2 V j d G l v b j E v R X h w a X J 5 I F N J U C 9 D a G F u Z 2 V k I F R 5 c G U u e 0 R h e S w y f S Z x d W 9 0 O y w m c X V v d D t T Z W N 0 a W 9 u M S 9 F e H B p c n k g U 0 l Q L 0 N o Y W 5 n Z W Q g V H l w Z S 5 7 Q n V 5 I F B y a W N l L D N 9 J n F 1 b 3 Q 7 L C Z x d W 9 0 O 1 N l Y 3 R p b 2 4 x L 0 V 4 c G l y e S B T S V A v Q 2 h h b m d l Z C B U e X B l L n t R d H k s N H 0 m c X V v d D s s J n F 1 b 3 Q 7 U 2 V j d G l v b j E v R X h w a X J 5 I F N J U C 9 D a G F u Z 2 V k I F R 5 c G U u e 0 l u d m V z d G 1 l b n Q g Q W 1 v d W 5 0 L D V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4 c G l y e S B T S V A v Q 2 h h b m d l Z C B U e X B l L n t E Y X R l L D F 9 J n F 1 b 3 Q 7 L C Z x d W 9 0 O 1 N l Y 3 R p b 2 4 x L 0 V 4 c G l y e S B T S V A v Q 2 h h b m d l Z C B U e X B l L n t E Y X k s M n 0 m c X V v d D s s J n F 1 b 3 Q 7 U 2 V j d G l v b j E v R X h w a X J 5 I F N J U C 9 D a G F u Z 2 V k I F R 5 c G U u e 0 J 1 e S B Q c m l j Z S w z f S Z x d W 9 0 O y w m c X V v d D t T Z W N 0 a W 9 u M S 9 F e H B p c n k g U 0 l Q L 0 N o Y W 5 n Z W Q g V H l w Z S 5 7 U X R 5 L D R 9 J n F 1 b 3 Q 7 L C Z x d W 9 0 O 1 N l Y 3 R p b 2 4 x L 0 V 4 c G l y e S B T S V A v Q 2 h h b m d l Z C B U e X B l L n t J b n Z l c 3 R t Z W 5 0 I E F t b 3 V u d C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E Y X k m c X V v d D s s J n F 1 b 3 Q 7 Q n V 5 I F B y a W N l J n F 1 b 3 Q 7 L C Z x d W 9 0 O 1 F 0 e S Z x d W 9 0 O y w m c X V v d D t J b n Z l c 3 R t Z W 5 0 I E F t b 3 V u d C Z x d W 9 0 O 1 0 i I C 8 + P E V u d H J 5 I F R 5 c G U 9 I k Z p b G x D b 2 x 1 b W 5 U e X B l c y I g V m F s d W U 9 I n N D U U 1 G Q X d V P S I g L z 4 8 R W 5 0 c n k g V H l w Z T 0 i R m l s b E x h c 3 R V c G R h d G V k I i B W Y W x 1 Z T 0 i Z D I w M j I t M D E t M z B U M T k 6 M T E 6 M D Q u M D M 1 M j k z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N y I g L z 4 8 R W 5 0 c n k g V H l w Z T 0 i Q W R k Z W R U b 0 R h d G F N b 2 R l b C I g V m F s d W U 9 I m w w I i A v P j x F b n R y e S B U e X B l P S J R d W V y e U l E I i B W Y W x 1 Z T 0 i c z I w N G Q w Y j Z h L W Z m Y 2 I t N D M 4 M S 1 h Y z I 3 L T V i M T U z Z W Q 1 N W J k Z S I g L z 4 8 L 1 N 0 Y W J s Z U V u d H J p Z X M + P C 9 J d G V t P j x J d G V t P j x J d G V t T G 9 j Y X R p b 2 4 + P E l 0 Z W 1 U e X B l P k Z v c m 1 1 b G E 8 L 0 l 0 Z W 1 U e X B l P j x J d G V t U G F 0 a D 5 T Z W N 0 a W 9 u M S 9 F e H B p c n k l M j B T S V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a X J 5 J T I w U 0 l Q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l y e S U y M F N J U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c m 1 h b C U y M F N J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O b 3 J t Y W x f U 0 l Q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b 3 J t Y W w g U 0 l Q L 0 N o Y W 5 n Z W Q g V H l w Z S 5 7 R G F 0 Z S w x f S Z x d W 9 0 O y w m c X V v d D t T Z W N 0 a W 9 u M S 9 O b 3 J t Y W w g U 0 l Q L 0 N o Y W 5 n Z W Q g V H l w Z S 5 7 R G F 5 L D J 9 J n F 1 b 3 Q 7 L C Z x d W 9 0 O 1 N l Y 3 R p b 2 4 x L 0 5 v c m 1 h b C B T S V A v Q 2 h h b m d l Z C B U e X B l L n t C d X k g U H J p Y 2 U s M 3 0 m c X V v d D s s J n F 1 b 3 Q 7 U 2 V j d G l v b j E v T m 9 y b W F s I F N J U C 9 D a G F u Z 2 V k I F R 5 c G U u e 1 F 0 e S w 0 f S Z x d W 9 0 O y w m c X V v d D t T Z W N 0 a W 9 u M S 9 O b 3 J t Y W w g U 0 l Q L 0 N o Y W 5 n Z W Q g V H l w Z S 5 7 S W 5 2 Z X N 0 b W V u d C B B b W 9 1 b n Q s N X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m 9 y b W F s I F N J U C 9 D a G F u Z 2 V k I F R 5 c G U u e 0 R h d G U s M X 0 m c X V v d D s s J n F 1 b 3 Q 7 U 2 V j d G l v b j E v T m 9 y b W F s I F N J U C 9 D a G F u Z 2 V k I F R 5 c G U u e 0 R h e S w y f S Z x d W 9 0 O y w m c X V v d D t T Z W N 0 a W 9 u M S 9 O b 3 J t Y W w g U 0 l Q L 0 N o Y W 5 n Z W Q g V H l w Z S 5 7 Q n V 5 I F B y a W N l L D N 9 J n F 1 b 3 Q 7 L C Z x d W 9 0 O 1 N l Y 3 R p b 2 4 x L 0 5 v c m 1 h b C B T S V A v Q 2 h h b m d l Z C B U e X B l L n t R d H k s N H 0 m c X V v d D s s J n F 1 b 3 Q 7 U 2 V j d G l v b j E v T m 9 y b W F s I F N J U C 9 D a G F u Z 2 V k I F R 5 c G U u e 0 l u d m V z d G 1 l b n Q g Q W 1 v d W 5 0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0 R h e S Z x d W 9 0 O y w m c X V v d D t C d X k g U H J p Y 2 U m c X V v d D s s J n F 1 b 3 Q 7 U X R 5 J n F 1 b 3 Q 7 L C Z x d W 9 0 O 0 l u d m V z d G 1 l b n Q g Q W 1 v d W 5 0 J n F 1 b 3 Q 7 X S I g L z 4 8 R W 5 0 c n k g V H l w Z T 0 i R m l s b E N v b H V t b l R 5 c G V z I i B W Y W x 1 Z T 0 i c 0 N R T U Z B d 1 U 9 I i A v P j x F b n R y e S B U e X B l P S J G a W x s T G F z d F V w Z G F 0 Z W Q i I F Z h b H V l P S J k M j A y M i 0 w M S 0 z M F Q x O T o x M T o w N i 4 x O T E 1 N D A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3 I i A v P j x F b n R y e S B U e X B l P S J B Z G R l Z F R v R G F 0 Y U 1 v Z G V s I i B W Y W x 1 Z T 0 i b D A i I C 8 + P E V u d H J 5 I F R 5 c G U 9 I l F 1 Z X J 5 S U Q i I F Z h b H V l P S J z N T Q 2 M D l j N 2 U t M m U 5 Z C 0 0 Y T N j L W F i Z D Q t Y T A 1 Z W N k M m J k Z T V l I i A v P j w v U 3 R h Y m x l R W 5 0 c m l l c z 4 8 L 0 l 0 Z W 0 + P E l 0 Z W 0 + P E l 0 Z W 1 M b 2 N h d G l v b j 4 8 S X R l b V R 5 c G U + R m 9 y b X V s Y T w v S X R l b V R 5 c G U + P E l 0 Z W 1 Q Y X R o P l N l Y 3 R p b 2 4 x L 0 5 v c m 1 h b C U y M F N J U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J t Y W w l M j B T S V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y b W F s J T I w U 0 l Q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y b W F s J T I w U 0 l Q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c m 1 h b C U y M F N J U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l y e S U y M F N J U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b i U y M F N J U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N a W 5 f U 0 l Q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a W 4 g U 0 l Q L 0 N o Y W 5 n Z W Q g V H l w Z S 5 7 R G F 0 Z S w x f S Z x d W 9 0 O y w m c X V v d D t T Z W N 0 a W 9 u M S 9 N a W 4 g U 0 l Q L 0 N o Y W 5 n Z W Q g V H l w Z S 5 7 R G F 5 L D J 9 J n F 1 b 3 Q 7 L C Z x d W 9 0 O 1 N l Y 3 R p b 2 4 x L 0 1 p b i B T S V A v Q 2 h h b m d l Z C B U e X B l L n t C d X k g U H J p Y 2 U s M 3 0 m c X V v d D s s J n F 1 b 3 Q 7 U 2 V j d G l v b j E v T W l u I F N J U C 9 D a G F u Z 2 V k I F R 5 c G U u e 1 F 0 e S w 0 f S Z x d W 9 0 O y w m c X V v d D t T Z W N 0 a W 9 u M S 9 N a W 4 g U 0 l Q L 0 N o Y W 5 n Z W Q g V H l w Z S 5 7 S W 5 2 Z X N 0 b W V u d C B B b W 9 1 b n Q s N X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W l u I F N J U C 9 D a G F u Z 2 V k I F R 5 c G U u e 0 R h d G U s M X 0 m c X V v d D s s J n F 1 b 3 Q 7 U 2 V j d G l v b j E v T W l u I F N J U C 9 D a G F u Z 2 V k I F R 5 c G U u e 0 R h e S w y f S Z x d W 9 0 O y w m c X V v d D t T Z W N 0 a W 9 u M S 9 N a W 4 g U 0 l Q L 0 N o Y W 5 n Z W Q g V H l w Z S 5 7 Q n V 5 I F B y a W N l L D N 9 J n F 1 b 3 Q 7 L C Z x d W 9 0 O 1 N l Y 3 R p b 2 4 x L 0 1 p b i B T S V A v Q 2 h h b m d l Z C B U e X B l L n t R d H k s N H 0 m c X V v d D s s J n F 1 b 3 Q 7 U 2 V j d G l v b j E v T W l u I F N J U C 9 D a G F u Z 2 V k I F R 5 c G U u e 0 l u d m V z d G 1 l b n Q g Q W 1 v d W 5 0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0 R h e S Z x d W 9 0 O y w m c X V v d D t C d X k g U H J p Y 2 U m c X V v d D s s J n F 1 b 3 Q 7 U X R 5 J n F 1 b 3 Q 7 L C Z x d W 9 0 O 0 l u d m V z d G 1 l b n Q g Q W 1 v d W 5 0 J n F 1 b 3 Q 7 X S I g L z 4 8 R W 5 0 c n k g V H l w Z T 0 i R m l s b E N v b H V t b l R 5 c G V z I i B W Y W x 1 Z T 0 i c 0 N R T U Z B d 1 U 9 I i A v P j x F b n R y e S B U e X B l P S J G a W x s T G F z d F V w Z G F 0 Z W Q i I F Z h b H V l P S J k M j A y M i 0 w M S 0 z M F Q x O T o x M T o w N i 4 x N j A y O T I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3 I i A v P j x F b n R y e S B U e X B l P S J B Z G R l Z F R v R G F 0 Y U 1 v Z G V s I i B W Y W x 1 Z T 0 i b D A i I C 8 + P E V u d H J 5 I F R 5 c G U 9 I l F 1 Z X J 5 S U Q i I F Z h b H V l P S J z Y m Q w O W J i Y m M t Y T I 3 Y y 0 0 Y T B i L T k 2 Y T c t Y j c y M G E x Z j A 2 O W Y y I i A v P j w v U 3 R h Y m x l R W 5 0 c m l l c z 4 8 L 0 l 0 Z W 0 + P E l 0 Z W 0 + P E l 0 Z W 1 M b 2 N h d G l v b j 4 8 S X R l b V R 5 c G U + R m 9 y b X V s Y T w v S X R l b V R 5 c G U + P E l 0 Z W 1 Q Y X R o P l N l Y 3 R p b 2 4 x L 0 1 p b i U y M F N J U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4 l M j B T S V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u J T I w U 0 l Q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u J T I w U 0 l Q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4 J T I w U 0 l Q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1 h e F 9 T S V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e C B T S V A v Q 2 h h b m d l Z C B U e X B l L n t E Y X R l L D F 9 J n F 1 b 3 Q 7 L C Z x d W 9 0 O 1 N l Y 3 R p b 2 4 x L 0 1 h e C B T S V A v Q 2 h h b m d l Z C B U e X B l L n t E Y X k s M n 0 m c X V v d D s s J n F 1 b 3 Q 7 U 2 V j d G l v b j E v T W F 4 I F N J U C 9 D a G F u Z 2 V k I F R 5 c G U u e 0 J 1 e S B Q c m l j Z S w z f S Z x d W 9 0 O y w m c X V v d D t T Z W N 0 a W 9 u M S 9 N Y X g g U 0 l Q L 0 N o Y W 5 n Z W Q g V H l w Z S 5 7 U X R 5 L D R 9 J n F 1 b 3 Q 7 L C Z x d W 9 0 O 1 N l Y 3 R p b 2 4 x L 0 1 h e C B T S V A v Q 2 h h b m d l Z C B U e X B l L n t J b n Z l c 3 R t Z W 5 0 I E F t b 3 V u d C w 1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N Y X g g U 0 l Q L 0 N o Y W 5 n Z W Q g V H l w Z S 5 7 R G F 0 Z S w x f S Z x d W 9 0 O y w m c X V v d D t T Z W N 0 a W 9 u M S 9 N Y X g g U 0 l Q L 0 N o Y W 5 n Z W Q g V H l w Z S 5 7 R G F 5 L D J 9 J n F 1 b 3 Q 7 L C Z x d W 9 0 O 1 N l Y 3 R p b 2 4 x L 0 1 h e C B T S V A v Q 2 h h b m d l Z C B U e X B l L n t C d X k g U H J p Y 2 U s M 3 0 m c X V v d D s s J n F 1 b 3 Q 7 U 2 V j d G l v b j E v T W F 4 I F N J U C 9 D a G F u Z 2 V k I F R 5 c G U u e 1 F 0 e S w 0 f S Z x d W 9 0 O y w m c X V v d D t T Z W N 0 a W 9 u M S 9 N Y X g g U 0 l Q L 0 N o Y W 5 n Z W Q g V H l w Z S 5 7 S W 5 2 Z X N 0 b W V u d C B B b W 9 1 b n Q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R G F 5 J n F 1 b 3 Q 7 L C Z x d W 9 0 O 0 J 1 e S B Q c m l j Z S Z x d W 9 0 O y w m c X V v d D t R d H k m c X V v d D s s J n F 1 b 3 Q 7 S W 5 2 Z X N 0 b W V u d C B B b W 9 1 b n Q m c X V v d D t d I i A v P j x F b n R y e S B U e X B l P S J G a W x s Q 2 9 s d W 1 u V H l w Z X M i I F Z h b H V l P S J z Q 1 F N R k F 3 V T 0 i I C 8 + P E V u d H J 5 I F R 5 c G U 9 I k Z p b G x M Y X N 0 V X B k Y X R l Z C I g V m F s d W U 9 I m Q y M D I y L T A x L T M w V D E 5 O j E x O j A 0 L j A w N D A 0 M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T c i I C 8 + P E V u d H J 5 I F R 5 c G U 9 I k F k Z G V k V G 9 E Y X R h T W 9 k Z W w i I F Z h b H V l P S J s M C I g L z 4 8 R W 5 0 c n k g V H l w Z T 0 i U X V l c n l J R C I g V m F s d W U 9 I n M w M W E 0 Y z B l O S 0 z Z j B l L T Q 0 O T E t O W E y Z C 0 0 Y T Y x N T U 2 M j V i O D Y i I C 8 + P C 9 T d G F i b G V F b n R y a W V z P j w v S X R l b T 4 8 S X R l b T 4 8 S X R l b U x v Y 2 F 0 a W 9 u P j x J d G V t V H l w Z T 5 G b 3 J t d W x h P C 9 J d G V t V H l w Z T 4 8 S X R l b V B h d G g + U 2 V j d G l v b j E v T W F 4 J T I w U 0 l Q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e C U y M F N J U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g l M j B T S V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g l M j B T S V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r J T I w U 0 l Q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d l Z W t f U 0 l Q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2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z B U M T k 6 M T E 6 M D Y u M T Q 1 M T Q 5 N V o i I C 8 + P E V u d H J 5 I F R 5 c G U 9 I k Z p b G x D b 2 x 1 b W 5 U e X B l c y I g V m F s d W U 9 I n N D U U 1 G Q X d V P S I g L z 4 8 R W 5 0 c n k g V H l w Z T 0 i R m l s b E N v b H V t b k 5 h b W V z I i B W Y W x 1 Z T 0 i c 1 s m c X V v d D t E Y X R l J n F 1 b 3 Q 7 L C Z x d W 9 0 O 1 d l Z W s m c X V v d D s s J n F 1 b 3 Q 7 Q n V 5 I F B y a W N l J n F 1 b 3 Q 7 L C Z x d W 9 0 O 1 F 0 e S Z x d W 9 0 O y w m c X V v d D t J b n Z l c 3 R t Z W 5 0 I E F t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l Z W s g U 0 l Q L 0 N o Y W 5 n Z W Q g V H l w Z S 5 7 R G F 0 Z S w x f S Z x d W 9 0 O y w m c X V v d D t T Z W N 0 a W 9 u M S 9 X Z W V r I F N J U C 9 D a G F u Z 2 V k I F R 5 c G U u e 1 d l Z W s s M n 0 m c X V v d D s s J n F 1 b 3 Q 7 U 2 V j d G l v b j E v V 2 V l a y B T S V A v Q 2 h h b m d l Z C B U e X B l L n t C d X k g U H J p Y 2 U s M 3 0 m c X V v d D s s J n F 1 b 3 Q 7 U 2 V j d G l v b j E v V 2 V l a y B T S V A v Q 2 h h b m d l Z C B U e X B l L n t R d H k s N H 0 m c X V v d D s s J n F 1 b 3 Q 7 U 2 V j d G l v b j E v V 2 V l a y B T S V A v Q 2 h h b m d l Z C B U e X B l L n t J b n Z l c 3 R t Z W 5 0 I E F t b 3 V u d C w 1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Z W V r I F N J U C 9 D a G F u Z 2 V k I F R 5 c G U u e 0 R h d G U s M X 0 m c X V v d D s s J n F 1 b 3 Q 7 U 2 V j d G l v b j E v V 2 V l a y B T S V A v Q 2 h h b m d l Z C B U e X B l L n t X Z W V r L D J 9 J n F 1 b 3 Q 7 L C Z x d W 9 0 O 1 N l Y 3 R p b 2 4 x L 1 d l Z W s g U 0 l Q L 0 N o Y W 5 n Z W Q g V H l w Z S 5 7 Q n V 5 I F B y a W N l L D N 9 J n F 1 b 3 Q 7 L C Z x d W 9 0 O 1 N l Y 3 R p b 2 4 x L 1 d l Z W s g U 0 l Q L 0 N o Y W 5 n Z W Q g V H l w Z S 5 7 U X R 5 L D R 9 J n F 1 b 3 Q 7 L C Z x d W 9 0 O 1 N l Y 3 R p b 2 4 x L 1 d l Z W s g U 0 l Q L 0 N o Y W 5 n Z W Q g V H l w Z S 5 7 S W 5 2 Z X N 0 b W V u d C B B b W 9 1 b n Q s N X 0 m c X V v d D t d L C Z x d W 9 0 O 1 J l b G F 0 a W 9 u c 2 h p c E l u Z m 8 m c X V v d D s 6 W 1 1 9 I i A v P j x F b n R y e S B U e X B l P S J R d W V y e U l E I i B W Y W x 1 Z T 0 i c z l m Z W U 4 Z T Y x L W I x N j U t N G F h O S 1 i M D R k L W E 0 N W V i M W N k O G F k N C I g L z 4 8 L 1 N 0 Y W J s Z U V u d H J p Z X M + P C 9 J d G V t P j x J d G V t P j x J d G V t T G 9 j Y X R p b 2 4 + P E l 0 Z W 1 U e X B l P k Z v c m 1 1 b G E 8 L 0 l 0 Z W 1 U e X B l P j x J d G V t U G F 0 a D 5 T Z W N 0 a W 9 u M S 9 X Z W V r J T I w U 0 l Q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s l M j B T S V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a y U y M F N J U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s l M j B T S V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k l M j B T S V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G F 5 X 1 N J U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z I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z M F Q y M D o y M D o z N i 4 2 M j E 4 M T c 1 W i I g L z 4 8 R W 5 0 c n k g V H l w Z T 0 i R m l s b E N v b H V t b l R 5 c G V z I i B W Y W x 1 Z T 0 i c 0 N R T U Z B d 1 U 9 I i A v P j x F b n R y e S B U e X B l P S J G a W x s Q 2 9 s d W 1 u T m F t Z X M i I F Z h b H V l P S J z W y Z x d W 9 0 O 0 R h d G U m c X V v d D s s J n F 1 b 3 Q 7 R G F 5 J n F 1 b 3 Q 7 L C Z x d W 9 0 O 0 J 1 e S B Q c m l j Z S Z x d W 9 0 O y w m c X V v d D t R d H k m c X V v d D s s J n F 1 b 3 Q 7 S W 5 2 Z X N 0 b W V u d C B B b W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k g U 0 l Q L 0 N o Y W 5 n Z W Q g V H l w Z S 5 7 R G F 0 Z S w x f S Z x d W 9 0 O y w m c X V v d D t T Z W N 0 a W 9 u M S 9 E Y X k g U 0 l Q L 0 N o Y W 5 n Z W Q g V H l w Z S 5 7 R G F 5 L D J 9 J n F 1 b 3 Q 7 L C Z x d W 9 0 O 1 N l Y 3 R p b 2 4 x L 0 R h e S B T S V A v Q 2 h h b m d l Z C B U e X B l L n t C d X k g U H J p Y 2 U s M 3 0 m c X V v d D s s J n F 1 b 3 Q 7 U 2 V j d G l v b j E v R G F 5 I F N J U C 9 D a G F u Z 2 V k I F R 5 c G U u e 1 F 0 e S w 0 f S Z x d W 9 0 O y w m c X V v d D t T Z W N 0 a W 9 u M S 9 E Y X k g U 0 l Q L 0 N o Y W 5 n Z W Q g V H l w Z S 5 7 S W 5 2 Z X N 0 b W V u d C B B b W 9 1 b n Q s N X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G F 5 I F N J U C 9 D a G F u Z 2 V k I F R 5 c G U u e 0 R h d G U s M X 0 m c X V v d D s s J n F 1 b 3 Q 7 U 2 V j d G l v b j E v R G F 5 I F N J U C 9 D a G F u Z 2 V k I F R 5 c G U u e 0 R h e S w y f S Z x d W 9 0 O y w m c X V v d D t T Z W N 0 a W 9 u M S 9 E Y X k g U 0 l Q L 0 N o Y W 5 n Z W Q g V H l w Z S 5 7 Q n V 5 I F B y a W N l L D N 9 J n F 1 b 3 Q 7 L C Z x d W 9 0 O 1 N l Y 3 R p b 2 4 x L 0 R h e S B T S V A v Q 2 h h b m d l Z C B U e X B l L n t R d H k s N H 0 m c X V v d D s s J n F 1 b 3 Q 7 U 2 V j d G l v b j E v R G F 5 I F N J U C 9 D a G F u Z 2 V k I F R 5 c G U u e 0 l u d m V z d G 1 l b n Q g Q W 1 v d W 5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k l M j B T S V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5 J T I w U 0 l Q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e S U y M F N J U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e S U y M F N J U C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B C + I 5 R Q h N Q r L D 8 x h P S k 3 1 A A A A A A I A A A A A A B B m A A A A A Q A A I A A A A O 3 O k f F D Z u g u 4 7 E 8 F H j T w M i e P k 2 Z 6 i + 1 o R g H Q n B Z N A 5 k A A A A A A 6 A A A A A A g A A I A A A A C L Z m R f T r / e S A S W w g N w e C I t V H e R 1 9 D h F 0 P 0 f o m v l v + q T U A A A A L X U L 0 p g u B p N s n M 6 Z b k 1 q a t 1 w 4 o w w x R 4 h T / 3 v Y J E K P b r Q h w O p l I 2 1 B 8 M 3 q V i r h V 1 Q q r I X 3 u b + T m Y c m c C r a u n j 4 J p b 7 M o i l g R Z f E S z t j N w p 7 P Q A A A A N i K M x L u R i F L r 9 U y x t 9 1 Q L 4 y D E W L O Z k M k / r 6 p H B 8 D M G q y 2 t P 1 d 0 7 v p E + 2 u B 3 / f S o F H b n t x k h 2 I v E y M D V f B T 3 G j k = < / D a t a M a s h u p > 
</file>

<file path=customXml/itemProps1.xml><?xml version="1.0" encoding="utf-8"?>
<ds:datastoreItem xmlns:ds="http://schemas.openxmlformats.org/officeDocument/2006/customXml" ds:itemID="{7FAF0553-4204-42F9-93C4-F6C2F5D47C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Expiry SIP</vt:lpstr>
      <vt:lpstr>Normal SIP</vt:lpstr>
      <vt:lpstr>Min SIP</vt:lpstr>
      <vt:lpstr>Max SIP</vt:lpstr>
      <vt:lpstr>Week SIP</vt:lpstr>
      <vt:lpstr>Day SIP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Gupta</dc:creator>
  <cp:lastModifiedBy>Harsh Gupta</cp:lastModifiedBy>
  <dcterms:created xsi:type="dcterms:W3CDTF">2022-01-30T13:17:42Z</dcterms:created>
  <dcterms:modified xsi:type="dcterms:W3CDTF">2022-01-30T20:35:47Z</dcterms:modified>
</cp:coreProperties>
</file>