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Code\Data Analysis on Nifty ETF SIP 2002-22\"/>
    </mc:Choice>
  </mc:AlternateContent>
  <xr:revisionPtr revIDLastSave="0" documentId="13_ncr:1_{49F52BB0-BD70-4904-B700-9ABD94F2771A}" xr6:coauthVersionLast="47" xr6:coauthVersionMax="47" xr10:uidLastSave="{00000000-0000-0000-0000-000000000000}"/>
  <bookViews>
    <workbookView xWindow="-110" yWindow="-110" windowWidth="19420" windowHeight="10300" xr2:uid="{0920A101-B704-46C8-BC3C-9EC85AF425A7}"/>
  </bookViews>
  <sheets>
    <sheet name="Returns" sheetId="1" r:id="rId1"/>
    <sheet name="Day SIP" sheetId="7" r:id="rId2"/>
    <sheet name="Normal SIP" sheetId="3" r:id="rId3"/>
    <sheet name="Expiry SIP" sheetId="2" r:id="rId4"/>
    <sheet name="Min SIP" sheetId="4" r:id="rId5"/>
    <sheet name="Max SIP" sheetId="5" r:id="rId6"/>
    <sheet name="Week SIP" sheetId="6" r:id="rId7"/>
  </sheets>
  <externalReferences>
    <externalReference r:id="rId8"/>
  </externalReferences>
  <definedNames>
    <definedName name="ExternalData_1" localSheetId="1" hidden="1">'Day SIP'!$A$1:$E$4969</definedName>
    <definedName name="ExternalData_1" localSheetId="3" hidden="1">'Expiry SIP'!$A$1:$E$242</definedName>
    <definedName name="ExternalData_1" localSheetId="5" hidden="1">'Max SIP'!$A$1:$E$242</definedName>
    <definedName name="ExternalData_1" localSheetId="4" hidden="1">'Min SIP'!$A$1:$E$242</definedName>
    <definedName name="ExternalData_1" localSheetId="2" hidden="1">'Normal SIP'!$A$1:$E$242</definedName>
    <definedName name="ExternalData_1" localSheetId="6" hidden="1">'Week SIP'!$A$1:$E$1052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1" i="1" l="1"/>
  <c r="AS6" i="1"/>
  <c r="AS7" i="1"/>
  <c r="AS8" i="1"/>
  <c r="AS9" i="1"/>
  <c r="AS10" i="1"/>
  <c r="AS5" i="1"/>
  <c r="AV10" i="1"/>
  <c r="AV9" i="1"/>
  <c r="AV8" i="1"/>
  <c r="AV7" i="1"/>
  <c r="AV6" i="1"/>
  <c r="AV5" i="1"/>
  <c r="AM6" i="1"/>
  <c r="AN6" i="1"/>
  <c r="AO6" i="1"/>
  <c r="AP6" i="1"/>
  <c r="AQ6" i="1"/>
  <c r="AR6" i="1"/>
  <c r="AM7" i="1"/>
  <c r="AN7" i="1"/>
  <c r="AO7" i="1"/>
  <c r="AP7" i="1"/>
  <c r="AQ7" i="1"/>
  <c r="AR7" i="1"/>
  <c r="AM8" i="1"/>
  <c r="AN8" i="1"/>
  <c r="AO8" i="1"/>
  <c r="AP8" i="1"/>
  <c r="AQ8" i="1"/>
  <c r="AR8" i="1"/>
  <c r="AM9" i="1"/>
  <c r="AN9" i="1"/>
  <c r="AO9" i="1"/>
  <c r="AP9" i="1"/>
  <c r="AQ9" i="1"/>
  <c r="AR9" i="1"/>
  <c r="AM10" i="1"/>
  <c r="AN10" i="1"/>
  <c r="AO10" i="1"/>
  <c r="AP10" i="1"/>
  <c r="AQ10" i="1"/>
  <c r="AR10" i="1"/>
  <c r="AR5" i="1"/>
  <c r="AQ5" i="1"/>
  <c r="AP5" i="1"/>
  <c r="AO5" i="1"/>
  <c r="AN5" i="1"/>
  <c r="AM5" i="1"/>
  <c r="AE6" i="1"/>
  <c r="AF6" i="1"/>
  <c r="AG6" i="1"/>
  <c r="AH6" i="1"/>
  <c r="AI6" i="1"/>
  <c r="AE7" i="1"/>
  <c r="AF7" i="1"/>
  <c r="AG7" i="1"/>
  <c r="AH7" i="1"/>
  <c r="AI7" i="1"/>
  <c r="AE8" i="1"/>
  <c r="AF8" i="1"/>
  <c r="AG8" i="1"/>
  <c r="AH8" i="1"/>
  <c r="AI8" i="1"/>
  <c r="AE9" i="1"/>
  <c r="AF9" i="1"/>
  <c r="AJ9" i="1" s="1"/>
  <c r="AG9" i="1"/>
  <c r="AH9" i="1"/>
  <c r="AI9" i="1"/>
  <c r="AE10" i="1"/>
  <c r="AF10" i="1"/>
  <c r="AG10" i="1"/>
  <c r="AH10" i="1"/>
  <c r="AI10" i="1"/>
  <c r="AE11" i="1"/>
  <c r="AF11" i="1"/>
  <c r="AG11" i="1"/>
  <c r="AH11" i="1"/>
  <c r="AI11" i="1"/>
  <c r="AE12" i="1"/>
  <c r="AF12" i="1"/>
  <c r="AG12" i="1"/>
  <c r="AH12" i="1"/>
  <c r="AI12" i="1"/>
  <c r="AE13" i="1"/>
  <c r="AF13" i="1"/>
  <c r="AJ13" i="1" s="1"/>
  <c r="AG13" i="1"/>
  <c r="AH13" i="1"/>
  <c r="AI13" i="1"/>
  <c r="AE14" i="1"/>
  <c r="AF14" i="1"/>
  <c r="AG14" i="1"/>
  <c r="AH14" i="1"/>
  <c r="AI14" i="1"/>
  <c r="AE15" i="1"/>
  <c r="AF15" i="1"/>
  <c r="AG15" i="1"/>
  <c r="AH15" i="1"/>
  <c r="AI15" i="1"/>
  <c r="AE16" i="1"/>
  <c r="AF16" i="1"/>
  <c r="AG16" i="1"/>
  <c r="AH16" i="1"/>
  <c r="AI16" i="1"/>
  <c r="AE17" i="1"/>
  <c r="AF17" i="1"/>
  <c r="AJ17" i="1" s="1"/>
  <c r="AG17" i="1"/>
  <c r="AH17" i="1"/>
  <c r="AI17" i="1"/>
  <c r="AE18" i="1"/>
  <c r="AF18" i="1"/>
  <c r="AG18" i="1"/>
  <c r="AH18" i="1"/>
  <c r="AI18" i="1"/>
  <c r="AI5" i="1"/>
  <c r="AH5" i="1"/>
  <c r="AG5" i="1"/>
  <c r="AF5" i="1"/>
  <c r="AJ5" i="1" s="1"/>
  <c r="AE5" i="1"/>
  <c r="AD5" i="1"/>
  <c r="AD6" i="1"/>
  <c r="AJ6" i="1" s="1"/>
  <c r="AD7" i="1"/>
  <c r="AJ7" i="1" s="1"/>
  <c r="AD8" i="1"/>
  <c r="AJ8" i="1" s="1"/>
  <c r="AD9" i="1"/>
  <c r="AD10" i="1"/>
  <c r="AJ10" i="1" s="1"/>
  <c r="AD11" i="1"/>
  <c r="AJ11" i="1" s="1"/>
  <c r="AD12" i="1"/>
  <c r="AJ12" i="1" s="1"/>
  <c r="AD13" i="1"/>
  <c r="AD14" i="1"/>
  <c r="AJ14" i="1" s="1"/>
  <c r="AD15" i="1"/>
  <c r="AJ15" i="1" s="1"/>
  <c r="AD16" i="1"/>
  <c r="AJ16" i="1" s="1"/>
  <c r="AD17" i="1"/>
  <c r="AD18" i="1"/>
  <c r="AJ18" i="1" s="1"/>
  <c r="U6" i="1"/>
  <c r="AA6" i="1" s="1"/>
  <c r="V6" i="1"/>
  <c r="W6" i="1"/>
  <c r="X6" i="1"/>
  <c r="Y6" i="1"/>
  <c r="Z6" i="1"/>
  <c r="U7" i="1"/>
  <c r="V7" i="1"/>
  <c r="W7" i="1"/>
  <c r="X7" i="1"/>
  <c r="Y7" i="1"/>
  <c r="Z7" i="1"/>
  <c r="U8" i="1"/>
  <c r="V8" i="1"/>
  <c r="W8" i="1"/>
  <c r="X8" i="1"/>
  <c r="Y8" i="1"/>
  <c r="Z8" i="1"/>
  <c r="U9" i="1"/>
  <c r="V9" i="1"/>
  <c r="W9" i="1"/>
  <c r="X9" i="1"/>
  <c r="Y9" i="1"/>
  <c r="Z9" i="1"/>
  <c r="U10" i="1"/>
  <c r="V10" i="1"/>
  <c r="W10" i="1"/>
  <c r="X10" i="1"/>
  <c r="Y10" i="1"/>
  <c r="Z10" i="1"/>
  <c r="U11" i="1"/>
  <c r="V11" i="1"/>
  <c r="W11" i="1"/>
  <c r="X11" i="1"/>
  <c r="Y11" i="1"/>
  <c r="Z11" i="1"/>
  <c r="U12" i="1"/>
  <c r="AA12" i="1" s="1"/>
  <c r="V12" i="1"/>
  <c r="W12" i="1"/>
  <c r="X12" i="1"/>
  <c r="Y12" i="1"/>
  <c r="Z12" i="1"/>
  <c r="U13" i="1"/>
  <c r="V13" i="1"/>
  <c r="W13" i="1"/>
  <c r="X13" i="1"/>
  <c r="Y13" i="1"/>
  <c r="Z13" i="1"/>
  <c r="U14" i="1"/>
  <c r="V14" i="1"/>
  <c r="W14" i="1"/>
  <c r="X14" i="1"/>
  <c r="Y14" i="1"/>
  <c r="Z14" i="1"/>
  <c r="U15" i="1"/>
  <c r="V15" i="1"/>
  <c r="W15" i="1"/>
  <c r="X15" i="1"/>
  <c r="Y15" i="1"/>
  <c r="Z15" i="1"/>
  <c r="U16" i="1"/>
  <c r="AA16" i="1" s="1"/>
  <c r="V16" i="1"/>
  <c r="W16" i="1"/>
  <c r="X16" i="1"/>
  <c r="Y16" i="1"/>
  <c r="Z16" i="1"/>
  <c r="U17" i="1"/>
  <c r="V17" i="1"/>
  <c r="W17" i="1"/>
  <c r="X17" i="1"/>
  <c r="Y17" i="1"/>
  <c r="Z17" i="1"/>
  <c r="U18" i="1"/>
  <c r="AA18" i="1" s="1"/>
  <c r="V18" i="1"/>
  <c r="W18" i="1"/>
  <c r="X18" i="1"/>
  <c r="Y18" i="1"/>
  <c r="Z18" i="1"/>
  <c r="U19" i="1"/>
  <c r="V19" i="1"/>
  <c r="W19" i="1"/>
  <c r="X19" i="1"/>
  <c r="Y19" i="1"/>
  <c r="Z19" i="1"/>
  <c r="U20" i="1"/>
  <c r="V20" i="1"/>
  <c r="W20" i="1"/>
  <c r="X20" i="1"/>
  <c r="Y20" i="1"/>
  <c r="Z20" i="1"/>
  <c r="Z5" i="1"/>
  <c r="Y5" i="1"/>
  <c r="X5" i="1"/>
  <c r="W5" i="1"/>
  <c r="V5" i="1"/>
  <c r="U5" i="1"/>
  <c r="L6" i="1"/>
  <c r="M6" i="1"/>
  <c r="N6" i="1"/>
  <c r="O6" i="1"/>
  <c r="P6" i="1"/>
  <c r="Q6" i="1"/>
  <c r="L7" i="1"/>
  <c r="M7" i="1"/>
  <c r="N7" i="1"/>
  <c r="O7" i="1"/>
  <c r="P7" i="1"/>
  <c r="Q7" i="1"/>
  <c r="L8" i="1"/>
  <c r="R8" i="1" s="1"/>
  <c r="M8" i="1"/>
  <c r="N8" i="1"/>
  <c r="O8" i="1"/>
  <c r="P8" i="1"/>
  <c r="Q8" i="1"/>
  <c r="L9" i="1"/>
  <c r="M9" i="1"/>
  <c r="N9" i="1"/>
  <c r="O9" i="1"/>
  <c r="P9" i="1"/>
  <c r="Q9" i="1"/>
  <c r="L10" i="1"/>
  <c r="R10" i="1" s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R14" i="1" s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L20" i="1"/>
  <c r="R20" i="1" s="1"/>
  <c r="M20" i="1"/>
  <c r="N20" i="1"/>
  <c r="O20" i="1"/>
  <c r="P20" i="1"/>
  <c r="Q20" i="1"/>
  <c r="L21" i="1"/>
  <c r="M21" i="1"/>
  <c r="N21" i="1"/>
  <c r="N26" i="1" s="1"/>
  <c r="O21" i="1"/>
  <c r="P21" i="1"/>
  <c r="Q21" i="1"/>
  <c r="L22" i="1"/>
  <c r="M22" i="1"/>
  <c r="N22" i="1"/>
  <c r="O22" i="1"/>
  <c r="P22" i="1"/>
  <c r="Q22" i="1"/>
  <c r="Q5" i="1"/>
  <c r="P5" i="1"/>
  <c r="O5" i="1"/>
  <c r="N5" i="1"/>
  <c r="M5" i="1"/>
  <c r="L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H5" i="1"/>
  <c r="G5" i="1"/>
  <c r="F5" i="1"/>
  <c r="E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5" i="1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1" i="7"/>
  <c r="F2542" i="7"/>
  <c r="F2543" i="7"/>
  <c r="F2544" i="7"/>
  <c r="F2545" i="7"/>
  <c r="F2546" i="7"/>
  <c r="F2547" i="7"/>
  <c r="F2548" i="7"/>
  <c r="F2549" i="7"/>
  <c r="F2550" i="7"/>
  <c r="F2551" i="7"/>
  <c r="F2552" i="7"/>
  <c r="F2553" i="7"/>
  <c r="F2554" i="7"/>
  <c r="F2555" i="7"/>
  <c r="F2556" i="7"/>
  <c r="F2557" i="7"/>
  <c r="F2558" i="7"/>
  <c r="F2559" i="7"/>
  <c r="F2560" i="7"/>
  <c r="F2561" i="7"/>
  <c r="F2562" i="7"/>
  <c r="F2563" i="7"/>
  <c r="F2564" i="7"/>
  <c r="F2565" i="7"/>
  <c r="F2566" i="7"/>
  <c r="F2567" i="7"/>
  <c r="F2568" i="7"/>
  <c r="F2569" i="7"/>
  <c r="F2570" i="7"/>
  <c r="F2571" i="7"/>
  <c r="F2572" i="7"/>
  <c r="F2573" i="7"/>
  <c r="F2574" i="7"/>
  <c r="F2575" i="7"/>
  <c r="F2576" i="7"/>
  <c r="F2577" i="7"/>
  <c r="F2578" i="7"/>
  <c r="F2579" i="7"/>
  <c r="F2580" i="7"/>
  <c r="F2581" i="7"/>
  <c r="F2582" i="7"/>
  <c r="F2583" i="7"/>
  <c r="F2584" i="7"/>
  <c r="F2585" i="7"/>
  <c r="F2586" i="7"/>
  <c r="F2587" i="7"/>
  <c r="F2588" i="7"/>
  <c r="F2589" i="7"/>
  <c r="F2590" i="7"/>
  <c r="F2591" i="7"/>
  <c r="F2592" i="7"/>
  <c r="F2593" i="7"/>
  <c r="F2594" i="7"/>
  <c r="F2595" i="7"/>
  <c r="F2596" i="7"/>
  <c r="F2597" i="7"/>
  <c r="F2598" i="7"/>
  <c r="F2599" i="7"/>
  <c r="F2600" i="7"/>
  <c r="F2601" i="7"/>
  <c r="F2602" i="7"/>
  <c r="F2603" i="7"/>
  <c r="F2604" i="7"/>
  <c r="F2605" i="7"/>
  <c r="F2606" i="7"/>
  <c r="F2607" i="7"/>
  <c r="F2608" i="7"/>
  <c r="F2609" i="7"/>
  <c r="F2610" i="7"/>
  <c r="F2611" i="7"/>
  <c r="F2612" i="7"/>
  <c r="F2613" i="7"/>
  <c r="F2614" i="7"/>
  <c r="F2615" i="7"/>
  <c r="F2616" i="7"/>
  <c r="F2617" i="7"/>
  <c r="F2618" i="7"/>
  <c r="F2619" i="7"/>
  <c r="F2620" i="7"/>
  <c r="F2621" i="7"/>
  <c r="F2622" i="7"/>
  <c r="F2623" i="7"/>
  <c r="F2624" i="7"/>
  <c r="F2625" i="7"/>
  <c r="F2626" i="7"/>
  <c r="F2627" i="7"/>
  <c r="F2628" i="7"/>
  <c r="F2629" i="7"/>
  <c r="F2630" i="7"/>
  <c r="F2631" i="7"/>
  <c r="F2632" i="7"/>
  <c r="F2633" i="7"/>
  <c r="F2634" i="7"/>
  <c r="F2635" i="7"/>
  <c r="F2636" i="7"/>
  <c r="F2637" i="7"/>
  <c r="F2638" i="7"/>
  <c r="F2639" i="7"/>
  <c r="F2640" i="7"/>
  <c r="F2641" i="7"/>
  <c r="F2642" i="7"/>
  <c r="F2643" i="7"/>
  <c r="F2644" i="7"/>
  <c r="F2645" i="7"/>
  <c r="F2646" i="7"/>
  <c r="F2647" i="7"/>
  <c r="F2648" i="7"/>
  <c r="F2649" i="7"/>
  <c r="F2650" i="7"/>
  <c r="F2651" i="7"/>
  <c r="F2652" i="7"/>
  <c r="F2653" i="7"/>
  <c r="F2654" i="7"/>
  <c r="F2655" i="7"/>
  <c r="F2656" i="7"/>
  <c r="F2657" i="7"/>
  <c r="F2658" i="7"/>
  <c r="F2659" i="7"/>
  <c r="F2660" i="7"/>
  <c r="F2661" i="7"/>
  <c r="F2662" i="7"/>
  <c r="F2663" i="7"/>
  <c r="F2664" i="7"/>
  <c r="F2665" i="7"/>
  <c r="F2666" i="7"/>
  <c r="F2667" i="7"/>
  <c r="F2668" i="7"/>
  <c r="F2669" i="7"/>
  <c r="F2670" i="7"/>
  <c r="F2671" i="7"/>
  <c r="F2672" i="7"/>
  <c r="F2673" i="7"/>
  <c r="F2674" i="7"/>
  <c r="F2675" i="7"/>
  <c r="F2676" i="7"/>
  <c r="F2677" i="7"/>
  <c r="F2678" i="7"/>
  <c r="F2679" i="7"/>
  <c r="F2680" i="7"/>
  <c r="F2681" i="7"/>
  <c r="F2682" i="7"/>
  <c r="F2683" i="7"/>
  <c r="F2684" i="7"/>
  <c r="F2685" i="7"/>
  <c r="F2686" i="7"/>
  <c r="F2687" i="7"/>
  <c r="F2688" i="7"/>
  <c r="F2689" i="7"/>
  <c r="F2690" i="7"/>
  <c r="F2691" i="7"/>
  <c r="F2692" i="7"/>
  <c r="F2693" i="7"/>
  <c r="F2694" i="7"/>
  <c r="F2695" i="7"/>
  <c r="F2696" i="7"/>
  <c r="F2697" i="7"/>
  <c r="F2698" i="7"/>
  <c r="F2699" i="7"/>
  <c r="F2700" i="7"/>
  <c r="F2701" i="7"/>
  <c r="F2702" i="7"/>
  <c r="F2703" i="7"/>
  <c r="F2704" i="7"/>
  <c r="F2705" i="7"/>
  <c r="F2706" i="7"/>
  <c r="F2707" i="7"/>
  <c r="F2708" i="7"/>
  <c r="F2709" i="7"/>
  <c r="F2710" i="7"/>
  <c r="F2711" i="7"/>
  <c r="F2712" i="7"/>
  <c r="F2713" i="7"/>
  <c r="F2714" i="7"/>
  <c r="F2715" i="7"/>
  <c r="F2716" i="7"/>
  <c r="F2717" i="7"/>
  <c r="F2718" i="7"/>
  <c r="F2719" i="7"/>
  <c r="F2720" i="7"/>
  <c r="F2721" i="7"/>
  <c r="F2722" i="7"/>
  <c r="F2723" i="7"/>
  <c r="F2724" i="7"/>
  <c r="F2725" i="7"/>
  <c r="F2726" i="7"/>
  <c r="F2727" i="7"/>
  <c r="F2728" i="7"/>
  <c r="F2729" i="7"/>
  <c r="F2730" i="7"/>
  <c r="F2731" i="7"/>
  <c r="F2732" i="7"/>
  <c r="F2733" i="7"/>
  <c r="F2734" i="7"/>
  <c r="F2735" i="7"/>
  <c r="F2736" i="7"/>
  <c r="F2737" i="7"/>
  <c r="F2738" i="7"/>
  <c r="F2739" i="7"/>
  <c r="F2740" i="7"/>
  <c r="F2741" i="7"/>
  <c r="F2742" i="7"/>
  <c r="F2743" i="7"/>
  <c r="F2744" i="7"/>
  <c r="F2745" i="7"/>
  <c r="F2746" i="7"/>
  <c r="F2747" i="7"/>
  <c r="F2748" i="7"/>
  <c r="F2749" i="7"/>
  <c r="F2750" i="7"/>
  <c r="F2751" i="7"/>
  <c r="F2752" i="7"/>
  <c r="F2753" i="7"/>
  <c r="F2754" i="7"/>
  <c r="F2755" i="7"/>
  <c r="F2756" i="7"/>
  <c r="F2757" i="7"/>
  <c r="F2758" i="7"/>
  <c r="F2759" i="7"/>
  <c r="F2760" i="7"/>
  <c r="F2761" i="7"/>
  <c r="F2762" i="7"/>
  <c r="F2763" i="7"/>
  <c r="F2764" i="7"/>
  <c r="F2765" i="7"/>
  <c r="F2766" i="7"/>
  <c r="F2767" i="7"/>
  <c r="F2768" i="7"/>
  <c r="F2769" i="7"/>
  <c r="F2770" i="7"/>
  <c r="F2771" i="7"/>
  <c r="F2772" i="7"/>
  <c r="F2773" i="7"/>
  <c r="F2774" i="7"/>
  <c r="F2775" i="7"/>
  <c r="F2776" i="7"/>
  <c r="F2777" i="7"/>
  <c r="F2778" i="7"/>
  <c r="F2779" i="7"/>
  <c r="F2780" i="7"/>
  <c r="F2781" i="7"/>
  <c r="F2782" i="7"/>
  <c r="F2783" i="7"/>
  <c r="F2784" i="7"/>
  <c r="F2785" i="7"/>
  <c r="F2786" i="7"/>
  <c r="F2787" i="7"/>
  <c r="F2788" i="7"/>
  <c r="F2789" i="7"/>
  <c r="F2790" i="7"/>
  <c r="F2791" i="7"/>
  <c r="F2792" i="7"/>
  <c r="F2793" i="7"/>
  <c r="F2794" i="7"/>
  <c r="F2795" i="7"/>
  <c r="F2796" i="7"/>
  <c r="F2797" i="7"/>
  <c r="F2798" i="7"/>
  <c r="F2799" i="7"/>
  <c r="F2800" i="7"/>
  <c r="F2801" i="7"/>
  <c r="F2802" i="7"/>
  <c r="F2803" i="7"/>
  <c r="F2804" i="7"/>
  <c r="F2805" i="7"/>
  <c r="F2806" i="7"/>
  <c r="F2807" i="7"/>
  <c r="F2808" i="7"/>
  <c r="F2809" i="7"/>
  <c r="F2810" i="7"/>
  <c r="F2811" i="7"/>
  <c r="F2812" i="7"/>
  <c r="F2813" i="7"/>
  <c r="F2814" i="7"/>
  <c r="F2815" i="7"/>
  <c r="F2816" i="7"/>
  <c r="F2817" i="7"/>
  <c r="F2818" i="7"/>
  <c r="F2819" i="7"/>
  <c r="F2820" i="7"/>
  <c r="F2821" i="7"/>
  <c r="F2822" i="7"/>
  <c r="F2823" i="7"/>
  <c r="F2824" i="7"/>
  <c r="F2825" i="7"/>
  <c r="F2826" i="7"/>
  <c r="F2827" i="7"/>
  <c r="F2828" i="7"/>
  <c r="F2829" i="7"/>
  <c r="F2830" i="7"/>
  <c r="F2831" i="7"/>
  <c r="F2832" i="7"/>
  <c r="F2833" i="7"/>
  <c r="F2834" i="7"/>
  <c r="F2835" i="7"/>
  <c r="F2836" i="7"/>
  <c r="F2837" i="7"/>
  <c r="F2838" i="7"/>
  <c r="F2839" i="7"/>
  <c r="F2840" i="7"/>
  <c r="F2841" i="7"/>
  <c r="F2842" i="7"/>
  <c r="F2843" i="7"/>
  <c r="F2844" i="7"/>
  <c r="F2845" i="7"/>
  <c r="F2846" i="7"/>
  <c r="F2847" i="7"/>
  <c r="F2848" i="7"/>
  <c r="F2849" i="7"/>
  <c r="F2850" i="7"/>
  <c r="F2851" i="7"/>
  <c r="F2852" i="7"/>
  <c r="F2853" i="7"/>
  <c r="F2854" i="7"/>
  <c r="F2855" i="7"/>
  <c r="F2856" i="7"/>
  <c r="F2857" i="7"/>
  <c r="F2858" i="7"/>
  <c r="F2859" i="7"/>
  <c r="F2860" i="7"/>
  <c r="F2861" i="7"/>
  <c r="F2862" i="7"/>
  <c r="F2863" i="7"/>
  <c r="F2864" i="7"/>
  <c r="F2865" i="7"/>
  <c r="F2866" i="7"/>
  <c r="F2867" i="7"/>
  <c r="F2868" i="7"/>
  <c r="F2869" i="7"/>
  <c r="F2870" i="7"/>
  <c r="F2871" i="7"/>
  <c r="F2872" i="7"/>
  <c r="F2873" i="7"/>
  <c r="F2874" i="7"/>
  <c r="F2875" i="7"/>
  <c r="F2876" i="7"/>
  <c r="F2877" i="7"/>
  <c r="F2878" i="7"/>
  <c r="F2879" i="7"/>
  <c r="F2880" i="7"/>
  <c r="F2881" i="7"/>
  <c r="F2882" i="7"/>
  <c r="F2883" i="7"/>
  <c r="F2884" i="7"/>
  <c r="F2885" i="7"/>
  <c r="F2886" i="7"/>
  <c r="F2887" i="7"/>
  <c r="F2888" i="7"/>
  <c r="F2889" i="7"/>
  <c r="F2890" i="7"/>
  <c r="F2891" i="7"/>
  <c r="F2892" i="7"/>
  <c r="F2893" i="7"/>
  <c r="F2894" i="7"/>
  <c r="F2895" i="7"/>
  <c r="F2896" i="7"/>
  <c r="F2897" i="7"/>
  <c r="F2898" i="7"/>
  <c r="F2899" i="7"/>
  <c r="F2900" i="7"/>
  <c r="F2901" i="7"/>
  <c r="F2902" i="7"/>
  <c r="F2903" i="7"/>
  <c r="F2904" i="7"/>
  <c r="F2905" i="7"/>
  <c r="F2906" i="7"/>
  <c r="F2907" i="7"/>
  <c r="F2908" i="7"/>
  <c r="F2909" i="7"/>
  <c r="F2910" i="7"/>
  <c r="F2911" i="7"/>
  <c r="F2912" i="7"/>
  <c r="F2913" i="7"/>
  <c r="F2914" i="7"/>
  <c r="F2915" i="7"/>
  <c r="F2916" i="7"/>
  <c r="F2917" i="7"/>
  <c r="F2918" i="7"/>
  <c r="F2919" i="7"/>
  <c r="F2920" i="7"/>
  <c r="F2921" i="7"/>
  <c r="F2922" i="7"/>
  <c r="F2923" i="7"/>
  <c r="F2924" i="7"/>
  <c r="F2925" i="7"/>
  <c r="F2926" i="7"/>
  <c r="F2927" i="7"/>
  <c r="F2928" i="7"/>
  <c r="F2929" i="7"/>
  <c r="F2930" i="7"/>
  <c r="F2931" i="7"/>
  <c r="F2932" i="7"/>
  <c r="F2933" i="7"/>
  <c r="F2934" i="7"/>
  <c r="F2935" i="7"/>
  <c r="F2936" i="7"/>
  <c r="F2937" i="7"/>
  <c r="F2938" i="7"/>
  <c r="F2939" i="7"/>
  <c r="F2940" i="7"/>
  <c r="F2941" i="7"/>
  <c r="F2942" i="7"/>
  <c r="F2943" i="7"/>
  <c r="F2944" i="7"/>
  <c r="F2945" i="7"/>
  <c r="F2946" i="7"/>
  <c r="F2947" i="7"/>
  <c r="F2948" i="7"/>
  <c r="F2949" i="7"/>
  <c r="F2950" i="7"/>
  <c r="F2951" i="7"/>
  <c r="F2952" i="7"/>
  <c r="F2953" i="7"/>
  <c r="F2954" i="7"/>
  <c r="F2955" i="7"/>
  <c r="F2956" i="7"/>
  <c r="F2957" i="7"/>
  <c r="F2958" i="7"/>
  <c r="F2959" i="7"/>
  <c r="F2960" i="7"/>
  <c r="F2961" i="7"/>
  <c r="F2962" i="7"/>
  <c r="F2963" i="7"/>
  <c r="F2964" i="7"/>
  <c r="F2965" i="7"/>
  <c r="F2966" i="7"/>
  <c r="F2967" i="7"/>
  <c r="F2968" i="7"/>
  <c r="F2969" i="7"/>
  <c r="F2970" i="7"/>
  <c r="F2971" i="7"/>
  <c r="F2972" i="7"/>
  <c r="F2973" i="7"/>
  <c r="F2974" i="7"/>
  <c r="F2975" i="7"/>
  <c r="F2976" i="7"/>
  <c r="F2977" i="7"/>
  <c r="F2978" i="7"/>
  <c r="F2979" i="7"/>
  <c r="F2980" i="7"/>
  <c r="F2981" i="7"/>
  <c r="F2982" i="7"/>
  <c r="F2983" i="7"/>
  <c r="F2984" i="7"/>
  <c r="F2985" i="7"/>
  <c r="F2986" i="7"/>
  <c r="F2987" i="7"/>
  <c r="F2988" i="7"/>
  <c r="F2989" i="7"/>
  <c r="F2990" i="7"/>
  <c r="F2991" i="7"/>
  <c r="F2992" i="7"/>
  <c r="F2993" i="7"/>
  <c r="F2994" i="7"/>
  <c r="F2995" i="7"/>
  <c r="F2996" i="7"/>
  <c r="F2997" i="7"/>
  <c r="F2998" i="7"/>
  <c r="F2999" i="7"/>
  <c r="F3000" i="7"/>
  <c r="F3001" i="7"/>
  <c r="F3002" i="7"/>
  <c r="F3003" i="7"/>
  <c r="F3004" i="7"/>
  <c r="F3005" i="7"/>
  <c r="F3006" i="7"/>
  <c r="F3007" i="7"/>
  <c r="F3008" i="7"/>
  <c r="F3009" i="7"/>
  <c r="F3010" i="7"/>
  <c r="F3011" i="7"/>
  <c r="F3012" i="7"/>
  <c r="F3013" i="7"/>
  <c r="F3014" i="7"/>
  <c r="F3015" i="7"/>
  <c r="F3016" i="7"/>
  <c r="F3017" i="7"/>
  <c r="F3018" i="7"/>
  <c r="F3019" i="7"/>
  <c r="F3020" i="7"/>
  <c r="F3021" i="7"/>
  <c r="F3022" i="7"/>
  <c r="F3023" i="7"/>
  <c r="F3024" i="7"/>
  <c r="F3025" i="7"/>
  <c r="F3026" i="7"/>
  <c r="F3027" i="7"/>
  <c r="F3028" i="7"/>
  <c r="F3029" i="7"/>
  <c r="F3030" i="7"/>
  <c r="F3031" i="7"/>
  <c r="F3032" i="7"/>
  <c r="F3033" i="7"/>
  <c r="F3034" i="7"/>
  <c r="F3035" i="7"/>
  <c r="F3036" i="7"/>
  <c r="F3037" i="7"/>
  <c r="F3038" i="7"/>
  <c r="F3039" i="7"/>
  <c r="F3040" i="7"/>
  <c r="F3041" i="7"/>
  <c r="F3042" i="7"/>
  <c r="F3043" i="7"/>
  <c r="F3044" i="7"/>
  <c r="F3045" i="7"/>
  <c r="F3046" i="7"/>
  <c r="F3047" i="7"/>
  <c r="F3048" i="7"/>
  <c r="F3049" i="7"/>
  <c r="F3050" i="7"/>
  <c r="F3051" i="7"/>
  <c r="F3052" i="7"/>
  <c r="F3053" i="7"/>
  <c r="F3054" i="7"/>
  <c r="F3055" i="7"/>
  <c r="F3056" i="7"/>
  <c r="F3057" i="7"/>
  <c r="F3058" i="7"/>
  <c r="F3059" i="7"/>
  <c r="F3060" i="7"/>
  <c r="F3061" i="7"/>
  <c r="F3062" i="7"/>
  <c r="F3063" i="7"/>
  <c r="F3064" i="7"/>
  <c r="F3065" i="7"/>
  <c r="F3066" i="7"/>
  <c r="F3067" i="7"/>
  <c r="F3068" i="7"/>
  <c r="F3069" i="7"/>
  <c r="F3070" i="7"/>
  <c r="F3071" i="7"/>
  <c r="F3072" i="7"/>
  <c r="F3073" i="7"/>
  <c r="F3074" i="7"/>
  <c r="F3075" i="7"/>
  <c r="F3076" i="7"/>
  <c r="F3077" i="7"/>
  <c r="F3078" i="7"/>
  <c r="F3079" i="7"/>
  <c r="F3080" i="7"/>
  <c r="F3081" i="7"/>
  <c r="F3082" i="7"/>
  <c r="F3083" i="7"/>
  <c r="F3084" i="7"/>
  <c r="F3085" i="7"/>
  <c r="F3086" i="7"/>
  <c r="F3087" i="7"/>
  <c r="F3088" i="7"/>
  <c r="F3089" i="7"/>
  <c r="F3090" i="7"/>
  <c r="F3091" i="7"/>
  <c r="F3092" i="7"/>
  <c r="F3093" i="7"/>
  <c r="F3094" i="7"/>
  <c r="F3095" i="7"/>
  <c r="F3096" i="7"/>
  <c r="F3097" i="7"/>
  <c r="F3098" i="7"/>
  <c r="F3099" i="7"/>
  <c r="F3100" i="7"/>
  <c r="F3101" i="7"/>
  <c r="F3102" i="7"/>
  <c r="F3103" i="7"/>
  <c r="F3104" i="7"/>
  <c r="F3105" i="7"/>
  <c r="F3106" i="7"/>
  <c r="F3107" i="7"/>
  <c r="F3108" i="7"/>
  <c r="F3109" i="7"/>
  <c r="F3110" i="7"/>
  <c r="F3111" i="7"/>
  <c r="F3112" i="7"/>
  <c r="F3113" i="7"/>
  <c r="F3114" i="7"/>
  <c r="F3115" i="7"/>
  <c r="F3116" i="7"/>
  <c r="F3117" i="7"/>
  <c r="F3118" i="7"/>
  <c r="F3119" i="7"/>
  <c r="F3120" i="7"/>
  <c r="F3121" i="7"/>
  <c r="F3122" i="7"/>
  <c r="F3123" i="7"/>
  <c r="F3124" i="7"/>
  <c r="F3125" i="7"/>
  <c r="F3126" i="7"/>
  <c r="F3127" i="7"/>
  <c r="F3128" i="7"/>
  <c r="F3129" i="7"/>
  <c r="F3130" i="7"/>
  <c r="F3131" i="7"/>
  <c r="F3132" i="7"/>
  <c r="F3133" i="7"/>
  <c r="F3134" i="7"/>
  <c r="F3135" i="7"/>
  <c r="F3136" i="7"/>
  <c r="F3137" i="7"/>
  <c r="F3138" i="7"/>
  <c r="F3139" i="7"/>
  <c r="F3140" i="7"/>
  <c r="F3141" i="7"/>
  <c r="F3142" i="7"/>
  <c r="F3143" i="7"/>
  <c r="F3144" i="7"/>
  <c r="F3145" i="7"/>
  <c r="F3146" i="7"/>
  <c r="F3147" i="7"/>
  <c r="F3148" i="7"/>
  <c r="F3149" i="7"/>
  <c r="F3150" i="7"/>
  <c r="F3151" i="7"/>
  <c r="F3152" i="7"/>
  <c r="F3153" i="7"/>
  <c r="F3154" i="7"/>
  <c r="F3155" i="7"/>
  <c r="F3156" i="7"/>
  <c r="F3157" i="7"/>
  <c r="F3158" i="7"/>
  <c r="F3159" i="7"/>
  <c r="F3160" i="7"/>
  <c r="F3161" i="7"/>
  <c r="F3162" i="7"/>
  <c r="F3163" i="7"/>
  <c r="F3164" i="7"/>
  <c r="F3165" i="7"/>
  <c r="F3166" i="7"/>
  <c r="F3167" i="7"/>
  <c r="F3168" i="7"/>
  <c r="F3169" i="7"/>
  <c r="F3170" i="7"/>
  <c r="F3171" i="7"/>
  <c r="F3172" i="7"/>
  <c r="F3173" i="7"/>
  <c r="F3174" i="7"/>
  <c r="F3175" i="7"/>
  <c r="F3176" i="7"/>
  <c r="F3177" i="7"/>
  <c r="F3178" i="7"/>
  <c r="F3179" i="7"/>
  <c r="F3180" i="7"/>
  <c r="F3181" i="7"/>
  <c r="F3182" i="7"/>
  <c r="F3183" i="7"/>
  <c r="F3184" i="7"/>
  <c r="F3185" i="7"/>
  <c r="F3186" i="7"/>
  <c r="F3187" i="7"/>
  <c r="F3188" i="7"/>
  <c r="F3189" i="7"/>
  <c r="F3190" i="7"/>
  <c r="F3191" i="7"/>
  <c r="F3192" i="7"/>
  <c r="F3193" i="7"/>
  <c r="F3194" i="7"/>
  <c r="F3195" i="7"/>
  <c r="F3196" i="7"/>
  <c r="F3197" i="7"/>
  <c r="F3198" i="7"/>
  <c r="F3199" i="7"/>
  <c r="F3200" i="7"/>
  <c r="F3201" i="7"/>
  <c r="F3202" i="7"/>
  <c r="F3203" i="7"/>
  <c r="F3204" i="7"/>
  <c r="F3205" i="7"/>
  <c r="F3206" i="7"/>
  <c r="F3207" i="7"/>
  <c r="F3208" i="7"/>
  <c r="F3209" i="7"/>
  <c r="F3210" i="7"/>
  <c r="F3211" i="7"/>
  <c r="F3212" i="7"/>
  <c r="F3213" i="7"/>
  <c r="F3214" i="7"/>
  <c r="F3215" i="7"/>
  <c r="F3216" i="7"/>
  <c r="F3217" i="7"/>
  <c r="F3218" i="7"/>
  <c r="F3219" i="7"/>
  <c r="F3220" i="7"/>
  <c r="F3221" i="7"/>
  <c r="F3222" i="7"/>
  <c r="F3223" i="7"/>
  <c r="F3224" i="7"/>
  <c r="F3225" i="7"/>
  <c r="F3226" i="7"/>
  <c r="F3227" i="7"/>
  <c r="F3228" i="7"/>
  <c r="F3229" i="7"/>
  <c r="F3230" i="7"/>
  <c r="F3231" i="7"/>
  <c r="F3232" i="7"/>
  <c r="F3233" i="7"/>
  <c r="F3234" i="7"/>
  <c r="F3235" i="7"/>
  <c r="F3236" i="7"/>
  <c r="F3237" i="7"/>
  <c r="F3238" i="7"/>
  <c r="F3239" i="7"/>
  <c r="F3240" i="7"/>
  <c r="F3241" i="7"/>
  <c r="F3242" i="7"/>
  <c r="F3243" i="7"/>
  <c r="F3244" i="7"/>
  <c r="F3245" i="7"/>
  <c r="F3246" i="7"/>
  <c r="F3247" i="7"/>
  <c r="F3248" i="7"/>
  <c r="F3249" i="7"/>
  <c r="F3250" i="7"/>
  <c r="F3251" i="7"/>
  <c r="F3252" i="7"/>
  <c r="F3253" i="7"/>
  <c r="F3254" i="7"/>
  <c r="F3255" i="7"/>
  <c r="F3256" i="7"/>
  <c r="F3257" i="7"/>
  <c r="F3258" i="7"/>
  <c r="F3259" i="7"/>
  <c r="F3260" i="7"/>
  <c r="F3261" i="7"/>
  <c r="F3262" i="7"/>
  <c r="F3263" i="7"/>
  <c r="F3264" i="7"/>
  <c r="F3265" i="7"/>
  <c r="F3266" i="7"/>
  <c r="F3267" i="7"/>
  <c r="F3268" i="7"/>
  <c r="F3269" i="7"/>
  <c r="F3270" i="7"/>
  <c r="F3271" i="7"/>
  <c r="F3272" i="7"/>
  <c r="F3273" i="7"/>
  <c r="F3274" i="7"/>
  <c r="F3275" i="7"/>
  <c r="F3276" i="7"/>
  <c r="F3277" i="7"/>
  <c r="F3278" i="7"/>
  <c r="F3279" i="7"/>
  <c r="F3280" i="7"/>
  <c r="F3281" i="7"/>
  <c r="F3282" i="7"/>
  <c r="F3283" i="7"/>
  <c r="F3284" i="7"/>
  <c r="F3285" i="7"/>
  <c r="F3286" i="7"/>
  <c r="F3287" i="7"/>
  <c r="F3288" i="7"/>
  <c r="F3289" i="7"/>
  <c r="F3290" i="7"/>
  <c r="F3291" i="7"/>
  <c r="F3292" i="7"/>
  <c r="F3293" i="7"/>
  <c r="F3294" i="7"/>
  <c r="F3295" i="7"/>
  <c r="F3296" i="7"/>
  <c r="F3297" i="7"/>
  <c r="F3298" i="7"/>
  <c r="F3299" i="7"/>
  <c r="F3300" i="7"/>
  <c r="F3301" i="7"/>
  <c r="F3302" i="7"/>
  <c r="F3303" i="7"/>
  <c r="F3304" i="7"/>
  <c r="F3305" i="7"/>
  <c r="F3306" i="7"/>
  <c r="F3307" i="7"/>
  <c r="F3308" i="7"/>
  <c r="F3309" i="7"/>
  <c r="F3310" i="7"/>
  <c r="F3311" i="7"/>
  <c r="F3312" i="7"/>
  <c r="F3313" i="7"/>
  <c r="F3314" i="7"/>
  <c r="F3315" i="7"/>
  <c r="F3316" i="7"/>
  <c r="F3317" i="7"/>
  <c r="F3318" i="7"/>
  <c r="F3319" i="7"/>
  <c r="F3320" i="7"/>
  <c r="F3321" i="7"/>
  <c r="F3322" i="7"/>
  <c r="F3323" i="7"/>
  <c r="F3324" i="7"/>
  <c r="F3325" i="7"/>
  <c r="F3326" i="7"/>
  <c r="F3327" i="7"/>
  <c r="F3328" i="7"/>
  <c r="F3329" i="7"/>
  <c r="F3330" i="7"/>
  <c r="F3331" i="7"/>
  <c r="F3332" i="7"/>
  <c r="F3333" i="7"/>
  <c r="F3334" i="7"/>
  <c r="F3335" i="7"/>
  <c r="F3336" i="7"/>
  <c r="F3337" i="7"/>
  <c r="F3338" i="7"/>
  <c r="F3339" i="7"/>
  <c r="F3340" i="7"/>
  <c r="F3341" i="7"/>
  <c r="F3342" i="7"/>
  <c r="F3343" i="7"/>
  <c r="F3344" i="7"/>
  <c r="F3345" i="7"/>
  <c r="F3346" i="7"/>
  <c r="F3347" i="7"/>
  <c r="F3348" i="7"/>
  <c r="F3349" i="7"/>
  <c r="F3350" i="7"/>
  <c r="F3351" i="7"/>
  <c r="F3352" i="7"/>
  <c r="F3353" i="7"/>
  <c r="F3354" i="7"/>
  <c r="F3355" i="7"/>
  <c r="F3356" i="7"/>
  <c r="F3357" i="7"/>
  <c r="F3358" i="7"/>
  <c r="F3359" i="7"/>
  <c r="F3360" i="7"/>
  <c r="F3361" i="7"/>
  <c r="F3362" i="7"/>
  <c r="F3363" i="7"/>
  <c r="F3364" i="7"/>
  <c r="F3365" i="7"/>
  <c r="F3366" i="7"/>
  <c r="F3367" i="7"/>
  <c r="F3368" i="7"/>
  <c r="F3369" i="7"/>
  <c r="F3370" i="7"/>
  <c r="F3371" i="7"/>
  <c r="F3372" i="7"/>
  <c r="F3373" i="7"/>
  <c r="F3374" i="7"/>
  <c r="F3375" i="7"/>
  <c r="F3376" i="7"/>
  <c r="F3377" i="7"/>
  <c r="F3378" i="7"/>
  <c r="F3379" i="7"/>
  <c r="F3380" i="7"/>
  <c r="F3381" i="7"/>
  <c r="F3382" i="7"/>
  <c r="F3383" i="7"/>
  <c r="F3384" i="7"/>
  <c r="F3385" i="7"/>
  <c r="F3386" i="7"/>
  <c r="F3387" i="7"/>
  <c r="F3388" i="7"/>
  <c r="F3389" i="7"/>
  <c r="F3390" i="7"/>
  <c r="F3391" i="7"/>
  <c r="F3392" i="7"/>
  <c r="F3393" i="7"/>
  <c r="F3394" i="7"/>
  <c r="F3395" i="7"/>
  <c r="F3396" i="7"/>
  <c r="F3397" i="7"/>
  <c r="F3398" i="7"/>
  <c r="F3399" i="7"/>
  <c r="F3400" i="7"/>
  <c r="F3401" i="7"/>
  <c r="F3402" i="7"/>
  <c r="F3403" i="7"/>
  <c r="F3404" i="7"/>
  <c r="F3405" i="7"/>
  <c r="F3406" i="7"/>
  <c r="F3407" i="7"/>
  <c r="F3408" i="7"/>
  <c r="F3409" i="7"/>
  <c r="F3410" i="7"/>
  <c r="F3411" i="7"/>
  <c r="F3412" i="7"/>
  <c r="F3413" i="7"/>
  <c r="F3414" i="7"/>
  <c r="F3415" i="7"/>
  <c r="F3416" i="7"/>
  <c r="F3417" i="7"/>
  <c r="F3418" i="7"/>
  <c r="F3419" i="7"/>
  <c r="F3420" i="7"/>
  <c r="F3421" i="7"/>
  <c r="F3422" i="7"/>
  <c r="F3423" i="7"/>
  <c r="F3424" i="7"/>
  <c r="F3425" i="7"/>
  <c r="F3426" i="7"/>
  <c r="F3427" i="7"/>
  <c r="F3428" i="7"/>
  <c r="F3429" i="7"/>
  <c r="F3430" i="7"/>
  <c r="F3431" i="7"/>
  <c r="F3432" i="7"/>
  <c r="F3433" i="7"/>
  <c r="F3434" i="7"/>
  <c r="F3435" i="7"/>
  <c r="F3436" i="7"/>
  <c r="F3437" i="7"/>
  <c r="F3438" i="7"/>
  <c r="F3439" i="7"/>
  <c r="F3440" i="7"/>
  <c r="F3441" i="7"/>
  <c r="F3442" i="7"/>
  <c r="F3443" i="7"/>
  <c r="F3444" i="7"/>
  <c r="F3445" i="7"/>
  <c r="F3446" i="7"/>
  <c r="F3447" i="7"/>
  <c r="F3448" i="7"/>
  <c r="F3449" i="7"/>
  <c r="F3450" i="7"/>
  <c r="F3451" i="7"/>
  <c r="F3452" i="7"/>
  <c r="F3453" i="7"/>
  <c r="F3454" i="7"/>
  <c r="F3455" i="7"/>
  <c r="F3456" i="7"/>
  <c r="F3457" i="7"/>
  <c r="F3458" i="7"/>
  <c r="F3459" i="7"/>
  <c r="F3460" i="7"/>
  <c r="F3461" i="7"/>
  <c r="F3462" i="7"/>
  <c r="F3463" i="7"/>
  <c r="F3464" i="7"/>
  <c r="F3465" i="7"/>
  <c r="F3466" i="7"/>
  <c r="F3467" i="7"/>
  <c r="F3468" i="7"/>
  <c r="F3469" i="7"/>
  <c r="F3470" i="7"/>
  <c r="F3471" i="7"/>
  <c r="F3472" i="7"/>
  <c r="F3473" i="7"/>
  <c r="F3474" i="7"/>
  <c r="F3475" i="7"/>
  <c r="F3476" i="7"/>
  <c r="F3477" i="7"/>
  <c r="F3478" i="7"/>
  <c r="F3479" i="7"/>
  <c r="F3480" i="7"/>
  <c r="F3481" i="7"/>
  <c r="F3482" i="7"/>
  <c r="F3483" i="7"/>
  <c r="F3484" i="7"/>
  <c r="F3485" i="7"/>
  <c r="F3486" i="7"/>
  <c r="F3487" i="7"/>
  <c r="F3488" i="7"/>
  <c r="F3489" i="7"/>
  <c r="F3490" i="7"/>
  <c r="F3491" i="7"/>
  <c r="F3492" i="7"/>
  <c r="F3493" i="7"/>
  <c r="F3494" i="7"/>
  <c r="F3495" i="7"/>
  <c r="F3496" i="7"/>
  <c r="F3497" i="7"/>
  <c r="F3498" i="7"/>
  <c r="F3499" i="7"/>
  <c r="F3500" i="7"/>
  <c r="F3501" i="7"/>
  <c r="F3502" i="7"/>
  <c r="F3503" i="7"/>
  <c r="F3504" i="7"/>
  <c r="F3505" i="7"/>
  <c r="F3506" i="7"/>
  <c r="F3507" i="7"/>
  <c r="F3508" i="7"/>
  <c r="F3509" i="7"/>
  <c r="F3510" i="7"/>
  <c r="F3511" i="7"/>
  <c r="F3512" i="7"/>
  <c r="F3513" i="7"/>
  <c r="F3514" i="7"/>
  <c r="F3515" i="7"/>
  <c r="F3516" i="7"/>
  <c r="F3517" i="7"/>
  <c r="F3518" i="7"/>
  <c r="F3519" i="7"/>
  <c r="F3520" i="7"/>
  <c r="F3521" i="7"/>
  <c r="F3522" i="7"/>
  <c r="F3523" i="7"/>
  <c r="F3524" i="7"/>
  <c r="F3525" i="7"/>
  <c r="F3526" i="7"/>
  <c r="F3527" i="7"/>
  <c r="F3528" i="7"/>
  <c r="F3529" i="7"/>
  <c r="F3530" i="7"/>
  <c r="F3531" i="7"/>
  <c r="F3532" i="7"/>
  <c r="F3533" i="7"/>
  <c r="F3534" i="7"/>
  <c r="F3535" i="7"/>
  <c r="F3536" i="7"/>
  <c r="F3537" i="7"/>
  <c r="F3538" i="7"/>
  <c r="F3539" i="7"/>
  <c r="F3540" i="7"/>
  <c r="F3541" i="7"/>
  <c r="F3542" i="7"/>
  <c r="F3543" i="7"/>
  <c r="F3544" i="7"/>
  <c r="F3545" i="7"/>
  <c r="F3546" i="7"/>
  <c r="F3547" i="7"/>
  <c r="F3548" i="7"/>
  <c r="F3549" i="7"/>
  <c r="F3550" i="7"/>
  <c r="F3551" i="7"/>
  <c r="F3552" i="7"/>
  <c r="F3553" i="7"/>
  <c r="F3554" i="7"/>
  <c r="F3555" i="7"/>
  <c r="F3556" i="7"/>
  <c r="F3557" i="7"/>
  <c r="F3558" i="7"/>
  <c r="F3559" i="7"/>
  <c r="F3560" i="7"/>
  <c r="F3561" i="7"/>
  <c r="F3562" i="7"/>
  <c r="F3563" i="7"/>
  <c r="F3564" i="7"/>
  <c r="F3565" i="7"/>
  <c r="F3566" i="7"/>
  <c r="F3567" i="7"/>
  <c r="F3568" i="7"/>
  <c r="F3569" i="7"/>
  <c r="F3570" i="7"/>
  <c r="F3571" i="7"/>
  <c r="F3572" i="7"/>
  <c r="F3573" i="7"/>
  <c r="F3574" i="7"/>
  <c r="F3575" i="7"/>
  <c r="F3576" i="7"/>
  <c r="F3577" i="7"/>
  <c r="F3578" i="7"/>
  <c r="F3579" i="7"/>
  <c r="F3580" i="7"/>
  <c r="F3581" i="7"/>
  <c r="F3582" i="7"/>
  <c r="F3583" i="7"/>
  <c r="F3584" i="7"/>
  <c r="F3585" i="7"/>
  <c r="F3586" i="7"/>
  <c r="F3587" i="7"/>
  <c r="F3588" i="7"/>
  <c r="F3589" i="7"/>
  <c r="F3590" i="7"/>
  <c r="F3591" i="7"/>
  <c r="F3592" i="7"/>
  <c r="F3593" i="7"/>
  <c r="F3594" i="7"/>
  <c r="F3595" i="7"/>
  <c r="F3596" i="7"/>
  <c r="F3597" i="7"/>
  <c r="F3598" i="7"/>
  <c r="F3599" i="7"/>
  <c r="F3600" i="7"/>
  <c r="F3601" i="7"/>
  <c r="F3602" i="7"/>
  <c r="F3603" i="7"/>
  <c r="F3604" i="7"/>
  <c r="F3605" i="7"/>
  <c r="F3606" i="7"/>
  <c r="F3607" i="7"/>
  <c r="F3608" i="7"/>
  <c r="F3609" i="7"/>
  <c r="F3610" i="7"/>
  <c r="F3611" i="7"/>
  <c r="F3612" i="7"/>
  <c r="F3613" i="7"/>
  <c r="F3614" i="7"/>
  <c r="F3615" i="7"/>
  <c r="F3616" i="7"/>
  <c r="F3617" i="7"/>
  <c r="F3618" i="7"/>
  <c r="F3619" i="7"/>
  <c r="F3620" i="7"/>
  <c r="F3621" i="7"/>
  <c r="F3622" i="7"/>
  <c r="F3623" i="7"/>
  <c r="F3624" i="7"/>
  <c r="F3625" i="7"/>
  <c r="F3626" i="7"/>
  <c r="F3627" i="7"/>
  <c r="F3628" i="7"/>
  <c r="F3629" i="7"/>
  <c r="F3630" i="7"/>
  <c r="F3631" i="7"/>
  <c r="F3632" i="7"/>
  <c r="F3633" i="7"/>
  <c r="F3634" i="7"/>
  <c r="F3635" i="7"/>
  <c r="F3636" i="7"/>
  <c r="F3637" i="7"/>
  <c r="F3638" i="7"/>
  <c r="F3639" i="7"/>
  <c r="F3640" i="7"/>
  <c r="F3641" i="7"/>
  <c r="F3642" i="7"/>
  <c r="F3643" i="7"/>
  <c r="F3644" i="7"/>
  <c r="F3645" i="7"/>
  <c r="F3646" i="7"/>
  <c r="F3647" i="7"/>
  <c r="F3648" i="7"/>
  <c r="F3649" i="7"/>
  <c r="F3650" i="7"/>
  <c r="F3651" i="7"/>
  <c r="F3652" i="7"/>
  <c r="F3653" i="7"/>
  <c r="F3654" i="7"/>
  <c r="F3655" i="7"/>
  <c r="F3656" i="7"/>
  <c r="F3657" i="7"/>
  <c r="F3658" i="7"/>
  <c r="F3659" i="7"/>
  <c r="F3660" i="7"/>
  <c r="F3661" i="7"/>
  <c r="F3662" i="7"/>
  <c r="F3663" i="7"/>
  <c r="F3664" i="7"/>
  <c r="F3665" i="7"/>
  <c r="F3666" i="7"/>
  <c r="F3667" i="7"/>
  <c r="F3668" i="7"/>
  <c r="F3669" i="7"/>
  <c r="F3670" i="7"/>
  <c r="F3671" i="7"/>
  <c r="F3672" i="7"/>
  <c r="F3673" i="7"/>
  <c r="F3674" i="7"/>
  <c r="F3675" i="7"/>
  <c r="F3676" i="7"/>
  <c r="F3677" i="7"/>
  <c r="F3678" i="7"/>
  <c r="F3679" i="7"/>
  <c r="F3680" i="7"/>
  <c r="F3681" i="7"/>
  <c r="F3682" i="7"/>
  <c r="F3683" i="7"/>
  <c r="F3684" i="7"/>
  <c r="F3685" i="7"/>
  <c r="F3686" i="7"/>
  <c r="F3687" i="7"/>
  <c r="F3688" i="7"/>
  <c r="F3689" i="7"/>
  <c r="F3690" i="7"/>
  <c r="F3691" i="7"/>
  <c r="F3692" i="7"/>
  <c r="F3693" i="7"/>
  <c r="F3694" i="7"/>
  <c r="F3695" i="7"/>
  <c r="F3696" i="7"/>
  <c r="F3697" i="7"/>
  <c r="F3698" i="7"/>
  <c r="F3699" i="7"/>
  <c r="F3700" i="7"/>
  <c r="F3701" i="7"/>
  <c r="F3702" i="7"/>
  <c r="F3703" i="7"/>
  <c r="F3704" i="7"/>
  <c r="F3705" i="7"/>
  <c r="F3706" i="7"/>
  <c r="F3707" i="7"/>
  <c r="F3708" i="7"/>
  <c r="F3709" i="7"/>
  <c r="F3710" i="7"/>
  <c r="F3711" i="7"/>
  <c r="F3712" i="7"/>
  <c r="F3713" i="7"/>
  <c r="F3714" i="7"/>
  <c r="F3715" i="7"/>
  <c r="F3716" i="7"/>
  <c r="F3717" i="7"/>
  <c r="F3718" i="7"/>
  <c r="F3719" i="7"/>
  <c r="F3720" i="7"/>
  <c r="F3721" i="7"/>
  <c r="F3722" i="7"/>
  <c r="F3723" i="7"/>
  <c r="F3724" i="7"/>
  <c r="F3725" i="7"/>
  <c r="F3726" i="7"/>
  <c r="F3727" i="7"/>
  <c r="F3728" i="7"/>
  <c r="F3729" i="7"/>
  <c r="F3730" i="7"/>
  <c r="F3731" i="7"/>
  <c r="F3732" i="7"/>
  <c r="F3733" i="7"/>
  <c r="F3734" i="7"/>
  <c r="F3735" i="7"/>
  <c r="F3736" i="7"/>
  <c r="F3737" i="7"/>
  <c r="F3738" i="7"/>
  <c r="F3739" i="7"/>
  <c r="F3740" i="7"/>
  <c r="F3741" i="7"/>
  <c r="F3742" i="7"/>
  <c r="F3743" i="7"/>
  <c r="F3744" i="7"/>
  <c r="F3745" i="7"/>
  <c r="F3746" i="7"/>
  <c r="F3747" i="7"/>
  <c r="F3748" i="7"/>
  <c r="F3749" i="7"/>
  <c r="F3750" i="7"/>
  <c r="F3751" i="7"/>
  <c r="F3752" i="7"/>
  <c r="F3753" i="7"/>
  <c r="F3754" i="7"/>
  <c r="F3755" i="7"/>
  <c r="F3756" i="7"/>
  <c r="F3757" i="7"/>
  <c r="F3758" i="7"/>
  <c r="F3759" i="7"/>
  <c r="F3760" i="7"/>
  <c r="F3761" i="7"/>
  <c r="F3762" i="7"/>
  <c r="F3763" i="7"/>
  <c r="F3764" i="7"/>
  <c r="F3765" i="7"/>
  <c r="F3766" i="7"/>
  <c r="F3767" i="7"/>
  <c r="F3768" i="7"/>
  <c r="F3769" i="7"/>
  <c r="F3770" i="7"/>
  <c r="F3771" i="7"/>
  <c r="F3772" i="7"/>
  <c r="F3773" i="7"/>
  <c r="F3774" i="7"/>
  <c r="F3775" i="7"/>
  <c r="F3776" i="7"/>
  <c r="F3777" i="7"/>
  <c r="F3778" i="7"/>
  <c r="F3779" i="7"/>
  <c r="F3780" i="7"/>
  <c r="F3781" i="7"/>
  <c r="F3782" i="7"/>
  <c r="F3783" i="7"/>
  <c r="F3784" i="7"/>
  <c r="F3785" i="7"/>
  <c r="F3786" i="7"/>
  <c r="F3787" i="7"/>
  <c r="F3788" i="7"/>
  <c r="F3789" i="7"/>
  <c r="F3790" i="7"/>
  <c r="F3791" i="7"/>
  <c r="F3792" i="7"/>
  <c r="F3793" i="7"/>
  <c r="F3794" i="7"/>
  <c r="F3795" i="7"/>
  <c r="F3796" i="7"/>
  <c r="F3797" i="7"/>
  <c r="F3798" i="7"/>
  <c r="F3799" i="7"/>
  <c r="F3800" i="7"/>
  <c r="F3801" i="7"/>
  <c r="F3802" i="7"/>
  <c r="F3803" i="7"/>
  <c r="F3804" i="7"/>
  <c r="F3805" i="7"/>
  <c r="F3806" i="7"/>
  <c r="F3807" i="7"/>
  <c r="F3808" i="7"/>
  <c r="F3809" i="7"/>
  <c r="F3810" i="7"/>
  <c r="F3811" i="7"/>
  <c r="F3812" i="7"/>
  <c r="F3813" i="7"/>
  <c r="F3814" i="7"/>
  <c r="F3815" i="7"/>
  <c r="F3816" i="7"/>
  <c r="F3817" i="7"/>
  <c r="F3818" i="7"/>
  <c r="F3819" i="7"/>
  <c r="F3820" i="7"/>
  <c r="F3821" i="7"/>
  <c r="F3822" i="7"/>
  <c r="F3823" i="7"/>
  <c r="F3824" i="7"/>
  <c r="F3825" i="7"/>
  <c r="F3826" i="7"/>
  <c r="F3827" i="7"/>
  <c r="F3828" i="7"/>
  <c r="F3829" i="7"/>
  <c r="F3830" i="7"/>
  <c r="F3831" i="7"/>
  <c r="F3832" i="7"/>
  <c r="F3833" i="7"/>
  <c r="F3834" i="7"/>
  <c r="F3835" i="7"/>
  <c r="F3836" i="7"/>
  <c r="F3837" i="7"/>
  <c r="F3838" i="7"/>
  <c r="F3839" i="7"/>
  <c r="F3840" i="7"/>
  <c r="F3841" i="7"/>
  <c r="F3842" i="7"/>
  <c r="F3843" i="7"/>
  <c r="F3844" i="7"/>
  <c r="F3845" i="7"/>
  <c r="F3846" i="7"/>
  <c r="F3847" i="7"/>
  <c r="F3848" i="7"/>
  <c r="F3849" i="7"/>
  <c r="F3850" i="7"/>
  <c r="F3851" i="7"/>
  <c r="F3852" i="7"/>
  <c r="F3853" i="7"/>
  <c r="F3854" i="7"/>
  <c r="F3855" i="7"/>
  <c r="F3856" i="7"/>
  <c r="F3857" i="7"/>
  <c r="F3858" i="7"/>
  <c r="F3859" i="7"/>
  <c r="F3860" i="7"/>
  <c r="F3861" i="7"/>
  <c r="F3862" i="7"/>
  <c r="F3863" i="7"/>
  <c r="F3864" i="7"/>
  <c r="F3865" i="7"/>
  <c r="F3866" i="7"/>
  <c r="F3867" i="7"/>
  <c r="F3868" i="7"/>
  <c r="F3869" i="7"/>
  <c r="F3870" i="7"/>
  <c r="F3871" i="7"/>
  <c r="F3872" i="7"/>
  <c r="F3873" i="7"/>
  <c r="F3874" i="7"/>
  <c r="F3875" i="7"/>
  <c r="F3876" i="7"/>
  <c r="F3877" i="7"/>
  <c r="F3878" i="7"/>
  <c r="F3879" i="7"/>
  <c r="F3880" i="7"/>
  <c r="F3881" i="7"/>
  <c r="F3882" i="7"/>
  <c r="F3883" i="7"/>
  <c r="F3884" i="7"/>
  <c r="F3885" i="7"/>
  <c r="F3886" i="7"/>
  <c r="F3887" i="7"/>
  <c r="F3888" i="7"/>
  <c r="F3889" i="7"/>
  <c r="F3890" i="7"/>
  <c r="F3891" i="7"/>
  <c r="F3892" i="7"/>
  <c r="F3893" i="7"/>
  <c r="F3894" i="7"/>
  <c r="F3895" i="7"/>
  <c r="F3896" i="7"/>
  <c r="F3897" i="7"/>
  <c r="F3898" i="7"/>
  <c r="F3899" i="7"/>
  <c r="F3900" i="7"/>
  <c r="F3901" i="7"/>
  <c r="F3902" i="7"/>
  <c r="F3903" i="7"/>
  <c r="F3904" i="7"/>
  <c r="F3905" i="7"/>
  <c r="F3906" i="7"/>
  <c r="F3907" i="7"/>
  <c r="F3908" i="7"/>
  <c r="F3909" i="7"/>
  <c r="F3910" i="7"/>
  <c r="F3911" i="7"/>
  <c r="F3912" i="7"/>
  <c r="F3913" i="7"/>
  <c r="F3914" i="7"/>
  <c r="F3915" i="7"/>
  <c r="F3916" i="7"/>
  <c r="F3917" i="7"/>
  <c r="F3918" i="7"/>
  <c r="F3919" i="7"/>
  <c r="F3920" i="7"/>
  <c r="F3921" i="7"/>
  <c r="F3922" i="7"/>
  <c r="F3923" i="7"/>
  <c r="F3924" i="7"/>
  <c r="F3925" i="7"/>
  <c r="F3926" i="7"/>
  <c r="F3927" i="7"/>
  <c r="F3928" i="7"/>
  <c r="F3929" i="7"/>
  <c r="F3930" i="7"/>
  <c r="F3931" i="7"/>
  <c r="F3932" i="7"/>
  <c r="F3933" i="7"/>
  <c r="F3934" i="7"/>
  <c r="F3935" i="7"/>
  <c r="F3936" i="7"/>
  <c r="F3937" i="7"/>
  <c r="F3938" i="7"/>
  <c r="F3939" i="7"/>
  <c r="F3940" i="7"/>
  <c r="F3941" i="7"/>
  <c r="F3942" i="7"/>
  <c r="F3943" i="7"/>
  <c r="F3944" i="7"/>
  <c r="F3945" i="7"/>
  <c r="F3946" i="7"/>
  <c r="F3947" i="7"/>
  <c r="F3948" i="7"/>
  <c r="F3949" i="7"/>
  <c r="F3950" i="7"/>
  <c r="F3951" i="7"/>
  <c r="F3952" i="7"/>
  <c r="F3953" i="7"/>
  <c r="F3954" i="7"/>
  <c r="F3955" i="7"/>
  <c r="F3956" i="7"/>
  <c r="F3957" i="7"/>
  <c r="F3958" i="7"/>
  <c r="F3959" i="7"/>
  <c r="F3960" i="7"/>
  <c r="F3961" i="7"/>
  <c r="F3962" i="7"/>
  <c r="F3963" i="7"/>
  <c r="F3964" i="7"/>
  <c r="F3965" i="7"/>
  <c r="F3966" i="7"/>
  <c r="F3967" i="7"/>
  <c r="F3968" i="7"/>
  <c r="F3969" i="7"/>
  <c r="F3970" i="7"/>
  <c r="F3971" i="7"/>
  <c r="F3972" i="7"/>
  <c r="F3973" i="7"/>
  <c r="F3974" i="7"/>
  <c r="F3975" i="7"/>
  <c r="F3976" i="7"/>
  <c r="F3977" i="7"/>
  <c r="F3978" i="7"/>
  <c r="F3979" i="7"/>
  <c r="F3980" i="7"/>
  <c r="F3981" i="7"/>
  <c r="F3982" i="7"/>
  <c r="F3983" i="7"/>
  <c r="F3984" i="7"/>
  <c r="F3985" i="7"/>
  <c r="F3986" i="7"/>
  <c r="F3987" i="7"/>
  <c r="F3988" i="7"/>
  <c r="F3989" i="7"/>
  <c r="F3990" i="7"/>
  <c r="F3991" i="7"/>
  <c r="F3992" i="7"/>
  <c r="F3993" i="7"/>
  <c r="F3994" i="7"/>
  <c r="F3995" i="7"/>
  <c r="F3996" i="7"/>
  <c r="F3997" i="7"/>
  <c r="F3998" i="7"/>
  <c r="F3999" i="7"/>
  <c r="F4000" i="7"/>
  <c r="F4001" i="7"/>
  <c r="F4002" i="7"/>
  <c r="F4003" i="7"/>
  <c r="F4004" i="7"/>
  <c r="F4005" i="7"/>
  <c r="F4006" i="7"/>
  <c r="F4007" i="7"/>
  <c r="F4008" i="7"/>
  <c r="F4009" i="7"/>
  <c r="F4010" i="7"/>
  <c r="F4011" i="7"/>
  <c r="F4012" i="7"/>
  <c r="F4013" i="7"/>
  <c r="F4014" i="7"/>
  <c r="F4015" i="7"/>
  <c r="F4016" i="7"/>
  <c r="F4017" i="7"/>
  <c r="F4018" i="7"/>
  <c r="F4019" i="7"/>
  <c r="F4020" i="7"/>
  <c r="F4021" i="7"/>
  <c r="F4022" i="7"/>
  <c r="F4023" i="7"/>
  <c r="F4024" i="7"/>
  <c r="F4025" i="7"/>
  <c r="F4026" i="7"/>
  <c r="F4027" i="7"/>
  <c r="F4028" i="7"/>
  <c r="F4029" i="7"/>
  <c r="F4030" i="7"/>
  <c r="F4031" i="7"/>
  <c r="F4032" i="7"/>
  <c r="F4033" i="7"/>
  <c r="F4034" i="7"/>
  <c r="F4035" i="7"/>
  <c r="F4036" i="7"/>
  <c r="F4037" i="7"/>
  <c r="F4038" i="7"/>
  <c r="F4039" i="7"/>
  <c r="F4040" i="7"/>
  <c r="F4041" i="7"/>
  <c r="F4042" i="7"/>
  <c r="F4043" i="7"/>
  <c r="F4044" i="7"/>
  <c r="F4045" i="7"/>
  <c r="F4046" i="7"/>
  <c r="F4047" i="7"/>
  <c r="F4048" i="7"/>
  <c r="F4049" i="7"/>
  <c r="F4050" i="7"/>
  <c r="F4051" i="7"/>
  <c r="F4052" i="7"/>
  <c r="F4053" i="7"/>
  <c r="F4054" i="7"/>
  <c r="F4055" i="7"/>
  <c r="F4056" i="7"/>
  <c r="F4057" i="7"/>
  <c r="F4058" i="7"/>
  <c r="F4059" i="7"/>
  <c r="F4060" i="7"/>
  <c r="F4061" i="7"/>
  <c r="F4062" i="7"/>
  <c r="F4063" i="7"/>
  <c r="F4064" i="7"/>
  <c r="F4065" i="7"/>
  <c r="F4066" i="7"/>
  <c r="F4067" i="7"/>
  <c r="F4068" i="7"/>
  <c r="F4069" i="7"/>
  <c r="F4070" i="7"/>
  <c r="F4071" i="7"/>
  <c r="F4072" i="7"/>
  <c r="F4073" i="7"/>
  <c r="F4074" i="7"/>
  <c r="F4075" i="7"/>
  <c r="F4076" i="7"/>
  <c r="F4077" i="7"/>
  <c r="F4078" i="7"/>
  <c r="F4079" i="7"/>
  <c r="F4080" i="7"/>
  <c r="F4081" i="7"/>
  <c r="F4082" i="7"/>
  <c r="F4083" i="7"/>
  <c r="F4084" i="7"/>
  <c r="F4085" i="7"/>
  <c r="F4086" i="7"/>
  <c r="F4087" i="7"/>
  <c r="F4088" i="7"/>
  <c r="F4089" i="7"/>
  <c r="F4090" i="7"/>
  <c r="F4091" i="7"/>
  <c r="F4092" i="7"/>
  <c r="F4093" i="7"/>
  <c r="F4094" i="7"/>
  <c r="F4095" i="7"/>
  <c r="F4096" i="7"/>
  <c r="F4097" i="7"/>
  <c r="F4098" i="7"/>
  <c r="F4099" i="7"/>
  <c r="F4100" i="7"/>
  <c r="F4101" i="7"/>
  <c r="F4102" i="7"/>
  <c r="F4103" i="7"/>
  <c r="F4104" i="7"/>
  <c r="F4105" i="7"/>
  <c r="F4106" i="7"/>
  <c r="F4107" i="7"/>
  <c r="F4108" i="7"/>
  <c r="F4109" i="7"/>
  <c r="F4110" i="7"/>
  <c r="F4111" i="7"/>
  <c r="F4112" i="7"/>
  <c r="F4113" i="7"/>
  <c r="F4114" i="7"/>
  <c r="F4115" i="7"/>
  <c r="F4116" i="7"/>
  <c r="F4117" i="7"/>
  <c r="F4118" i="7"/>
  <c r="F4119" i="7"/>
  <c r="F4120" i="7"/>
  <c r="F4121" i="7"/>
  <c r="F4122" i="7"/>
  <c r="F4123" i="7"/>
  <c r="F4124" i="7"/>
  <c r="F4125" i="7"/>
  <c r="F4126" i="7"/>
  <c r="F4127" i="7"/>
  <c r="F4128" i="7"/>
  <c r="F4129" i="7"/>
  <c r="F4130" i="7"/>
  <c r="F4131" i="7"/>
  <c r="F4132" i="7"/>
  <c r="F4133" i="7"/>
  <c r="F4134" i="7"/>
  <c r="F4135" i="7"/>
  <c r="F4136" i="7"/>
  <c r="F4137" i="7"/>
  <c r="F4138" i="7"/>
  <c r="F4139" i="7"/>
  <c r="F4140" i="7"/>
  <c r="F4141" i="7"/>
  <c r="F4142" i="7"/>
  <c r="F4143" i="7"/>
  <c r="F4144" i="7"/>
  <c r="F4145" i="7"/>
  <c r="F4146" i="7"/>
  <c r="F4147" i="7"/>
  <c r="F4148" i="7"/>
  <c r="F4149" i="7"/>
  <c r="F4150" i="7"/>
  <c r="F4151" i="7"/>
  <c r="F4152" i="7"/>
  <c r="F4153" i="7"/>
  <c r="F4154" i="7"/>
  <c r="F4155" i="7"/>
  <c r="F4156" i="7"/>
  <c r="F4157" i="7"/>
  <c r="F4158" i="7"/>
  <c r="F4159" i="7"/>
  <c r="F4160" i="7"/>
  <c r="F4161" i="7"/>
  <c r="F4162" i="7"/>
  <c r="F4163" i="7"/>
  <c r="F4164" i="7"/>
  <c r="F4165" i="7"/>
  <c r="F4166" i="7"/>
  <c r="F4167" i="7"/>
  <c r="F4168" i="7"/>
  <c r="F4169" i="7"/>
  <c r="F4170" i="7"/>
  <c r="F4171" i="7"/>
  <c r="F4172" i="7"/>
  <c r="F4173" i="7"/>
  <c r="F4174" i="7"/>
  <c r="F4175" i="7"/>
  <c r="F4176" i="7"/>
  <c r="F4177" i="7"/>
  <c r="F4178" i="7"/>
  <c r="F4179" i="7"/>
  <c r="F4180" i="7"/>
  <c r="F4181" i="7"/>
  <c r="F4182" i="7"/>
  <c r="F4183" i="7"/>
  <c r="F4184" i="7"/>
  <c r="F4185" i="7"/>
  <c r="F4186" i="7"/>
  <c r="F4187" i="7"/>
  <c r="F4188" i="7"/>
  <c r="F4189" i="7"/>
  <c r="F4190" i="7"/>
  <c r="F4191" i="7"/>
  <c r="F4192" i="7"/>
  <c r="F4193" i="7"/>
  <c r="F4194" i="7"/>
  <c r="F4195" i="7"/>
  <c r="F4196" i="7"/>
  <c r="F4197" i="7"/>
  <c r="F4198" i="7"/>
  <c r="F4199" i="7"/>
  <c r="F4200" i="7"/>
  <c r="F4201" i="7"/>
  <c r="F4202" i="7"/>
  <c r="F4203" i="7"/>
  <c r="F4204" i="7"/>
  <c r="F4205" i="7"/>
  <c r="F4206" i="7"/>
  <c r="F4207" i="7"/>
  <c r="F4208" i="7"/>
  <c r="F4209" i="7"/>
  <c r="F4210" i="7"/>
  <c r="F4211" i="7"/>
  <c r="F4212" i="7"/>
  <c r="F4213" i="7"/>
  <c r="F4214" i="7"/>
  <c r="F4215" i="7"/>
  <c r="F4216" i="7"/>
  <c r="F4217" i="7"/>
  <c r="F4218" i="7"/>
  <c r="F4219" i="7"/>
  <c r="F4220" i="7"/>
  <c r="F4221" i="7"/>
  <c r="F4222" i="7"/>
  <c r="F4223" i="7"/>
  <c r="F4224" i="7"/>
  <c r="F4225" i="7"/>
  <c r="F4226" i="7"/>
  <c r="F4227" i="7"/>
  <c r="F4228" i="7"/>
  <c r="F4229" i="7"/>
  <c r="F4230" i="7"/>
  <c r="F4231" i="7"/>
  <c r="F4232" i="7"/>
  <c r="F4233" i="7"/>
  <c r="F4234" i="7"/>
  <c r="F4235" i="7"/>
  <c r="F4236" i="7"/>
  <c r="F4237" i="7"/>
  <c r="F4238" i="7"/>
  <c r="F4239" i="7"/>
  <c r="F4240" i="7"/>
  <c r="F4241" i="7"/>
  <c r="F4242" i="7"/>
  <c r="F4243" i="7"/>
  <c r="F4244" i="7"/>
  <c r="F4245" i="7"/>
  <c r="F4246" i="7"/>
  <c r="F4247" i="7"/>
  <c r="F4248" i="7"/>
  <c r="F4249" i="7"/>
  <c r="F4250" i="7"/>
  <c r="F4251" i="7"/>
  <c r="F4252" i="7"/>
  <c r="F4253" i="7"/>
  <c r="F4254" i="7"/>
  <c r="F4255" i="7"/>
  <c r="F4256" i="7"/>
  <c r="F4257" i="7"/>
  <c r="F4258" i="7"/>
  <c r="F4259" i="7"/>
  <c r="F4260" i="7"/>
  <c r="F4261" i="7"/>
  <c r="F4262" i="7"/>
  <c r="F4263" i="7"/>
  <c r="F4264" i="7"/>
  <c r="F4265" i="7"/>
  <c r="F4266" i="7"/>
  <c r="F4267" i="7"/>
  <c r="F4268" i="7"/>
  <c r="F4269" i="7"/>
  <c r="F4270" i="7"/>
  <c r="F4271" i="7"/>
  <c r="F4272" i="7"/>
  <c r="F4273" i="7"/>
  <c r="F4274" i="7"/>
  <c r="F4275" i="7"/>
  <c r="F4276" i="7"/>
  <c r="F4277" i="7"/>
  <c r="F4278" i="7"/>
  <c r="F4279" i="7"/>
  <c r="F4280" i="7"/>
  <c r="F4281" i="7"/>
  <c r="F4282" i="7"/>
  <c r="F4283" i="7"/>
  <c r="F4284" i="7"/>
  <c r="F4285" i="7"/>
  <c r="F4286" i="7"/>
  <c r="F4287" i="7"/>
  <c r="F4288" i="7"/>
  <c r="F4289" i="7"/>
  <c r="F4290" i="7"/>
  <c r="F4291" i="7"/>
  <c r="F4292" i="7"/>
  <c r="F4293" i="7"/>
  <c r="F4294" i="7"/>
  <c r="F4295" i="7"/>
  <c r="F4296" i="7"/>
  <c r="F4297" i="7"/>
  <c r="F4298" i="7"/>
  <c r="F4299" i="7"/>
  <c r="F4300" i="7"/>
  <c r="F4301" i="7"/>
  <c r="F4302" i="7"/>
  <c r="F4303" i="7"/>
  <c r="F4304" i="7"/>
  <c r="F4305" i="7"/>
  <c r="F4306" i="7"/>
  <c r="F4307" i="7"/>
  <c r="F4308" i="7"/>
  <c r="F4309" i="7"/>
  <c r="F4310" i="7"/>
  <c r="F4311" i="7"/>
  <c r="F4312" i="7"/>
  <c r="F4313" i="7"/>
  <c r="F4314" i="7"/>
  <c r="F4315" i="7"/>
  <c r="F4316" i="7"/>
  <c r="F4317" i="7"/>
  <c r="F4318" i="7"/>
  <c r="F4319" i="7"/>
  <c r="F4320" i="7"/>
  <c r="F4321" i="7"/>
  <c r="F4322" i="7"/>
  <c r="F4323" i="7"/>
  <c r="F4324" i="7"/>
  <c r="F4325" i="7"/>
  <c r="F4326" i="7"/>
  <c r="F4327" i="7"/>
  <c r="F4328" i="7"/>
  <c r="F4329" i="7"/>
  <c r="F4330" i="7"/>
  <c r="F4331" i="7"/>
  <c r="F4332" i="7"/>
  <c r="F4333" i="7"/>
  <c r="F4334" i="7"/>
  <c r="F4335" i="7"/>
  <c r="F4336" i="7"/>
  <c r="F4337" i="7"/>
  <c r="F4338" i="7"/>
  <c r="F4339" i="7"/>
  <c r="F4340" i="7"/>
  <c r="F4341" i="7"/>
  <c r="F4342" i="7"/>
  <c r="F4343" i="7"/>
  <c r="F4344" i="7"/>
  <c r="F4345" i="7"/>
  <c r="F4346" i="7"/>
  <c r="F4347" i="7"/>
  <c r="F4348" i="7"/>
  <c r="F4349" i="7"/>
  <c r="F4350" i="7"/>
  <c r="F4351" i="7"/>
  <c r="F4352" i="7"/>
  <c r="F4353" i="7"/>
  <c r="F4354" i="7"/>
  <c r="F4355" i="7"/>
  <c r="F4356" i="7"/>
  <c r="F4357" i="7"/>
  <c r="F4358" i="7"/>
  <c r="F4359" i="7"/>
  <c r="F4360" i="7"/>
  <c r="F4361" i="7"/>
  <c r="F4362" i="7"/>
  <c r="F4363" i="7"/>
  <c r="F4364" i="7"/>
  <c r="F4365" i="7"/>
  <c r="F4366" i="7"/>
  <c r="F4367" i="7"/>
  <c r="F4368" i="7"/>
  <c r="F4369" i="7"/>
  <c r="F4370" i="7"/>
  <c r="F4371" i="7"/>
  <c r="F4372" i="7"/>
  <c r="F4373" i="7"/>
  <c r="F4374" i="7"/>
  <c r="F4375" i="7"/>
  <c r="F4376" i="7"/>
  <c r="F4377" i="7"/>
  <c r="F4378" i="7"/>
  <c r="F4379" i="7"/>
  <c r="F4380" i="7"/>
  <c r="F4381" i="7"/>
  <c r="F4382" i="7"/>
  <c r="F4383" i="7"/>
  <c r="F4384" i="7"/>
  <c r="F4385" i="7"/>
  <c r="F4386" i="7"/>
  <c r="F4387" i="7"/>
  <c r="F4388" i="7"/>
  <c r="F4389" i="7"/>
  <c r="F4390" i="7"/>
  <c r="F4391" i="7"/>
  <c r="F4392" i="7"/>
  <c r="F4393" i="7"/>
  <c r="F4394" i="7"/>
  <c r="F4395" i="7"/>
  <c r="F4396" i="7"/>
  <c r="F4397" i="7"/>
  <c r="F4398" i="7"/>
  <c r="F4399" i="7"/>
  <c r="F4400" i="7"/>
  <c r="F4401" i="7"/>
  <c r="F4402" i="7"/>
  <c r="F4403" i="7"/>
  <c r="F4404" i="7"/>
  <c r="F4405" i="7"/>
  <c r="F4406" i="7"/>
  <c r="F4407" i="7"/>
  <c r="F4408" i="7"/>
  <c r="F4409" i="7"/>
  <c r="F4410" i="7"/>
  <c r="F4411" i="7"/>
  <c r="F4412" i="7"/>
  <c r="F4413" i="7"/>
  <c r="F4414" i="7"/>
  <c r="F4415" i="7"/>
  <c r="F4416" i="7"/>
  <c r="F4417" i="7"/>
  <c r="F4418" i="7"/>
  <c r="F4419" i="7"/>
  <c r="F4420" i="7"/>
  <c r="F4421" i="7"/>
  <c r="F4422" i="7"/>
  <c r="F4423" i="7"/>
  <c r="F4424" i="7"/>
  <c r="F4425" i="7"/>
  <c r="F4426" i="7"/>
  <c r="F4427" i="7"/>
  <c r="F4428" i="7"/>
  <c r="F4429" i="7"/>
  <c r="F4430" i="7"/>
  <c r="F4431" i="7"/>
  <c r="F4432" i="7"/>
  <c r="F4433" i="7"/>
  <c r="F4434" i="7"/>
  <c r="F4435" i="7"/>
  <c r="F4436" i="7"/>
  <c r="F4437" i="7"/>
  <c r="F4438" i="7"/>
  <c r="F4439" i="7"/>
  <c r="F4440" i="7"/>
  <c r="F4441" i="7"/>
  <c r="F4442" i="7"/>
  <c r="F4443" i="7"/>
  <c r="F4444" i="7"/>
  <c r="F4445" i="7"/>
  <c r="F4446" i="7"/>
  <c r="F4447" i="7"/>
  <c r="F4448" i="7"/>
  <c r="F4449" i="7"/>
  <c r="F4450" i="7"/>
  <c r="F4451" i="7"/>
  <c r="F4452" i="7"/>
  <c r="F4453" i="7"/>
  <c r="F4454" i="7"/>
  <c r="F4455" i="7"/>
  <c r="F4456" i="7"/>
  <c r="F4457" i="7"/>
  <c r="F4458" i="7"/>
  <c r="F4459" i="7"/>
  <c r="F4460" i="7"/>
  <c r="F4461" i="7"/>
  <c r="F4462" i="7"/>
  <c r="F4463" i="7"/>
  <c r="F4464" i="7"/>
  <c r="F4465" i="7"/>
  <c r="F4466" i="7"/>
  <c r="F4467" i="7"/>
  <c r="F4468" i="7"/>
  <c r="F4469" i="7"/>
  <c r="F4470" i="7"/>
  <c r="F4471" i="7"/>
  <c r="F4472" i="7"/>
  <c r="F4473" i="7"/>
  <c r="F4474" i="7"/>
  <c r="F4475" i="7"/>
  <c r="F4476" i="7"/>
  <c r="F4477" i="7"/>
  <c r="F4478" i="7"/>
  <c r="F4479" i="7"/>
  <c r="F4480" i="7"/>
  <c r="F4481" i="7"/>
  <c r="F4482" i="7"/>
  <c r="F4483" i="7"/>
  <c r="F4484" i="7"/>
  <c r="F4485" i="7"/>
  <c r="F4486" i="7"/>
  <c r="F4487" i="7"/>
  <c r="F4488" i="7"/>
  <c r="F4489" i="7"/>
  <c r="F4490" i="7"/>
  <c r="F4491" i="7"/>
  <c r="F4492" i="7"/>
  <c r="F4493" i="7"/>
  <c r="F4494" i="7"/>
  <c r="F4495" i="7"/>
  <c r="F4496" i="7"/>
  <c r="F4497" i="7"/>
  <c r="F4498" i="7"/>
  <c r="F4499" i="7"/>
  <c r="F4500" i="7"/>
  <c r="F4501" i="7"/>
  <c r="F4502" i="7"/>
  <c r="F4503" i="7"/>
  <c r="F4504" i="7"/>
  <c r="F4505" i="7"/>
  <c r="F4506" i="7"/>
  <c r="F4507" i="7"/>
  <c r="F4508" i="7"/>
  <c r="F4509" i="7"/>
  <c r="F4510" i="7"/>
  <c r="F4511" i="7"/>
  <c r="F4512" i="7"/>
  <c r="F4513" i="7"/>
  <c r="F4514" i="7"/>
  <c r="F4515" i="7"/>
  <c r="F4516" i="7"/>
  <c r="F4517" i="7"/>
  <c r="F4518" i="7"/>
  <c r="F4519" i="7"/>
  <c r="F4520" i="7"/>
  <c r="F4521" i="7"/>
  <c r="F4522" i="7"/>
  <c r="F4523" i="7"/>
  <c r="F4524" i="7"/>
  <c r="F4525" i="7"/>
  <c r="F4526" i="7"/>
  <c r="F4527" i="7"/>
  <c r="F4528" i="7"/>
  <c r="F4529" i="7"/>
  <c r="F4530" i="7"/>
  <c r="F4531" i="7"/>
  <c r="F4532" i="7"/>
  <c r="F4533" i="7"/>
  <c r="F4534" i="7"/>
  <c r="F4535" i="7"/>
  <c r="F4536" i="7"/>
  <c r="F4537" i="7"/>
  <c r="F4538" i="7"/>
  <c r="F4539" i="7"/>
  <c r="F4540" i="7"/>
  <c r="F4541" i="7"/>
  <c r="F4542" i="7"/>
  <c r="F4543" i="7"/>
  <c r="F4544" i="7"/>
  <c r="F4545" i="7"/>
  <c r="F4546" i="7"/>
  <c r="F4547" i="7"/>
  <c r="F4548" i="7"/>
  <c r="F4549" i="7"/>
  <c r="F4550" i="7"/>
  <c r="F4551" i="7"/>
  <c r="F4552" i="7"/>
  <c r="F4553" i="7"/>
  <c r="F4554" i="7"/>
  <c r="F4555" i="7"/>
  <c r="F4556" i="7"/>
  <c r="F4557" i="7"/>
  <c r="F4558" i="7"/>
  <c r="F4559" i="7"/>
  <c r="F4560" i="7"/>
  <c r="F4561" i="7"/>
  <c r="F4562" i="7"/>
  <c r="F4563" i="7"/>
  <c r="F4564" i="7"/>
  <c r="F4565" i="7"/>
  <c r="F4566" i="7"/>
  <c r="F4567" i="7"/>
  <c r="F4568" i="7"/>
  <c r="F4569" i="7"/>
  <c r="F4570" i="7"/>
  <c r="F4571" i="7"/>
  <c r="F4572" i="7"/>
  <c r="F4573" i="7"/>
  <c r="F4574" i="7"/>
  <c r="F4575" i="7"/>
  <c r="F4576" i="7"/>
  <c r="F4577" i="7"/>
  <c r="F4578" i="7"/>
  <c r="F4579" i="7"/>
  <c r="F4580" i="7"/>
  <c r="F4581" i="7"/>
  <c r="F4582" i="7"/>
  <c r="F4583" i="7"/>
  <c r="F4584" i="7"/>
  <c r="F4585" i="7"/>
  <c r="F4586" i="7"/>
  <c r="F4587" i="7"/>
  <c r="F4588" i="7"/>
  <c r="F4589" i="7"/>
  <c r="F4590" i="7"/>
  <c r="F4591" i="7"/>
  <c r="F4592" i="7"/>
  <c r="F4593" i="7"/>
  <c r="F4594" i="7"/>
  <c r="F4595" i="7"/>
  <c r="F4596" i="7"/>
  <c r="F4597" i="7"/>
  <c r="F4598" i="7"/>
  <c r="F4599" i="7"/>
  <c r="F4600" i="7"/>
  <c r="F4601" i="7"/>
  <c r="F4602" i="7"/>
  <c r="F4603" i="7"/>
  <c r="F4604" i="7"/>
  <c r="F4605" i="7"/>
  <c r="F4606" i="7"/>
  <c r="F4607" i="7"/>
  <c r="F4608" i="7"/>
  <c r="F4609" i="7"/>
  <c r="F4610" i="7"/>
  <c r="F4611" i="7"/>
  <c r="F4612" i="7"/>
  <c r="F4613" i="7"/>
  <c r="F4614" i="7"/>
  <c r="F4615" i="7"/>
  <c r="F4616" i="7"/>
  <c r="F4617" i="7"/>
  <c r="F4618" i="7"/>
  <c r="F4619" i="7"/>
  <c r="F4620" i="7"/>
  <c r="F4621" i="7"/>
  <c r="F4622" i="7"/>
  <c r="F4623" i="7"/>
  <c r="F4624" i="7"/>
  <c r="F4625" i="7"/>
  <c r="F4626" i="7"/>
  <c r="F4627" i="7"/>
  <c r="F4628" i="7"/>
  <c r="F4629" i="7"/>
  <c r="F4630" i="7"/>
  <c r="F4631" i="7"/>
  <c r="F4632" i="7"/>
  <c r="F4633" i="7"/>
  <c r="F4634" i="7"/>
  <c r="F4635" i="7"/>
  <c r="F4636" i="7"/>
  <c r="F4637" i="7"/>
  <c r="F4638" i="7"/>
  <c r="F4639" i="7"/>
  <c r="F4640" i="7"/>
  <c r="F4641" i="7"/>
  <c r="F4642" i="7"/>
  <c r="F4643" i="7"/>
  <c r="F4644" i="7"/>
  <c r="F4645" i="7"/>
  <c r="F4646" i="7"/>
  <c r="F4647" i="7"/>
  <c r="F4648" i="7"/>
  <c r="F4649" i="7"/>
  <c r="F4650" i="7"/>
  <c r="F4651" i="7"/>
  <c r="F4652" i="7"/>
  <c r="F4653" i="7"/>
  <c r="F4654" i="7"/>
  <c r="F4655" i="7"/>
  <c r="F4656" i="7"/>
  <c r="F4657" i="7"/>
  <c r="F4658" i="7"/>
  <c r="F4659" i="7"/>
  <c r="F4660" i="7"/>
  <c r="F4661" i="7"/>
  <c r="F4662" i="7"/>
  <c r="F4663" i="7"/>
  <c r="F4664" i="7"/>
  <c r="F4665" i="7"/>
  <c r="F4666" i="7"/>
  <c r="F4667" i="7"/>
  <c r="F4668" i="7"/>
  <c r="F4669" i="7"/>
  <c r="F4670" i="7"/>
  <c r="F4671" i="7"/>
  <c r="F4672" i="7"/>
  <c r="F4673" i="7"/>
  <c r="F4674" i="7"/>
  <c r="F4675" i="7"/>
  <c r="F4676" i="7"/>
  <c r="F4677" i="7"/>
  <c r="F4678" i="7"/>
  <c r="F4679" i="7"/>
  <c r="F4680" i="7"/>
  <c r="F4681" i="7"/>
  <c r="F4682" i="7"/>
  <c r="F4683" i="7"/>
  <c r="F4684" i="7"/>
  <c r="F4685" i="7"/>
  <c r="F4686" i="7"/>
  <c r="F4687" i="7"/>
  <c r="F4688" i="7"/>
  <c r="F4689" i="7"/>
  <c r="F4690" i="7"/>
  <c r="F4691" i="7"/>
  <c r="F4692" i="7"/>
  <c r="F4693" i="7"/>
  <c r="F4694" i="7"/>
  <c r="F4695" i="7"/>
  <c r="F4696" i="7"/>
  <c r="F4697" i="7"/>
  <c r="F4698" i="7"/>
  <c r="F4699" i="7"/>
  <c r="F4700" i="7"/>
  <c r="F4701" i="7"/>
  <c r="F4702" i="7"/>
  <c r="F4703" i="7"/>
  <c r="F4704" i="7"/>
  <c r="F4705" i="7"/>
  <c r="F4706" i="7"/>
  <c r="F4707" i="7"/>
  <c r="F4708" i="7"/>
  <c r="F4709" i="7"/>
  <c r="F4710" i="7"/>
  <c r="F4711" i="7"/>
  <c r="F4712" i="7"/>
  <c r="F4713" i="7"/>
  <c r="F4714" i="7"/>
  <c r="F4715" i="7"/>
  <c r="F4716" i="7"/>
  <c r="F4717" i="7"/>
  <c r="F4718" i="7"/>
  <c r="F4719" i="7"/>
  <c r="F4720" i="7"/>
  <c r="F4721" i="7"/>
  <c r="F4722" i="7"/>
  <c r="F4723" i="7"/>
  <c r="F4724" i="7"/>
  <c r="F4725" i="7"/>
  <c r="F4726" i="7"/>
  <c r="F4727" i="7"/>
  <c r="F4728" i="7"/>
  <c r="F4729" i="7"/>
  <c r="F4730" i="7"/>
  <c r="F4731" i="7"/>
  <c r="F4732" i="7"/>
  <c r="F4733" i="7"/>
  <c r="F4734" i="7"/>
  <c r="F4735" i="7"/>
  <c r="F4736" i="7"/>
  <c r="F4737" i="7"/>
  <c r="F4738" i="7"/>
  <c r="F4739" i="7"/>
  <c r="F4740" i="7"/>
  <c r="F4741" i="7"/>
  <c r="F4742" i="7"/>
  <c r="F4743" i="7"/>
  <c r="F4744" i="7"/>
  <c r="F4745" i="7"/>
  <c r="F4746" i="7"/>
  <c r="F4747" i="7"/>
  <c r="F4748" i="7"/>
  <c r="F4749" i="7"/>
  <c r="F4750" i="7"/>
  <c r="F4751" i="7"/>
  <c r="F4752" i="7"/>
  <c r="F4753" i="7"/>
  <c r="F4754" i="7"/>
  <c r="F4755" i="7"/>
  <c r="F4756" i="7"/>
  <c r="F4757" i="7"/>
  <c r="F4758" i="7"/>
  <c r="F4759" i="7"/>
  <c r="F4760" i="7"/>
  <c r="F4761" i="7"/>
  <c r="F4762" i="7"/>
  <c r="F4763" i="7"/>
  <c r="F4764" i="7"/>
  <c r="F4765" i="7"/>
  <c r="F4766" i="7"/>
  <c r="F4767" i="7"/>
  <c r="F4768" i="7"/>
  <c r="F4769" i="7"/>
  <c r="F4770" i="7"/>
  <c r="F4771" i="7"/>
  <c r="F4772" i="7"/>
  <c r="F4773" i="7"/>
  <c r="F4774" i="7"/>
  <c r="F4775" i="7"/>
  <c r="F4776" i="7"/>
  <c r="F4777" i="7"/>
  <c r="F4778" i="7"/>
  <c r="F4779" i="7"/>
  <c r="F4780" i="7"/>
  <c r="F4781" i="7"/>
  <c r="F4782" i="7"/>
  <c r="F4783" i="7"/>
  <c r="F4784" i="7"/>
  <c r="F4785" i="7"/>
  <c r="F4786" i="7"/>
  <c r="F4787" i="7"/>
  <c r="F4788" i="7"/>
  <c r="F4789" i="7"/>
  <c r="F4790" i="7"/>
  <c r="F4791" i="7"/>
  <c r="F4792" i="7"/>
  <c r="F4793" i="7"/>
  <c r="F4794" i="7"/>
  <c r="F4795" i="7"/>
  <c r="F4796" i="7"/>
  <c r="F4797" i="7"/>
  <c r="F4798" i="7"/>
  <c r="F4799" i="7"/>
  <c r="F4800" i="7"/>
  <c r="F4801" i="7"/>
  <c r="F4802" i="7"/>
  <c r="F4803" i="7"/>
  <c r="F4804" i="7"/>
  <c r="F4805" i="7"/>
  <c r="F4806" i="7"/>
  <c r="F4807" i="7"/>
  <c r="F4808" i="7"/>
  <c r="F4809" i="7"/>
  <c r="F4810" i="7"/>
  <c r="F4811" i="7"/>
  <c r="F4812" i="7"/>
  <c r="F4813" i="7"/>
  <c r="F4814" i="7"/>
  <c r="F4815" i="7"/>
  <c r="F4816" i="7"/>
  <c r="F4817" i="7"/>
  <c r="F4818" i="7"/>
  <c r="F4819" i="7"/>
  <c r="F4820" i="7"/>
  <c r="F4821" i="7"/>
  <c r="F4822" i="7"/>
  <c r="F4823" i="7"/>
  <c r="F4824" i="7"/>
  <c r="F4825" i="7"/>
  <c r="F4826" i="7"/>
  <c r="F4827" i="7"/>
  <c r="F4828" i="7"/>
  <c r="F4829" i="7"/>
  <c r="F4830" i="7"/>
  <c r="F4831" i="7"/>
  <c r="F4832" i="7"/>
  <c r="F4833" i="7"/>
  <c r="F4834" i="7"/>
  <c r="F4835" i="7"/>
  <c r="F4836" i="7"/>
  <c r="F4837" i="7"/>
  <c r="F4838" i="7"/>
  <c r="F4839" i="7"/>
  <c r="F4840" i="7"/>
  <c r="F4841" i="7"/>
  <c r="F4842" i="7"/>
  <c r="F4843" i="7"/>
  <c r="F4844" i="7"/>
  <c r="F4845" i="7"/>
  <c r="F4846" i="7"/>
  <c r="F4847" i="7"/>
  <c r="F4848" i="7"/>
  <c r="F4849" i="7"/>
  <c r="F4850" i="7"/>
  <c r="F4851" i="7"/>
  <c r="F4852" i="7"/>
  <c r="F4853" i="7"/>
  <c r="F4854" i="7"/>
  <c r="F4855" i="7"/>
  <c r="F4856" i="7"/>
  <c r="F4857" i="7"/>
  <c r="F4858" i="7"/>
  <c r="F4859" i="7"/>
  <c r="F4860" i="7"/>
  <c r="F4861" i="7"/>
  <c r="F4862" i="7"/>
  <c r="F4863" i="7"/>
  <c r="F4864" i="7"/>
  <c r="F4865" i="7"/>
  <c r="F4866" i="7"/>
  <c r="F4867" i="7"/>
  <c r="F4868" i="7"/>
  <c r="F4869" i="7"/>
  <c r="F4870" i="7"/>
  <c r="F4871" i="7"/>
  <c r="F4872" i="7"/>
  <c r="F4873" i="7"/>
  <c r="F4874" i="7"/>
  <c r="F4875" i="7"/>
  <c r="F4876" i="7"/>
  <c r="F4877" i="7"/>
  <c r="F4878" i="7"/>
  <c r="F4879" i="7"/>
  <c r="F4880" i="7"/>
  <c r="F4881" i="7"/>
  <c r="F4882" i="7"/>
  <c r="F4883" i="7"/>
  <c r="F4884" i="7"/>
  <c r="F4885" i="7"/>
  <c r="F4886" i="7"/>
  <c r="F4887" i="7"/>
  <c r="F4888" i="7"/>
  <c r="F4889" i="7"/>
  <c r="F4890" i="7"/>
  <c r="F4891" i="7"/>
  <c r="F4892" i="7"/>
  <c r="F4893" i="7"/>
  <c r="F4894" i="7"/>
  <c r="F4895" i="7"/>
  <c r="F4896" i="7"/>
  <c r="F4897" i="7"/>
  <c r="F4898" i="7"/>
  <c r="F4899" i="7"/>
  <c r="F4900" i="7"/>
  <c r="F4901" i="7"/>
  <c r="F4902" i="7"/>
  <c r="F4903" i="7"/>
  <c r="F4904" i="7"/>
  <c r="F4905" i="7"/>
  <c r="F4906" i="7"/>
  <c r="F4907" i="7"/>
  <c r="F4908" i="7"/>
  <c r="F4909" i="7"/>
  <c r="F4910" i="7"/>
  <c r="F4911" i="7"/>
  <c r="F4912" i="7"/>
  <c r="F4913" i="7"/>
  <c r="F4914" i="7"/>
  <c r="F4915" i="7"/>
  <c r="F4916" i="7"/>
  <c r="F4917" i="7"/>
  <c r="F4918" i="7"/>
  <c r="F4919" i="7"/>
  <c r="F4920" i="7"/>
  <c r="F4921" i="7"/>
  <c r="F4922" i="7"/>
  <c r="F4923" i="7"/>
  <c r="F4924" i="7"/>
  <c r="F4925" i="7"/>
  <c r="F4926" i="7"/>
  <c r="F4927" i="7"/>
  <c r="F4928" i="7"/>
  <c r="F4929" i="7"/>
  <c r="F4930" i="7"/>
  <c r="F4931" i="7"/>
  <c r="F4932" i="7"/>
  <c r="F4933" i="7"/>
  <c r="F4934" i="7"/>
  <c r="F4935" i="7"/>
  <c r="F4936" i="7"/>
  <c r="F4937" i="7"/>
  <c r="F4938" i="7"/>
  <c r="F4939" i="7"/>
  <c r="F4940" i="7"/>
  <c r="F4941" i="7"/>
  <c r="F4942" i="7"/>
  <c r="F4943" i="7"/>
  <c r="F4944" i="7"/>
  <c r="F4945" i="7"/>
  <c r="F4946" i="7"/>
  <c r="F4947" i="7"/>
  <c r="F4948" i="7"/>
  <c r="F4949" i="7"/>
  <c r="F4950" i="7"/>
  <c r="F4951" i="7"/>
  <c r="F4952" i="7"/>
  <c r="F4953" i="7"/>
  <c r="F4954" i="7"/>
  <c r="F4955" i="7"/>
  <c r="F4956" i="7"/>
  <c r="F4957" i="7"/>
  <c r="F4958" i="7"/>
  <c r="F4959" i="7"/>
  <c r="F4960" i="7"/>
  <c r="F4961" i="7"/>
  <c r="F4962" i="7"/>
  <c r="F4963" i="7"/>
  <c r="F4964" i="7"/>
  <c r="F4965" i="7"/>
  <c r="F4966" i="7"/>
  <c r="F4967" i="7"/>
  <c r="F4968" i="7"/>
  <c r="F4969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J9" i="2"/>
  <c r="D4970" i="7"/>
  <c r="C4970" i="7"/>
  <c r="A4970" i="7"/>
  <c r="J6" i="7"/>
  <c r="J4" i="7"/>
  <c r="J3" i="7"/>
  <c r="J5" i="7" s="1"/>
  <c r="J6" i="2"/>
  <c r="J6" i="3"/>
  <c r="J6" i="4"/>
  <c r="J6" i="6"/>
  <c r="J4" i="6"/>
  <c r="J3" i="6"/>
  <c r="J5" i="6" s="1"/>
  <c r="J6" i="5"/>
  <c r="D1053" i="6"/>
  <c r="C1053" i="6"/>
  <c r="A1053" i="6"/>
  <c r="J4" i="5"/>
  <c r="J3" i="5"/>
  <c r="J5" i="5" s="1"/>
  <c r="D243" i="5"/>
  <c r="C243" i="5"/>
  <c r="A243" i="5"/>
  <c r="J4" i="4"/>
  <c r="J3" i="4"/>
  <c r="J5" i="4" s="1"/>
  <c r="C243" i="4"/>
  <c r="D243" i="4"/>
  <c r="A243" i="4"/>
  <c r="J4" i="3"/>
  <c r="J3" i="3"/>
  <c r="J5" i="3" s="1"/>
  <c r="C243" i="3"/>
  <c r="A243" i="3"/>
  <c r="D243" i="2"/>
  <c r="C243" i="2"/>
  <c r="A243" i="2"/>
  <c r="J4" i="2"/>
  <c r="J3" i="2"/>
  <c r="J5" i="2" s="1"/>
  <c r="D243" i="3"/>
  <c r="R22" i="1" l="1"/>
  <c r="R18" i="1"/>
  <c r="R16" i="1"/>
  <c r="R5" i="1"/>
  <c r="R21" i="1"/>
  <c r="R17" i="1"/>
  <c r="R13" i="1"/>
  <c r="R9" i="1"/>
  <c r="AA5" i="1"/>
  <c r="AA19" i="1"/>
  <c r="AA15" i="1"/>
  <c r="AA11" i="1"/>
  <c r="AA7" i="1"/>
  <c r="R12" i="1"/>
  <c r="R6" i="1"/>
  <c r="AA10" i="1"/>
  <c r="AA8" i="1"/>
  <c r="R19" i="1"/>
  <c r="R15" i="1"/>
  <c r="R11" i="1"/>
  <c r="R7" i="1"/>
  <c r="AA17" i="1"/>
  <c r="AA13" i="1"/>
  <c r="AA9" i="1"/>
  <c r="AA20" i="1"/>
  <c r="AA14" i="1"/>
  <c r="G25" i="1"/>
  <c r="I23" i="1"/>
  <c r="I19" i="1"/>
  <c r="I15" i="1"/>
  <c r="I11" i="1"/>
  <c r="I7" i="1"/>
  <c r="D29" i="1"/>
  <c r="I22" i="1"/>
  <c r="I18" i="1"/>
  <c r="I14" i="1"/>
  <c r="I10" i="1"/>
  <c r="I6" i="1"/>
  <c r="I24" i="1"/>
  <c r="E29" i="1"/>
  <c r="E28" i="1"/>
  <c r="I16" i="1"/>
  <c r="E27" i="1"/>
  <c r="I12" i="1"/>
  <c r="E26" i="1"/>
  <c r="I8" i="1"/>
  <c r="O23" i="1"/>
  <c r="N25" i="1"/>
  <c r="X21" i="1"/>
  <c r="AP11" i="1"/>
  <c r="I21" i="1"/>
  <c r="I17" i="1"/>
  <c r="I13" i="1"/>
  <c r="I9" i="1"/>
  <c r="F25" i="1"/>
  <c r="G29" i="1"/>
  <c r="G28" i="1"/>
  <c r="G27" i="1"/>
  <c r="G26" i="1"/>
  <c r="L25" i="1"/>
  <c r="V21" i="1"/>
  <c r="Z21" i="1"/>
  <c r="Y23" i="1"/>
  <c r="W21" i="1"/>
  <c r="AN11" i="1"/>
  <c r="AR11" i="1"/>
  <c r="P26" i="1"/>
  <c r="C25" i="1"/>
  <c r="D28" i="1"/>
  <c r="E25" i="1"/>
  <c r="H29" i="1"/>
  <c r="H28" i="1"/>
  <c r="H27" i="1"/>
  <c r="H26" i="1"/>
  <c r="H25" i="1"/>
  <c r="L23" i="1"/>
  <c r="P23" i="1"/>
  <c r="Q26" i="1"/>
  <c r="M26" i="1"/>
  <c r="O26" i="1"/>
  <c r="Q25" i="1"/>
  <c r="M25" i="1"/>
  <c r="O24" i="1"/>
  <c r="X23" i="1"/>
  <c r="AG19" i="1"/>
  <c r="AM11" i="1"/>
  <c r="AQ11" i="1"/>
  <c r="L26" i="1"/>
  <c r="P25" i="1"/>
  <c r="L24" i="1"/>
  <c r="I20" i="1"/>
  <c r="D27" i="1"/>
  <c r="N24" i="1"/>
  <c r="U23" i="1"/>
  <c r="W23" i="1"/>
  <c r="W22" i="1"/>
  <c r="Y22" i="1"/>
  <c r="U22" i="1"/>
  <c r="AD19" i="1"/>
  <c r="AJ19" i="1" s="1"/>
  <c r="P24" i="1"/>
  <c r="C29" i="1"/>
  <c r="C27" i="1"/>
  <c r="C26" i="1"/>
  <c r="D26" i="1"/>
  <c r="D25" i="1"/>
  <c r="F29" i="1"/>
  <c r="F28" i="1"/>
  <c r="F27" i="1"/>
  <c r="F26" i="1"/>
  <c r="N23" i="1"/>
  <c r="O25" i="1"/>
  <c r="Q24" i="1"/>
  <c r="M24" i="1"/>
  <c r="Q23" i="1"/>
  <c r="M23" i="1"/>
  <c r="U21" i="1"/>
  <c r="Y21" i="1"/>
  <c r="Z23" i="1"/>
  <c r="V23" i="1"/>
  <c r="Z22" i="1"/>
  <c r="V22" i="1"/>
  <c r="X22" i="1"/>
  <c r="AD21" i="1"/>
  <c r="AD20" i="1"/>
  <c r="AE19" i="1"/>
  <c r="AI19" i="1"/>
  <c r="AF21" i="1"/>
  <c r="AG21" i="1"/>
  <c r="AH21" i="1"/>
  <c r="AI21" i="1"/>
  <c r="AE21" i="1"/>
  <c r="AG20" i="1"/>
  <c r="AH20" i="1"/>
  <c r="AI20" i="1"/>
  <c r="AE20" i="1"/>
  <c r="AF20" i="1"/>
  <c r="AH19" i="1"/>
  <c r="AF19" i="1"/>
  <c r="AO11" i="1"/>
  <c r="I5" i="1"/>
  <c r="C28" i="1"/>
  <c r="F4970" i="7"/>
  <c r="J8" i="7" s="1"/>
  <c r="J7" i="5"/>
  <c r="J7" i="7"/>
  <c r="F243" i="4"/>
  <c r="J8" i="6"/>
  <c r="F1053" i="6"/>
  <c r="F243" i="5"/>
  <c r="J8" i="5"/>
  <c r="J8" i="4"/>
  <c r="J7" i="6"/>
  <c r="J8" i="2"/>
  <c r="J7" i="4"/>
  <c r="F243" i="3"/>
  <c r="J8" i="3" s="1"/>
  <c r="F243" i="2"/>
  <c r="J7" i="2"/>
  <c r="J7" i="3"/>
  <c r="AJ20" i="1" l="1"/>
  <c r="AJ21" i="1"/>
  <c r="AA23" i="1"/>
  <c r="I28" i="1"/>
  <c r="AA22" i="1"/>
  <c r="AA21" i="1"/>
  <c r="R26" i="1"/>
  <c r="I29" i="1"/>
  <c r="R23" i="1"/>
  <c r="R25" i="1"/>
  <c r="R24" i="1"/>
  <c r="I26" i="1"/>
  <c r="I27" i="1"/>
  <c r="I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76A79A-DBAB-431D-B966-BB2E4FFD4C48}" keepAlive="1" name="Query - Day SIP" description="Connection to the 'Day SIP' query in the workbook." type="5" refreshedVersion="7" background="1" saveData="1">
    <dbPr connection="Provider=Microsoft.Mashup.OleDb.1;Data Source=$Workbook$;Location=&quot;Day SIP&quot;;Extended Properties=&quot;&quot;" command="SELECT * FROM [Day SIP]"/>
  </connection>
  <connection id="2" xr16:uid="{7DCFCD47-CC71-4B2C-98D9-2A0F99EBBFB6}" keepAlive="1" name="Query - Expiry SIP" description="Connection to the 'Expiry SIP' query in the workbook." type="5" refreshedVersion="7" background="1" saveData="1">
    <dbPr connection="Provider=Microsoft.Mashup.OleDb.1;Data Source=$Workbook$;Location=&quot;Expiry SIP&quot;;Extended Properties=&quot;&quot;" command="SELECT * FROM [Expiry SIP]"/>
  </connection>
  <connection id="3" xr16:uid="{D0604CF2-F35D-43B7-9E6F-A72A84ED5643}" keepAlive="1" name="Query - Max SIP" description="Connection to the 'Max SIP' query in the workbook." type="5" refreshedVersion="7" background="1" saveData="1">
    <dbPr connection="Provider=Microsoft.Mashup.OleDb.1;Data Source=$Workbook$;Location=&quot;Max SIP&quot;;Extended Properties=&quot;&quot;" command="SELECT * FROM [Max SIP]"/>
  </connection>
  <connection id="4" xr16:uid="{55D04380-A9A6-45A5-BFFF-2EFE4E724209}" keepAlive="1" name="Query - Min SIP" description="Connection to the 'Min SIP' query in the workbook." type="5" refreshedVersion="7" background="1" saveData="1">
    <dbPr connection="Provider=Microsoft.Mashup.OleDb.1;Data Source=$Workbook$;Location=&quot;Min SIP&quot;;Extended Properties=&quot;&quot;" command="SELECT * FROM [Min SIP]"/>
  </connection>
  <connection id="5" xr16:uid="{FE8A6109-9B26-4420-A662-492020F2C33A}" keepAlive="1" name="Query - Normal SIP" description="Connection to the 'Normal SIP' query in the workbook." type="5" refreshedVersion="7" background="1" saveData="1">
    <dbPr connection="Provider=Microsoft.Mashup.OleDb.1;Data Source=$Workbook$;Location=&quot;Normal SIP&quot;;Extended Properties=&quot;&quot;" command="SELECT * FROM [Normal SIP]"/>
  </connection>
  <connection id="6" xr16:uid="{E481B028-76B8-4117-9E0B-B43A71C035AC}" keepAlive="1" name="Query - Week SIP" description="Connection to the 'Week SIP' query in the workbook." type="5" refreshedVersion="7" background="1" saveData="1">
    <dbPr connection="Provider=Microsoft.Mashup.OleDb.1;Data Source=$Workbook$;Location=&quot;Week SIP&quot;;Extended Properties=&quot;&quot;" command="SELECT * FROM [Week SIP]"/>
  </connection>
</connections>
</file>

<file path=xl/sharedStrings.xml><?xml version="1.0" encoding="utf-8"?>
<sst xmlns="http://schemas.openxmlformats.org/spreadsheetml/2006/main" count="208" uniqueCount="89">
  <si>
    <t>Date</t>
  </si>
  <si>
    <t>Day</t>
  </si>
  <si>
    <t>Buy Price</t>
  </si>
  <si>
    <t>Qty</t>
  </si>
  <si>
    <t>Investment Amount</t>
  </si>
  <si>
    <t>Final Value</t>
  </si>
  <si>
    <t>Total Qty</t>
  </si>
  <si>
    <t>Final Price</t>
  </si>
  <si>
    <t>IRR</t>
  </si>
  <si>
    <t>Negative</t>
  </si>
  <si>
    <t>Total</t>
  </si>
  <si>
    <t>Week</t>
  </si>
  <si>
    <t>Investment</t>
  </si>
  <si>
    <t>Value</t>
  </si>
  <si>
    <t>Standard Dev</t>
  </si>
  <si>
    <t>1 Year</t>
  </si>
  <si>
    <t>Years</t>
  </si>
  <si>
    <t>Normal SIP</t>
  </si>
  <si>
    <t>Expiry SIP</t>
  </si>
  <si>
    <t>Min SIP</t>
  </si>
  <si>
    <t>Max SIP</t>
  </si>
  <si>
    <t>Week SIP</t>
  </si>
  <si>
    <t>Day SIP</t>
  </si>
  <si>
    <t>2002 - 2004</t>
  </si>
  <si>
    <t>2003 - 2005</t>
  </si>
  <si>
    <t>2004 - 2006</t>
  </si>
  <si>
    <t>2005 - 2007</t>
  </si>
  <si>
    <t>2006 - 2008</t>
  </si>
  <si>
    <t>2007 - 2009</t>
  </si>
  <si>
    <t>2008 - 2010</t>
  </si>
  <si>
    <t>2009 - 2011</t>
  </si>
  <si>
    <t>2010 - 2012</t>
  </si>
  <si>
    <t>2011 - 2013</t>
  </si>
  <si>
    <t>2012 - 2014</t>
  </si>
  <si>
    <t>2013 - 2015</t>
  </si>
  <si>
    <t>2014 - 2016</t>
  </si>
  <si>
    <t>2015 - 2017</t>
  </si>
  <si>
    <t>2016 - 2018</t>
  </si>
  <si>
    <t>2017 - 2019</t>
  </si>
  <si>
    <t>2018 - 2020</t>
  </si>
  <si>
    <t>2019 - 2021</t>
  </si>
  <si>
    <t>2002 - 2006</t>
  </si>
  <si>
    <t>2003 - 2007</t>
  </si>
  <si>
    <t>2004 - 2008</t>
  </si>
  <si>
    <t>2005 - 2009</t>
  </si>
  <si>
    <t>2006 - 2010</t>
  </si>
  <si>
    <t>2007 - 2011</t>
  </si>
  <si>
    <t>2008 - 2012</t>
  </si>
  <si>
    <t>2009 - 2013</t>
  </si>
  <si>
    <t>2010 - 2014</t>
  </si>
  <si>
    <t>2011 - 2015</t>
  </si>
  <si>
    <t>2012 - 2016</t>
  </si>
  <si>
    <t>2013 - 2017</t>
  </si>
  <si>
    <t>2014 - 2018</t>
  </si>
  <si>
    <t>2015 - 2019</t>
  </si>
  <si>
    <t>2016 - 2020</t>
  </si>
  <si>
    <t>2017 - 2021</t>
  </si>
  <si>
    <t>5 Years</t>
  </si>
  <si>
    <t>3 Years</t>
  </si>
  <si>
    <t>Last 20 YA</t>
  </si>
  <si>
    <t>Last 15 YA</t>
  </si>
  <si>
    <t>Last 10 YA</t>
  </si>
  <si>
    <t>Last 5 YA</t>
  </si>
  <si>
    <t>Last 3 YA</t>
  </si>
  <si>
    <t>2002 - 2008</t>
  </si>
  <si>
    <t>2003 - 2009</t>
  </si>
  <si>
    <t>2004 - 2010</t>
  </si>
  <si>
    <t>2005 - 2011</t>
  </si>
  <si>
    <t>2006 - 2012</t>
  </si>
  <si>
    <t>2007 - 2013</t>
  </si>
  <si>
    <t>2008 - 2014</t>
  </si>
  <si>
    <t>2009 - 2015</t>
  </si>
  <si>
    <t>2010 - 2016</t>
  </si>
  <si>
    <t>2011 - 2017</t>
  </si>
  <si>
    <t>2012 - 2018</t>
  </si>
  <si>
    <t>2013 - 2019</t>
  </si>
  <si>
    <t>2014 - 2020</t>
  </si>
  <si>
    <t>2015 - 2021</t>
  </si>
  <si>
    <t>7 Years</t>
  </si>
  <si>
    <t>15 Years</t>
  </si>
  <si>
    <t>2002 - 2016</t>
  </si>
  <si>
    <t>2003 - 2017</t>
  </si>
  <si>
    <t>2004 - 2018</t>
  </si>
  <si>
    <t>2005 - 2019</t>
  </si>
  <si>
    <t>2006 - 2020</t>
  </si>
  <si>
    <t>2007 - 2021</t>
  </si>
  <si>
    <t>20 Years</t>
  </si>
  <si>
    <t>2002-2021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</si>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</sst>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SF Pro Display"/>
      <family val="2"/>
    </font>
    <font>
      <sz val="11"/>
      <color theme="1"/>
      <name val="SF Pro Display"/>
      <family val="2"/>
    </font>
    <font>
      <sz val="8"/>
      <name val="SF Pro Display"/>
      <family val="2"/>
    </font>
    <font>
      <b/>
      <sz val="11"/>
      <color theme="1"/>
      <name val="SF Pro Display"/>
      <family val="3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0" fontId="0" fillId="0" borderId="2" xfId="1" applyNumberFormat="1" applyFont="1" applyBorder="1"/>
    <xf numFmtId="10" fontId="0" fillId="0" borderId="2" xfId="0" applyNumberFormat="1" applyBorder="1"/>
    <xf numFmtId="10" fontId="0" fillId="0" borderId="7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10" fontId="0" fillId="0" borderId="12" xfId="1" applyNumberFormat="1" applyFont="1" applyBorder="1"/>
    <xf numFmtId="10" fontId="0" fillId="0" borderId="4" xfId="0" applyNumberFormat="1" applyBorder="1"/>
    <xf numFmtId="10" fontId="0" fillId="0" borderId="5" xfId="0" applyNumberFormat="1" applyBorder="1"/>
    <xf numFmtId="0" fontId="3" fillId="0" borderId="6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14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10" fontId="0" fillId="0" borderId="12" xfId="0" applyNumberFormat="1" applyBorder="1"/>
    <xf numFmtId="10" fontId="0" fillId="0" borderId="13" xfId="0" applyNumberFormat="1" applyBorder="1"/>
    <xf numFmtId="10" fontId="0" fillId="0" borderId="9" xfId="1" applyNumberFormat="1" applyFont="1" applyBorder="1"/>
    <xf numFmtId="10" fontId="0" fillId="0" borderId="4" xfId="1" applyNumberFormat="1" applyFont="1" applyBorder="1"/>
    <xf numFmtId="0" fontId="3" fillId="0" borderId="3" xfId="0" applyFont="1" applyBorder="1"/>
    <xf numFmtId="0" fontId="3" fillId="0" borderId="19" xfId="0" applyFont="1" applyBorder="1" applyAlignment="1">
      <alignment horizontal="center"/>
    </xf>
    <xf numFmtId="10" fontId="0" fillId="0" borderId="20" xfId="0" applyNumberFormat="1" applyBorder="1"/>
    <xf numFmtId="10" fontId="0" fillId="0" borderId="21" xfId="0" applyNumberFormat="1" applyBorder="1"/>
    <xf numFmtId="10" fontId="0" fillId="0" borderId="22" xfId="0" applyNumberFormat="1" applyBorder="1"/>
    <xf numFmtId="10" fontId="0" fillId="0" borderId="23" xfId="0" applyNumberFormat="1" applyBorder="1"/>
    <xf numFmtId="0" fontId="3" fillId="0" borderId="24" xfId="0" applyFont="1" applyBorder="1" applyAlignment="1">
      <alignment horizontal="center"/>
    </xf>
    <xf numFmtId="10" fontId="0" fillId="0" borderId="25" xfId="0" applyNumberFormat="1" applyBorder="1"/>
    <xf numFmtId="10" fontId="0" fillId="0" borderId="26" xfId="0" applyNumberFormat="1" applyBorder="1"/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0" fontId="0" fillId="0" borderId="30" xfId="0" applyNumberFormat="1" applyBorder="1"/>
    <xf numFmtId="10" fontId="0" fillId="0" borderId="24" xfId="0" applyNumberForma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30"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turn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 SIP"/>
      <sheetName val="Expiry SIP"/>
      <sheetName val="Min SIP"/>
      <sheetName val="Max SIP"/>
      <sheetName val="Week SIP"/>
      <sheetName val="Day SIP"/>
    </sheetNames>
    <sheetDataSet>
      <sheetData sheetId="0">
        <row r="6">
          <cell r="B6">
            <v>2002</v>
          </cell>
          <cell r="C6">
            <v>5.4800000000000543E-2</v>
          </cell>
          <cell r="E6" t="str">
            <v>2002 - 2004</v>
          </cell>
          <cell r="F6">
            <v>0.33369999999997962</v>
          </cell>
          <cell r="H6" t="str">
            <v>2002 - 2006</v>
          </cell>
          <cell r="I6">
            <v>0.39599999999997271</v>
          </cell>
          <cell r="K6" t="str">
            <v>2002 - 2008</v>
          </cell>
          <cell r="L6">
            <v>9.4200000000001671E-2</v>
          </cell>
          <cell r="N6" t="str">
            <v>2002 - 2016</v>
          </cell>
          <cell r="O6">
            <v>0.1257000000000025</v>
          </cell>
        </row>
        <row r="7">
          <cell r="B7">
            <v>2003</v>
          </cell>
          <cell r="C7">
            <v>1.0310999999999031</v>
          </cell>
          <cell r="E7" t="str">
            <v>2003 - 2005</v>
          </cell>
          <cell r="F7">
            <v>0.39809999999997248</v>
          </cell>
          <cell r="H7" t="str">
            <v>2003 - 2007</v>
          </cell>
          <cell r="I7">
            <v>0.4432999999999675</v>
          </cell>
          <cell r="K7" t="str">
            <v>2003 - 2009</v>
          </cell>
          <cell r="L7">
            <v>0.21499999999999261</v>
          </cell>
          <cell r="N7" t="str">
            <v>2003 - 2017</v>
          </cell>
          <cell r="O7">
            <v>0.130000000000002</v>
          </cell>
        </row>
        <row r="8">
          <cell r="B8">
            <v>2004</v>
          </cell>
          <cell r="C8">
            <v>0.31809999999998129</v>
          </cell>
          <cell r="E8" t="str">
            <v>2004 - 2006</v>
          </cell>
          <cell r="F8">
            <v>0.44229999999996761</v>
          </cell>
          <cell r="H8" t="str">
            <v>2004 - 2008</v>
          </cell>
          <cell r="I8">
            <v>-1.439999999999997E-2</v>
          </cell>
          <cell r="K8" t="str">
            <v>2004 - 2010</v>
          </cell>
          <cell r="L8">
            <v>0.18459999999999599</v>
          </cell>
          <cell r="N8" t="str">
            <v>2004 - 2018</v>
          </cell>
          <cell r="O8">
            <v>0.1157000000000023</v>
          </cell>
        </row>
        <row r="9">
          <cell r="B9">
            <v>2005</v>
          </cell>
          <cell r="C9">
            <v>0.51269999999995985</v>
          </cell>
          <cell r="E9" t="str">
            <v>2005 - 2007</v>
          </cell>
          <cell r="F9">
            <v>0.49489999999996181</v>
          </cell>
          <cell r="H9" t="str">
            <v>2005 - 2009</v>
          </cell>
          <cell r="I9">
            <v>0.16829999999999781</v>
          </cell>
          <cell r="K9" t="str">
            <v>2005 - 2011</v>
          </cell>
          <cell r="L9">
            <v>7.8300000000001216E-2</v>
          </cell>
          <cell r="N9" t="str">
            <v>2005 - 2019</v>
          </cell>
          <cell r="O9">
            <v>0.11040000000000209</v>
          </cell>
        </row>
        <row r="10">
          <cell r="B10">
            <v>2006</v>
          </cell>
          <cell r="C10">
            <v>0.51529999999995957</v>
          </cell>
          <cell r="E10" t="str">
            <v>2006 - 2008</v>
          </cell>
          <cell r="F10">
            <v>-0.2434999999999895</v>
          </cell>
          <cell r="H10" t="str">
            <v>2006 - 2010</v>
          </cell>
          <cell r="I10">
            <v>0.15099999999999969</v>
          </cell>
          <cell r="K10" t="str">
            <v>2006 - 2012</v>
          </cell>
          <cell r="L10">
            <v>8.1200000000001299E-2</v>
          </cell>
          <cell r="N10" t="str">
            <v>2006 - 2020</v>
          </cell>
          <cell r="O10">
            <v>0.105200000000002</v>
          </cell>
        </row>
        <row r="11">
          <cell r="B11">
            <v>2007</v>
          </cell>
          <cell r="C11">
            <v>0.79689999999992855</v>
          </cell>
          <cell r="E11" t="str">
            <v>2007 - 2009</v>
          </cell>
          <cell r="F11">
            <v>0.1479</v>
          </cell>
          <cell r="H11" t="str">
            <v>2007 - 2011</v>
          </cell>
          <cell r="I11">
            <v>3.5299999999999977E-2</v>
          </cell>
          <cell r="K11" t="str">
            <v>2007 - 2013</v>
          </cell>
          <cell r="L11">
            <v>7.4500000000001107E-2</v>
          </cell>
          <cell r="N11" t="str">
            <v>2007 - 2021</v>
          </cell>
          <cell r="O11">
            <v>0.12680000000000241</v>
          </cell>
        </row>
        <row r="12">
          <cell r="B12">
            <v>2008</v>
          </cell>
          <cell r="C12">
            <v>-0.66929999999994261</v>
          </cell>
          <cell r="E12" t="str">
            <v>2008 - 2010</v>
          </cell>
          <cell r="F12">
            <v>0.221099999999992</v>
          </cell>
          <cell r="H12" t="str">
            <v>2008 - 2012</v>
          </cell>
          <cell r="I12">
            <v>8.7700000000001485E-2</v>
          </cell>
          <cell r="K12" t="str">
            <v>2008 - 2014</v>
          </cell>
          <cell r="L12">
            <v>0.14770000000000011</v>
          </cell>
        </row>
        <row r="13">
          <cell r="B13">
            <v>2009</v>
          </cell>
          <cell r="C13">
            <v>0.84079999999992372</v>
          </cell>
          <cell r="E13" t="str">
            <v>2009 - 2011</v>
          </cell>
          <cell r="F13">
            <v>3.3999999999999947E-2</v>
          </cell>
          <cell r="H13" t="str">
            <v>2009 - 2013</v>
          </cell>
          <cell r="I13">
            <v>8.7300000000001474E-2</v>
          </cell>
          <cell r="K13" t="str">
            <v>2009 - 2015</v>
          </cell>
          <cell r="L13">
            <v>0.1018000000000019</v>
          </cell>
        </row>
        <row r="14">
          <cell r="B14">
            <v>2010</v>
          </cell>
          <cell r="C14">
            <v>0.2441999999999894</v>
          </cell>
          <cell r="E14" t="str">
            <v>2010 - 2012</v>
          </cell>
          <cell r="F14">
            <v>6.03000000000007E-2</v>
          </cell>
          <cell r="H14" t="str">
            <v>2010 - 2014</v>
          </cell>
          <cell r="I14">
            <v>0.16379999999999831</v>
          </cell>
          <cell r="K14" t="str">
            <v>2010 - 2016</v>
          </cell>
          <cell r="L14">
            <v>7.8400000000001219E-2</v>
          </cell>
        </row>
        <row r="15">
          <cell r="B15">
            <v>2011</v>
          </cell>
          <cell r="C15">
            <v>-0.18619999999999581</v>
          </cell>
          <cell r="E15" t="str">
            <v>2011 - 2013</v>
          </cell>
          <cell r="F15">
            <v>8.3700000000001371E-2</v>
          </cell>
          <cell r="H15" t="str">
            <v>2011 - 2015</v>
          </cell>
          <cell r="I15">
            <v>0.10050000000000189</v>
          </cell>
          <cell r="K15" t="str">
            <v>2011 - 2017</v>
          </cell>
          <cell r="L15">
            <v>0.1207000000000024</v>
          </cell>
          <cell r="N15">
            <v>0.14350000000000049</v>
          </cell>
        </row>
        <row r="16">
          <cell r="B16">
            <v>2012</v>
          </cell>
          <cell r="C16">
            <v>0.24339999999998951</v>
          </cell>
          <cell r="E16" t="str">
            <v>2012 - 2014</v>
          </cell>
          <cell r="F16">
            <v>0.25689999999998803</v>
          </cell>
          <cell r="H16" t="str">
            <v>2012 - 2016</v>
          </cell>
          <cell r="I16">
            <v>8.3700000000001371E-2</v>
          </cell>
          <cell r="K16" t="str">
            <v>2012 - 2018</v>
          </cell>
          <cell r="L16">
            <v>0.1175000000000023</v>
          </cell>
        </row>
        <row r="17">
          <cell r="B17">
            <v>2013</v>
          </cell>
          <cell r="C17">
            <v>0.1316000000000018</v>
          </cell>
          <cell r="E17" t="str">
            <v>2013 - 2015</v>
          </cell>
          <cell r="F17">
            <v>9.17000000000016E-2</v>
          </cell>
          <cell r="H17" t="str">
            <v>2013 - 2017</v>
          </cell>
          <cell r="I17">
            <v>0.12630000000000241</v>
          </cell>
          <cell r="K17" t="str">
            <v>2013 - 2019</v>
          </cell>
          <cell r="L17">
            <v>0.1163000000000023</v>
          </cell>
        </row>
        <row r="18">
          <cell r="B18">
            <v>2014</v>
          </cell>
          <cell r="C18">
            <v>0.44949999999996681</v>
          </cell>
          <cell r="E18" t="str">
            <v>2014 - 2016</v>
          </cell>
          <cell r="F18">
            <v>3.5799999999999998E-2</v>
          </cell>
          <cell r="H18" t="str">
            <v>2014 - 2018</v>
          </cell>
          <cell r="I18">
            <v>0.107200000000002</v>
          </cell>
          <cell r="K18" t="str">
            <v>2014 - 2020</v>
          </cell>
          <cell r="L18">
            <v>0.11240000000000221</v>
          </cell>
        </row>
        <row r="19">
          <cell r="B19">
            <v>2015</v>
          </cell>
          <cell r="C19">
            <v>-9.3500000000001651E-2</v>
          </cell>
          <cell r="E19" t="str">
            <v>2015 - 2017</v>
          </cell>
          <cell r="F19">
            <v>0.12740000000000229</v>
          </cell>
          <cell r="H19" t="str">
            <v>2015 - 2019</v>
          </cell>
          <cell r="I19">
            <v>0.1132000000000022</v>
          </cell>
          <cell r="K19" t="str">
            <v>2015 - 2021</v>
          </cell>
          <cell r="L19">
            <v>0.16159999999999849</v>
          </cell>
        </row>
        <row r="20">
          <cell r="B20">
            <v>2016</v>
          </cell>
          <cell r="C20">
            <v>3.0199999999999869E-2</v>
          </cell>
          <cell r="E20" t="str">
            <v>2016 - 2018</v>
          </cell>
          <cell r="F20">
            <v>0.1227000000000025</v>
          </cell>
          <cell r="H20" t="str">
            <v>2016 - 2020</v>
          </cell>
          <cell r="I20">
            <v>0.12430000000000251</v>
          </cell>
        </row>
        <row r="21">
          <cell r="B21">
            <v>2017</v>
          </cell>
          <cell r="C21">
            <v>0.1765999999999969</v>
          </cell>
          <cell r="E21" t="str">
            <v>2017 - 2019</v>
          </cell>
          <cell r="F21">
            <v>0.11240000000000221</v>
          </cell>
          <cell r="H21" t="str">
            <v>2017 - 2021</v>
          </cell>
          <cell r="I21">
            <v>0.18599999999999581</v>
          </cell>
        </row>
        <row r="22">
          <cell r="B22">
            <v>2018</v>
          </cell>
          <cell r="C22">
            <v>3.7800000000000063E-2</v>
          </cell>
          <cell r="E22" t="str">
            <v>2018 - 2020</v>
          </cell>
          <cell r="F22">
            <v>0.1346000000000015</v>
          </cell>
        </row>
        <row r="23">
          <cell r="B23">
            <v>2019</v>
          </cell>
          <cell r="C23">
            <v>0.1403000000000009</v>
          </cell>
          <cell r="E23" t="str">
            <v>2019 - 2021</v>
          </cell>
          <cell r="F23">
            <v>0.25589999999998808</v>
          </cell>
        </row>
        <row r="24">
          <cell r="B24">
            <v>2020</v>
          </cell>
          <cell r="C24">
            <v>0.50669999999996052</v>
          </cell>
        </row>
        <row r="25">
          <cell r="B25">
            <v>2021</v>
          </cell>
          <cell r="C25">
            <v>0.23319999999999061</v>
          </cell>
        </row>
      </sheetData>
      <sheetData sheetId="1">
        <row r="6">
          <cell r="B6">
            <v>2002</v>
          </cell>
          <cell r="C6">
            <v>0.1241000000000025</v>
          </cell>
          <cell r="E6" t="str">
            <v>2002 - 2004</v>
          </cell>
          <cell r="F6">
            <v>0.37229999999997532</v>
          </cell>
          <cell r="H6" t="str">
            <v>2002 - 2006</v>
          </cell>
          <cell r="I6">
            <v>0.39189999999997321</v>
          </cell>
          <cell r="K6" t="str">
            <v>2002 - 2008</v>
          </cell>
          <cell r="L6">
            <v>0.12990000000000201</v>
          </cell>
          <cell r="N6" t="str">
            <v>2002 - 2016</v>
          </cell>
          <cell r="O6">
            <v>0.1236000000000025</v>
          </cell>
        </row>
        <row r="7">
          <cell r="B7">
            <v>2003</v>
          </cell>
          <cell r="C7">
            <v>1.2269999999998811</v>
          </cell>
          <cell r="E7" t="str">
            <v>2003 - 2005</v>
          </cell>
          <cell r="F7">
            <v>0.41929999999997009</v>
          </cell>
          <cell r="H7" t="str">
            <v>2003 - 2007</v>
          </cell>
          <cell r="I7">
            <v>0.45569999999996608</v>
          </cell>
          <cell r="K7" t="str">
            <v>2003 - 2009</v>
          </cell>
          <cell r="L7">
            <v>0.2159999999999925</v>
          </cell>
          <cell r="N7" t="str">
            <v>2003 - 2017</v>
          </cell>
          <cell r="O7">
            <v>0.13290000000000171</v>
          </cell>
        </row>
        <row r="8">
          <cell r="B8">
            <v>2004</v>
          </cell>
          <cell r="C8">
            <v>0.46809999999996482</v>
          </cell>
          <cell r="E8" t="str">
            <v>2004 - 2006</v>
          </cell>
          <cell r="F8">
            <v>0.4341999999999685</v>
          </cell>
          <cell r="H8" t="str">
            <v>2004 - 2008</v>
          </cell>
          <cell r="I8">
            <v>3.6800000000000027E-2</v>
          </cell>
          <cell r="K8" t="str">
            <v>2004 - 2010</v>
          </cell>
          <cell r="L8">
            <v>0.18769999999999559</v>
          </cell>
          <cell r="N8" t="str">
            <v>2004 - 2018</v>
          </cell>
          <cell r="O8">
            <v>0.11440000000000219</v>
          </cell>
        </row>
        <row r="9">
          <cell r="B9">
            <v>2005</v>
          </cell>
          <cell r="C9">
            <v>0.60299999999994991</v>
          </cell>
          <cell r="E9" t="str">
            <v>2005 - 2007</v>
          </cell>
          <cell r="F9">
            <v>0.51459999999995965</v>
          </cell>
          <cell r="H9" t="str">
            <v>2005 - 2009</v>
          </cell>
          <cell r="I9">
            <v>0.1701999999999976</v>
          </cell>
          <cell r="K9" t="str">
            <v>2005 - 2011</v>
          </cell>
          <cell r="L9">
            <v>6.0500000000000713E-2</v>
          </cell>
          <cell r="N9" t="str">
            <v>2005 - 2019</v>
          </cell>
          <cell r="O9">
            <v>0.11090000000000209</v>
          </cell>
        </row>
        <row r="10">
          <cell r="B10">
            <v>2006</v>
          </cell>
          <cell r="C10">
            <v>0.43579999999996832</v>
          </cell>
          <cell r="E10" t="str">
            <v>2006 - 2008</v>
          </cell>
          <cell r="F10">
            <v>-0.16859999999999781</v>
          </cell>
          <cell r="H10" t="str">
            <v>2006 - 2010</v>
          </cell>
          <cell r="I10">
            <v>0.1544999999999993</v>
          </cell>
          <cell r="K10" t="str">
            <v>2006 - 2012</v>
          </cell>
          <cell r="L10">
            <v>8.0600000000001282E-2</v>
          </cell>
          <cell r="N10" t="str">
            <v>2006 - 2020</v>
          </cell>
          <cell r="O10">
            <v>0.1120000000000022</v>
          </cell>
        </row>
        <row r="11">
          <cell r="B11">
            <v>2007</v>
          </cell>
          <cell r="C11">
            <v>0.82039999999992597</v>
          </cell>
          <cell r="E11" t="str">
            <v>2007 - 2009</v>
          </cell>
          <cell r="F11">
            <v>0.1538999999999994</v>
          </cell>
          <cell r="H11" t="str">
            <v>2007 - 2011</v>
          </cell>
          <cell r="I11">
            <v>1.239999999999998E-2</v>
          </cell>
          <cell r="K11" t="str">
            <v>2007 - 2013</v>
          </cell>
          <cell r="L11">
            <v>7.7200000000001184E-2</v>
          </cell>
          <cell r="N11" t="str">
            <v>2007 - 2021</v>
          </cell>
          <cell r="O11">
            <v>0.12660000000000241</v>
          </cell>
        </row>
        <row r="12">
          <cell r="B12">
            <v>2008</v>
          </cell>
          <cell r="C12">
            <v>-0.48429999999996298</v>
          </cell>
          <cell r="E12" t="str">
            <v>2008 - 2010</v>
          </cell>
          <cell r="F12">
            <v>0.2377999999999901</v>
          </cell>
          <cell r="H12" t="str">
            <v>2008 - 2012</v>
          </cell>
          <cell r="I12">
            <v>9.1600000000001597E-2</v>
          </cell>
          <cell r="K12" t="str">
            <v>2008 - 2014</v>
          </cell>
          <cell r="L12">
            <v>0.13620000000000129</v>
          </cell>
        </row>
        <row r="13">
          <cell r="B13">
            <v>2009</v>
          </cell>
          <cell r="C13">
            <v>0.73799999999993504</v>
          </cell>
          <cell r="E13" t="str">
            <v>2009 - 2011</v>
          </cell>
          <cell r="F13">
            <v>-1.029999999999999E-2</v>
          </cell>
          <cell r="H13" t="str">
            <v>2009 - 2013</v>
          </cell>
          <cell r="I13">
            <v>8.8700000000001514E-2</v>
          </cell>
          <cell r="K13" t="str">
            <v>2009 - 2015</v>
          </cell>
          <cell r="L13">
            <v>9.9100000000001812E-2</v>
          </cell>
        </row>
        <row r="14">
          <cell r="B14">
            <v>2010</v>
          </cell>
          <cell r="C14">
            <v>0.28109999999998542</v>
          </cell>
          <cell r="E14" t="str">
            <v>2010 - 2012</v>
          </cell>
          <cell r="F14">
            <v>6.6200000000000869E-2</v>
          </cell>
          <cell r="H14" t="str">
            <v>2010 - 2014</v>
          </cell>
          <cell r="I14">
            <v>0.1461000000000002</v>
          </cell>
          <cell r="K14" t="str">
            <v>2010 - 2016</v>
          </cell>
          <cell r="L14">
            <v>7.5500000000001136E-2</v>
          </cell>
        </row>
        <row r="15">
          <cell r="B15">
            <v>2011</v>
          </cell>
          <cell r="C15">
            <v>-0.22969999999999099</v>
          </cell>
          <cell r="E15" t="str">
            <v>2011 - 2013</v>
          </cell>
          <cell r="F15">
            <v>9.5500000000001709E-2</v>
          </cell>
          <cell r="H15" t="str">
            <v>2011 - 2015</v>
          </cell>
          <cell r="I15">
            <v>0.10050000000000189</v>
          </cell>
          <cell r="K15" t="str">
            <v>2011 - 2017</v>
          </cell>
          <cell r="L15">
            <v>0.12990000000000201</v>
          </cell>
          <cell r="N15">
            <v>0.1407000000000008</v>
          </cell>
        </row>
        <row r="16">
          <cell r="B16">
            <v>2012</v>
          </cell>
          <cell r="C16">
            <v>0.2228999999999918</v>
          </cell>
          <cell r="E16" t="str">
            <v>2012 - 2014</v>
          </cell>
          <cell r="F16">
            <v>0.21779999999999231</v>
          </cell>
          <cell r="H16" t="str">
            <v>2012 - 2016</v>
          </cell>
          <cell r="I16">
            <v>7.7100000000001181E-2</v>
          </cell>
          <cell r="K16" t="str">
            <v>2012 - 2018</v>
          </cell>
          <cell r="L16">
            <v>0.1142000000000022</v>
          </cell>
        </row>
        <row r="17">
          <cell r="B17">
            <v>2013</v>
          </cell>
          <cell r="C17">
            <v>0.15459999999999929</v>
          </cell>
          <cell r="E17" t="str">
            <v>2013 - 2015</v>
          </cell>
          <cell r="F17">
            <v>8.7400000000001477E-2</v>
          </cell>
          <cell r="H17" t="str">
            <v>2013 - 2017</v>
          </cell>
          <cell r="I17">
            <v>0.13780000000000109</v>
          </cell>
          <cell r="K17" t="str">
            <v>2013 - 2019</v>
          </cell>
          <cell r="L17">
            <v>0.1176000000000023</v>
          </cell>
        </row>
        <row r="18">
          <cell r="B18">
            <v>2014</v>
          </cell>
          <cell r="C18">
            <v>0.28489999999998489</v>
          </cell>
          <cell r="E18" t="str">
            <v>2014 - 2016</v>
          </cell>
          <cell r="F18">
            <v>2.6899999999999889E-2</v>
          </cell>
          <cell r="H18" t="str">
            <v>2014 - 2018</v>
          </cell>
          <cell r="I18">
            <v>0.1030000000000019</v>
          </cell>
          <cell r="K18" t="str">
            <v>2014 - 2020</v>
          </cell>
          <cell r="L18">
            <v>0.12870000000000209</v>
          </cell>
        </row>
        <row r="19">
          <cell r="B19">
            <v>2015</v>
          </cell>
          <cell r="C19">
            <v>-7.5400000000001133E-2</v>
          </cell>
          <cell r="E19" t="str">
            <v>2015 - 2017</v>
          </cell>
          <cell r="F19">
            <v>0.15109999999999971</v>
          </cell>
          <cell r="H19" t="str">
            <v>2015 - 2019</v>
          </cell>
          <cell r="I19">
            <v>0.11640000000000229</v>
          </cell>
          <cell r="K19" t="str">
            <v>2015 - 2021</v>
          </cell>
          <cell r="L19">
            <v>0.16069999999999859</v>
          </cell>
        </row>
        <row r="20">
          <cell r="B20">
            <v>2016</v>
          </cell>
          <cell r="C20">
            <v>1.959999999999994E-2</v>
          </cell>
          <cell r="E20" t="str">
            <v>2016 - 2018</v>
          </cell>
          <cell r="F20">
            <v>0.1165000000000023</v>
          </cell>
          <cell r="H20" t="str">
            <v>2016 - 2020</v>
          </cell>
          <cell r="I20">
            <v>0.1479</v>
          </cell>
        </row>
        <row r="21">
          <cell r="B21">
            <v>2017</v>
          </cell>
          <cell r="C21">
            <v>0.21659999999999249</v>
          </cell>
          <cell r="E21" t="str">
            <v>2017 - 2019</v>
          </cell>
          <cell r="F21">
            <v>0.11240000000000221</v>
          </cell>
          <cell r="H21" t="str">
            <v>2017 - 2021</v>
          </cell>
          <cell r="I21">
            <v>0.18159999999999629</v>
          </cell>
        </row>
        <row r="22">
          <cell r="B22">
            <v>2018</v>
          </cell>
          <cell r="C22">
            <v>2.5399999999999898E-2</v>
          </cell>
          <cell r="E22" t="str">
            <v>2018 - 2020</v>
          </cell>
          <cell r="F22">
            <v>0.17419999999999711</v>
          </cell>
        </row>
        <row r="23">
          <cell r="B23">
            <v>2019</v>
          </cell>
          <cell r="C23">
            <v>0.13310000000000169</v>
          </cell>
          <cell r="E23" t="str">
            <v>2019 - 2021</v>
          </cell>
          <cell r="F23">
            <v>0.24519999999998929</v>
          </cell>
        </row>
        <row r="24">
          <cell r="B24">
            <v>2020</v>
          </cell>
          <cell r="C24">
            <v>0.64339999999994546</v>
          </cell>
        </row>
        <row r="25">
          <cell r="B25">
            <v>2021</v>
          </cell>
          <cell r="C25">
            <v>0.19819999999999449</v>
          </cell>
        </row>
      </sheetData>
      <sheetData sheetId="2">
        <row r="6">
          <cell r="B6">
            <v>2002</v>
          </cell>
          <cell r="C6">
            <v>8.2900000000001348E-2</v>
          </cell>
          <cell r="E6" t="str">
            <v>2002 - 2004</v>
          </cell>
          <cell r="F6">
            <v>0.3705999999999755</v>
          </cell>
          <cell r="H6" t="str">
            <v>2002 - 2006</v>
          </cell>
          <cell r="I6">
            <v>0.37899999999997458</v>
          </cell>
          <cell r="K6" t="str">
            <v>2002 - 2008</v>
          </cell>
          <cell r="L6">
            <v>0.10440000000000201</v>
          </cell>
          <cell r="N6" t="str">
            <v>2002 - 2016</v>
          </cell>
          <cell r="O6">
            <v>0.12590000000000251</v>
          </cell>
        </row>
        <row r="7">
          <cell r="B7">
            <v>2003</v>
          </cell>
          <cell r="C7">
            <v>1.1809999999998859</v>
          </cell>
          <cell r="E7" t="str">
            <v>2003 - 2005</v>
          </cell>
          <cell r="F7">
            <v>0.41799999999997028</v>
          </cell>
          <cell r="H7" t="str">
            <v>2003 - 2007</v>
          </cell>
          <cell r="I7">
            <v>0.45089999999996672</v>
          </cell>
          <cell r="K7" t="str">
            <v>2003 - 2009</v>
          </cell>
          <cell r="L7">
            <v>0.21769999999999229</v>
          </cell>
          <cell r="N7" t="str">
            <v>2003 - 2017</v>
          </cell>
          <cell r="O7">
            <v>0.13400000000000159</v>
          </cell>
        </row>
        <row r="8">
          <cell r="B8">
            <v>2004</v>
          </cell>
          <cell r="C8">
            <v>0.4786999999999636</v>
          </cell>
          <cell r="E8" t="str">
            <v>2004 - 2006</v>
          </cell>
          <cell r="F8">
            <v>0.41359999999997082</v>
          </cell>
          <cell r="H8" t="str">
            <v>2004 - 2008</v>
          </cell>
          <cell r="I8">
            <v>2.9999999999999992E-3</v>
          </cell>
          <cell r="K8" t="str">
            <v>2004 - 2010</v>
          </cell>
          <cell r="L8">
            <v>0.1919999999999952</v>
          </cell>
          <cell r="N8" t="str">
            <v>2004 - 2018</v>
          </cell>
          <cell r="O8">
            <v>0.1167000000000023</v>
          </cell>
        </row>
        <row r="9">
          <cell r="B9">
            <v>2005</v>
          </cell>
          <cell r="C9">
            <v>0.59359999999995094</v>
          </cell>
          <cell r="E9" t="str">
            <v>2005 - 2007</v>
          </cell>
          <cell r="F9">
            <v>0.50889999999996027</v>
          </cell>
          <cell r="H9" t="str">
            <v>2005 - 2009</v>
          </cell>
          <cell r="I9">
            <v>0.17639999999999689</v>
          </cell>
          <cell r="K9" t="str">
            <v>2005 - 2011</v>
          </cell>
          <cell r="L9">
            <v>7.0000000000000978E-2</v>
          </cell>
          <cell r="N9" t="str">
            <v>2005 - 2019</v>
          </cell>
          <cell r="O9">
            <v>0.1138000000000022</v>
          </cell>
        </row>
        <row r="10">
          <cell r="B10">
            <v>2006</v>
          </cell>
          <cell r="C10">
            <v>0.41569999999997048</v>
          </cell>
          <cell r="E10" t="str">
            <v>2006 - 2008</v>
          </cell>
          <cell r="F10">
            <v>-0.211999999999993</v>
          </cell>
          <cell r="H10" t="str">
            <v>2006 - 2010</v>
          </cell>
          <cell r="I10">
            <v>0.16509999999999811</v>
          </cell>
          <cell r="K10" t="str">
            <v>2006 - 2012</v>
          </cell>
          <cell r="L10">
            <v>9.5000000000001694E-2</v>
          </cell>
          <cell r="N10" t="str">
            <v>2006 - 2020</v>
          </cell>
          <cell r="O10">
            <v>0.1107000000000021</v>
          </cell>
        </row>
        <row r="11">
          <cell r="B11">
            <v>2007</v>
          </cell>
          <cell r="C11">
            <v>0.83419999999992445</v>
          </cell>
          <cell r="E11" t="str">
            <v>2007 - 2009</v>
          </cell>
          <cell r="F11">
            <v>0.1738999999999972</v>
          </cell>
          <cell r="H11" t="str">
            <v>2007 - 2011</v>
          </cell>
          <cell r="I11">
            <v>2.729999999999989E-2</v>
          </cell>
          <cell r="K11" t="str">
            <v>2007 - 2013</v>
          </cell>
          <cell r="L11">
            <v>8.5200000000001413E-2</v>
          </cell>
          <cell r="N11" t="str">
            <v>2007 - 2021</v>
          </cell>
          <cell r="O11">
            <v>0.12780000000000219</v>
          </cell>
        </row>
        <row r="12">
          <cell r="B12">
            <v>2008</v>
          </cell>
          <cell r="C12">
            <v>-0.59239999999995108</v>
          </cell>
          <cell r="E12" t="str">
            <v>2008 - 2010</v>
          </cell>
          <cell r="F12">
            <v>0.25849999999998791</v>
          </cell>
          <cell r="H12" t="str">
            <v>2008 - 2012</v>
          </cell>
          <cell r="I12">
            <v>0.1105000000000021</v>
          </cell>
          <cell r="K12" t="str">
            <v>2008 - 2014</v>
          </cell>
          <cell r="L12">
            <v>0.14510000000000031</v>
          </cell>
        </row>
        <row r="13">
          <cell r="B13">
            <v>2009</v>
          </cell>
          <cell r="C13">
            <v>0.84169999999992362</v>
          </cell>
          <cell r="E13" t="str">
            <v>2009 - 2011</v>
          </cell>
          <cell r="F13">
            <v>8.9000000000000017E-3</v>
          </cell>
          <cell r="H13" t="str">
            <v>2009 - 2013</v>
          </cell>
          <cell r="I13">
            <v>9.6500000000001737E-2</v>
          </cell>
          <cell r="K13" t="str">
            <v>2009 - 2015</v>
          </cell>
          <cell r="L13">
            <v>9.9700000000001829E-2</v>
          </cell>
        </row>
        <row r="14">
          <cell r="B14">
            <v>2010</v>
          </cell>
          <cell r="C14">
            <v>0.25969999999998772</v>
          </cell>
          <cell r="E14" t="str">
            <v>2010 - 2012</v>
          </cell>
          <cell r="F14">
            <v>8.2400000000001333E-2</v>
          </cell>
          <cell r="H14" t="str">
            <v>2010 - 2014</v>
          </cell>
          <cell r="I14">
            <v>0.15169999999999961</v>
          </cell>
          <cell r="K14" t="str">
            <v>2010 - 2016</v>
          </cell>
          <cell r="L14">
            <v>7.7100000000001181E-2</v>
          </cell>
        </row>
        <row r="15">
          <cell r="B15">
            <v>2011</v>
          </cell>
          <cell r="C15">
            <v>-0.22479999999999159</v>
          </cell>
          <cell r="E15" t="str">
            <v>2011 - 2013</v>
          </cell>
          <cell r="F15">
            <v>9.9800000000001832E-2</v>
          </cell>
          <cell r="H15" t="str">
            <v>2011 - 2015</v>
          </cell>
          <cell r="I15">
            <v>9.7000000000001751E-2</v>
          </cell>
          <cell r="K15" t="str">
            <v>2011 - 2017</v>
          </cell>
          <cell r="L15">
            <v>0.12780000000000219</v>
          </cell>
          <cell r="N15">
            <v>0.14380000000000051</v>
          </cell>
        </row>
        <row r="16">
          <cell r="B16">
            <v>2012</v>
          </cell>
          <cell r="C16">
            <v>0.2870999999999847</v>
          </cell>
          <cell r="E16" t="str">
            <v>2012 - 2014</v>
          </cell>
          <cell r="F16">
            <v>0.22699999999999129</v>
          </cell>
          <cell r="H16" t="str">
            <v>2012 - 2016</v>
          </cell>
          <cell r="I16">
            <v>7.9400000000001247E-2</v>
          </cell>
          <cell r="K16" t="str">
            <v>2012 - 2018</v>
          </cell>
          <cell r="L16">
            <v>0.11490000000000231</v>
          </cell>
        </row>
        <row r="17">
          <cell r="B17">
            <v>2013</v>
          </cell>
          <cell r="C17">
            <v>0.17299999999999729</v>
          </cell>
          <cell r="E17" t="str">
            <v>2013 - 2015</v>
          </cell>
          <cell r="F17">
            <v>8.1500000000001308E-2</v>
          </cell>
          <cell r="H17" t="str">
            <v>2013 - 2017</v>
          </cell>
          <cell r="I17">
            <v>0.13440000000000149</v>
          </cell>
          <cell r="K17" t="str">
            <v>2013 - 2019</v>
          </cell>
          <cell r="L17">
            <v>0.1197000000000024</v>
          </cell>
        </row>
        <row r="18">
          <cell r="B18">
            <v>2014</v>
          </cell>
          <cell r="C18">
            <v>0.30929999999998231</v>
          </cell>
          <cell r="E18" t="str">
            <v>2014 - 2016</v>
          </cell>
          <cell r="F18">
            <v>3.0499999999999871E-2</v>
          </cell>
          <cell r="H18" t="str">
            <v>2014 - 2018</v>
          </cell>
          <cell r="I18">
            <v>0.1031000000000019</v>
          </cell>
          <cell r="K18" t="str">
            <v>2014 - 2020</v>
          </cell>
          <cell r="L18">
            <v>0.1212000000000024</v>
          </cell>
        </row>
        <row r="19">
          <cell r="B19">
            <v>2015</v>
          </cell>
          <cell r="C19">
            <v>-0.1027000000000019</v>
          </cell>
          <cell r="E19" t="str">
            <v>2015 - 2017</v>
          </cell>
          <cell r="F19">
            <v>0.14330000000000051</v>
          </cell>
          <cell r="H19" t="str">
            <v>2015 - 2019</v>
          </cell>
          <cell r="I19">
            <v>0.1187000000000024</v>
          </cell>
          <cell r="K19" t="str">
            <v>2015 - 2021</v>
          </cell>
          <cell r="L19">
            <v>0.1599999999999987</v>
          </cell>
        </row>
        <row r="20">
          <cell r="B20">
            <v>2016</v>
          </cell>
          <cell r="C20">
            <v>2.399999999999991E-2</v>
          </cell>
          <cell r="E20" t="str">
            <v>2016 - 2018</v>
          </cell>
          <cell r="F20">
            <v>0.11540000000000231</v>
          </cell>
          <cell r="H20" t="str">
            <v>2016 - 2020</v>
          </cell>
          <cell r="I20">
            <v>0.13780000000000109</v>
          </cell>
        </row>
        <row r="21">
          <cell r="B21">
            <v>2017</v>
          </cell>
          <cell r="C21">
            <v>0.1862999999999958</v>
          </cell>
          <cell r="E21" t="str">
            <v>2017 - 2019</v>
          </cell>
          <cell r="F21">
            <v>0.1168000000000023</v>
          </cell>
          <cell r="H21" t="str">
            <v>2017 - 2021</v>
          </cell>
          <cell r="I21">
            <v>0.1817999999999963</v>
          </cell>
        </row>
        <row r="22">
          <cell r="B22">
            <v>2018</v>
          </cell>
          <cell r="C22">
            <v>2.2099999999999918E-2</v>
          </cell>
          <cell r="E22" t="str">
            <v>2018 - 2020</v>
          </cell>
          <cell r="F22">
            <v>0.16309999999999841</v>
          </cell>
        </row>
        <row r="23">
          <cell r="B23">
            <v>2019</v>
          </cell>
          <cell r="C23">
            <v>0.1651999999999981</v>
          </cell>
          <cell r="E23" t="str">
            <v>2019 - 2021</v>
          </cell>
          <cell r="F23">
            <v>0.25229999999998848</v>
          </cell>
        </row>
        <row r="24">
          <cell r="B24">
            <v>2020</v>
          </cell>
          <cell r="C24">
            <v>0.72329999999993666</v>
          </cell>
        </row>
        <row r="25">
          <cell r="B25">
            <v>2021</v>
          </cell>
          <cell r="C25">
            <v>0.18229999999999619</v>
          </cell>
        </row>
      </sheetData>
      <sheetData sheetId="3">
        <row r="6">
          <cell r="B6">
            <v>2002</v>
          </cell>
          <cell r="C6">
            <v>3.8600000000000079E-2</v>
          </cell>
          <cell r="E6" t="str">
            <v>2002 - 2004</v>
          </cell>
          <cell r="F6">
            <v>0.34259999999997859</v>
          </cell>
          <cell r="H6" t="str">
            <v>2002 - 2006</v>
          </cell>
          <cell r="I6">
            <v>0.38199999999997419</v>
          </cell>
          <cell r="K6" t="str">
            <v>2002 - 2008</v>
          </cell>
          <cell r="L6">
            <v>0.1190000000000024</v>
          </cell>
          <cell r="N6" t="str">
            <v>2002 - 2016</v>
          </cell>
          <cell r="O6">
            <v>0.12130000000000241</v>
          </cell>
        </row>
        <row r="7">
          <cell r="B7">
            <v>2003</v>
          </cell>
          <cell r="C7">
            <v>1.200299999999884</v>
          </cell>
          <cell r="E7" t="str">
            <v>2003 - 2005</v>
          </cell>
          <cell r="F7">
            <v>0.38819999999997362</v>
          </cell>
          <cell r="H7" t="str">
            <v>2003 - 2007</v>
          </cell>
          <cell r="I7">
            <v>0.43679999999996821</v>
          </cell>
          <cell r="K7" t="str">
            <v>2003 - 2009</v>
          </cell>
          <cell r="L7">
            <v>0.202399999999994</v>
          </cell>
          <cell r="N7" t="str">
            <v>2003 - 2017</v>
          </cell>
          <cell r="O7">
            <v>0.12790000000000221</v>
          </cell>
        </row>
        <row r="8">
          <cell r="B8">
            <v>2004</v>
          </cell>
          <cell r="C8">
            <v>0.33239999999997971</v>
          </cell>
          <cell r="E8" t="str">
            <v>2004 - 2006</v>
          </cell>
          <cell r="F8">
            <v>0.4141999999999707</v>
          </cell>
          <cell r="H8" t="str">
            <v>2004 - 2008</v>
          </cell>
          <cell r="I8">
            <v>1.969999999999994E-2</v>
          </cell>
          <cell r="K8" t="str">
            <v>2004 - 2010</v>
          </cell>
          <cell r="L8">
            <v>0.1769999999999968</v>
          </cell>
          <cell r="N8" t="str">
            <v>2004 - 2018</v>
          </cell>
          <cell r="O8">
            <v>0.1107000000000021</v>
          </cell>
        </row>
        <row r="9">
          <cell r="B9">
            <v>2005</v>
          </cell>
          <cell r="C9">
            <v>0.47799999999996368</v>
          </cell>
          <cell r="E9" t="str">
            <v>2005 - 2007</v>
          </cell>
          <cell r="F9">
            <v>0.484099999999963</v>
          </cell>
          <cell r="H9" t="str">
            <v>2005 - 2009</v>
          </cell>
          <cell r="I9">
            <v>0.15019999999999981</v>
          </cell>
          <cell r="K9" t="str">
            <v>2005 - 2011</v>
          </cell>
          <cell r="L9">
            <v>7.1500000000001021E-2</v>
          </cell>
          <cell r="N9" t="str">
            <v>2005 - 2019</v>
          </cell>
          <cell r="O9">
            <v>0.107300000000002</v>
          </cell>
        </row>
        <row r="10">
          <cell r="B10">
            <v>2006</v>
          </cell>
          <cell r="C10">
            <v>0.42359999999996972</v>
          </cell>
          <cell r="E10" t="str">
            <v>2006 - 2008</v>
          </cell>
          <cell r="F10">
            <v>-0.19129999999999531</v>
          </cell>
          <cell r="H10" t="str">
            <v>2006 - 2010</v>
          </cell>
          <cell r="I10">
            <v>0.14010000000000089</v>
          </cell>
          <cell r="K10" t="str">
            <v>2006 - 2012</v>
          </cell>
          <cell r="L10">
            <v>7.2100000000001038E-2</v>
          </cell>
          <cell r="N10" t="str">
            <v>2006 - 2020</v>
          </cell>
          <cell r="O10">
            <v>0.10690000000000199</v>
          </cell>
        </row>
        <row r="11">
          <cell r="B11">
            <v>2007</v>
          </cell>
          <cell r="C11">
            <v>0.73499999999993537</v>
          </cell>
          <cell r="E11" t="str">
            <v>2007 - 2009</v>
          </cell>
          <cell r="F11">
            <v>0.1132000000000022</v>
          </cell>
          <cell r="H11" t="str">
            <v>2007 - 2011</v>
          </cell>
          <cell r="I11">
            <v>2.5399999999999898E-2</v>
          </cell>
          <cell r="K11" t="str">
            <v>2007 - 2013</v>
          </cell>
          <cell r="L11">
            <v>6.8000000000000921E-2</v>
          </cell>
          <cell r="N11" t="str">
            <v>2007 - 2021</v>
          </cell>
          <cell r="O11">
            <v>0.1237000000000025</v>
          </cell>
        </row>
        <row r="12">
          <cell r="B12">
            <v>2008</v>
          </cell>
          <cell r="C12">
            <v>-0.56299999999995431</v>
          </cell>
          <cell r="E12" t="str">
            <v>2008 - 2010</v>
          </cell>
          <cell r="F12">
            <v>0.19819999999999449</v>
          </cell>
          <cell r="H12" t="str">
            <v>2008 - 2012</v>
          </cell>
          <cell r="I12">
            <v>7.5200000000001127E-2</v>
          </cell>
          <cell r="K12" t="str">
            <v>2008 - 2014</v>
          </cell>
          <cell r="L12">
            <v>0.13780000000000109</v>
          </cell>
        </row>
        <row r="13">
          <cell r="B13">
            <v>2009</v>
          </cell>
          <cell r="C13">
            <v>0.59429999999995087</v>
          </cell>
          <cell r="E13" t="str">
            <v>2009 - 2011</v>
          </cell>
          <cell r="F13">
            <v>1.8399999999999941E-2</v>
          </cell>
          <cell r="H13" t="str">
            <v>2009 - 2013</v>
          </cell>
          <cell r="I13">
            <v>7.9100000000001239E-2</v>
          </cell>
          <cell r="K13" t="str">
            <v>2009 - 2015</v>
          </cell>
          <cell r="L13">
            <v>8.9800000000001545E-2</v>
          </cell>
        </row>
        <row r="14">
          <cell r="B14">
            <v>2010</v>
          </cell>
          <cell r="C14">
            <v>0.22569999999999149</v>
          </cell>
          <cell r="E14" t="str">
            <v>2010 - 2012</v>
          </cell>
          <cell r="F14">
            <v>4.9100000000000379E-2</v>
          </cell>
          <cell r="H14" t="str">
            <v>2010 - 2014</v>
          </cell>
          <cell r="I14">
            <v>0.1542999999999993</v>
          </cell>
          <cell r="K14" t="str">
            <v>2010 - 2016</v>
          </cell>
          <cell r="L14">
            <v>6.8700000000000941E-2</v>
          </cell>
        </row>
        <row r="15">
          <cell r="B15">
            <v>2011</v>
          </cell>
          <cell r="C15">
            <v>-0.18829999999999561</v>
          </cell>
          <cell r="E15" t="str">
            <v>2011 - 2013</v>
          </cell>
          <cell r="F15">
            <v>7.7700000000001199E-2</v>
          </cell>
          <cell r="H15" t="str">
            <v>2011 - 2015</v>
          </cell>
          <cell r="I15">
            <v>8.5600000000001425E-2</v>
          </cell>
          <cell r="K15" t="str">
            <v>2011 - 2017</v>
          </cell>
          <cell r="L15">
            <v>0.11740000000000229</v>
          </cell>
          <cell r="N15">
            <v>0.14280000000000059</v>
          </cell>
        </row>
        <row r="16">
          <cell r="B16">
            <v>2012</v>
          </cell>
          <cell r="C16">
            <v>0.1919999999999952</v>
          </cell>
          <cell r="E16" t="str">
            <v>2012 - 2014</v>
          </cell>
          <cell r="F16">
            <v>0.23869999999999</v>
          </cell>
          <cell r="H16" t="str">
            <v>2012 - 2016</v>
          </cell>
          <cell r="I16">
            <v>6.6300000000000872E-2</v>
          </cell>
          <cell r="K16" t="str">
            <v>2012 - 2018</v>
          </cell>
          <cell r="L16">
            <v>0.106200000000002</v>
          </cell>
        </row>
        <row r="17">
          <cell r="B17">
            <v>2013</v>
          </cell>
          <cell r="C17">
            <v>0.11450000000000229</v>
          </cell>
          <cell r="E17" t="str">
            <v>2013 - 2015</v>
          </cell>
          <cell r="F17">
            <v>6.0000000000000692E-2</v>
          </cell>
          <cell r="H17" t="str">
            <v>2013 - 2017</v>
          </cell>
          <cell r="I17">
            <v>0.1185000000000024</v>
          </cell>
          <cell r="K17" t="str">
            <v>2013 - 2019</v>
          </cell>
          <cell r="L17">
            <v>0.1091000000000021</v>
          </cell>
        </row>
        <row r="18">
          <cell r="B18">
            <v>2014</v>
          </cell>
          <cell r="C18">
            <v>0.3996999999999723</v>
          </cell>
          <cell r="E18" t="str">
            <v>2014 - 2016</v>
          </cell>
          <cell r="F18">
            <v>-5.7000000000000019E-3</v>
          </cell>
          <cell r="H18" t="str">
            <v>2014 - 2018</v>
          </cell>
          <cell r="I18">
            <v>8.7900000000001491E-2</v>
          </cell>
          <cell r="K18" t="str">
            <v>2014 - 2020</v>
          </cell>
          <cell r="L18">
            <v>0.1157000000000023</v>
          </cell>
        </row>
        <row r="19">
          <cell r="B19">
            <v>2015</v>
          </cell>
          <cell r="C19">
            <v>-0.27129999999998639</v>
          </cell>
          <cell r="E19" t="str">
            <v>2015 - 2017</v>
          </cell>
          <cell r="F19">
            <v>0.1022000000000019</v>
          </cell>
          <cell r="H19" t="str">
            <v>2015 - 2019</v>
          </cell>
          <cell r="I19">
            <v>9.9700000000001829E-2</v>
          </cell>
          <cell r="K19" t="str">
            <v>2015 - 2021</v>
          </cell>
          <cell r="L19">
            <v>0.15289999999999951</v>
          </cell>
        </row>
        <row r="20">
          <cell r="B20">
            <v>2016</v>
          </cell>
          <cell r="C20">
            <v>-0.14240000000000061</v>
          </cell>
          <cell r="E20" t="str">
            <v>2016 - 2018</v>
          </cell>
          <cell r="F20">
            <v>9.2500000000001623E-2</v>
          </cell>
          <cell r="H20" t="str">
            <v>2016 - 2020</v>
          </cell>
          <cell r="I20">
            <v>0.13080000000000189</v>
          </cell>
        </row>
        <row r="21">
          <cell r="B21">
            <v>2017</v>
          </cell>
          <cell r="C21">
            <v>0.19169999999999521</v>
          </cell>
          <cell r="E21" t="str">
            <v>2017 - 2019</v>
          </cell>
          <cell r="F21">
            <v>0.10940000000000211</v>
          </cell>
          <cell r="H21" t="str">
            <v>2017 - 2021</v>
          </cell>
          <cell r="I21">
            <v>0.18139999999999629</v>
          </cell>
        </row>
        <row r="22">
          <cell r="B22">
            <v>2018</v>
          </cell>
          <cell r="C22">
            <v>-4.0000000000000002E-4</v>
          </cell>
          <cell r="E22" t="str">
            <v>2018 - 2020</v>
          </cell>
          <cell r="F22">
            <v>0.15319999999999939</v>
          </cell>
        </row>
        <row r="23">
          <cell r="B23">
            <v>2019</v>
          </cell>
          <cell r="C23">
            <v>0.130300000000002</v>
          </cell>
          <cell r="E23" t="str">
            <v>2019 - 2021</v>
          </cell>
          <cell r="F23">
            <v>0.24319999999998951</v>
          </cell>
        </row>
        <row r="24">
          <cell r="B24">
            <v>2020</v>
          </cell>
          <cell r="C24">
            <v>0.49489999999996181</v>
          </cell>
        </row>
        <row r="25">
          <cell r="B25">
            <v>2021</v>
          </cell>
          <cell r="C25">
            <v>0.19729999999999459</v>
          </cell>
        </row>
      </sheetData>
      <sheetData sheetId="4">
        <row r="6">
          <cell r="B6">
            <v>2002</v>
          </cell>
          <cell r="C6">
            <v>9.8300000000001789E-2</v>
          </cell>
          <cell r="E6" t="str">
            <v>2002 - 2004</v>
          </cell>
          <cell r="F6">
            <v>0.36749999999997579</v>
          </cell>
          <cell r="H6" t="str">
            <v>2002 - 2006</v>
          </cell>
          <cell r="I6">
            <v>0.38099999999997441</v>
          </cell>
          <cell r="K6" t="str">
            <v>2002 - 2008</v>
          </cell>
          <cell r="L6">
            <v>0.12680000000000241</v>
          </cell>
          <cell r="N6" t="str">
            <v>2002 - 2016</v>
          </cell>
          <cell r="O6">
            <v>0.1211000000000024</v>
          </cell>
        </row>
        <row r="7">
          <cell r="B7">
            <v>2003</v>
          </cell>
          <cell r="C7">
            <v>1.2013999999998839</v>
          </cell>
          <cell r="E7" t="str">
            <v>2003 - 2005</v>
          </cell>
          <cell r="F7">
            <v>0.39719999999997258</v>
          </cell>
          <cell r="H7" t="str">
            <v>2003 - 2007</v>
          </cell>
          <cell r="I7">
            <v>0.44379999999996739</v>
          </cell>
          <cell r="K7" t="str">
            <v>2003 - 2009</v>
          </cell>
          <cell r="L7">
            <v>0.21589999999999249</v>
          </cell>
          <cell r="N7" t="str">
            <v>2003 - 2017</v>
          </cell>
          <cell r="O7">
            <v>0.13330000000000161</v>
          </cell>
        </row>
        <row r="8">
          <cell r="B8">
            <v>2004</v>
          </cell>
          <cell r="C8">
            <v>0.4268999999999693</v>
          </cell>
          <cell r="E8" t="str">
            <v>2004 - 2006</v>
          </cell>
          <cell r="F8">
            <v>0.41279999999997091</v>
          </cell>
          <cell r="H8" t="str">
            <v>2004 - 2008</v>
          </cell>
          <cell r="I8">
            <v>3.3599999999999942E-2</v>
          </cell>
          <cell r="K8" t="str">
            <v>2004 - 2010</v>
          </cell>
          <cell r="L8">
            <v>0.18649999999999581</v>
          </cell>
          <cell r="N8" t="str">
            <v>2004 - 2018</v>
          </cell>
          <cell r="O8">
            <v>0.1132000000000022</v>
          </cell>
        </row>
        <row r="9">
          <cell r="B9">
            <v>2005</v>
          </cell>
          <cell r="C9">
            <v>0.5104999999999601</v>
          </cell>
          <cell r="E9" t="str">
            <v>2005 - 2007</v>
          </cell>
          <cell r="F9">
            <v>0.49619999999996173</v>
          </cell>
          <cell r="H9" t="str">
            <v>2005 - 2009</v>
          </cell>
          <cell r="I9">
            <v>0.1710999999999975</v>
          </cell>
          <cell r="K9" t="str">
            <v>2005 - 2011</v>
          </cell>
          <cell r="L9">
            <v>6.8700000000000941E-2</v>
          </cell>
          <cell r="N9" t="str">
            <v>2005 - 2019</v>
          </cell>
          <cell r="O9">
            <v>0.1122000000000022</v>
          </cell>
        </row>
        <row r="10">
          <cell r="B10">
            <v>2006</v>
          </cell>
          <cell r="C10">
            <v>0.4078999999999714</v>
          </cell>
          <cell r="E10" t="str">
            <v>2006 - 2008</v>
          </cell>
          <cell r="F10">
            <v>-0.16529999999999809</v>
          </cell>
          <cell r="H10" t="str">
            <v>2006 - 2010</v>
          </cell>
          <cell r="I10">
            <v>0.15469999999999931</v>
          </cell>
          <cell r="K10" t="str">
            <v>2006 - 2012</v>
          </cell>
          <cell r="L10">
            <v>7.9900000000001262E-2</v>
          </cell>
          <cell r="N10" t="str">
            <v>2006 - 2020</v>
          </cell>
          <cell r="O10">
            <v>0.1112000000000022</v>
          </cell>
        </row>
        <row r="11">
          <cell r="B11">
            <v>2007</v>
          </cell>
          <cell r="C11">
            <v>0.77239999999993125</v>
          </cell>
          <cell r="E11" t="str">
            <v>2007 - 2009</v>
          </cell>
          <cell r="F11">
            <v>0.1551999999999992</v>
          </cell>
          <cell r="H11" t="str">
            <v>2007 - 2011</v>
          </cell>
          <cell r="I11">
            <v>2.339999999999991E-2</v>
          </cell>
          <cell r="K11" t="str">
            <v>2007 - 2013</v>
          </cell>
          <cell r="L11">
            <v>7.7600000000001196E-2</v>
          </cell>
          <cell r="N11" t="str">
            <v>2007 - 2021</v>
          </cell>
          <cell r="O11">
            <v>0.12540000000000251</v>
          </cell>
        </row>
        <row r="12">
          <cell r="B12">
            <v>2008</v>
          </cell>
          <cell r="C12">
            <v>-0.49569999999996173</v>
          </cell>
          <cell r="E12" t="str">
            <v>2008 - 2010</v>
          </cell>
          <cell r="F12">
            <v>0.22849999999999121</v>
          </cell>
          <cell r="H12" t="str">
            <v>2008 - 2012</v>
          </cell>
          <cell r="I12">
            <v>8.7200000000001471E-2</v>
          </cell>
          <cell r="K12" t="str">
            <v>2008 - 2014</v>
          </cell>
          <cell r="L12">
            <v>0.1403000000000009</v>
          </cell>
        </row>
        <row r="13">
          <cell r="B13">
            <v>2009</v>
          </cell>
          <cell r="C13">
            <v>0.7573999999999329</v>
          </cell>
          <cell r="E13" t="str">
            <v>2009 - 2011</v>
          </cell>
          <cell r="F13">
            <v>1.1799999999999981E-2</v>
          </cell>
          <cell r="H13" t="str">
            <v>2009 - 2013</v>
          </cell>
          <cell r="I13">
            <v>9.030000000000156E-2</v>
          </cell>
          <cell r="K13" t="str">
            <v>2009 - 2015</v>
          </cell>
          <cell r="L13">
            <v>9.8600000000001797E-2</v>
          </cell>
        </row>
        <row r="14">
          <cell r="B14">
            <v>2010</v>
          </cell>
          <cell r="C14">
            <v>0.24429999999998939</v>
          </cell>
          <cell r="E14" t="str">
            <v>2010 - 2012</v>
          </cell>
          <cell r="F14">
            <v>5.8500000000000649E-2</v>
          </cell>
          <cell r="H14" t="str">
            <v>2010 - 2014</v>
          </cell>
          <cell r="I14">
            <v>0.15219999999999961</v>
          </cell>
          <cell r="K14" t="str">
            <v>2010 - 2016</v>
          </cell>
          <cell r="L14">
            <v>6.8200000000000927E-2</v>
          </cell>
        </row>
        <row r="15">
          <cell r="B15">
            <v>2011</v>
          </cell>
          <cell r="C15">
            <v>-0.19759999999999461</v>
          </cell>
          <cell r="E15" t="str">
            <v>2011 - 2013</v>
          </cell>
          <cell r="F15">
            <v>9.310000000000164E-2</v>
          </cell>
          <cell r="H15" t="str">
            <v>2011 - 2015</v>
          </cell>
          <cell r="I15">
            <v>9.7700000000001772E-2</v>
          </cell>
          <cell r="K15" t="str">
            <v>2011 - 2017</v>
          </cell>
          <cell r="L15">
            <v>0.12970000000000201</v>
          </cell>
          <cell r="N15">
            <v>0.1457000000000003</v>
          </cell>
        </row>
        <row r="16">
          <cell r="B16">
            <v>2012</v>
          </cell>
          <cell r="C16">
            <v>0.2110999999999931</v>
          </cell>
          <cell r="E16" t="str">
            <v>2012 - 2014</v>
          </cell>
          <cell r="F16">
            <v>0.23029999999999101</v>
          </cell>
          <cell r="H16" t="str">
            <v>2012 - 2016</v>
          </cell>
          <cell r="I16">
            <v>6.8200000000000927E-2</v>
          </cell>
          <cell r="K16" t="str">
            <v>2012 - 2018</v>
          </cell>
          <cell r="L16">
            <v>0.1113000000000022</v>
          </cell>
        </row>
        <row r="17">
          <cell r="B17">
            <v>2013</v>
          </cell>
          <cell r="C17">
            <v>0.14490000000000039</v>
          </cell>
          <cell r="E17" t="str">
            <v>2013 - 2015</v>
          </cell>
          <cell r="F17">
            <v>8.4100000000001382E-2</v>
          </cell>
          <cell r="H17" t="str">
            <v>2013 - 2017</v>
          </cell>
          <cell r="I17">
            <v>0.13790000000000111</v>
          </cell>
          <cell r="K17" t="str">
            <v>2013 - 2019</v>
          </cell>
          <cell r="L17">
            <v>0.1202000000000024</v>
          </cell>
        </row>
        <row r="18">
          <cell r="B18">
            <v>2014</v>
          </cell>
          <cell r="C18">
            <v>0.32989999999997999</v>
          </cell>
          <cell r="E18" t="str">
            <v>2014 - 2016</v>
          </cell>
          <cell r="F18">
            <v>1.239999999999998E-2</v>
          </cell>
          <cell r="H18" t="str">
            <v>2014 - 2018</v>
          </cell>
          <cell r="I18">
            <v>9.87000000000018E-2</v>
          </cell>
          <cell r="K18" t="str">
            <v>2014 - 2020</v>
          </cell>
          <cell r="L18">
            <v>0.1264000000000024</v>
          </cell>
        </row>
        <row r="19">
          <cell r="B19">
            <v>2015</v>
          </cell>
          <cell r="C19">
            <v>-8.3200000000001356E-2</v>
          </cell>
          <cell r="E19" t="str">
            <v>2015 - 2017</v>
          </cell>
          <cell r="F19">
            <v>0.15019999999999981</v>
          </cell>
          <cell r="H19" t="str">
            <v>2015 - 2019</v>
          </cell>
          <cell r="I19">
            <v>0.1200000000000024</v>
          </cell>
          <cell r="K19" t="str">
            <v>2015 - 2021</v>
          </cell>
          <cell r="L19">
            <v>0.1578999999999989</v>
          </cell>
        </row>
        <row r="20">
          <cell r="B20">
            <v>2016</v>
          </cell>
          <cell r="C20">
            <v>-2.799999999999989E-2</v>
          </cell>
          <cell r="E20" t="str">
            <v>2016 - 2018</v>
          </cell>
          <cell r="F20">
            <v>0.1088000000000021</v>
          </cell>
          <cell r="H20" t="str">
            <v>2016 - 2020</v>
          </cell>
          <cell r="I20">
            <v>0.14460000000000039</v>
          </cell>
        </row>
        <row r="21">
          <cell r="B21">
            <v>2017</v>
          </cell>
          <cell r="C21">
            <v>0.2271999999999913</v>
          </cell>
          <cell r="E21" t="str">
            <v>2017 - 2019</v>
          </cell>
          <cell r="F21">
            <v>0.1216000000000025</v>
          </cell>
          <cell r="H21" t="str">
            <v>2017 - 2021</v>
          </cell>
          <cell r="I21">
            <v>0.17889999999999659</v>
          </cell>
        </row>
        <row r="22">
          <cell r="B22">
            <v>2018</v>
          </cell>
          <cell r="C22">
            <v>3.9999999999999966E-3</v>
          </cell>
          <cell r="E22" t="str">
            <v>2018 - 2020</v>
          </cell>
          <cell r="F22">
            <v>0.16939999999999769</v>
          </cell>
        </row>
        <row r="23">
          <cell r="B23">
            <v>2019</v>
          </cell>
          <cell r="C23">
            <v>0.17139999999999739</v>
          </cell>
          <cell r="E23" t="str">
            <v>2019 - 2021</v>
          </cell>
          <cell r="F23">
            <v>0.2400999999999899</v>
          </cell>
        </row>
        <row r="24">
          <cell r="B24">
            <v>2020</v>
          </cell>
          <cell r="C24">
            <v>0.59449999999995085</v>
          </cell>
        </row>
        <row r="25">
          <cell r="B25">
            <v>2021</v>
          </cell>
          <cell r="C25">
            <v>0.17639999999999689</v>
          </cell>
        </row>
      </sheetData>
      <sheetData sheetId="5">
        <row r="6">
          <cell r="B6">
            <v>2002</v>
          </cell>
          <cell r="C6">
            <v>0.106500000000002</v>
          </cell>
          <cell r="E6" t="str">
            <v>2002 - 2004</v>
          </cell>
          <cell r="F6">
            <v>0.36319999999997632</v>
          </cell>
          <cell r="H6" t="str">
            <v>2002 - 2006</v>
          </cell>
          <cell r="I6">
            <v>0.38539999999997387</v>
          </cell>
          <cell r="K6" t="str">
            <v>2002 - 2008</v>
          </cell>
          <cell r="L6">
            <v>0.1196000000000024</v>
          </cell>
          <cell r="N6" t="str">
            <v>2002 - 2016</v>
          </cell>
          <cell r="O6">
            <v>0.12580000000000249</v>
          </cell>
        </row>
        <row r="7">
          <cell r="B7">
            <v>2003</v>
          </cell>
          <cell r="C7">
            <v>1.3443999999998679</v>
          </cell>
          <cell r="E7" t="str">
            <v>2003 - 2005</v>
          </cell>
          <cell r="F7">
            <v>0.42169999999996988</v>
          </cell>
          <cell r="H7" t="str">
            <v>2003 - 2007</v>
          </cell>
          <cell r="I7">
            <v>0.45459999999996631</v>
          </cell>
          <cell r="K7" t="str">
            <v>2003 - 2009</v>
          </cell>
          <cell r="L7">
            <v>0.2164999999999925</v>
          </cell>
          <cell r="N7" t="str">
            <v>2003 - 2017</v>
          </cell>
          <cell r="O7">
            <v>0.1339000000000016</v>
          </cell>
        </row>
        <row r="8">
          <cell r="B8">
            <v>2004</v>
          </cell>
          <cell r="C8">
            <v>0.42339999999996969</v>
          </cell>
          <cell r="E8" t="str">
            <v>2004 - 2006</v>
          </cell>
          <cell r="F8">
            <v>0.42319999999996971</v>
          </cell>
          <cell r="H8" t="str">
            <v>2004 - 2008</v>
          </cell>
          <cell r="I8">
            <v>2.469999999999991E-2</v>
          </cell>
          <cell r="K8" t="str">
            <v>2004 - 2010</v>
          </cell>
          <cell r="L8">
            <v>0.1910999999999953</v>
          </cell>
          <cell r="N8" t="str">
            <v>2004 - 2018</v>
          </cell>
          <cell r="O8">
            <v>0.11540000000000231</v>
          </cell>
        </row>
        <row r="9">
          <cell r="B9">
            <v>2005</v>
          </cell>
          <cell r="C9">
            <v>0.6003999999999502</v>
          </cell>
          <cell r="E9" t="str">
            <v>2005 - 2007</v>
          </cell>
          <cell r="F9">
            <v>0.51659999999995942</v>
          </cell>
          <cell r="H9" t="str">
            <v>2005 - 2009</v>
          </cell>
          <cell r="I9">
            <v>0.1719999999999974</v>
          </cell>
          <cell r="K9" t="str">
            <v>2005 - 2011</v>
          </cell>
          <cell r="L9">
            <v>6.0200000000000697E-2</v>
          </cell>
          <cell r="N9" t="str">
            <v>2005 - 2019</v>
          </cell>
          <cell r="O9">
            <v>0.11140000000000221</v>
          </cell>
        </row>
        <row r="10">
          <cell r="B10">
            <v>2006</v>
          </cell>
          <cell r="C10">
            <v>0.44229999999996761</v>
          </cell>
          <cell r="E10" t="str">
            <v>2006 - 2008</v>
          </cell>
          <cell r="F10">
            <v>-0.1792999999999966</v>
          </cell>
          <cell r="H10" t="str">
            <v>2006 - 2010</v>
          </cell>
          <cell r="I10">
            <v>0.16039999999999871</v>
          </cell>
          <cell r="K10" t="str">
            <v>2006 - 2012</v>
          </cell>
          <cell r="L10">
            <v>8.2200000000001328E-2</v>
          </cell>
          <cell r="N10" t="str">
            <v>2006 - 2020</v>
          </cell>
          <cell r="O10">
            <v>0.11190000000000221</v>
          </cell>
        </row>
        <row r="11">
          <cell r="B11">
            <v>2007</v>
          </cell>
          <cell r="C11">
            <v>0.85089999999992261</v>
          </cell>
          <cell r="E11" t="str">
            <v>2007 - 2009</v>
          </cell>
          <cell r="F11">
            <v>0.1556999999999992</v>
          </cell>
          <cell r="H11" t="str">
            <v>2007 - 2011</v>
          </cell>
          <cell r="I11">
            <v>9.8999999999999956E-3</v>
          </cell>
          <cell r="K11" t="str">
            <v>2007 - 2013</v>
          </cell>
          <cell r="L11">
            <v>7.7700000000001199E-2</v>
          </cell>
          <cell r="N11" t="str">
            <v>2007 - 2021</v>
          </cell>
          <cell r="O11">
            <v>0.12700000000000231</v>
          </cell>
        </row>
        <row r="12">
          <cell r="B12">
            <v>2008</v>
          </cell>
          <cell r="C12">
            <v>-0.50819999999996035</v>
          </cell>
          <cell r="E12" t="str">
            <v>2008 - 2010</v>
          </cell>
          <cell r="F12">
            <v>0.24109999999998979</v>
          </cell>
          <cell r="H12" t="str">
            <v>2008 - 2012</v>
          </cell>
          <cell r="I12">
            <v>9.100000000000158E-2</v>
          </cell>
          <cell r="K12" t="str">
            <v>2008 - 2014</v>
          </cell>
          <cell r="L12">
            <v>0.13800000000000109</v>
          </cell>
        </row>
        <row r="13">
          <cell r="B13">
            <v>2009</v>
          </cell>
          <cell r="C13">
            <v>0.74309999999993448</v>
          </cell>
          <cell r="E13" t="str">
            <v>2009 - 2011</v>
          </cell>
          <cell r="F13">
            <v>-1.2099999999999981E-2</v>
          </cell>
          <cell r="H13" t="str">
            <v>2009 - 2013</v>
          </cell>
          <cell r="I13">
            <v>9.0000000000001551E-2</v>
          </cell>
          <cell r="K13" t="str">
            <v>2009 - 2015</v>
          </cell>
          <cell r="L13">
            <v>9.9800000000001832E-2</v>
          </cell>
        </row>
        <row r="14">
          <cell r="B14">
            <v>2010</v>
          </cell>
          <cell r="C14">
            <v>0.28469999999998502</v>
          </cell>
          <cell r="E14" t="str">
            <v>2010 - 2012</v>
          </cell>
          <cell r="F14">
            <v>6.4000000000000806E-2</v>
          </cell>
          <cell r="H14" t="str">
            <v>2010 - 2014</v>
          </cell>
          <cell r="I14">
            <v>0.1484</v>
          </cell>
          <cell r="K14" t="str">
            <v>2010 - 2016</v>
          </cell>
          <cell r="L14">
            <v>7.8400000000001219E-2</v>
          </cell>
        </row>
        <row r="15">
          <cell r="B15">
            <v>2011</v>
          </cell>
          <cell r="C15">
            <v>-0.24789999999998899</v>
          </cell>
          <cell r="E15" t="str">
            <v>2011 - 2013</v>
          </cell>
          <cell r="F15">
            <v>9.2100000000001611E-2</v>
          </cell>
          <cell r="H15" t="str">
            <v>2011 - 2015</v>
          </cell>
          <cell r="I15">
            <v>9.9700000000001829E-2</v>
          </cell>
          <cell r="K15" t="str">
            <v>2011 - 2017</v>
          </cell>
          <cell r="L15">
            <v>0.12970000000000201</v>
          </cell>
          <cell r="N15">
            <v>0.14620000000000019</v>
          </cell>
        </row>
        <row r="16">
          <cell r="B16">
            <v>2012</v>
          </cell>
          <cell r="C16">
            <v>0.21779999999999231</v>
          </cell>
          <cell r="E16" t="str">
            <v>2012 - 2014</v>
          </cell>
          <cell r="F16">
            <v>0.220799999999992</v>
          </cell>
          <cell r="H16" t="str">
            <v>2012 - 2016</v>
          </cell>
          <cell r="I16">
            <v>8.3100000000001353E-2</v>
          </cell>
          <cell r="K16" t="str">
            <v>2012 - 2018</v>
          </cell>
          <cell r="L16">
            <v>0.1157000000000023</v>
          </cell>
        </row>
        <row r="17">
          <cell r="B17">
            <v>2013</v>
          </cell>
          <cell r="C17">
            <v>0.14630000000000021</v>
          </cell>
          <cell r="E17" t="str">
            <v>2013 - 2015</v>
          </cell>
          <cell r="F17">
            <v>9.0200000000001557E-2</v>
          </cell>
          <cell r="H17" t="str">
            <v>2013 - 2017</v>
          </cell>
          <cell r="I17">
            <v>0.13900000000000101</v>
          </cell>
          <cell r="K17" t="str">
            <v>2013 - 2019</v>
          </cell>
          <cell r="L17">
            <v>0.1185000000000024</v>
          </cell>
        </row>
        <row r="18">
          <cell r="B18">
            <v>2014</v>
          </cell>
          <cell r="C18">
            <v>0.29279999999998407</v>
          </cell>
          <cell r="E18" t="str">
            <v>2014 - 2016</v>
          </cell>
          <cell r="F18">
            <v>3.7500000000000047E-2</v>
          </cell>
          <cell r="H18" t="str">
            <v>2014 - 2018</v>
          </cell>
          <cell r="I18">
            <v>0.10490000000000201</v>
          </cell>
          <cell r="K18" t="str">
            <v>2014 - 2020</v>
          </cell>
          <cell r="L18">
            <v>0.12840000000000221</v>
          </cell>
        </row>
        <row r="19">
          <cell r="B19">
            <v>2015</v>
          </cell>
          <cell r="C19">
            <v>-7.0500000000000992E-2</v>
          </cell>
          <cell r="E19" t="str">
            <v>2015 - 2017</v>
          </cell>
          <cell r="F19">
            <v>0.15469999999999931</v>
          </cell>
          <cell r="H19" t="str">
            <v>2015 - 2019</v>
          </cell>
          <cell r="I19">
            <v>0.11790000000000241</v>
          </cell>
          <cell r="K19" t="str">
            <v>2015 - 2021</v>
          </cell>
          <cell r="L19">
            <v>0.1624999999999984</v>
          </cell>
        </row>
        <row r="20">
          <cell r="B20">
            <v>2016</v>
          </cell>
          <cell r="C20">
            <v>5.0100000000000408E-2</v>
          </cell>
          <cell r="E20" t="str">
            <v>2016 - 2018</v>
          </cell>
          <cell r="F20">
            <v>0.11800000000000239</v>
          </cell>
          <cell r="H20" t="str">
            <v>2016 - 2020</v>
          </cell>
          <cell r="I20">
            <v>0.1466000000000002</v>
          </cell>
        </row>
        <row r="21">
          <cell r="B21">
            <v>2017</v>
          </cell>
          <cell r="C21">
            <v>0.2241999999999916</v>
          </cell>
          <cell r="E21" t="str">
            <v>2017 - 2019</v>
          </cell>
          <cell r="F21">
            <v>0.11490000000000231</v>
          </cell>
          <cell r="H21" t="str">
            <v>2017 - 2021</v>
          </cell>
          <cell r="I21">
            <v>0.18229999999999619</v>
          </cell>
        </row>
        <row r="22">
          <cell r="B22">
            <v>2018</v>
          </cell>
          <cell r="C22">
            <v>3.5700000000000003E-2</v>
          </cell>
          <cell r="E22" t="str">
            <v>2018 - 2020</v>
          </cell>
          <cell r="F22">
            <v>0.16869999999999771</v>
          </cell>
        </row>
        <row r="23">
          <cell r="B23">
            <v>2019</v>
          </cell>
          <cell r="C23">
            <v>0.15679999999999911</v>
          </cell>
          <cell r="E23" t="str">
            <v>2019 - 2021</v>
          </cell>
          <cell r="F23">
            <v>0.24819999999998901</v>
          </cell>
        </row>
        <row r="24">
          <cell r="B24">
            <v>2020</v>
          </cell>
          <cell r="C24">
            <v>0.64169999999994565</v>
          </cell>
        </row>
        <row r="25">
          <cell r="B25">
            <v>2021</v>
          </cell>
          <cell r="C25">
            <v>0.19649999999999471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12E5241-E4F1-40DE-B5EA-0783F09CF3E7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Date" tableColumnId="6"/>
      <queryTableField id="2" name="Day" tableColumnId="2"/>
      <queryTableField id="3" name="Buy Price" tableColumnId="3"/>
      <queryTableField id="4" name="Qty" tableColumnId="4"/>
      <queryTableField id="5" name="Investment Amount" tableColumnId="5"/>
      <queryTableField id="6" dataBound="0" tableColumnId="7"/>
      <queryTableField id="7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D5181C9-99DD-4969-AC77-7F2474E72782}" autoFormatId="16" applyNumberFormats="0" applyBorderFormats="0" applyFontFormats="0" applyPatternFormats="0" applyAlignmentFormats="0" applyWidthHeightFormats="0">
  <queryTableRefresh nextId="13" unboundColumnsRight="2">
    <queryTableFields count="7">
      <queryTableField id="2" name="Date" tableColumnId="2"/>
      <queryTableField id="3" name="Day" tableColumnId="3"/>
      <queryTableField id="4" name="Buy Price" tableColumnId="4"/>
      <queryTableField id="5" name="Qty" tableColumnId="5"/>
      <queryTableField id="6" name="Investment Amount" tableColumnId="6"/>
      <queryTableField id="9" dataBound="0" tableColumnId="9"/>
      <queryTableField id="12" dataBound="0" tableColumnId="11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125BD15-9A13-4427-B188-69CAB1940C5E}" autoFormatId="16" applyNumberFormats="0" applyBorderFormats="0" applyFontFormats="0" applyPatternFormats="0" applyAlignmentFormats="0" applyWidthHeightFormats="0">
  <queryTableRefresh nextId="13" unboundColumnsRight="2">
    <queryTableFields count="7">
      <queryTableField id="2" name="Date" tableColumnId="2"/>
      <queryTableField id="3" name="Day" tableColumnId="3"/>
      <queryTableField id="4" name="Buy Price" tableColumnId="4"/>
      <queryTableField id="5" name="Qty" tableColumnId="5"/>
      <queryTableField id="6" name="Investment Amount" tableColumnId="6"/>
      <queryTableField id="9" dataBound="0" tableColumnId="9"/>
      <queryTableField id="12" dataBound="0" tableColumnId="11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4F8DB77-DE9E-4249-9601-4EB14D6253F8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Date" tableColumnId="6"/>
      <queryTableField id="2" name="Day" tableColumnId="2"/>
      <queryTableField id="3" name="Buy Price" tableColumnId="3"/>
      <queryTableField id="4" name="Qty" tableColumnId="4"/>
      <queryTableField id="5" name="Investment Amount" tableColumnId="5"/>
      <queryTableField id="6" dataBound="0" tableColumnId="7"/>
      <queryTableField id="7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9B6E65E-8F5F-4F4D-A8E9-A46CEBD0A5AD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Date" tableColumnId="6"/>
      <queryTableField id="2" name="Day" tableColumnId="2"/>
      <queryTableField id="3" name="Buy Price" tableColumnId="3"/>
      <queryTableField id="4" name="Qty" tableColumnId="4"/>
      <queryTableField id="5" name="Investment Amount" tableColumnId="5"/>
      <queryTableField id="6" dataBound="0" tableColumnId="7"/>
      <queryTableField id="7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B20E449-9A75-41F5-AD37-D8516FFC9266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Date" tableColumnId="6"/>
      <queryTableField id="2" name="Week" tableColumnId="2"/>
      <queryTableField id="3" name="Buy Price" tableColumnId="3"/>
      <queryTableField id="4" name="Qty" tableColumnId="4"/>
      <queryTableField id="5" name="Investment Amount" tableColumnId="5"/>
      <queryTableField id="6" dataBound="0" tableColumnId="7"/>
      <queryTableField id="7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DD3C3A-FD4E-4BD7-9FCD-3EB4E701291E}" name="Day_SIP" displayName="Day_SIP" ref="A1:G4969" tableType="queryTable" totalsRowShown="0">
  <autoFilter ref="A1:G4969" xr:uid="{D6DD3C3A-FD4E-4BD7-9FCD-3EB4E701291E}"/>
  <tableColumns count="7">
    <tableColumn id="6" xr3:uid="{284217E8-820C-43BB-ABB2-53CA8FDC782B}" uniqueName="6" name="Date" queryTableFieldId="1" dataDxfId="114"/>
    <tableColumn id="2" xr3:uid="{99490B29-D378-4734-A006-73F87B5174C6}" uniqueName="2" name="Day" queryTableFieldId="2"/>
    <tableColumn id="3" xr3:uid="{DD0FE769-366B-48CD-AD17-E80C18A86B4B}" uniqueName="3" name="Buy Price" queryTableFieldId="3"/>
    <tableColumn id="4" xr3:uid="{A1A2B79E-FB13-401B-988A-C86546ACF456}" uniqueName="4" name="Qty" queryTableFieldId="4"/>
    <tableColumn id="5" xr3:uid="{F786835D-992A-4B96-BD7A-601D6830D2B2}" uniqueName="5" name="Investment Amount" queryTableFieldId="5"/>
    <tableColumn id="7" xr3:uid="{C22B2284-633C-4DC9-A64C-DDF475EAF63C}" uniqueName="7" name="Negative" queryTableFieldId="6" dataDxfId="113">
      <calculatedColumnFormula>-Day_SIP[[#This Row],[Investment Amount]]</calculatedColumnFormula>
    </tableColumn>
    <tableColumn id="8" xr3:uid="{9C4925E3-985B-4D91-AE87-3933072EBAFD}" uniqueName="8" name="Value" queryTableFieldId="7" dataDxfId="112">
      <calculatedColumnFormula>SUM($D$2:D2)*Day_SIP[[#This Row],[Buy Price]]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E20685-7CF2-42D1-B1B3-517C130B28B8}" name="Normal_SIP" displayName="Normal_SIP" ref="A1:G242" tableType="queryTable" totalsRowShown="0">
  <autoFilter ref="A1:G242" xr:uid="{3EE20685-7CF2-42D1-B1B3-517C130B28B8}"/>
  <tableColumns count="7">
    <tableColumn id="2" xr3:uid="{181DD516-84AD-485B-A1C3-39A3C99868C9}" uniqueName="2" name="Date" queryTableFieldId="2" dataDxfId="126"/>
    <tableColumn id="3" xr3:uid="{E67227A4-95D9-4895-9294-46A529A50C61}" uniqueName="3" name="Day" queryTableFieldId="3"/>
    <tableColumn id="4" xr3:uid="{1C3F80F6-7041-4134-88D4-9A408A58C4D2}" uniqueName="4" name="Buy Price" queryTableFieldId="4"/>
    <tableColumn id="5" xr3:uid="{FAF542C6-D3F2-4429-B4EC-FFE6A40CC483}" uniqueName="5" name="Qty" queryTableFieldId="5"/>
    <tableColumn id="6" xr3:uid="{EA0C8F2D-89B2-4A50-B1C3-AC8CF6DAA02F}" uniqueName="6" name="Investment Amount" queryTableFieldId="6"/>
    <tableColumn id="9" xr3:uid="{1B72C737-833F-4ACF-8F49-EA212FC96E76}" uniqueName="9" name="Negative" queryTableFieldId="9" dataDxfId="125">
      <calculatedColumnFormula>-Normal_SIP[[#This Row],[Investment Amount]]</calculatedColumnFormula>
    </tableColumn>
    <tableColumn id="11" xr3:uid="{9ABCEA7E-7C19-4128-B801-711D97864078}" uniqueName="11" name="Value" queryTableFieldId="12" dataDxfId="124">
      <calculatedColumnFormula>SUM($D$2:D2)*Normal_SIP[[#This Row],[Buy Price]]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42BD9A-3E78-4216-8BC6-996FFD3A3D5A}" name="Expiry_SIP" displayName="Expiry_SIP" ref="A1:G242" tableType="queryTable" totalsRowShown="0">
  <autoFilter ref="A1:G242" xr:uid="{6E42BD9A-3E78-4216-8BC6-996FFD3A3D5A}"/>
  <tableColumns count="7">
    <tableColumn id="2" xr3:uid="{486DC82D-CACA-40C8-9796-E0BE28664850}" uniqueName="2" name="Date" queryTableFieldId="2" dataDxfId="129"/>
    <tableColumn id="3" xr3:uid="{680C5ADE-7D7D-49DE-BF8A-B6156FAEDD96}" uniqueName="3" name="Day" queryTableFieldId="3"/>
    <tableColumn id="4" xr3:uid="{94B65A84-5EC2-423A-AAC9-BA296A2ADBF0}" uniqueName="4" name="Buy Price" queryTableFieldId="4"/>
    <tableColumn id="5" xr3:uid="{7E29BC4A-150B-48CB-BA70-792337781E41}" uniqueName="5" name="Qty" queryTableFieldId="5"/>
    <tableColumn id="6" xr3:uid="{345D1AA8-5CDA-4B79-B514-B2B1E7EBF952}" uniqueName="6" name="Investment Amount" queryTableFieldId="6"/>
    <tableColumn id="9" xr3:uid="{18720673-3633-4F90-AE8F-3E7EDBE35F86}" uniqueName="9" name="Negative" queryTableFieldId="9" dataDxfId="128">
      <calculatedColumnFormula>-Expiry_SIP[[#This Row],[Investment Amount]]</calculatedColumnFormula>
    </tableColumn>
    <tableColumn id="11" xr3:uid="{E89F0A6C-375A-4C42-BCC0-D6FE12111A4A}" uniqueName="11" name="Value" queryTableFieldId="12" dataDxfId="127">
      <calculatedColumnFormula>SUM($D$2:D2)*Expiry_SIP[[#This Row],[Buy Price]]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E213B2-FDA9-4D5D-A1F2-1FC65FB805DE}" name="Min_SIP" displayName="Min_SIP" ref="A1:G242" tableType="queryTable" totalsRowShown="0">
  <autoFilter ref="A1:G242" xr:uid="{4FE213B2-FDA9-4D5D-A1F2-1FC65FB805DE}"/>
  <tableColumns count="7">
    <tableColumn id="6" xr3:uid="{59706EE2-DA4B-4597-8C2E-83B53F8DB99A}" uniqueName="6" name="Date" queryTableFieldId="1" dataDxfId="123"/>
    <tableColumn id="2" xr3:uid="{62590E5A-59CF-40EC-8E26-5896884F9A04}" uniqueName="2" name="Day" queryTableFieldId="2"/>
    <tableColumn id="3" xr3:uid="{4982226E-7C7F-4A56-A422-779BC08F3646}" uniqueName="3" name="Buy Price" queryTableFieldId="3"/>
    <tableColumn id="4" xr3:uid="{72F2F769-E44F-44B3-B647-989D4D1FAC4B}" uniqueName="4" name="Qty" queryTableFieldId="4"/>
    <tableColumn id="5" xr3:uid="{04BC378D-B863-456F-99FA-31B11C7347BD}" uniqueName="5" name="Investment Amount" queryTableFieldId="5"/>
    <tableColumn id="7" xr3:uid="{DB17DCC0-04F5-4B91-8093-83D6FC868B12}" uniqueName="7" name="Negative" queryTableFieldId="6" dataDxfId="122">
      <calculatedColumnFormula>-Min_SIP[[#This Row],[Investment Amount]]</calculatedColumnFormula>
    </tableColumn>
    <tableColumn id="8" xr3:uid="{EC13C1FC-1296-42B9-AF97-1DD2842A2210}" uniqueName="8" name="Value" queryTableFieldId="7" dataDxfId="121">
      <calculatedColumnFormula>SUM($D$2:D2)*Min_SIP[[#This Row],[Buy Price]]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70C6BF-5F49-4E8F-9EB5-DB3513623D0A}" name="Max_SIP" displayName="Max_SIP" ref="A1:G242" tableType="queryTable" totalsRowShown="0">
  <autoFilter ref="A1:G242" xr:uid="{1D70C6BF-5F49-4E8F-9EB5-DB3513623D0A}"/>
  <tableColumns count="7">
    <tableColumn id="6" xr3:uid="{BF4628FD-FA27-4EE6-83B1-5C7239FCF2A1}" uniqueName="6" name="Date" queryTableFieldId="1" dataDxfId="120"/>
    <tableColumn id="2" xr3:uid="{10A9999B-D452-4A1C-BAA3-11A42807CE37}" uniqueName="2" name="Day" queryTableFieldId="2"/>
    <tableColumn id="3" xr3:uid="{73729B5E-AC88-4A31-9E28-38B79875C2CB}" uniqueName="3" name="Buy Price" queryTableFieldId="3"/>
    <tableColumn id="4" xr3:uid="{DEC5F4F3-A236-4169-BE61-D6F0C4FC5024}" uniqueName="4" name="Qty" queryTableFieldId="4"/>
    <tableColumn id="5" xr3:uid="{639B5038-55D1-4A8A-B47B-6CAB965AEA32}" uniqueName="5" name="Investment Amount" queryTableFieldId="5"/>
    <tableColumn id="7" xr3:uid="{BE1EA477-B665-49A2-9B10-C8A4180EF589}" uniqueName="7" name="Negative" queryTableFieldId="6" dataDxfId="119">
      <calculatedColumnFormula>-Max_SIP[[#This Row],[Investment Amount]]</calculatedColumnFormula>
    </tableColumn>
    <tableColumn id="8" xr3:uid="{8EBE25B8-A1A0-4353-861C-0D6E1524D4A3}" uniqueName="8" name="Value" queryTableFieldId="7" dataDxfId="118">
      <calculatedColumnFormula>SUM($D$2:D2)*Max_SIP[[#This Row],[Buy Price]]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E526DB-2598-4F6E-B355-FE86ABAE638B}" name="Week_SIP" displayName="Week_SIP" ref="A1:G1052" tableType="queryTable" totalsRowShown="0">
  <autoFilter ref="A1:G1052" xr:uid="{6BE526DB-2598-4F6E-B355-FE86ABAE638B}"/>
  <tableColumns count="7">
    <tableColumn id="6" xr3:uid="{F59D272F-AF8B-4541-A674-9E80BF0479E6}" uniqueName="6" name="Date" queryTableFieldId="1" dataDxfId="117"/>
    <tableColumn id="2" xr3:uid="{3670AD8E-423D-4F44-A9D7-4A66A8638414}" uniqueName="2" name="Week" queryTableFieldId="2"/>
    <tableColumn id="3" xr3:uid="{E0FDA5A9-13B4-467E-9EFD-90AED88E70AC}" uniqueName="3" name="Buy Price" queryTableFieldId="3"/>
    <tableColumn id="4" xr3:uid="{A3AC4376-C2EE-486D-86C6-C3E31B730010}" uniqueName="4" name="Qty" queryTableFieldId="4"/>
    <tableColumn id="5" xr3:uid="{3D349121-31E1-41A5-91DF-673FB00B74D8}" uniqueName="5" name="Investment Amount" queryTableFieldId="5"/>
    <tableColumn id="7" xr3:uid="{AEE0A141-6573-40AE-8BC5-2DF738E41C8F}" uniqueName="7" name="Negative" queryTableFieldId="6" dataDxfId="116">
      <calculatedColumnFormula>-Week_SIP[[#This Row],[Investment Amount]]</calculatedColumnFormula>
    </tableColumn>
    <tableColumn id="8" xr3:uid="{872D7E6A-5237-4BF8-968A-ED29E32091DF}" uniqueName="8" name="Value" queryTableFieldId="7" dataDxfId="115">
      <calculatedColumnFormula>SUM($D$2:D2)*Week_SIP[[#This Row],[Buy Price]]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2801-8C12-4E4A-8728-EF70B2BFF19B}">
  <dimension ref="B2:AV29"/>
  <sheetViews>
    <sheetView showGridLines="0" tabSelected="1" topLeftCell="AH1" workbookViewId="0">
      <pane ySplit="4" topLeftCell="A5" activePane="bottomLeft" state="frozen"/>
      <selection pane="bottomLeft" activeCell="AT17" sqref="AT17"/>
    </sheetView>
  </sheetViews>
  <sheetFormatPr defaultRowHeight="14" x14ac:dyDescent="0.3"/>
  <cols>
    <col min="11" max="11" width="10.69140625" bestFit="1" customWidth="1"/>
    <col min="20" max="20" width="10.69140625" bestFit="1" customWidth="1"/>
    <col min="29" max="29" width="10.69140625" bestFit="1" customWidth="1"/>
    <col min="38" max="38" width="10.61328125" bestFit="1" customWidth="1"/>
  </cols>
  <sheetData>
    <row r="2" spans="2:48" ht="14.5" thickBot="1" x14ac:dyDescent="0.35"/>
    <row r="3" spans="2:48" ht="14.5" thickBot="1" x14ac:dyDescent="0.35">
      <c r="B3" s="40" t="s">
        <v>15</v>
      </c>
      <c r="C3" s="41"/>
      <c r="D3" s="41"/>
      <c r="E3" s="41"/>
      <c r="F3" s="41"/>
      <c r="G3" s="41"/>
      <c r="H3" s="41"/>
      <c r="I3" s="42"/>
      <c r="K3" s="40" t="s">
        <v>58</v>
      </c>
      <c r="L3" s="41"/>
      <c r="M3" s="41"/>
      <c r="N3" s="41"/>
      <c r="O3" s="41"/>
      <c r="P3" s="41"/>
      <c r="Q3" s="41"/>
      <c r="R3" s="42"/>
      <c r="T3" s="40" t="s">
        <v>57</v>
      </c>
      <c r="U3" s="41"/>
      <c r="V3" s="41"/>
      <c r="W3" s="41"/>
      <c r="X3" s="41"/>
      <c r="Y3" s="41"/>
      <c r="Z3" s="41"/>
      <c r="AA3" s="42"/>
      <c r="AC3" s="40" t="s">
        <v>78</v>
      </c>
      <c r="AD3" s="41"/>
      <c r="AE3" s="41"/>
      <c r="AF3" s="41"/>
      <c r="AG3" s="41"/>
      <c r="AH3" s="41"/>
      <c r="AI3" s="41"/>
      <c r="AJ3" s="42"/>
      <c r="AL3" s="40" t="s">
        <v>79</v>
      </c>
      <c r="AM3" s="41"/>
      <c r="AN3" s="41"/>
      <c r="AO3" s="41"/>
      <c r="AP3" s="41"/>
      <c r="AQ3" s="41"/>
      <c r="AR3" s="41"/>
      <c r="AS3" s="42"/>
      <c r="AU3" s="12" t="s">
        <v>86</v>
      </c>
      <c r="AV3" s="13"/>
    </row>
    <row r="4" spans="2:48" x14ac:dyDescent="0.3">
      <c r="B4" s="9" t="s">
        <v>16</v>
      </c>
      <c r="C4" s="10" t="s">
        <v>17</v>
      </c>
      <c r="D4" s="10" t="s">
        <v>18</v>
      </c>
      <c r="E4" s="10" t="s">
        <v>19</v>
      </c>
      <c r="F4" s="10" t="s">
        <v>20</v>
      </c>
      <c r="G4" s="10" t="s">
        <v>21</v>
      </c>
      <c r="H4" s="32" t="s">
        <v>22</v>
      </c>
      <c r="I4" s="37" t="s">
        <v>88</v>
      </c>
      <c r="K4" s="9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21</v>
      </c>
      <c r="Q4" s="11" t="s">
        <v>22</v>
      </c>
      <c r="R4" s="48" t="s">
        <v>88</v>
      </c>
      <c r="T4" s="8" t="s">
        <v>16</v>
      </c>
      <c r="U4" s="45" t="s">
        <v>17</v>
      </c>
      <c r="V4" s="45" t="s">
        <v>18</v>
      </c>
      <c r="W4" s="45" t="s">
        <v>19</v>
      </c>
      <c r="X4" s="45" t="s">
        <v>20</v>
      </c>
      <c r="Y4" s="45" t="s">
        <v>21</v>
      </c>
      <c r="Z4" s="46" t="s">
        <v>22</v>
      </c>
      <c r="AA4" s="47" t="s">
        <v>88</v>
      </c>
      <c r="AC4" s="9" t="s">
        <v>16</v>
      </c>
      <c r="AD4" s="10" t="s">
        <v>17</v>
      </c>
      <c r="AE4" s="10" t="s">
        <v>18</v>
      </c>
      <c r="AF4" s="10" t="s">
        <v>19</v>
      </c>
      <c r="AG4" s="10" t="s">
        <v>20</v>
      </c>
      <c r="AH4" s="10" t="s">
        <v>21</v>
      </c>
      <c r="AI4" s="11" t="s">
        <v>22</v>
      </c>
      <c r="AJ4" s="48" t="s">
        <v>88</v>
      </c>
      <c r="AL4" s="9" t="s">
        <v>16</v>
      </c>
      <c r="AM4" s="10" t="s">
        <v>17</v>
      </c>
      <c r="AN4" s="10" t="s">
        <v>18</v>
      </c>
      <c r="AO4" s="10" t="s">
        <v>19</v>
      </c>
      <c r="AP4" s="10" t="s">
        <v>20</v>
      </c>
      <c r="AQ4" s="10" t="s">
        <v>21</v>
      </c>
      <c r="AR4" s="11" t="s">
        <v>22</v>
      </c>
      <c r="AS4" s="48" t="s">
        <v>88</v>
      </c>
      <c r="AU4" s="25" t="s">
        <v>87</v>
      </c>
      <c r="AV4" s="26"/>
    </row>
    <row r="5" spans="2:48" x14ac:dyDescent="0.3">
      <c r="B5" s="5">
        <v>2002</v>
      </c>
      <c r="C5" s="14">
        <f>VLOOKUP(B5,'[1]Normal SIP'!$B$6:$C$25,2,0)</f>
        <v>5.4800000000000543E-2</v>
      </c>
      <c r="D5" s="15">
        <f>VLOOKUP(B5,'[1]Expiry SIP'!$B$6:$C$25,2,0)</f>
        <v>0.1241000000000025</v>
      </c>
      <c r="E5" s="15">
        <f>VLOOKUP(B5,'[1]Min SIP'!$B$6:$C$25,2,0)</f>
        <v>8.2900000000001348E-2</v>
      </c>
      <c r="F5" s="15">
        <f>VLOOKUP(B5,'[1]Max SIP'!$B$6:$C$25,2,0)</f>
        <v>3.8600000000000079E-2</v>
      </c>
      <c r="G5" s="15">
        <f>VLOOKUP(B5,'[1]Week SIP'!$B$6:$C$25,2,0)</f>
        <v>9.8300000000001789E-2</v>
      </c>
      <c r="H5" s="33">
        <f>VLOOKUP(B5,'[1]Day SIP'!$B$6:$C$25,2,0)</f>
        <v>0.106500000000002</v>
      </c>
      <c r="I5" s="38">
        <f>MAX(C5:H5)-MIN(C5:H5)</f>
        <v>8.5500000000002421E-2</v>
      </c>
      <c r="K5" s="5" t="s">
        <v>23</v>
      </c>
      <c r="L5" s="14">
        <f>VLOOKUP(K5,'[1]Normal SIP'!$E$6:$F$23,2,0)</f>
        <v>0.33369999999997962</v>
      </c>
      <c r="M5" s="15">
        <f>VLOOKUP(K5,'[1]Expiry SIP'!$E$6:$F$23,2,0)</f>
        <v>0.37229999999997532</v>
      </c>
      <c r="N5" s="15">
        <f>VLOOKUP(K5,'[1]Min SIP'!$E$6:$F$23,2,0)</f>
        <v>0.3705999999999755</v>
      </c>
      <c r="O5" s="15">
        <f>VLOOKUP(K5,'[1]Max SIP'!$E$6:$F$23,2,0)</f>
        <v>0.34259999999997859</v>
      </c>
      <c r="P5" s="15">
        <f>VLOOKUP(K5,'[1]Week SIP'!$E$6:$F$23,2,0)</f>
        <v>0.36749999999997579</v>
      </c>
      <c r="Q5" s="16">
        <f>VLOOKUP(K5,'[1]Day SIP'!$E$6:$F$23,2,0)</f>
        <v>0.36319999999997632</v>
      </c>
      <c r="R5" s="38">
        <f>MAX(L5:Q5)-MIN(L5:Q5)</f>
        <v>3.8599999999995693E-2</v>
      </c>
      <c r="T5" s="5" t="s">
        <v>41</v>
      </c>
      <c r="U5" s="14">
        <f>VLOOKUP(T5,'[1]Normal SIP'!$H$6:$I$21,2,0)</f>
        <v>0.39599999999997271</v>
      </c>
      <c r="V5" s="15">
        <f>VLOOKUP(T5,'[1]Expiry SIP'!$H$6:$I$21,2,0)</f>
        <v>0.39189999999997321</v>
      </c>
      <c r="W5" s="15">
        <f>VLOOKUP(T5,'[1]Min SIP'!$H$6:$I$21,2,0)</f>
        <v>0.37899999999997458</v>
      </c>
      <c r="X5" s="15">
        <f>VLOOKUP(T5,'[1]Max SIP'!$H$6:$I$21,2,0)</f>
        <v>0.38199999999997419</v>
      </c>
      <c r="Y5" s="15">
        <f>VLOOKUP(T5,'[1]Week SIP'!$H$6:$I$21,2,0)</f>
        <v>0.38099999999997441</v>
      </c>
      <c r="Z5" s="16">
        <f>VLOOKUP(T5,'[1]Day SIP'!$H$6:$I$21,2,0)</f>
        <v>0.38539999999997387</v>
      </c>
      <c r="AA5" s="38">
        <f>MAX(U5:Z5)-MIN(U5:Z5)</f>
        <v>1.6999999999998128E-2</v>
      </c>
      <c r="AC5" s="5" t="s">
        <v>64</v>
      </c>
      <c r="AD5" s="14">
        <f>VLOOKUP(AC5,'[1]Normal SIP'!$K$6:$L$19,2,0)</f>
        <v>9.4200000000001671E-2</v>
      </c>
      <c r="AE5" s="15">
        <f>VLOOKUP(AC5,'[1]Expiry SIP'!$K$6:$L$19,2,0)</f>
        <v>0.12990000000000201</v>
      </c>
      <c r="AF5" s="15">
        <f>VLOOKUP(AC5,'[1]Min SIP'!$K$6:$L$19,2,0)</f>
        <v>0.10440000000000201</v>
      </c>
      <c r="AG5" s="15">
        <f>VLOOKUP(AC5,'[1]Max SIP'!$K$6:$L$19,2,0)</f>
        <v>0.1190000000000024</v>
      </c>
      <c r="AH5" s="15">
        <f>VLOOKUP(AC5,'[1]Week SIP'!$K$6:$L$19,2,0)</f>
        <v>0.12680000000000241</v>
      </c>
      <c r="AI5" s="16">
        <f>VLOOKUP(AC5,'[1]Day SIP'!$K$6:$L$19,2,0)</f>
        <v>0.1196000000000024</v>
      </c>
      <c r="AJ5" s="38">
        <f>MAX(AD5:AI5)-MIN(AD5:AI5)</f>
        <v>3.5700000000000343E-2</v>
      </c>
      <c r="AL5" s="22" t="s">
        <v>80</v>
      </c>
      <c r="AM5" s="14">
        <f>VLOOKUP(AL5,'[1]Normal SIP'!$N$6:$O$11,2,0)</f>
        <v>0.1257000000000025</v>
      </c>
      <c r="AN5" s="15">
        <f>VLOOKUP(AL5,'[1]Expiry SIP'!$N$6:$O$11,2,0)</f>
        <v>0.1236000000000025</v>
      </c>
      <c r="AO5" s="15">
        <f>VLOOKUP(AL5,'[1]Min SIP'!$N$6:$O$11,2,0)</f>
        <v>0.12590000000000251</v>
      </c>
      <c r="AP5" s="15">
        <f>VLOOKUP(AL5,'[1]Max SIP'!$N$6:$O$11,2,0)</f>
        <v>0.12130000000000241</v>
      </c>
      <c r="AQ5" s="15">
        <f>VLOOKUP(AL5,'[1]Week SIP'!$N$6:$O$11,2,0)</f>
        <v>0.1211000000000024</v>
      </c>
      <c r="AR5" s="16">
        <f>VLOOKUP(AL5,'[1]Day SIP'!$N$6:$O$11,2,0)</f>
        <v>0.12580000000000249</v>
      </c>
      <c r="AS5" s="38">
        <f>MAX(AM5:AR5)-MIN(AM5:AR5)</f>
        <v>4.8000000000001097E-3</v>
      </c>
      <c r="AU5" s="5" t="s">
        <v>17</v>
      </c>
      <c r="AV5" s="16">
        <f>'[1]Normal SIP'!$N$15</f>
        <v>0.14350000000000049</v>
      </c>
    </row>
    <row r="6" spans="2:48" x14ac:dyDescent="0.3">
      <c r="B6" s="5">
        <v>2003</v>
      </c>
      <c r="C6" s="14">
        <f>VLOOKUP(B6,'[1]Normal SIP'!$B$6:$C$25,2,0)</f>
        <v>1.0310999999999031</v>
      </c>
      <c r="D6" s="15">
        <f>VLOOKUP(B6,'[1]Expiry SIP'!$B$6:$C$25,2,0)</f>
        <v>1.2269999999998811</v>
      </c>
      <c r="E6" s="15">
        <f>VLOOKUP(B6,'[1]Min SIP'!$B$6:$C$25,2,0)</f>
        <v>1.1809999999998859</v>
      </c>
      <c r="F6" s="15">
        <f>VLOOKUP(B6,'[1]Max SIP'!$B$6:$C$25,2,0)</f>
        <v>1.200299999999884</v>
      </c>
      <c r="G6" s="15">
        <f>VLOOKUP(B6,'[1]Week SIP'!$B$6:$C$25,2,0)</f>
        <v>1.2013999999998839</v>
      </c>
      <c r="H6" s="33">
        <f>VLOOKUP(B6,'[1]Day SIP'!$B$6:$C$25,2,0)</f>
        <v>1.3443999999998679</v>
      </c>
      <c r="I6" s="38">
        <f t="shared" ref="I6:I24" si="0">MAX(C6:H6)-MIN(C6:H6)</f>
        <v>0.31329999999996483</v>
      </c>
      <c r="K6" s="5" t="s">
        <v>24</v>
      </c>
      <c r="L6" s="14">
        <f>VLOOKUP(K6,'[1]Normal SIP'!$E$6:$F$23,2,0)</f>
        <v>0.39809999999997248</v>
      </c>
      <c r="M6" s="15">
        <f>VLOOKUP(K6,'[1]Expiry SIP'!$E$6:$F$23,2,0)</f>
        <v>0.41929999999997009</v>
      </c>
      <c r="N6" s="15">
        <f>VLOOKUP(K6,'[1]Min SIP'!$E$6:$F$23,2,0)</f>
        <v>0.41799999999997028</v>
      </c>
      <c r="O6" s="15">
        <f>VLOOKUP(K6,'[1]Max SIP'!$E$6:$F$23,2,0)</f>
        <v>0.38819999999997362</v>
      </c>
      <c r="P6" s="15">
        <f>VLOOKUP(K6,'[1]Week SIP'!$E$6:$F$23,2,0)</f>
        <v>0.39719999999997258</v>
      </c>
      <c r="Q6" s="16">
        <f>VLOOKUP(K6,'[1]Day SIP'!$E$6:$F$23,2,0)</f>
        <v>0.42169999999996988</v>
      </c>
      <c r="R6" s="38">
        <f t="shared" ref="R6:R25" si="1">MAX(L6:Q6)-MIN(L6:Q6)</f>
        <v>3.3499999999996255E-2</v>
      </c>
      <c r="T6" s="5" t="s">
        <v>42</v>
      </c>
      <c r="U6" s="14">
        <f>VLOOKUP(T6,'[1]Normal SIP'!$H$6:$I$21,2,0)</f>
        <v>0.4432999999999675</v>
      </c>
      <c r="V6" s="15">
        <f>VLOOKUP(T6,'[1]Expiry SIP'!$H$6:$I$21,2,0)</f>
        <v>0.45569999999996608</v>
      </c>
      <c r="W6" s="15">
        <f>VLOOKUP(T6,'[1]Min SIP'!$H$6:$I$21,2,0)</f>
        <v>0.45089999999996672</v>
      </c>
      <c r="X6" s="15">
        <f>VLOOKUP(T6,'[1]Max SIP'!$H$6:$I$21,2,0)</f>
        <v>0.43679999999996821</v>
      </c>
      <c r="Y6" s="15">
        <f>VLOOKUP(T6,'[1]Week SIP'!$H$6:$I$21,2,0)</f>
        <v>0.44379999999996739</v>
      </c>
      <c r="Z6" s="16">
        <f>VLOOKUP(T6,'[1]Day SIP'!$H$6:$I$21,2,0)</f>
        <v>0.45459999999996631</v>
      </c>
      <c r="AA6" s="38">
        <f t="shared" ref="AA6:AA22" si="2">MAX(U6:Z6)-MIN(U6:Z6)</f>
        <v>1.8899999999997863E-2</v>
      </c>
      <c r="AC6" s="5" t="s">
        <v>65</v>
      </c>
      <c r="AD6" s="14">
        <f>VLOOKUP(AC6,'[1]Normal SIP'!$K$6:$L$19,2,0)</f>
        <v>0.21499999999999261</v>
      </c>
      <c r="AE6" s="15">
        <f>VLOOKUP(AC6,'[1]Expiry SIP'!$K$6:$L$19,2,0)</f>
        <v>0.2159999999999925</v>
      </c>
      <c r="AF6" s="15">
        <f>VLOOKUP(AC6,'[1]Min SIP'!$K$6:$L$19,2,0)</f>
        <v>0.21769999999999229</v>
      </c>
      <c r="AG6" s="15">
        <f>VLOOKUP(AC6,'[1]Max SIP'!$K$6:$L$19,2,0)</f>
        <v>0.202399999999994</v>
      </c>
      <c r="AH6" s="15">
        <f>VLOOKUP(AC6,'[1]Week SIP'!$K$6:$L$19,2,0)</f>
        <v>0.21589999999999249</v>
      </c>
      <c r="AI6" s="16">
        <f>VLOOKUP(AC6,'[1]Day SIP'!$K$6:$L$19,2,0)</f>
        <v>0.2164999999999925</v>
      </c>
      <c r="AJ6" s="38">
        <f t="shared" ref="AJ6:AJ20" si="3">MAX(AD6:AI6)-MIN(AD6:AI6)</f>
        <v>1.5299999999998287E-2</v>
      </c>
      <c r="AL6" s="22" t="s">
        <v>81</v>
      </c>
      <c r="AM6" s="14">
        <f>VLOOKUP(AL6,'[1]Normal SIP'!$N$6:$O$11,2,0)</f>
        <v>0.130000000000002</v>
      </c>
      <c r="AN6" s="15">
        <f>VLOOKUP(AL6,'[1]Expiry SIP'!$N$6:$O$11,2,0)</f>
        <v>0.13290000000000171</v>
      </c>
      <c r="AO6" s="15">
        <f>VLOOKUP(AL6,'[1]Min SIP'!$N$6:$O$11,2,0)</f>
        <v>0.13400000000000159</v>
      </c>
      <c r="AP6" s="15">
        <f>VLOOKUP(AL6,'[1]Max SIP'!$N$6:$O$11,2,0)</f>
        <v>0.12790000000000221</v>
      </c>
      <c r="AQ6" s="15">
        <f>VLOOKUP(AL6,'[1]Week SIP'!$N$6:$O$11,2,0)</f>
        <v>0.13330000000000161</v>
      </c>
      <c r="AR6" s="16">
        <f>VLOOKUP(AL6,'[1]Day SIP'!$N$6:$O$11,2,0)</f>
        <v>0.1339000000000016</v>
      </c>
      <c r="AS6" s="38">
        <f t="shared" ref="AS6:AS10" si="4">MAX(AM6:AR6)-MIN(AM6:AR6)</f>
        <v>6.0999999999993837E-3</v>
      </c>
      <c r="AU6" s="5" t="s">
        <v>18</v>
      </c>
      <c r="AV6" s="16">
        <f>'[1]Expiry SIP'!$N$15</f>
        <v>0.1407000000000008</v>
      </c>
    </row>
    <row r="7" spans="2:48" x14ac:dyDescent="0.3">
      <c r="B7" s="5">
        <v>2004</v>
      </c>
      <c r="C7" s="14">
        <f>VLOOKUP(B7,'[1]Normal SIP'!$B$6:$C$25,2,0)</f>
        <v>0.31809999999998129</v>
      </c>
      <c r="D7" s="15">
        <f>VLOOKUP(B7,'[1]Expiry SIP'!$B$6:$C$25,2,0)</f>
        <v>0.46809999999996482</v>
      </c>
      <c r="E7" s="15">
        <f>VLOOKUP(B7,'[1]Min SIP'!$B$6:$C$25,2,0)</f>
        <v>0.4786999999999636</v>
      </c>
      <c r="F7" s="15">
        <f>VLOOKUP(B7,'[1]Max SIP'!$B$6:$C$25,2,0)</f>
        <v>0.33239999999997971</v>
      </c>
      <c r="G7" s="15">
        <f>VLOOKUP(B7,'[1]Week SIP'!$B$6:$C$25,2,0)</f>
        <v>0.4268999999999693</v>
      </c>
      <c r="H7" s="33">
        <f>VLOOKUP(B7,'[1]Day SIP'!$B$6:$C$25,2,0)</f>
        <v>0.42339999999996969</v>
      </c>
      <c r="I7" s="38">
        <f t="shared" si="0"/>
        <v>0.16059999999998231</v>
      </c>
      <c r="K7" s="5" t="s">
        <v>25</v>
      </c>
      <c r="L7" s="14">
        <f>VLOOKUP(K7,'[1]Normal SIP'!$E$6:$F$23,2,0)</f>
        <v>0.44229999999996761</v>
      </c>
      <c r="M7" s="15">
        <f>VLOOKUP(K7,'[1]Expiry SIP'!$E$6:$F$23,2,0)</f>
        <v>0.4341999999999685</v>
      </c>
      <c r="N7" s="15">
        <f>VLOOKUP(K7,'[1]Min SIP'!$E$6:$F$23,2,0)</f>
        <v>0.41359999999997082</v>
      </c>
      <c r="O7" s="15">
        <f>VLOOKUP(K7,'[1]Max SIP'!$E$6:$F$23,2,0)</f>
        <v>0.4141999999999707</v>
      </c>
      <c r="P7" s="15">
        <f>VLOOKUP(K7,'[1]Week SIP'!$E$6:$F$23,2,0)</f>
        <v>0.41279999999997091</v>
      </c>
      <c r="Q7" s="16">
        <f>VLOOKUP(K7,'[1]Day SIP'!$E$6:$F$23,2,0)</f>
        <v>0.42319999999996971</v>
      </c>
      <c r="R7" s="38">
        <f t="shared" si="1"/>
        <v>2.9499999999996696E-2</v>
      </c>
      <c r="T7" s="5" t="s">
        <v>43</v>
      </c>
      <c r="U7" s="14">
        <f>VLOOKUP(T7,'[1]Normal SIP'!$H$6:$I$21,2,0)</f>
        <v>-1.439999999999997E-2</v>
      </c>
      <c r="V7" s="15">
        <f>VLOOKUP(T7,'[1]Expiry SIP'!$H$6:$I$21,2,0)</f>
        <v>3.6800000000000027E-2</v>
      </c>
      <c r="W7" s="15">
        <f>VLOOKUP(T7,'[1]Min SIP'!$H$6:$I$21,2,0)</f>
        <v>2.9999999999999992E-3</v>
      </c>
      <c r="X7" s="15">
        <f>VLOOKUP(T7,'[1]Max SIP'!$H$6:$I$21,2,0)</f>
        <v>1.969999999999994E-2</v>
      </c>
      <c r="Y7" s="15">
        <f>VLOOKUP(T7,'[1]Week SIP'!$H$6:$I$21,2,0)</f>
        <v>3.3599999999999942E-2</v>
      </c>
      <c r="Z7" s="16">
        <f>VLOOKUP(T7,'[1]Day SIP'!$H$6:$I$21,2,0)</f>
        <v>2.469999999999991E-2</v>
      </c>
      <c r="AA7" s="38">
        <f t="shared" si="2"/>
        <v>5.1199999999999996E-2</v>
      </c>
      <c r="AC7" s="5" t="s">
        <v>66</v>
      </c>
      <c r="AD7" s="14">
        <f>VLOOKUP(AC7,'[1]Normal SIP'!$K$6:$L$19,2,0)</f>
        <v>0.18459999999999599</v>
      </c>
      <c r="AE7" s="15">
        <f>VLOOKUP(AC7,'[1]Expiry SIP'!$K$6:$L$19,2,0)</f>
        <v>0.18769999999999559</v>
      </c>
      <c r="AF7" s="15">
        <f>VLOOKUP(AC7,'[1]Min SIP'!$K$6:$L$19,2,0)</f>
        <v>0.1919999999999952</v>
      </c>
      <c r="AG7" s="15">
        <f>VLOOKUP(AC7,'[1]Max SIP'!$K$6:$L$19,2,0)</f>
        <v>0.1769999999999968</v>
      </c>
      <c r="AH7" s="15">
        <f>VLOOKUP(AC7,'[1]Week SIP'!$K$6:$L$19,2,0)</f>
        <v>0.18649999999999581</v>
      </c>
      <c r="AI7" s="16">
        <f>VLOOKUP(AC7,'[1]Day SIP'!$K$6:$L$19,2,0)</f>
        <v>0.1910999999999953</v>
      </c>
      <c r="AJ7" s="38">
        <f t="shared" si="3"/>
        <v>1.4999999999998403E-2</v>
      </c>
      <c r="AL7" s="22" t="s">
        <v>82</v>
      </c>
      <c r="AM7" s="14">
        <f>VLOOKUP(AL7,'[1]Normal SIP'!$N$6:$O$11,2,0)</f>
        <v>0.1157000000000023</v>
      </c>
      <c r="AN7" s="15">
        <f>VLOOKUP(AL7,'[1]Expiry SIP'!$N$6:$O$11,2,0)</f>
        <v>0.11440000000000219</v>
      </c>
      <c r="AO7" s="15">
        <f>VLOOKUP(AL7,'[1]Min SIP'!$N$6:$O$11,2,0)</f>
        <v>0.1167000000000023</v>
      </c>
      <c r="AP7" s="15">
        <f>VLOOKUP(AL7,'[1]Max SIP'!$N$6:$O$11,2,0)</f>
        <v>0.1107000000000021</v>
      </c>
      <c r="AQ7" s="15">
        <f>VLOOKUP(AL7,'[1]Week SIP'!$N$6:$O$11,2,0)</f>
        <v>0.1132000000000022</v>
      </c>
      <c r="AR7" s="16">
        <f>VLOOKUP(AL7,'[1]Day SIP'!$N$6:$O$11,2,0)</f>
        <v>0.11540000000000231</v>
      </c>
      <c r="AS7" s="38">
        <f t="shared" si="4"/>
        <v>6.0000000000001996E-3</v>
      </c>
      <c r="AU7" s="5" t="s">
        <v>19</v>
      </c>
      <c r="AV7" s="16">
        <f>'[1]Min SIP'!$N$15</f>
        <v>0.14380000000000051</v>
      </c>
    </row>
    <row r="8" spans="2:48" x14ac:dyDescent="0.3">
      <c r="B8" s="5">
        <v>2005</v>
      </c>
      <c r="C8" s="14">
        <f>VLOOKUP(B8,'[1]Normal SIP'!$B$6:$C$25,2,0)</f>
        <v>0.51269999999995985</v>
      </c>
      <c r="D8" s="15">
        <f>VLOOKUP(B8,'[1]Expiry SIP'!$B$6:$C$25,2,0)</f>
        <v>0.60299999999994991</v>
      </c>
      <c r="E8" s="15">
        <f>VLOOKUP(B8,'[1]Min SIP'!$B$6:$C$25,2,0)</f>
        <v>0.59359999999995094</v>
      </c>
      <c r="F8" s="15">
        <f>VLOOKUP(B8,'[1]Max SIP'!$B$6:$C$25,2,0)</f>
        <v>0.47799999999996368</v>
      </c>
      <c r="G8" s="15">
        <f>VLOOKUP(B8,'[1]Week SIP'!$B$6:$C$25,2,0)</f>
        <v>0.5104999999999601</v>
      </c>
      <c r="H8" s="33">
        <f>VLOOKUP(B8,'[1]Day SIP'!$B$6:$C$25,2,0)</f>
        <v>0.6003999999999502</v>
      </c>
      <c r="I8" s="38">
        <f t="shared" si="0"/>
        <v>0.12499999999998623</v>
      </c>
      <c r="K8" s="5" t="s">
        <v>26</v>
      </c>
      <c r="L8" s="14">
        <f>VLOOKUP(K8,'[1]Normal SIP'!$E$6:$F$23,2,0)</f>
        <v>0.49489999999996181</v>
      </c>
      <c r="M8" s="15">
        <f>VLOOKUP(K8,'[1]Expiry SIP'!$E$6:$F$23,2,0)</f>
        <v>0.51459999999995965</v>
      </c>
      <c r="N8" s="15">
        <f>VLOOKUP(K8,'[1]Min SIP'!$E$6:$F$23,2,0)</f>
        <v>0.50889999999996027</v>
      </c>
      <c r="O8" s="15">
        <f>VLOOKUP(K8,'[1]Max SIP'!$E$6:$F$23,2,0)</f>
        <v>0.484099999999963</v>
      </c>
      <c r="P8" s="15">
        <f>VLOOKUP(K8,'[1]Week SIP'!$E$6:$F$23,2,0)</f>
        <v>0.49619999999996173</v>
      </c>
      <c r="Q8" s="16">
        <f>VLOOKUP(K8,'[1]Day SIP'!$E$6:$F$23,2,0)</f>
        <v>0.51659999999995942</v>
      </c>
      <c r="R8" s="38">
        <f t="shared" si="1"/>
        <v>3.2499999999996421E-2</v>
      </c>
      <c r="T8" s="5" t="s">
        <v>44</v>
      </c>
      <c r="U8" s="14">
        <f>VLOOKUP(T8,'[1]Normal SIP'!$H$6:$I$21,2,0)</f>
        <v>0.16829999999999781</v>
      </c>
      <c r="V8" s="15">
        <f>VLOOKUP(T8,'[1]Expiry SIP'!$H$6:$I$21,2,0)</f>
        <v>0.1701999999999976</v>
      </c>
      <c r="W8" s="15">
        <f>VLOOKUP(T8,'[1]Min SIP'!$H$6:$I$21,2,0)</f>
        <v>0.17639999999999689</v>
      </c>
      <c r="X8" s="15">
        <f>VLOOKUP(T8,'[1]Max SIP'!$H$6:$I$21,2,0)</f>
        <v>0.15019999999999981</v>
      </c>
      <c r="Y8" s="15">
        <f>VLOOKUP(T8,'[1]Week SIP'!$H$6:$I$21,2,0)</f>
        <v>0.1710999999999975</v>
      </c>
      <c r="Z8" s="16">
        <f>VLOOKUP(T8,'[1]Day SIP'!$H$6:$I$21,2,0)</f>
        <v>0.1719999999999974</v>
      </c>
      <c r="AA8" s="38">
        <f t="shared" si="2"/>
        <v>2.6199999999997087E-2</v>
      </c>
      <c r="AC8" s="5" t="s">
        <v>67</v>
      </c>
      <c r="AD8" s="14">
        <f>VLOOKUP(AC8,'[1]Normal SIP'!$K$6:$L$19,2,0)</f>
        <v>7.8300000000001216E-2</v>
      </c>
      <c r="AE8" s="15">
        <f>VLOOKUP(AC8,'[1]Expiry SIP'!$K$6:$L$19,2,0)</f>
        <v>6.0500000000000713E-2</v>
      </c>
      <c r="AF8" s="15">
        <f>VLOOKUP(AC8,'[1]Min SIP'!$K$6:$L$19,2,0)</f>
        <v>7.0000000000000978E-2</v>
      </c>
      <c r="AG8" s="15">
        <f>VLOOKUP(AC8,'[1]Max SIP'!$K$6:$L$19,2,0)</f>
        <v>7.1500000000001021E-2</v>
      </c>
      <c r="AH8" s="15">
        <f>VLOOKUP(AC8,'[1]Week SIP'!$K$6:$L$19,2,0)</f>
        <v>6.8700000000000941E-2</v>
      </c>
      <c r="AI8" s="16">
        <f>VLOOKUP(AC8,'[1]Day SIP'!$K$6:$L$19,2,0)</f>
        <v>6.0200000000000697E-2</v>
      </c>
      <c r="AJ8" s="38">
        <f t="shared" si="3"/>
        <v>1.8100000000000518E-2</v>
      </c>
      <c r="AL8" s="22" t="s">
        <v>83</v>
      </c>
      <c r="AM8" s="14">
        <f>VLOOKUP(AL8,'[1]Normal SIP'!$N$6:$O$11,2,0)</f>
        <v>0.11040000000000209</v>
      </c>
      <c r="AN8" s="15">
        <f>VLOOKUP(AL8,'[1]Expiry SIP'!$N$6:$O$11,2,0)</f>
        <v>0.11090000000000209</v>
      </c>
      <c r="AO8" s="15">
        <f>VLOOKUP(AL8,'[1]Min SIP'!$N$6:$O$11,2,0)</f>
        <v>0.1138000000000022</v>
      </c>
      <c r="AP8" s="15">
        <f>VLOOKUP(AL8,'[1]Max SIP'!$N$6:$O$11,2,0)</f>
        <v>0.107300000000002</v>
      </c>
      <c r="AQ8" s="15">
        <f>VLOOKUP(AL8,'[1]Week SIP'!$N$6:$O$11,2,0)</f>
        <v>0.1122000000000022</v>
      </c>
      <c r="AR8" s="16">
        <f>VLOOKUP(AL8,'[1]Day SIP'!$N$6:$O$11,2,0)</f>
        <v>0.11140000000000221</v>
      </c>
      <c r="AS8" s="38">
        <f t="shared" si="4"/>
        <v>6.5000000000002001E-3</v>
      </c>
      <c r="AU8" s="5" t="s">
        <v>20</v>
      </c>
      <c r="AV8" s="16">
        <f>'[1]Max SIP'!$N$15</f>
        <v>0.14280000000000059</v>
      </c>
    </row>
    <row r="9" spans="2:48" ht="14.5" thickBot="1" x14ac:dyDescent="0.35">
      <c r="B9" s="5">
        <v>2006</v>
      </c>
      <c r="C9" s="14">
        <f>VLOOKUP(B9,'[1]Normal SIP'!$B$6:$C$25,2,0)</f>
        <v>0.51529999999995957</v>
      </c>
      <c r="D9" s="15">
        <f>VLOOKUP(B9,'[1]Expiry SIP'!$B$6:$C$25,2,0)</f>
        <v>0.43579999999996832</v>
      </c>
      <c r="E9" s="15">
        <f>VLOOKUP(B9,'[1]Min SIP'!$B$6:$C$25,2,0)</f>
        <v>0.41569999999997048</v>
      </c>
      <c r="F9" s="15">
        <f>VLOOKUP(B9,'[1]Max SIP'!$B$6:$C$25,2,0)</f>
        <v>0.42359999999996972</v>
      </c>
      <c r="G9" s="15">
        <f>VLOOKUP(B9,'[1]Week SIP'!$B$6:$C$25,2,0)</f>
        <v>0.4078999999999714</v>
      </c>
      <c r="H9" s="33">
        <f>VLOOKUP(B9,'[1]Day SIP'!$B$6:$C$25,2,0)</f>
        <v>0.44229999999996761</v>
      </c>
      <c r="I9" s="38">
        <f t="shared" si="0"/>
        <v>0.10739999999998817</v>
      </c>
      <c r="K9" s="5" t="s">
        <v>27</v>
      </c>
      <c r="L9" s="14">
        <f>VLOOKUP(K9,'[1]Normal SIP'!$E$6:$F$23,2,0)</f>
        <v>-0.2434999999999895</v>
      </c>
      <c r="M9" s="15">
        <f>VLOOKUP(K9,'[1]Expiry SIP'!$E$6:$F$23,2,0)</f>
        <v>-0.16859999999999781</v>
      </c>
      <c r="N9" s="15">
        <f>VLOOKUP(K9,'[1]Min SIP'!$E$6:$F$23,2,0)</f>
        <v>-0.211999999999993</v>
      </c>
      <c r="O9" s="15">
        <f>VLOOKUP(K9,'[1]Max SIP'!$E$6:$F$23,2,0)</f>
        <v>-0.19129999999999531</v>
      </c>
      <c r="P9" s="15">
        <f>VLOOKUP(K9,'[1]Week SIP'!$E$6:$F$23,2,0)</f>
        <v>-0.16529999999999809</v>
      </c>
      <c r="Q9" s="16">
        <f>VLOOKUP(K9,'[1]Day SIP'!$E$6:$F$23,2,0)</f>
        <v>-0.1792999999999966</v>
      </c>
      <c r="R9" s="38">
        <f t="shared" si="1"/>
        <v>7.8199999999991415E-2</v>
      </c>
      <c r="T9" s="5" t="s">
        <v>45</v>
      </c>
      <c r="U9" s="14">
        <f>VLOOKUP(T9,'[1]Normal SIP'!$H$6:$I$21,2,0)</f>
        <v>0.15099999999999969</v>
      </c>
      <c r="V9" s="15">
        <f>VLOOKUP(T9,'[1]Expiry SIP'!$H$6:$I$21,2,0)</f>
        <v>0.1544999999999993</v>
      </c>
      <c r="W9" s="15">
        <f>VLOOKUP(T9,'[1]Min SIP'!$H$6:$I$21,2,0)</f>
        <v>0.16509999999999811</v>
      </c>
      <c r="X9" s="15">
        <f>VLOOKUP(T9,'[1]Max SIP'!$H$6:$I$21,2,0)</f>
        <v>0.14010000000000089</v>
      </c>
      <c r="Y9" s="15">
        <f>VLOOKUP(T9,'[1]Week SIP'!$H$6:$I$21,2,0)</f>
        <v>0.15469999999999931</v>
      </c>
      <c r="Z9" s="16">
        <f>VLOOKUP(T9,'[1]Day SIP'!$H$6:$I$21,2,0)</f>
        <v>0.16039999999999871</v>
      </c>
      <c r="AA9" s="38">
        <f t="shared" si="2"/>
        <v>2.4999999999997219E-2</v>
      </c>
      <c r="AC9" s="5" t="s">
        <v>68</v>
      </c>
      <c r="AD9" s="14">
        <f>VLOOKUP(AC9,'[1]Normal SIP'!$K$6:$L$19,2,0)</f>
        <v>8.1200000000001299E-2</v>
      </c>
      <c r="AE9" s="15">
        <f>VLOOKUP(AC9,'[1]Expiry SIP'!$K$6:$L$19,2,0)</f>
        <v>8.0600000000001282E-2</v>
      </c>
      <c r="AF9" s="15">
        <f>VLOOKUP(AC9,'[1]Min SIP'!$K$6:$L$19,2,0)</f>
        <v>9.5000000000001694E-2</v>
      </c>
      <c r="AG9" s="15">
        <f>VLOOKUP(AC9,'[1]Max SIP'!$K$6:$L$19,2,0)</f>
        <v>7.2100000000001038E-2</v>
      </c>
      <c r="AH9" s="15">
        <f>VLOOKUP(AC9,'[1]Week SIP'!$K$6:$L$19,2,0)</f>
        <v>7.9900000000001262E-2</v>
      </c>
      <c r="AI9" s="16">
        <f>VLOOKUP(AC9,'[1]Day SIP'!$K$6:$L$19,2,0)</f>
        <v>8.2200000000001328E-2</v>
      </c>
      <c r="AJ9" s="38">
        <f t="shared" si="3"/>
        <v>2.2900000000000656E-2</v>
      </c>
      <c r="AL9" s="24" t="s">
        <v>84</v>
      </c>
      <c r="AM9" s="19">
        <f>VLOOKUP(AL9,'[1]Normal SIP'!$N$6:$O$11,2,0)</f>
        <v>0.105200000000002</v>
      </c>
      <c r="AN9" s="27">
        <f>VLOOKUP(AL9,'[1]Expiry SIP'!$N$6:$O$11,2,0)</f>
        <v>0.1120000000000022</v>
      </c>
      <c r="AO9" s="27">
        <f>VLOOKUP(AL9,'[1]Min SIP'!$N$6:$O$11,2,0)</f>
        <v>0.1107000000000021</v>
      </c>
      <c r="AP9" s="27">
        <f>VLOOKUP(AL9,'[1]Max SIP'!$N$6:$O$11,2,0)</f>
        <v>0.10690000000000199</v>
      </c>
      <c r="AQ9" s="27">
        <f>VLOOKUP(AL9,'[1]Week SIP'!$N$6:$O$11,2,0)</f>
        <v>0.1112000000000022</v>
      </c>
      <c r="AR9" s="28">
        <f>VLOOKUP(AL9,'[1]Day SIP'!$N$6:$O$11,2,0)</f>
        <v>0.11190000000000221</v>
      </c>
      <c r="AS9" s="43">
        <f t="shared" si="4"/>
        <v>6.8000000000001948E-3</v>
      </c>
      <c r="AU9" s="5" t="s">
        <v>21</v>
      </c>
      <c r="AV9" s="16">
        <f>'[1]Week SIP'!$N$15</f>
        <v>0.1457000000000003</v>
      </c>
    </row>
    <row r="10" spans="2:48" ht="14.5" thickBot="1" x14ac:dyDescent="0.35">
      <c r="B10" s="5">
        <v>2007</v>
      </c>
      <c r="C10" s="14">
        <f>VLOOKUP(B10,'[1]Normal SIP'!$B$6:$C$25,2,0)</f>
        <v>0.79689999999992855</v>
      </c>
      <c r="D10" s="15">
        <f>VLOOKUP(B10,'[1]Expiry SIP'!$B$6:$C$25,2,0)</f>
        <v>0.82039999999992597</v>
      </c>
      <c r="E10" s="15">
        <f>VLOOKUP(B10,'[1]Min SIP'!$B$6:$C$25,2,0)</f>
        <v>0.83419999999992445</v>
      </c>
      <c r="F10" s="15">
        <f>VLOOKUP(B10,'[1]Max SIP'!$B$6:$C$25,2,0)</f>
        <v>0.73499999999993537</v>
      </c>
      <c r="G10" s="15">
        <f>VLOOKUP(B10,'[1]Week SIP'!$B$6:$C$25,2,0)</f>
        <v>0.77239999999993125</v>
      </c>
      <c r="H10" s="33">
        <f>VLOOKUP(B10,'[1]Day SIP'!$B$6:$C$25,2,0)</f>
        <v>0.85089999999992261</v>
      </c>
      <c r="I10" s="38">
        <f t="shared" si="0"/>
        <v>0.11589999999998724</v>
      </c>
      <c r="K10" s="5" t="s">
        <v>28</v>
      </c>
      <c r="L10" s="14">
        <f>VLOOKUP(K10,'[1]Normal SIP'!$E$6:$F$23,2,0)</f>
        <v>0.1479</v>
      </c>
      <c r="M10" s="15">
        <f>VLOOKUP(K10,'[1]Expiry SIP'!$E$6:$F$23,2,0)</f>
        <v>0.1538999999999994</v>
      </c>
      <c r="N10" s="15">
        <f>VLOOKUP(K10,'[1]Min SIP'!$E$6:$F$23,2,0)</f>
        <v>0.1738999999999972</v>
      </c>
      <c r="O10" s="15">
        <f>VLOOKUP(K10,'[1]Max SIP'!$E$6:$F$23,2,0)</f>
        <v>0.1132000000000022</v>
      </c>
      <c r="P10" s="15">
        <f>VLOOKUP(K10,'[1]Week SIP'!$E$6:$F$23,2,0)</f>
        <v>0.1551999999999992</v>
      </c>
      <c r="Q10" s="16">
        <f>VLOOKUP(K10,'[1]Day SIP'!$E$6:$F$23,2,0)</f>
        <v>0.1556999999999992</v>
      </c>
      <c r="R10" s="38">
        <f t="shared" si="1"/>
        <v>6.0699999999994994E-2</v>
      </c>
      <c r="T10" s="5" t="s">
        <v>46</v>
      </c>
      <c r="U10" s="14">
        <f>VLOOKUP(T10,'[1]Normal SIP'!$H$6:$I$21,2,0)</f>
        <v>3.5299999999999977E-2</v>
      </c>
      <c r="V10" s="15">
        <f>VLOOKUP(T10,'[1]Expiry SIP'!$H$6:$I$21,2,0)</f>
        <v>1.239999999999998E-2</v>
      </c>
      <c r="W10" s="15">
        <f>VLOOKUP(T10,'[1]Min SIP'!$H$6:$I$21,2,0)</f>
        <v>2.729999999999989E-2</v>
      </c>
      <c r="X10" s="15">
        <f>VLOOKUP(T10,'[1]Max SIP'!$H$6:$I$21,2,0)</f>
        <v>2.5399999999999898E-2</v>
      </c>
      <c r="Y10" s="15">
        <f>VLOOKUP(T10,'[1]Week SIP'!$H$6:$I$21,2,0)</f>
        <v>2.339999999999991E-2</v>
      </c>
      <c r="Z10" s="16">
        <f>VLOOKUP(T10,'[1]Day SIP'!$H$6:$I$21,2,0)</f>
        <v>9.8999999999999956E-3</v>
      </c>
      <c r="AA10" s="38">
        <f t="shared" si="2"/>
        <v>2.5399999999999982E-2</v>
      </c>
      <c r="AC10" s="5" t="s">
        <v>69</v>
      </c>
      <c r="AD10" s="14">
        <f>VLOOKUP(AC10,'[1]Normal SIP'!$K$6:$L$19,2,0)</f>
        <v>7.4500000000001107E-2</v>
      </c>
      <c r="AE10" s="15">
        <f>VLOOKUP(AC10,'[1]Expiry SIP'!$K$6:$L$19,2,0)</f>
        <v>7.7200000000001184E-2</v>
      </c>
      <c r="AF10" s="15">
        <f>VLOOKUP(AC10,'[1]Min SIP'!$K$6:$L$19,2,0)</f>
        <v>8.5200000000001413E-2</v>
      </c>
      <c r="AG10" s="15">
        <f>VLOOKUP(AC10,'[1]Max SIP'!$K$6:$L$19,2,0)</f>
        <v>6.8000000000000921E-2</v>
      </c>
      <c r="AH10" s="15">
        <f>VLOOKUP(AC10,'[1]Week SIP'!$K$6:$L$19,2,0)</f>
        <v>7.7600000000001196E-2</v>
      </c>
      <c r="AI10" s="16">
        <f>VLOOKUP(AC10,'[1]Day SIP'!$K$6:$L$19,2,0)</f>
        <v>7.7700000000001199E-2</v>
      </c>
      <c r="AJ10" s="38">
        <f t="shared" si="3"/>
        <v>1.7200000000000493E-2</v>
      </c>
      <c r="AL10" s="31" t="s">
        <v>85</v>
      </c>
      <c r="AM10" s="30">
        <f>VLOOKUP(AL10,'[1]Normal SIP'!$N$6:$O$11,2,0)</f>
        <v>0.12680000000000241</v>
      </c>
      <c r="AN10" s="20">
        <f>VLOOKUP(AL10,'[1]Expiry SIP'!$N$6:$O$11,2,0)</f>
        <v>0.12660000000000241</v>
      </c>
      <c r="AO10" s="20">
        <f>VLOOKUP(AL10,'[1]Min SIP'!$N$6:$O$11,2,0)</f>
        <v>0.12780000000000219</v>
      </c>
      <c r="AP10" s="20">
        <f>VLOOKUP(AL10,'[1]Max SIP'!$N$6:$O$11,2,0)</f>
        <v>0.1237000000000025</v>
      </c>
      <c r="AQ10" s="20">
        <f>VLOOKUP(AL10,'[1]Week SIP'!$N$6:$O$11,2,0)</f>
        <v>0.12540000000000251</v>
      </c>
      <c r="AR10" s="21">
        <f>VLOOKUP(AL10,'[1]Day SIP'!$N$6:$O$11,2,0)</f>
        <v>0.12700000000000231</v>
      </c>
      <c r="AS10" s="44">
        <f t="shared" si="4"/>
        <v>4.0999999999996872E-3</v>
      </c>
      <c r="AU10" s="6" t="s">
        <v>22</v>
      </c>
      <c r="AV10" s="18">
        <f>'[1]Day SIP'!$N$15</f>
        <v>0.14620000000000019</v>
      </c>
    </row>
    <row r="11" spans="2:48" ht="14.5" thickBot="1" x14ac:dyDescent="0.35">
      <c r="B11" s="5">
        <v>2008</v>
      </c>
      <c r="C11" s="14">
        <f>VLOOKUP(B11,'[1]Normal SIP'!$B$6:$C$25,2,0)</f>
        <v>-0.66929999999994261</v>
      </c>
      <c r="D11" s="15">
        <f>VLOOKUP(B11,'[1]Expiry SIP'!$B$6:$C$25,2,0)</f>
        <v>-0.48429999999996298</v>
      </c>
      <c r="E11" s="15">
        <f>VLOOKUP(B11,'[1]Min SIP'!$B$6:$C$25,2,0)</f>
        <v>-0.59239999999995108</v>
      </c>
      <c r="F11" s="15">
        <f>VLOOKUP(B11,'[1]Max SIP'!$B$6:$C$25,2,0)</f>
        <v>-0.56299999999995431</v>
      </c>
      <c r="G11" s="15">
        <f>VLOOKUP(B11,'[1]Week SIP'!$B$6:$C$25,2,0)</f>
        <v>-0.49569999999996173</v>
      </c>
      <c r="H11" s="33">
        <f>VLOOKUP(B11,'[1]Day SIP'!$B$6:$C$25,2,0)</f>
        <v>-0.50819999999996035</v>
      </c>
      <c r="I11" s="38">
        <f t="shared" si="0"/>
        <v>0.18499999999997963</v>
      </c>
      <c r="K11" s="5" t="s">
        <v>29</v>
      </c>
      <c r="L11" s="14">
        <f>VLOOKUP(K11,'[1]Normal SIP'!$E$6:$F$23,2,0)</f>
        <v>0.221099999999992</v>
      </c>
      <c r="M11" s="15">
        <f>VLOOKUP(K11,'[1]Expiry SIP'!$E$6:$F$23,2,0)</f>
        <v>0.2377999999999901</v>
      </c>
      <c r="N11" s="15">
        <f>VLOOKUP(K11,'[1]Min SIP'!$E$6:$F$23,2,0)</f>
        <v>0.25849999999998791</v>
      </c>
      <c r="O11" s="15">
        <f>VLOOKUP(K11,'[1]Max SIP'!$E$6:$F$23,2,0)</f>
        <v>0.19819999999999449</v>
      </c>
      <c r="P11" s="15">
        <f>VLOOKUP(K11,'[1]Week SIP'!$E$6:$F$23,2,0)</f>
        <v>0.22849999999999121</v>
      </c>
      <c r="Q11" s="16">
        <f>VLOOKUP(K11,'[1]Day SIP'!$E$6:$F$23,2,0)</f>
        <v>0.24109999999998979</v>
      </c>
      <c r="R11" s="38">
        <f t="shared" si="1"/>
        <v>6.0299999999993414E-2</v>
      </c>
      <c r="T11" s="5" t="s">
        <v>47</v>
      </c>
      <c r="U11" s="14">
        <f>VLOOKUP(T11,'[1]Normal SIP'!$H$6:$I$21,2,0)</f>
        <v>8.7700000000001485E-2</v>
      </c>
      <c r="V11" s="15">
        <f>VLOOKUP(T11,'[1]Expiry SIP'!$H$6:$I$21,2,0)</f>
        <v>9.1600000000001597E-2</v>
      </c>
      <c r="W11" s="15">
        <f>VLOOKUP(T11,'[1]Min SIP'!$H$6:$I$21,2,0)</f>
        <v>0.1105000000000021</v>
      </c>
      <c r="X11" s="15">
        <f>VLOOKUP(T11,'[1]Max SIP'!$H$6:$I$21,2,0)</f>
        <v>7.5200000000001127E-2</v>
      </c>
      <c r="Y11" s="15">
        <f>VLOOKUP(T11,'[1]Week SIP'!$H$6:$I$21,2,0)</f>
        <v>8.7200000000001471E-2</v>
      </c>
      <c r="Z11" s="16">
        <f>VLOOKUP(T11,'[1]Day SIP'!$H$6:$I$21,2,0)</f>
        <v>9.100000000000158E-2</v>
      </c>
      <c r="AA11" s="38">
        <f t="shared" si="2"/>
        <v>3.5300000000000969E-2</v>
      </c>
      <c r="AC11" s="5" t="s">
        <v>70</v>
      </c>
      <c r="AD11" s="14">
        <f>VLOOKUP(AC11,'[1]Normal SIP'!$K$6:$L$19,2,0)</f>
        <v>0.14770000000000011</v>
      </c>
      <c r="AE11" s="15">
        <f>VLOOKUP(AC11,'[1]Expiry SIP'!$K$6:$L$19,2,0)</f>
        <v>0.13620000000000129</v>
      </c>
      <c r="AF11" s="15">
        <f>VLOOKUP(AC11,'[1]Min SIP'!$K$6:$L$19,2,0)</f>
        <v>0.14510000000000031</v>
      </c>
      <c r="AG11" s="15">
        <f>VLOOKUP(AC11,'[1]Max SIP'!$K$6:$L$19,2,0)</f>
        <v>0.13780000000000109</v>
      </c>
      <c r="AH11" s="15">
        <f>VLOOKUP(AC11,'[1]Week SIP'!$K$6:$L$19,2,0)</f>
        <v>0.1403000000000009</v>
      </c>
      <c r="AI11" s="16">
        <f>VLOOKUP(AC11,'[1]Day SIP'!$K$6:$L$19,2,0)</f>
        <v>0.13800000000000109</v>
      </c>
      <c r="AJ11" s="38">
        <f t="shared" si="3"/>
        <v>1.1499999999998817E-2</v>
      </c>
      <c r="AL11" s="23" t="s">
        <v>59</v>
      </c>
      <c r="AM11" s="29">
        <f>AVERAGE(AM5:AM10)</f>
        <v>0.11896666666666889</v>
      </c>
      <c r="AN11" s="17">
        <f t="shared" ref="AN11:AR11" si="5">AVERAGE(AN5:AN10)</f>
        <v>0.12006666666666886</v>
      </c>
      <c r="AO11" s="17">
        <f t="shared" si="5"/>
        <v>0.1214833333333355</v>
      </c>
      <c r="AP11" s="17">
        <f t="shared" si="5"/>
        <v>0.11630000000000219</v>
      </c>
      <c r="AQ11" s="17">
        <f t="shared" si="5"/>
        <v>0.11940000000000218</v>
      </c>
      <c r="AR11" s="18">
        <f t="shared" si="5"/>
        <v>0.12090000000000219</v>
      </c>
      <c r="AS11" s="39">
        <f>MAX(AM11:AR11)-MIN(AM11:AR11)</f>
        <v>5.1833333333333037E-3</v>
      </c>
    </row>
    <row r="12" spans="2:48" x14ac:dyDescent="0.3">
      <c r="B12" s="5">
        <v>2009</v>
      </c>
      <c r="C12" s="14">
        <f>VLOOKUP(B12,'[1]Normal SIP'!$B$6:$C$25,2,0)</f>
        <v>0.84079999999992372</v>
      </c>
      <c r="D12" s="15">
        <f>VLOOKUP(B12,'[1]Expiry SIP'!$B$6:$C$25,2,0)</f>
        <v>0.73799999999993504</v>
      </c>
      <c r="E12" s="15">
        <f>VLOOKUP(B12,'[1]Min SIP'!$B$6:$C$25,2,0)</f>
        <v>0.84169999999992362</v>
      </c>
      <c r="F12" s="15">
        <f>VLOOKUP(B12,'[1]Max SIP'!$B$6:$C$25,2,0)</f>
        <v>0.59429999999995087</v>
      </c>
      <c r="G12" s="15">
        <f>VLOOKUP(B12,'[1]Week SIP'!$B$6:$C$25,2,0)</f>
        <v>0.7573999999999329</v>
      </c>
      <c r="H12" s="33">
        <f>VLOOKUP(B12,'[1]Day SIP'!$B$6:$C$25,2,0)</f>
        <v>0.74309999999993448</v>
      </c>
      <c r="I12" s="38">
        <f t="shared" si="0"/>
        <v>0.24739999999997275</v>
      </c>
      <c r="K12" s="5" t="s">
        <v>30</v>
      </c>
      <c r="L12" s="14">
        <f>VLOOKUP(K12,'[1]Normal SIP'!$E$6:$F$23,2,0)</f>
        <v>3.3999999999999947E-2</v>
      </c>
      <c r="M12" s="15">
        <f>VLOOKUP(K12,'[1]Expiry SIP'!$E$6:$F$23,2,0)</f>
        <v>-1.029999999999999E-2</v>
      </c>
      <c r="N12" s="15">
        <f>VLOOKUP(K12,'[1]Min SIP'!$E$6:$F$23,2,0)</f>
        <v>8.9000000000000017E-3</v>
      </c>
      <c r="O12" s="15">
        <f>VLOOKUP(K12,'[1]Max SIP'!$E$6:$F$23,2,0)</f>
        <v>1.8399999999999941E-2</v>
      </c>
      <c r="P12" s="15">
        <f>VLOOKUP(K12,'[1]Week SIP'!$E$6:$F$23,2,0)</f>
        <v>1.1799999999999981E-2</v>
      </c>
      <c r="Q12" s="16">
        <f>VLOOKUP(K12,'[1]Day SIP'!$E$6:$F$23,2,0)</f>
        <v>-1.2099999999999981E-2</v>
      </c>
      <c r="R12" s="38">
        <f t="shared" si="1"/>
        <v>4.6099999999999926E-2</v>
      </c>
      <c r="T12" s="5" t="s">
        <v>48</v>
      </c>
      <c r="U12" s="14">
        <f>VLOOKUP(T12,'[1]Normal SIP'!$H$6:$I$21,2,0)</f>
        <v>8.7300000000001474E-2</v>
      </c>
      <c r="V12" s="15">
        <f>VLOOKUP(T12,'[1]Expiry SIP'!$H$6:$I$21,2,0)</f>
        <v>8.8700000000001514E-2</v>
      </c>
      <c r="W12" s="15">
        <f>VLOOKUP(T12,'[1]Min SIP'!$H$6:$I$21,2,0)</f>
        <v>9.6500000000001737E-2</v>
      </c>
      <c r="X12" s="15">
        <f>VLOOKUP(T12,'[1]Max SIP'!$H$6:$I$21,2,0)</f>
        <v>7.9100000000001239E-2</v>
      </c>
      <c r="Y12" s="15">
        <f>VLOOKUP(T12,'[1]Week SIP'!$H$6:$I$21,2,0)</f>
        <v>9.030000000000156E-2</v>
      </c>
      <c r="Z12" s="16">
        <f>VLOOKUP(T12,'[1]Day SIP'!$H$6:$I$21,2,0)</f>
        <v>9.0000000000001551E-2</v>
      </c>
      <c r="AA12" s="38">
        <f t="shared" si="2"/>
        <v>1.7400000000000498E-2</v>
      </c>
      <c r="AC12" s="5" t="s">
        <v>71</v>
      </c>
      <c r="AD12" s="14">
        <f>VLOOKUP(AC12,'[1]Normal SIP'!$K$6:$L$19,2,0)</f>
        <v>0.1018000000000019</v>
      </c>
      <c r="AE12" s="15">
        <f>VLOOKUP(AC12,'[1]Expiry SIP'!$K$6:$L$19,2,0)</f>
        <v>9.9100000000001812E-2</v>
      </c>
      <c r="AF12" s="15">
        <f>VLOOKUP(AC12,'[1]Min SIP'!$K$6:$L$19,2,0)</f>
        <v>9.9700000000001829E-2</v>
      </c>
      <c r="AG12" s="15">
        <f>VLOOKUP(AC12,'[1]Max SIP'!$K$6:$L$19,2,0)</f>
        <v>8.9800000000001545E-2</v>
      </c>
      <c r="AH12" s="15">
        <f>VLOOKUP(AC12,'[1]Week SIP'!$K$6:$L$19,2,0)</f>
        <v>9.8600000000001797E-2</v>
      </c>
      <c r="AI12" s="16">
        <f>VLOOKUP(AC12,'[1]Day SIP'!$K$6:$L$19,2,0)</f>
        <v>9.9800000000001832E-2</v>
      </c>
      <c r="AJ12" s="38">
        <f t="shared" si="3"/>
        <v>1.2000000000000358E-2</v>
      </c>
    </row>
    <row r="13" spans="2:48" x14ac:dyDescent="0.3">
      <c r="B13" s="5">
        <v>2010</v>
      </c>
      <c r="C13" s="14">
        <f>VLOOKUP(B13,'[1]Normal SIP'!$B$6:$C$25,2,0)</f>
        <v>0.2441999999999894</v>
      </c>
      <c r="D13" s="15">
        <f>VLOOKUP(B13,'[1]Expiry SIP'!$B$6:$C$25,2,0)</f>
        <v>0.28109999999998542</v>
      </c>
      <c r="E13" s="15">
        <f>VLOOKUP(B13,'[1]Min SIP'!$B$6:$C$25,2,0)</f>
        <v>0.25969999999998772</v>
      </c>
      <c r="F13" s="15">
        <f>VLOOKUP(B13,'[1]Max SIP'!$B$6:$C$25,2,0)</f>
        <v>0.22569999999999149</v>
      </c>
      <c r="G13" s="15">
        <f>VLOOKUP(B13,'[1]Week SIP'!$B$6:$C$25,2,0)</f>
        <v>0.24429999999998939</v>
      </c>
      <c r="H13" s="33">
        <f>VLOOKUP(B13,'[1]Day SIP'!$B$6:$C$25,2,0)</f>
        <v>0.28469999999998502</v>
      </c>
      <c r="I13" s="38">
        <f t="shared" si="0"/>
        <v>5.899999999999353E-2</v>
      </c>
      <c r="K13" s="5" t="s">
        <v>31</v>
      </c>
      <c r="L13" s="14">
        <f>VLOOKUP(K13,'[1]Normal SIP'!$E$6:$F$23,2,0)</f>
        <v>6.03000000000007E-2</v>
      </c>
      <c r="M13" s="15">
        <f>VLOOKUP(K13,'[1]Expiry SIP'!$E$6:$F$23,2,0)</f>
        <v>6.6200000000000869E-2</v>
      </c>
      <c r="N13" s="15">
        <f>VLOOKUP(K13,'[1]Min SIP'!$E$6:$F$23,2,0)</f>
        <v>8.2400000000001333E-2</v>
      </c>
      <c r="O13" s="15">
        <f>VLOOKUP(K13,'[1]Max SIP'!$E$6:$F$23,2,0)</f>
        <v>4.9100000000000379E-2</v>
      </c>
      <c r="P13" s="15">
        <f>VLOOKUP(K13,'[1]Week SIP'!$E$6:$F$23,2,0)</f>
        <v>5.8500000000000649E-2</v>
      </c>
      <c r="Q13" s="16">
        <f>VLOOKUP(K13,'[1]Day SIP'!$E$6:$F$23,2,0)</f>
        <v>6.4000000000000806E-2</v>
      </c>
      <c r="R13" s="38">
        <f t="shared" si="1"/>
        <v>3.3300000000000954E-2</v>
      </c>
      <c r="T13" s="5" t="s">
        <v>49</v>
      </c>
      <c r="U13" s="14">
        <f>VLOOKUP(T13,'[1]Normal SIP'!$H$6:$I$21,2,0)</f>
        <v>0.16379999999999831</v>
      </c>
      <c r="V13" s="15">
        <f>VLOOKUP(T13,'[1]Expiry SIP'!$H$6:$I$21,2,0)</f>
        <v>0.1461000000000002</v>
      </c>
      <c r="W13" s="15">
        <f>VLOOKUP(T13,'[1]Min SIP'!$H$6:$I$21,2,0)</f>
        <v>0.15169999999999961</v>
      </c>
      <c r="X13" s="15">
        <f>VLOOKUP(T13,'[1]Max SIP'!$H$6:$I$21,2,0)</f>
        <v>0.1542999999999993</v>
      </c>
      <c r="Y13" s="15">
        <f>VLOOKUP(T13,'[1]Week SIP'!$H$6:$I$21,2,0)</f>
        <v>0.15219999999999961</v>
      </c>
      <c r="Z13" s="16">
        <f>VLOOKUP(T13,'[1]Day SIP'!$H$6:$I$21,2,0)</f>
        <v>0.1484</v>
      </c>
      <c r="AA13" s="38">
        <f t="shared" si="2"/>
        <v>1.7699999999998106E-2</v>
      </c>
      <c r="AC13" s="5" t="s">
        <v>72</v>
      </c>
      <c r="AD13" s="14">
        <f>VLOOKUP(AC13,'[1]Normal SIP'!$K$6:$L$19,2,0)</f>
        <v>7.8400000000001219E-2</v>
      </c>
      <c r="AE13" s="15">
        <f>VLOOKUP(AC13,'[1]Expiry SIP'!$K$6:$L$19,2,0)</f>
        <v>7.5500000000001136E-2</v>
      </c>
      <c r="AF13" s="15">
        <f>VLOOKUP(AC13,'[1]Min SIP'!$K$6:$L$19,2,0)</f>
        <v>7.7100000000001181E-2</v>
      </c>
      <c r="AG13" s="15">
        <f>VLOOKUP(AC13,'[1]Max SIP'!$K$6:$L$19,2,0)</f>
        <v>6.8700000000000941E-2</v>
      </c>
      <c r="AH13" s="15">
        <f>VLOOKUP(AC13,'[1]Week SIP'!$K$6:$L$19,2,0)</f>
        <v>6.8200000000000927E-2</v>
      </c>
      <c r="AI13" s="16">
        <f>VLOOKUP(AC13,'[1]Day SIP'!$K$6:$L$19,2,0)</f>
        <v>7.8400000000001219E-2</v>
      </c>
      <c r="AJ13" s="38">
        <f t="shared" si="3"/>
        <v>1.0200000000000292E-2</v>
      </c>
    </row>
    <row r="14" spans="2:48" x14ac:dyDescent="0.3">
      <c r="B14" s="5">
        <v>2011</v>
      </c>
      <c r="C14" s="14">
        <f>VLOOKUP(B14,'[1]Normal SIP'!$B$6:$C$25,2,0)</f>
        <v>-0.18619999999999581</v>
      </c>
      <c r="D14" s="15">
        <f>VLOOKUP(B14,'[1]Expiry SIP'!$B$6:$C$25,2,0)</f>
        <v>-0.22969999999999099</v>
      </c>
      <c r="E14" s="15">
        <f>VLOOKUP(B14,'[1]Min SIP'!$B$6:$C$25,2,0)</f>
        <v>-0.22479999999999159</v>
      </c>
      <c r="F14" s="15">
        <f>VLOOKUP(B14,'[1]Max SIP'!$B$6:$C$25,2,0)</f>
        <v>-0.18829999999999561</v>
      </c>
      <c r="G14" s="15">
        <f>VLOOKUP(B14,'[1]Week SIP'!$B$6:$C$25,2,0)</f>
        <v>-0.19759999999999461</v>
      </c>
      <c r="H14" s="33">
        <f>VLOOKUP(B14,'[1]Day SIP'!$B$6:$C$25,2,0)</f>
        <v>-0.24789999999998899</v>
      </c>
      <c r="I14" s="38">
        <f t="shared" si="0"/>
        <v>6.1699999999993177E-2</v>
      </c>
      <c r="K14" s="5" t="s">
        <v>32</v>
      </c>
      <c r="L14" s="14">
        <f>VLOOKUP(K14,'[1]Normal SIP'!$E$6:$F$23,2,0)</f>
        <v>8.3700000000001371E-2</v>
      </c>
      <c r="M14" s="15">
        <f>VLOOKUP(K14,'[1]Expiry SIP'!$E$6:$F$23,2,0)</f>
        <v>9.5500000000001709E-2</v>
      </c>
      <c r="N14" s="15">
        <f>VLOOKUP(K14,'[1]Min SIP'!$E$6:$F$23,2,0)</f>
        <v>9.9800000000001832E-2</v>
      </c>
      <c r="O14" s="15">
        <f>VLOOKUP(K14,'[1]Max SIP'!$E$6:$F$23,2,0)</f>
        <v>7.7700000000001199E-2</v>
      </c>
      <c r="P14" s="15">
        <f>VLOOKUP(K14,'[1]Week SIP'!$E$6:$F$23,2,0)</f>
        <v>9.310000000000164E-2</v>
      </c>
      <c r="Q14" s="16">
        <f>VLOOKUP(K14,'[1]Day SIP'!$E$6:$F$23,2,0)</f>
        <v>9.2100000000001611E-2</v>
      </c>
      <c r="R14" s="38">
        <f t="shared" si="1"/>
        <v>2.2100000000000633E-2</v>
      </c>
      <c r="T14" s="5" t="s">
        <v>50</v>
      </c>
      <c r="U14" s="14">
        <f>VLOOKUP(T14,'[1]Normal SIP'!$H$6:$I$21,2,0)</f>
        <v>0.10050000000000189</v>
      </c>
      <c r="V14" s="15">
        <f>VLOOKUP(T14,'[1]Expiry SIP'!$H$6:$I$21,2,0)</f>
        <v>0.10050000000000189</v>
      </c>
      <c r="W14" s="15">
        <f>VLOOKUP(T14,'[1]Min SIP'!$H$6:$I$21,2,0)</f>
        <v>9.7000000000001751E-2</v>
      </c>
      <c r="X14" s="15">
        <f>VLOOKUP(T14,'[1]Max SIP'!$H$6:$I$21,2,0)</f>
        <v>8.5600000000001425E-2</v>
      </c>
      <c r="Y14" s="15">
        <f>VLOOKUP(T14,'[1]Week SIP'!$H$6:$I$21,2,0)</f>
        <v>9.7700000000001772E-2</v>
      </c>
      <c r="Z14" s="16">
        <f>VLOOKUP(T14,'[1]Day SIP'!$H$6:$I$21,2,0)</f>
        <v>9.9700000000001829E-2</v>
      </c>
      <c r="AA14" s="38">
        <f t="shared" si="2"/>
        <v>1.4900000000000468E-2</v>
      </c>
      <c r="AC14" s="5" t="s">
        <v>73</v>
      </c>
      <c r="AD14" s="14">
        <f>VLOOKUP(AC14,'[1]Normal SIP'!$K$6:$L$19,2,0)</f>
        <v>0.1207000000000024</v>
      </c>
      <c r="AE14" s="15">
        <f>VLOOKUP(AC14,'[1]Expiry SIP'!$K$6:$L$19,2,0)</f>
        <v>0.12990000000000201</v>
      </c>
      <c r="AF14" s="15">
        <f>VLOOKUP(AC14,'[1]Min SIP'!$K$6:$L$19,2,0)</f>
        <v>0.12780000000000219</v>
      </c>
      <c r="AG14" s="15">
        <f>VLOOKUP(AC14,'[1]Max SIP'!$K$6:$L$19,2,0)</f>
        <v>0.11740000000000229</v>
      </c>
      <c r="AH14" s="15">
        <f>VLOOKUP(AC14,'[1]Week SIP'!$K$6:$L$19,2,0)</f>
        <v>0.12970000000000201</v>
      </c>
      <c r="AI14" s="16">
        <f>VLOOKUP(AC14,'[1]Day SIP'!$K$6:$L$19,2,0)</f>
        <v>0.12970000000000201</v>
      </c>
      <c r="AJ14" s="38">
        <f t="shared" si="3"/>
        <v>1.249999999999972E-2</v>
      </c>
    </row>
    <row r="15" spans="2:48" x14ac:dyDescent="0.3">
      <c r="B15" s="5">
        <v>2012</v>
      </c>
      <c r="C15" s="14">
        <f>VLOOKUP(B15,'[1]Normal SIP'!$B$6:$C$25,2,0)</f>
        <v>0.24339999999998951</v>
      </c>
      <c r="D15" s="15">
        <f>VLOOKUP(B15,'[1]Expiry SIP'!$B$6:$C$25,2,0)</f>
        <v>0.2228999999999918</v>
      </c>
      <c r="E15" s="15">
        <f>VLOOKUP(B15,'[1]Min SIP'!$B$6:$C$25,2,0)</f>
        <v>0.2870999999999847</v>
      </c>
      <c r="F15" s="15">
        <f>VLOOKUP(B15,'[1]Max SIP'!$B$6:$C$25,2,0)</f>
        <v>0.1919999999999952</v>
      </c>
      <c r="G15" s="15">
        <f>VLOOKUP(B15,'[1]Week SIP'!$B$6:$C$25,2,0)</f>
        <v>0.2110999999999931</v>
      </c>
      <c r="H15" s="33">
        <f>VLOOKUP(B15,'[1]Day SIP'!$B$6:$C$25,2,0)</f>
        <v>0.21779999999999231</v>
      </c>
      <c r="I15" s="38">
        <f t="shared" si="0"/>
        <v>9.5099999999989498E-2</v>
      </c>
      <c r="K15" s="5" t="s">
        <v>33</v>
      </c>
      <c r="L15" s="14">
        <f>VLOOKUP(K15,'[1]Normal SIP'!$E$6:$F$23,2,0)</f>
        <v>0.25689999999998803</v>
      </c>
      <c r="M15" s="15">
        <f>VLOOKUP(K15,'[1]Expiry SIP'!$E$6:$F$23,2,0)</f>
        <v>0.21779999999999231</v>
      </c>
      <c r="N15" s="15">
        <f>VLOOKUP(K15,'[1]Min SIP'!$E$6:$F$23,2,0)</f>
        <v>0.22699999999999129</v>
      </c>
      <c r="O15" s="15">
        <f>VLOOKUP(K15,'[1]Max SIP'!$E$6:$F$23,2,0)</f>
        <v>0.23869999999999</v>
      </c>
      <c r="P15" s="15">
        <f>VLOOKUP(K15,'[1]Week SIP'!$E$6:$F$23,2,0)</f>
        <v>0.23029999999999101</v>
      </c>
      <c r="Q15" s="16">
        <f>VLOOKUP(K15,'[1]Day SIP'!$E$6:$F$23,2,0)</f>
        <v>0.220799999999992</v>
      </c>
      <c r="R15" s="38">
        <f t="shared" si="1"/>
        <v>3.9099999999995722E-2</v>
      </c>
      <c r="T15" s="5" t="s">
        <v>51</v>
      </c>
      <c r="U15" s="14">
        <f>VLOOKUP(T15,'[1]Normal SIP'!$H$6:$I$21,2,0)</f>
        <v>8.3700000000001371E-2</v>
      </c>
      <c r="V15" s="15">
        <f>VLOOKUP(T15,'[1]Expiry SIP'!$H$6:$I$21,2,0)</f>
        <v>7.7100000000001181E-2</v>
      </c>
      <c r="W15" s="15">
        <f>VLOOKUP(T15,'[1]Min SIP'!$H$6:$I$21,2,0)</f>
        <v>7.9400000000001247E-2</v>
      </c>
      <c r="X15" s="15">
        <f>VLOOKUP(T15,'[1]Max SIP'!$H$6:$I$21,2,0)</f>
        <v>6.6300000000000872E-2</v>
      </c>
      <c r="Y15" s="15">
        <f>VLOOKUP(T15,'[1]Week SIP'!$H$6:$I$21,2,0)</f>
        <v>6.8200000000000927E-2</v>
      </c>
      <c r="Z15" s="16">
        <f>VLOOKUP(T15,'[1]Day SIP'!$H$6:$I$21,2,0)</f>
        <v>8.3100000000001353E-2</v>
      </c>
      <c r="AA15" s="38">
        <f t="shared" si="2"/>
        <v>1.7400000000000498E-2</v>
      </c>
      <c r="AC15" s="5" t="s">
        <v>74</v>
      </c>
      <c r="AD15" s="14">
        <f>VLOOKUP(AC15,'[1]Normal SIP'!$K$6:$L$19,2,0)</f>
        <v>0.1175000000000023</v>
      </c>
      <c r="AE15" s="15">
        <f>VLOOKUP(AC15,'[1]Expiry SIP'!$K$6:$L$19,2,0)</f>
        <v>0.1142000000000022</v>
      </c>
      <c r="AF15" s="15">
        <f>VLOOKUP(AC15,'[1]Min SIP'!$K$6:$L$19,2,0)</f>
        <v>0.11490000000000231</v>
      </c>
      <c r="AG15" s="15">
        <f>VLOOKUP(AC15,'[1]Max SIP'!$K$6:$L$19,2,0)</f>
        <v>0.106200000000002</v>
      </c>
      <c r="AH15" s="15">
        <f>VLOOKUP(AC15,'[1]Week SIP'!$K$6:$L$19,2,0)</f>
        <v>0.1113000000000022</v>
      </c>
      <c r="AI15" s="16">
        <f>VLOOKUP(AC15,'[1]Day SIP'!$K$6:$L$19,2,0)</f>
        <v>0.1157000000000023</v>
      </c>
      <c r="AJ15" s="38">
        <f t="shared" si="3"/>
        <v>1.1300000000000296E-2</v>
      </c>
    </row>
    <row r="16" spans="2:48" x14ac:dyDescent="0.3">
      <c r="B16" s="5">
        <v>2013</v>
      </c>
      <c r="C16" s="14">
        <f>VLOOKUP(B16,'[1]Normal SIP'!$B$6:$C$25,2,0)</f>
        <v>0.1316000000000018</v>
      </c>
      <c r="D16" s="15">
        <f>VLOOKUP(B16,'[1]Expiry SIP'!$B$6:$C$25,2,0)</f>
        <v>0.15459999999999929</v>
      </c>
      <c r="E16" s="15">
        <f>VLOOKUP(B16,'[1]Min SIP'!$B$6:$C$25,2,0)</f>
        <v>0.17299999999999729</v>
      </c>
      <c r="F16" s="15">
        <f>VLOOKUP(B16,'[1]Max SIP'!$B$6:$C$25,2,0)</f>
        <v>0.11450000000000229</v>
      </c>
      <c r="G16" s="15">
        <f>VLOOKUP(B16,'[1]Week SIP'!$B$6:$C$25,2,0)</f>
        <v>0.14490000000000039</v>
      </c>
      <c r="H16" s="33">
        <f>VLOOKUP(B16,'[1]Day SIP'!$B$6:$C$25,2,0)</f>
        <v>0.14630000000000021</v>
      </c>
      <c r="I16" s="38">
        <f t="shared" si="0"/>
        <v>5.8499999999995E-2</v>
      </c>
      <c r="K16" s="5" t="s">
        <v>34</v>
      </c>
      <c r="L16" s="14">
        <f>VLOOKUP(K16,'[1]Normal SIP'!$E$6:$F$23,2,0)</f>
        <v>9.17000000000016E-2</v>
      </c>
      <c r="M16" s="15">
        <f>VLOOKUP(K16,'[1]Expiry SIP'!$E$6:$F$23,2,0)</f>
        <v>8.7400000000001477E-2</v>
      </c>
      <c r="N16" s="15">
        <f>VLOOKUP(K16,'[1]Min SIP'!$E$6:$F$23,2,0)</f>
        <v>8.1500000000001308E-2</v>
      </c>
      <c r="O16" s="15">
        <f>VLOOKUP(K16,'[1]Max SIP'!$E$6:$F$23,2,0)</f>
        <v>6.0000000000000692E-2</v>
      </c>
      <c r="P16" s="15">
        <f>VLOOKUP(K16,'[1]Week SIP'!$E$6:$F$23,2,0)</f>
        <v>8.4100000000001382E-2</v>
      </c>
      <c r="Q16" s="16">
        <f>VLOOKUP(K16,'[1]Day SIP'!$E$6:$F$23,2,0)</f>
        <v>9.0200000000001557E-2</v>
      </c>
      <c r="R16" s="38">
        <f t="shared" si="1"/>
        <v>3.1700000000000908E-2</v>
      </c>
      <c r="T16" s="5" t="s">
        <v>52</v>
      </c>
      <c r="U16" s="14">
        <f>VLOOKUP(T16,'[1]Normal SIP'!$H$6:$I$21,2,0)</f>
        <v>0.12630000000000241</v>
      </c>
      <c r="V16" s="15">
        <f>VLOOKUP(T16,'[1]Expiry SIP'!$H$6:$I$21,2,0)</f>
        <v>0.13780000000000109</v>
      </c>
      <c r="W16" s="15">
        <f>VLOOKUP(T16,'[1]Min SIP'!$H$6:$I$21,2,0)</f>
        <v>0.13440000000000149</v>
      </c>
      <c r="X16" s="15">
        <f>VLOOKUP(T16,'[1]Max SIP'!$H$6:$I$21,2,0)</f>
        <v>0.1185000000000024</v>
      </c>
      <c r="Y16" s="15">
        <f>VLOOKUP(T16,'[1]Week SIP'!$H$6:$I$21,2,0)</f>
        <v>0.13790000000000111</v>
      </c>
      <c r="Z16" s="16">
        <f>VLOOKUP(T16,'[1]Day SIP'!$H$6:$I$21,2,0)</f>
        <v>0.13900000000000101</v>
      </c>
      <c r="AA16" s="38">
        <f t="shared" si="2"/>
        <v>2.0499999999998617E-2</v>
      </c>
      <c r="AC16" s="5" t="s">
        <v>75</v>
      </c>
      <c r="AD16" s="14">
        <f>VLOOKUP(AC16,'[1]Normal SIP'!$K$6:$L$19,2,0)</f>
        <v>0.1163000000000023</v>
      </c>
      <c r="AE16" s="15">
        <f>VLOOKUP(AC16,'[1]Expiry SIP'!$K$6:$L$19,2,0)</f>
        <v>0.1176000000000023</v>
      </c>
      <c r="AF16" s="15">
        <f>VLOOKUP(AC16,'[1]Min SIP'!$K$6:$L$19,2,0)</f>
        <v>0.1197000000000024</v>
      </c>
      <c r="AG16" s="15">
        <f>VLOOKUP(AC16,'[1]Max SIP'!$K$6:$L$19,2,0)</f>
        <v>0.1091000000000021</v>
      </c>
      <c r="AH16" s="15">
        <f>VLOOKUP(AC16,'[1]Week SIP'!$K$6:$L$19,2,0)</f>
        <v>0.1202000000000024</v>
      </c>
      <c r="AI16" s="16">
        <f>VLOOKUP(AC16,'[1]Day SIP'!$K$6:$L$19,2,0)</f>
        <v>0.1185000000000024</v>
      </c>
      <c r="AJ16" s="38">
        <f t="shared" si="3"/>
        <v>1.1100000000000304E-2</v>
      </c>
    </row>
    <row r="17" spans="2:36" ht="14.5" thickBot="1" x14ac:dyDescent="0.35">
      <c r="B17" s="5">
        <v>2014</v>
      </c>
      <c r="C17" s="14">
        <f>VLOOKUP(B17,'[1]Normal SIP'!$B$6:$C$25,2,0)</f>
        <v>0.44949999999996681</v>
      </c>
      <c r="D17" s="15">
        <f>VLOOKUP(B17,'[1]Expiry SIP'!$B$6:$C$25,2,0)</f>
        <v>0.28489999999998489</v>
      </c>
      <c r="E17" s="15">
        <f>VLOOKUP(B17,'[1]Min SIP'!$B$6:$C$25,2,0)</f>
        <v>0.30929999999998231</v>
      </c>
      <c r="F17" s="15">
        <f>VLOOKUP(B17,'[1]Max SIP'!$B$6:$C$25,2,0)</f>
        <v>0.3996999999999723</v>
      </c>
      <c r="G17" s="15">
        <f>VLOOKUP(B17,'[1]Week SIP'!$B$6:$C$25,2,0)</f>
        <v>0.32989999999997999</v>
      </c>
      <c r="H17" s="33">
        <f>VLOOKUP(B17,'[1]Day SIP'!$B$6:$C$25,2,0)</f>
        <v>0.29279999999998407</v>
      </c>
      <c r="I17" s="38">
        <f t="shared" si="0"/>
        <v>0.16459999999998193</v>
      </c>
      <c r="K17" s="5" t="s">
        <v>35</v>
      </c>
      <c r="L17" s="14">
        <f>VLOOKUP(K17,'[1]Normal SIP'!$E$6:$F$23,2,0)</f>
        <v>3.5799999999999998E-2</v>
      </c>
      <c r="M17" s="15">
        <f>VLOOKUP(K17,'[1]Expiry SIP'!$E$6:$F$23,2,0)</f>
        <v>2.6899999999999889E-2</v>
      </c>
      <c r="N17" s="15">
        <f>VLOOKUP(K17,'[1]Min SIP'!$E$6:$F$23,2,0)</f>
        <v>3.0499999999999871E-2</v>
      </c>
      <c r="O17" s="15">
        <f>VLOOKUP(K17,'[1]Max SIP'!$E$6:$F$23,2,0)</f>
        <v>-5.7000000000000019E-3</v>
      </c>
      <c r="P17" s="15">
        <f>VLOOKUP(K17,'[1]Week SIP'!$E$6:$F$23,2,0)</f>
        <v>1.239999999999998E-2</v>
      </c>
      <c r="Q17" s="16">
        <f>VLOOKUP(K17,'[1]Day SIP'!$E$6:$F$23,2,0)</f>
        <v>3.7500000000000047E-2</v>
      </c>
      <c r="R17" s="38">
        <f t="shared" si="1"/>
        <v>4.3200000000000051E-2</v>
      </c>
      <c r="T17" s="5" t="s">
        <v>53</v>
      </c>
      <c r="U17" s="14">
        <f>VLOOKUP(T17,'[1]Normal SIP'!$H$6:$I$21,2,0)</f>
        <v>0.107200000000002</v>
      </c>
      <c r="V17" s="15">
        <f>VLOOKUP(T17,'[1]Expiry SIP'!$H$6:$I$21,2,0)</f>
        <v>0.1030000000000019</v>
      </c>
      <c r="W17" s="15">
        <f>VLOOKUP(T17,'[1]Min SIP'!$H$6:$I$21,2,0)</f>
        <v>0.1031000000000019</v>
      </c>
      <c r="X17" s="15">
        <f>VLOOKUP(T17,'[1]Max SIP'!$H$6:$I$21,2,0)</f>
        <v>8.7900000000001491E-2</v>
      </c>
      <c r="Y17" s="15">
        <f>VLOOKUP(T17,'[1]Week SIP'!$H$6:$I$21,2,0)</f>
        <v>9.87000000000018E-2</v>
      </c>
      <c r="Z17" s="16">
        <f>VLOOKUP(T17,'[1]Day SIP'!$H$6:$I$21,2,0)</f>
        <v>0.10490000000000201</v>
      </c>
      <c r="AA17" s="38">
        <f t="shared" si="2"/>
        <v>1.9300000000000511E-2</v>
      </c>
      <c r="AC17" s="7" t="s">
        <v>76</v>
      </c>
      <c r="AD17" s="19">
        <f>VLOOKUP(AC17,'[1]Normal SIP'!$K$6:$L$19,2,0)</f>
        <v>0.11240000000000221</v>
      </c>
      <c r="AE17" s="27">
        <f>VLOOKUP(AC17,'[1]Expiry SIP'!$K$6:$L$19,2,0)</f>
        <v>0.12870000000000209</v>
      </c>
      <c r="AF17" s="27">
        <f>VLOOKUP(AC17,'[1]Min SIP'!$K$6:$L$19,2,0)</f>
        <v>0.1212000000000024</v>
      </c>
      <c r="AG17" s="27">
        <f>VLOOKUP(AC17,'[1]Max SIP'!$K$6:$L$19,2,0)</f>
        <v>0.1157000000000023</v>
      </c>
      <c r="AH17" s="27">
        <f>VLOOKUP(AC17,'[1]Week SIP'!$K$6:$L$19,2,0)</f>
        <v>0.1264000000000024</v>
      </c>
      <c r="AI17" s="28">
        <f>VLOOKUP(AC17,'[1]Day SIP'!$K$6:$L$19,2,0)</f>
        <v>0.12840000000000221</v>
      </c>
      <c r="AJ17" s="43">
        <f t="shared" si="3"/>
        <v>1.6299999999999884E-2</v>
      </c>
    </row>
    <row r="18" spans="2:36" x14ac:dyDescent="0.3">
      <c r="B18" s="5">
        <v>2015</v>
      </c>
      <c r="C18" s="14">
        <f>VLOOKUP(B18,'[1]Normal SIP'!$B$6:$C$25,2,0)</f>
        <v>-9.3500000000001651E-2</v>
      </c>
      <c r="D18" s="15">
        <f>VLOOKUP(B18,'[1]Expiry SIP'!$B$6:$C$25,2,0)</f>
        <v>-7.5400000000001133E-2</v>
      </c>
      <c r="E18" s="15">
        <f>VLOOKUP(B18,'[1]Min SIP'!$B$6:$C$25,2,0)</f>
        <v>-0.1027000000000019</v>
      </c>
      <c r="F18" s="15">
        <f>VLOOKUP(B18,'[1]Max SIP'!$B$6:$C$25,2,0)</f>
        <v>-0.27129999999998639</v>
      </c>
      <c r="G18" s="15">
        <f>VLOOKUP(B18,'[1]Week SIP'!$B$6:$C$25,2,0)</f>
        <v>-8.3200000000001356E-2</v>
      </c>
      <c r="H18" s="33">
        <f>VLOOKUP(B18,'[1]Day SIP'!$B$6:$C$25,2,0)</f>
        <v>-7.0500000000000992E-2</v>
      </c>
      <c r="I18" s="38">
        <f t="shared" si="0"/>
        <v>0.20079999999998538</v>
      </c>
      <c r="K18" s="5" t="s">
        <v>36</v>
      </c>
      <c r="L18" s="14">
        <f>VLOOKUP(K18,'[1]Normal SIP'!$E$6:$F$23,2,0)</f>
        <v>0.12740000000000229</v>
      </c>
      <c r="M18" s="15">
        <f>VLOOKUP(K18,'[1]Expiry SIP'!$E$6:$F$23,2,0)</f>
        <v>0.15109999999999971</v>
      </c>
      <c r="N18" s="15">
        <f>VLOOKUP(K18,'[1]Min SIP'!$E$6:$F$23,2,0)</f>
        <v>0.14330000000000051</v>
      </c>
      <c r="O18" s="15">
        <f>VLOOKUP(K18,'[1]Max SIP'!$E$6:$F$23,2,0)</f>
        <v>0.1022000000000019</v>
      </c>
      <c r="P18" s="15">
        <f>VLOOKUP(K18,'[1]Week SIP'!$E$6:$F$23,2,0)</f>
        <v>0.15019999999999981</v>
      </c>
      <c r="Q18" s="16">
        <f>VLOOKUP(K18,'[1]Day SIP'!$E$6:$F$23,2,0)</f>
        <v>0.15469999999999931</v>
      </c>
      <c r="R18" s="38">
        <f t="shared" si="1"/>
        <v>5.249999999999741E-2</v>
      </c>
      <c r="T18" s="5" t="s">
        <v>54</v>
      </c>
      <c r="U18" s="14">
        <f>VLOOKUP(T18,'[1]Normal SIP'!$H$6:$I$21,2,0)</f>
        <v>0.1132000000000022</v>
      </c>
      <c r="V18" s="15">
        <f>VLOOKUP(T18,'[1]Expiry SIP'!$H$6:$I$21,2,0)</f>
        <v>0.11640000000000229</v>
      </c>
      <c r="W18" s="15">
        <f>VLOOKUP(T18,'[1]Min SIP'!$H$6:$I$21,2,0)</f>
        <v>0.1187000000000024</v>
      </c>
      <c r="X18" s="15">
        <f>VLOOKUP(T18,'[1]Max SIP'!$H$6:$I$21,2,0)</f>
        <v>9.9700000000001829E-2</v>
      </c>
      <c r="Y18" s="15">
        <f>VLOOKUP(T18,'[1]Week SIP'!$H$6:$I$21,2,0)</f>
        <v>0.1200000000000024</v>
      </c>
      <c r="Z18" s="16">
        <f>VLOOKUP(T18,'[1]Day SIP'!$H$6:$I$21,2,0)</f>
        <v>0.11790000000000241</v>
      </c>
      <c r="AA18" s="38">
        <f t="shared" si="2"/>
        <v>2.0300000000000568E-2</v>
      </c>
      <c r="AC18" s="8" t="s">
        <v>77</v>
      </c>
      <c r="AD18" s="30">
        <f>VLOOKUP(AC18,'[1]Normal SIP'!$K$6:$L$19,2,0)</f>
        <v>0.16159999999999849</v>
      </c>
      <c r="AE18" s="20">
        <f>VLOOKUP(AC18,'[1]Expiry SIP'!$K$6:$L$19,2,0)</f>
        <v>0.16069999999999859</v>
      </c>
      <c r="AF18" s="20">
        <f>VLOOKUP(AC18,'[1]Min SIP'!$K$6:$L$19,2,0)</f>
        <v>0.1599999999999987</v>
      </c>
      <c r="AG18" s="20">
        <f>VLOOKUP(AC18,'[1]Max SIP'!$K$6:$L$19,2,0)</f>
        <v>0.15289999999999951</v>
      </c>
      <c r="AH18" s="20">
        <f>VLOOKUP(AC18,'[1]Week SIP'!$K$6:$L$19,2,0)</f>
        <v>0.1578999999999989</v>
      </c>
      <c r="AI18" s="21">
        <f>VLOOKUP(AC18,'[1]Day SIP'!$K$6:$L$19,2,0)</f>
        <v>0.1624999999999984</v>
      </c>
      <c r="AJ18" s="44">
        <f t="shared" si="3"/>
        <v>9.5999999999988872E-3</v>
      </c>
    </row>
    <row r="19" spans="2:36" ht="14.5" thickBot="1" x14ac:dyDescent="0.35">
      <c r="B19" s="5">
        <v>2016</v>
      </c>
      <c r="C19" s="14">
        <f>VLOOKUP(B19,'[1]Normal SIP'!$B$6:$C$25,2,0)</f>
        <v>3.0199999999999869E-2</v>
      </c>
      <c r="D19" s="15">
        <f>VLOOKUP(B19,'[1]Expiry SIP'!$B$6:$C$25,2,0)</f>
        <v>1.959999999999994E-2</v>
      </c>
      <c r="E19" s="15">
        <f>VLOOKUP(B19,'[1]Min SIP'!$B$6:$C$25,2,0)</f>
        <v>2.399999999999991E-2</v>
      </c>
      <c r="F19" s="15">
        <f>VLOOKUP(B19,'[1]Max SIP'!$B$6:$C$25,2,0)</f>
        <v>-0.14240000000000061</v>
      </c>
      <c r="G19" s="15">
        <f>VLOOKUP(B19,'[1]Week SIP'!$B$6:$C$25,2,0)</f>
        <v>-2.799999999999989E-2</v>
      </c>
      <c r="H19" s="33">
        <f>VLOOKUP(B19,'[1]Day SIP'!$B$6:$C$25,2,0)</f>
        <v>5.0100000000000408E-2</v>
      </c>
      <c r="I19" s="38">
        <f t="shared" si="0"/>
        <v>0.192500000000001</v>
      </c>
      <c r="K19" s="5" t="s">
        <v>37</v>
      </c>
      <c r="L19" s="14">
        <f>VLOOKUP(K19,'[1]Normal SIP'!$E$6:$F$23,2,0)</f>
        <v>0.1227000000000025</v>
      </c>
      <c r="M19" s="15">
        <f>VLOOKUP(K19,'[1]Expiry SIP'!$E$6:$F$23,2,0)</f>
        <v>0.1165000000000023</v>
      </c>
      <c r="N19" s="15">
        <f>VLOOKUP(K19,'[1]Min SIP'!$E$6:$F$23,2,0)</f>
        <v>0.11540000000000231</v>
      </c>
      <c r="O19" s="15">
        <f>VLOOKUP(K19,'[1]Max SIP'!$E$6:$F$23,2,0)</f>
        <v>9.2500000000001623E-2</v>
      </c>
      <c r="P19" s="15">
        <f>VLOOKUP(K19,'[1]Week SIP'!$E$6:$F$23,2,0)</f>
        <v>0.1088000000000021</v>
      </c>
      <c r="Q19" s="16">
        <f>VLOOKUP(K19,'[1]Day SIP'!$E$6:$F$23,2,0)</f>
        <v>0.11800000000000239</v>
      </c>
      <c r="R19" s="38">
        <f t="shared" si="1"/>
        <v>3.0200000000000879E-2</v>
      </c>
      <c r="T19" s="7" t="s">
        <v>55</v>
      </c>
      <c r="U19" s="19">
        <f>VLOOKUP(T19,'[1]Normal SIP'!$H$6:$I$21,2,0)</f>
        <v>0.12430000000000251</v>
      </c>
      <c r="V19" s="27">
        <f>VLOOKUP(T19,'[1]Expiry SIP'!$H$6:$I$21,2,0)</f>
        <v>0.1479</v>
      </c>
      <c r="W19" s="27">
        <f>VLOOKUP(T19,'[1]Min SIP'!$H$6:$I$21,2,0)</f>
        <v>0.13780000000000109</v>
      </c>
      <c r="X19" s="27">
        <f>VLOOKUP(T19,'[1]Max SIP'!$H$6:$I$21,2,0)</f>
        <v>0.13080000000000189</v>
      </c>
      <c r="Y19" s="27">
        <f>VLOOKUP(T19,'[1]Week SIP'!$H$6:$I$21,2,0)</f>
        <v>0.14460000000000039</v>
      </c>
      <c r="Z19" s="28">
        <f>VLOOKUP(T19,'[1]Day SIP'!$H$6:$I$21,2,0)</f>
        <v>0.1466000000000002</v>
      </c>
      <c r="AA19" s="43">
        <f t="shared" si="2"/>
        <v>2.3599999999997498E-2</v>
      </c>
      <c r="AC19" s="5" t="s">
        <v>59</v>
      </c>
      <c r="AD19" s="14">
        <f>AVERAGE(AD5:AD18)</f>
        <v>0.12030000000000034</v>
      </c>
      <c r="AE19" s="15">
        <f t="shared" ref="AE19:AI19" si="6">AVERAGE(AE5:AE18)</f>
        <v>0.12241428571428606</v>
      </c>
      <c r="AF19" s="15">
        <f t="shared" si="6"/>
        <v>0.12355714285714321</v>
      </c>
      <c r="AG19" s="15">
        <f t="shared" si="6"/>
        <v>0.11482857142857203</v>
      </c>
      <c r="AH19" s="15">
        <f t="shared" si="6"/>
        <v>0.1220000000000004</v>
      </c>
      <c r="AI19" s="16">
        <f t="shared" si="6"/>
        <v>0.12273571428571463</v>
      </c>
      <c r="AJ19" s="38">
        <f t="shared" si="3"/>
        <v>8.728571428571183E-3</v>
      </c>
    </row>
    <row r="20" spans="2:36" x14ac:dyDescent="0.3">
      <c r="B20" s="5">
        <v>2017</v>
      </c>
      <c r="C20" s="14">
        <f>VLOOKUP(B20,'[1]Normal SIP'!$B$6:$C$25,2,0)</f>
        <v>0.1765999999999969</v>
      </c>
      <c r="D20" s="15">
        <f>VLOOKUP(B20,'[1]Expiry SIP'!$B$6:$C$25,2,0)</f>
        <v>0.21659999999999249</v>
      </c>
      <c r="E20" s="15">
        <f>VLOOKUP(B20,'[1]Min SIP'!$B$6:$C$25,2,0)</f>
        <v>0.1862999999999958</v>
      </c>
      <c r="F20" s="15">
        <f>VLOOKUP(B20,'[1]Max SIP'!$B$6:$C$25,2,0)</f>
        <v>0.19169999999999521</v>
      </c>
      <c r="G20" s="15">
        <f>VLOOKUP(B20,'[1]Week SIP'!$B$6:$C$25,2,0)</f>
        <v>0.2271999999999913</v>
      </c>
      <c r="H20" s="33">
        <f>VLOOKUP(B20,'[1]Day SIP'!$B$6:$C$25,2,0)</f>
        <v>0.2241999999999916</v>
      </c>
      <c r="I20" s="38">
        <f t="shared" si="0"/>
        <v>5.0599999999994399E-2</v>
      </c>
      <c r="K20" s="5" t="s">
        <v>38</v>
      </c>
      <c r="L20" s="14">
        <f>VLOOKUP(K20,'[1]Normal SIP'!$E$6:$F$23,2,0)</f>
        <v>0.11240000000000221</v>
      </c>
      <c r="M20" s="15">
        <f>VLOOKUP(K20,'[1]Expiry SIP'!$E$6:$F$23,2,0)</f>
        <v>0.11240000000000221</v>
      </c>
      <c r="N20" s="15">
        <f>VLOOKUP(K20,'[1]Min SIP'!$E$6:$F$23,2,0)</f>
        <v>0.1168000000000023</v>
      </c>
      <c r="O20" s="15">
        <f>VLOOKUP(K20,'[1]Max SIP'!$E$6:$F$23,2,0)</f>
        <v>0.10940000000000211</v>
      </c>
      <c r="P20" s="15">
        <f>VLOOKUP(K20,'[1]Week SIP'!$E$6:$F$23,2,0)</f>
        <v>0.1216000000000025</v>
      </c>
      <c r="Q20" s="16">
        <f>VLOOKUP(K20,'[1]Day SIP'!$E$6:$F$23,2,0)</f>
        <v>0.11490000000000231</v>
      </c>
      <c r="R20" s="38">
        <f t="shared" si="1"/>
        <v>1.2200000000000391E-2</v>
      </c>
      <c r="T20" s="8" t="s">
        <v>56</v>
      </c>
      <c r="U20" s="30">
        <f>VLOOKUP(T20,'[1]Normal SIP'!$H$6:$I$21,2,0)</f>
        <v>0.18599999999999581</v>
      </c>
      <c r="V20" s="20">
        <f>VLOOKUP(T20,'[1]Expiry SIP'!$H$6:$I$21,2,0)</f>
        <v>0.18159999999999629</v>
      </c>
      <c r="W20" s="20">
        <f>VLOOKUP(T20,'[1]Min SIP'!$H$6:$I$21,2,0)</f>
        <v>0.1817999999999963</v>
      </c>
      <c r="X20" s="20">
        <f>VLOOKUP(T20,'[1]Max SIP'!$H$6:$I$21,2,0)</f>
        <v>0.18139999999999629</v>
      </c>
      <c r="Y20" s="20">
        <f>VLOOKUP(T20,'[1]Week SIP'!$H$6:$I$21,2,0)</f>
        <v>0.17889999999999659</v>
      </c>
      <c r="Z20" s="21">
        <f>VLOOKUP(T20,'[1]Day SIP'!$H$6:$I$21,2,0)</f>
        <v>0.18229999999999619</v>
      </c>
      <c r="AA20" s="44">
        <f t="shared" si="2"/>
        <v>7.099999999999218E-3</v>
      </c>
      <c r="AC20" s="5" t="s">
        <v>60</v>
      </c>
      <c r="AD20" s="14">
        <f>AVERAGE(AD10:AD18)</f>
        <v>0.11454444444444577</v>
      </c>
      <c r="AE20" s="15">
        <f t="shared" ref="AE20:AI20" si="7">AVERAGE(AE10:AE18)</f>
        <v>0.11545555555555692</v>
      </c>
      <c r="AF20" s="15">
        <f t="shared" si="7"/>
        <v>0.11674444444444587</v>
      </c>
      <c r="AG20" s="15">
        <f t="shared" si="7"/>
        <v>0.10728888888889028</v>
      </c>
      <c r="AH20" s="15">
        <f t="shared" si="7"/>
        <v>0.11446666666666808</v>
      </c>
      <c r="AI20" s="16">
        <f t="shared" si="7"/>
        <v>0.11652222222222362</v>
      </c>
      <c r="AJ20" s="38">
        <f t="shared" si="3"/>
        <v>9.455555555555592E-3</v>
      </c>
    </row>
    <row r="21" spans="2:36" ht="14.5" thickBot="1" x14ac:dyDescent="0.35">
      <c r="B21" s="5">
        <v>2018</v>
      </c>
      <c r="C21" s="14">
        <f>VLOOKUP(B21,'[1]Normal SIP'!$B$6:$C$25,2,0)</f>
        <v>3.7800000000000063E-2</v>
      </c>
      <c r="D21" s="15">
        <f>VLOOKUP(B21,'[1]Expiry SIP'!$B$6:$C$25,2,0)</f>
        <v>2.5399999999999898E-2</v>
      </c>
      <c r="E21" s="15">
        <f>VLOOKUP(B21,'[1]Min SIP'!$B$6:$C$25,2,0)</f>
        <v>2.2099999999999918E-2</v>
      </c>
      <c r="F21" s="15">
        <f>VLOOKUP(B21,'[1]Max SIP'!$B$6:$C$25,2,0)</f>
        <v>-4.0000000000000002E-4</v>
      </c>
      <c r="G21" s="15">
        <f>VLOOKUP(B21,'[1]Week SIP'!$B$6:$C$25,2,0)</f>
        <v>3.9999999999999966E-3</v>
      </c>
      <c r="H21" s="33">
        <f>VLOOKUP(B21,'[1]Day SIP'!$B$6:$C$25,2,0)</f>
        <v>3.5700000000000003E-2</v>
      </c>
      <c r="I21" s="38">
        <f t="shared" si="0"/>
        <v>3.820000000000006E-2</v>
      </c>
      <c r="K21" s="7" t="s">
        <v>39</v>
      </c>
      <c r="L21" s="19">
        <f>VLOOKUP(K21,'[1]Normal SIP'!$E$6:$F$23,2,0)</f>
        <v>0.1346000000000015</v>
      </c>
      <c r="M21" s="27">
        <f>VLOOKUP(K21,'[1]Expiry SIP'!$E$6:$F$23,2,0)</f>
        <v>0.17419999999999711</v>
      </c>
      <c r="N21" s="27">
        <f>VLOOKUP(K21,'[1]Min SIP'!$E$6:$F$23,2,0)</f>
        <v>0.16309999999999841</v>
      </c>
      <c r="O21" s="27">
        <f>VLOOKUP(K21,'[1]Max SIP'!$E$6:$F$23,2,0)</f>
        <v>0.15319999999999939</v>
      </c>
      <c r="P21" s="27">
        <f>VLOOKUP(K21,'[1]Week SIP'!$E$6:$F$23,2,0)</f>
        <v>0.16939999999999769</v>
      </c>
      <c r="Q21" s="28">
        <f>VLOOKUP(K21,'[1]Day SIP'!$E$6:$F$23,2,0)</f>
        <v>0.16869999999999771</v>
      </c>
      <c r="R21" s="43">
        <f t="shared" si="1"/>
        <v>3.9599999999995611E-2</v>
      </c>
      <c r="T21" s="5" t="s">
        <v>59</v>
      </c>
      <c r="U21" s="14">
        <f>AVERAGE(U5:U20)</f>
        <v>0.14746874999999671</v>
      </c>
      <c r="V21" s="15">
        <f t="shared" ref="V21:Z21" si="8">AVERAGE(V5:V20)</f>
        <v>0.15076249999999652</v>
      </c>
      <c r="W21" s="15">
        <f t="shared" si="8"/>
        <v>0.15078749999999663</v>
      </c>
      <c r="X21" s="15">
        <f t="shared" si="8"/>
        <v>0.13956249999999695</v>
      </c>
      <c r="Y21" s="15">
        <f t="shared" si="8"/>
        <v>0.14895624999999663</v>
      </c>
      <c r="Z21" s="16">
        <f t="shared" si="8"/>
        <v>0.15061874999999653</v>
      </c>
      <c r="AA21" s="38">
        <f t="shared" si="2"/>
        <v>1.122499999999968E-2</v>
      </c>
      <c r="AC21" s="6" t="s">
        <v>61</v>
      </c>
      <c r="AD21" s="29">
        <f>AVERAGE(AD15:AD18)</f>
        <v>0.12695000000000134</v>
      </c>
      <c r="AE21" s="17">
        <f t="shared" ref="AE21:AI21" si="9">AVERAGE(AE15:AE18)</f>
        <v>0.1303000000000013</v>
      </c>
      <c r="AF21" s="17">
        <f t="shared" si="9"/>
        <v>0.12895000000000145</v>
      </c>
      <c r="AG21" s="17">
        <f t="shared" si="9"/>
        <v>0.12097500000000147</v>
      </c>
      <c r="AH21" s="17">
        <f t="shared" si="9"/>
        <v>0.12895000000000148</v>
      </c>
      <c r="AI21" s="18">
        <f t="shared" si="9"/>
        <v>0.13127500000000134</v>
      </c>
      <c r="AJ21" s="39">
        <f>MAX(AD21:AI21)-MIN(AD21:AI21)</f>
        <v>1.0299999999999865E-2</v>
      </c>
    </row>
    <row r="22" spans="2:36" x14ac:dyDescent="0.3">
      <c r="B22" s="5">
        <v>2019</v>
      </c>
      <c r="C22" s="14">
        <f>VLOOKUP(B22,'[1]Normal SIP'!$B$6:$C$25,2,0)</f>
        <v>0.1403000000000009</v>
      </c>
      <c r="D22" s="15">
        <f>VLOOKUP(B22,'[1]Expiry SIP'!$B$6:$C$25,2,0)</f>
        <v>0.13310000000000169</v>
      </c>
      <c r="E22" s="15">
        <f>VLOOKUP(B22,'[1]Min SIP'!$B$6:$C$25,2,0)</f>
        <v>0.1651999999999981</v>
      </c>
      <c r="F22" s="15">
        <f>VLOOKUP(B22,'[1]Max SIP'!$B$6:$C$25,2,0)</f>
        <v>0.130300000000002</v>
      </c>
      <c r="G22" s="15">
        <f>VLOOKUP(B22,'[1]Week SIP'!$B$6:$C$25,2,0)</f>
        <v>0.17139999999999739</v>
      </c>
      <c r="H22" s="33">
        <f>VLOOKUP(B22,'[1]Day SIP'!$B$6:$C$25,2,0)</f>
        <v>0.15679999999999911</v>
      </c>
      <c r="I22" s="38">
        <f t="shared" si="0"/>
        <v>4.109999999999539E-2</v>
      </c>
      <c r="K22" s="8" t="s">
        <v>40</v>
      </c>
      <c r="L22" s="30">
        <f>VLOOKUP(K22,'[1]Normal SIP'!$E$6:$F$23,2,0)</f>
        <v>0.25589999999998808</v>
      </c>
      <c r="M22" s="20">
        <f>VLOOKUP(K22,'[1]Expiry SIP'!$E$6:$F$23,2,0)</f>
        <v>0.24519999999998929</v>
      </c>
      <c r="N22" s="20">
        <f>VLOOKUP(K22,'[1]Min SIP'!$E$6:$F$23,2,0)</f>
        <v>0.25229999999998848</v>
      </c>
      <c r="O22" s="20">
        <f>VLOOKUP(K22,'[1]Max SIP'!$E$6:$F$23,2,0)</f>
        <v>0.24319999999998951</v>
      </c>
      <c r="P22" s="20">
        <f>VLOOKUP(K22,'[1]Week SIP'!$E$6:$F$23,2,0)</f>
        <v>0.2400999999999899</v>
      </c>
      <c r="Q22" s="21">
        <f>VLOOKUP(K22,'[1]Day SIP'!$E$6:$F$23,2,0)</f>
        <v>0.24819999999998901</v>
      </c>
      <c r="R22" s="44">
        <f t="shared" si="1"/>
        <v>1.5799999999998177E-2</v>
      </c>
      <c r="T22" s="5" t="s">
        <v>60</v>
      </c>
      <c r="U22" s="14">
        <f>AVERAGE(U10:U20)</f>
        <v>0.11048181818181901</v>
      </c>
      <c r="V22" s="15">
        <f t="shared" ref="V22:Z22" si="10">AVERAGE(V10:V20)</f>
        <v>0.10937272727272798</v>
      </c>
      <c r="W22" s="15">
        <f t="shared" si="10"/>
        <v>0.11256363636363721</v>
      </c>
      <c r="X22" s="15">
        <f t="shared" si="10"/>
        <v>0.10038181818181889</v>
      </c>
      <c r="Y22" s="15">
        <f t="shared" si="10"/>
        <v>0.1090090909090916</v>
      </c>
      <c r="Z22" s="16">
        <f t="shared" si="10"/>
        <v>0.11025454545454619</v>
      </c>
      <c r="AA22" s="38">
        <f t="shared" si="2"/>
        <v>1.2181818181818321E-2</v>
      </c>
    </row>
    <row r="23" spans="2:36" ht="14.5" thickBot="1" x14ac:dyDescent="0.35">
      <c r="B23" s="5">
        <v>2020</v>
      </c>
      <c r="C23" s="14">
        <f>VLOOKUP(B23,'[1]Normal SIP'!$B$6:$C$25,2,0)</f>
        <v>0.50669999999996052</v>
      </c>
      <c r="D23" s="15">
        <f>VLOOKUP(B23,'[1]Expiry SIP'!$B$6:$C$25,2,0)</f>
        <v>0.64339999999994546</v>
      </c>
      <c r="E23" s="15">
        <f>VLOOKUP(B23,'[1]Min SIP'!$B$6:$C$25,2,0)</f>
        <v>0.72329999999993666</v>
      </c>
      <c r="F23" s="15">
        <f>VLOOKUP(B23,'[1]Max SIP'!$B$6:$C$25,2,0)</f>
        <v>0.49489999999996181</v>
      </c>
      <c r="G23" s="15">
        <f>VLOOKUP(B23,'[1]Week SIP'!$B$6:$C$25,2,0)</f>
        <v>0.59449999999995085</v>
      </c>
      <c r="H23" s="33">
        <f>VLOOKUP(B23,'[1]Day SIP'!$B$6:$C$25,2,0)</f>
        <v>0.64169999999994565</v>
      </c>
      <c r="I23" s="38">
        <f t="shared" si="0"/>
        <v>0.22839999999997485</v>
      </c>
      <c r="K23" s="5" t="s">
        <v>59</v>
      </c>
      <c r="L23" s="14">
        <f>AVERAGE(L5:L22)</f>
        <v>0.17277222222221517</v>
      </c>
      <c r="M23" s="15">
        <f t="shared" ref="M23:Q23" si="11">AVERAGE(M5:M22)</f>
        <v>0.18035555555554736</v>
      </c>
      <c r="N23" s="15">
        <f t="shared" si="11"/>
        <v>0.1806944444444365</v>
      </c>
      <c r="O23" s="15">
        <f t="shared" si="11"/>
        <v>0.16043888888888189</v>
      </c>
      <c r="P23" s="15">
        <f t="shared" si="11"/>
        <v>0.17624444444443668</v>
      </c>
      <c r="Q23" s="16">
        <f t="shared" si="11"/>
        <v>0.17995555555554749</v>
      </c>
      <c r="R23" s="38">
        <f t="shared" si="1"/>
        <v>2.0255555555554611E-2</v>
      </c>
      <c r="T23" s="6" t="s">
        <v>61</v>
      </c>
      <c r="U23" s="29">
        <f>AVERAGE(U15:U20)</f>
        <v>0.12345000000000106</v>
      </c>
      <c r="V23" s="17">
        <f t="shared" ref="V23:Z23" si="12">AVERAGE(V15:V20)</f>
        <v>0.12730000000000047</v>
      </c>
      <c r="W23" s="17">
        <f t="shared" si="12"/>
        <v>0.1258666666666674</v>
      </c>
      <c r="X23" s="17">
        <f t="shared" si="12"/>
        <v>0.1141000000000008</v>
      </c>
      <c r="Y23" s="17">
        <f t="shared" si="12"/>
        <v>0.1247166666666672</v>
      </c>
      <c r="Z23" s="18">
        <f t="shared" si="12"/>
        <v>0.1289666666666672</v>
      </c>
      <c r="AA23" s="39">
        <f>MAX(U23:Z23)-MIN(U23:Z23)</f>
        <v>1.4866666666666403E-2</v>
      </c>
    </row>
    <row r="24" spans="2:36" ht="14.5" thickBot="1" x14ac:dyDescent="0.35">
      <c r="B24" s="7">
        <v>2021</v>
      </c>
      <c r="C24" s="19">
        <f>VLOOKUP(B24,'[1]Normal SIP'!$B$6:$C$25,2,0)</f>
        <v>0.23319999999999061</v>
      </c>
      <c r="D24" s="27">
        <f>VLOOKUP(B24,'[1]Expiry SIP'!$B$6:$C$25,2,0)</f>
        <v>0.19819999999999449</v>
      </c>
      <c r="E24" s="27">
        <f>VLOOKUP(B24,'[1]Min SIP'!$B$6:$C$25,2,0)</f>
        <v>0.18229999999999619</v>
      </c>
      <c r="F24" s="27">
        <f>VLOOKUP(B24,'[1]Max SIP'!$B$6:$C$25,2,0)</f>
        <v>0.19729999999999459</v>
      </c>
      <c r="G24" s="27">
        <f>VLOOKUP(B24,'[1]Week SIP'!$B$6:$C$25,2,0)</f>
        <v>0.17639999999999689</v>
      </c>
      <c r="H24" s="34">
        <f>VLOOKUP(B24,'[1]Day SIP'!$B$6:$C$25,2,0)</f>
        <v>0.19649999999999471</v>
      </c>
      <c r="I24" s="43">
        <f t="shared" si="0"/>
        <v>5.6799999999993717E-2</v>
      </c>
      <c r="K24" s="5" t="s">
        <v>60</v>
      </c>
      <c r="L24" s="14">
        <f>AVERAGE(L10:L22)</f>
        <v>0.12956923076922924</v>
      </c>
      <c r="M24" s="15">
        <f t="shared" ref="M24:Q24" si="13">AVERAGE(M10:M22)</f>
        <v>0.12881538461538281</v>
      </c>
      <c r="N24" s="15">
        <f t="shared" si="13"/>
        <v>0.13487692307692101</v>
      </c>
      <c r="O24" s="15">
        <f t="shared" si="13"/>
        <v>0.11154615384615256</v>
      </c>
      <c r="P24" s="15">
        <f t="shared" si="13"/>
        <v>0.12799999999999825</v>
      </c>
      <c r="Q24" s="16">
        <f t="shared" si="13"/>
        <v>0.13029230769230582</v>
      </c>
      <c r="R24" s="38">
        <f t="shared" si="1"/>
        <v>2.3330769230768447E-2</v>
      </c>
    </row>
    <row r="25" spans="2:36" x14ac:dyDescent="0.3">
      <c r="B25" s="8" t="s">
        <v>59</v>
      </c>
      <c r="C25" s="20">
        <f>AVERAGE(C5:C24)</f>
        <v>0.26570999999998063</v>
      </c>
      <c r="D25" s="20">
        <f>AVERAGE(D5:D24)</f>
        <v>0.29033999999997845</v>
      </c>
      <c r="E25" s="20">
        <f>AVERAGE(E5:E24)</f>
        <v>0.29200999999997773</v>
      </c>
      <c r="F25" s="20">
        <f>AVERAGE(F5:F24)</f>
        <v>0.22914499999998311</v>
      </c>
      <c r="G25" s="20">
        <f>AVERAGE(G5:G24)</f>
        <v>0.27369999999997957</v>
      </c>
      <c r="H25" s="35">
        <f>AVERAGE(H5:H24)</f>
        <v>0.29654999999997789</v>
      </c>
      <c r="I25" s="44">
        <f>MAX(C25:H25)-MIN(C25:H25)</f>
        <v>6.7404999999994775E-2</v>
      </c>
      <c r="K25" s="5" t="s">
        <v>61</v>
      </c>
      <c r="L25" s="15">
        <f>AVERAGE(L15:L22)</f>
        <v>0.14217499999999827</v>
      </c>
      <c r="M25" s="15">
        <f t="shared" ref="M25:Q25" si="14">AVERAGE(M15:M22)</f>
        <v>0.14143749999999802</v>
      </c>
      <c r="N25" s="15">
        <f t="shared" si="14"/>
        <v>0.14123749999999805</v>
      </c>
      <c r="O25" s="15">
        <f t="shared" si="14"/>
        <v>0.12418749999999816</v>
      </c>
      <c r="P25" s="15">
        <f t="shared" si="14"/>
        <v>0.13961249999999806</v>
      </c>
      <c r="Q25" s="16">
        <f t="shared" si="14"/>
        <v>0.14412499999999806</v>
      </c>
      <c r="R25" s="38">
        <f t="shared" si="1"/>
        <v>1.99374999999999E-2</v>
      </c>
    </row>
    <row r="26" spans="2:36" ht="14.5" thickBot="1" x14ac:dyDescent="0.35">
      <c r="B26" s="5" t="s">
        <v>60</v>
      </c>
      <c r="C26" s="15">
        <f>AVERAGE(C10:C24)</f>
        <v>0.19214666666665392</v>
      </c>
      <c r="D26" s="15">
        <f>AVERAGE(D10:D24)</f>
        <v>0.19658666666665345</v>
      </c>
      <c r="E26" s="15">
        <f>AVERAGE(E10:E24)</f>
        <v>0.20588666666665212</v>
      </c>
      <c r="F26" s="15">
        <f>AVERAGE(F10:F24)</f>
        <v>0.14066666666665764</v>
      </c>
      <c r="G26" s="15">
        <f>AVERAGE(G10:G24)</f>
        <v>0.18859999999998708</v>
      </c>
      <c r="H26" s="33">
        <f>AVERAGE(H10:H24)</f>
        <v>0.20093333333332</v>
      </c>
      <c r="I26" s="38">
        <f>MAX(C26:H26)-MIN(C26:H26)</f>
        <v>6.5219999999994477E-2</v>
      </c>
      <c r="K26" s="6" t="s">
        <v>62</v>
      </c>
      <c r="L26" s="17">
        <f>AVERAGE(L20:L22)</f>
        <v>0.16763333333333061</v>
      </c>
      <c r="M26" s="17">
        <f t="shared" ref="M26:Q26" si="15">AVERAGE(M20:M22)</f>
        <v>0.17726666666666288</v>
      </c>
      <c r="N26" s="17">
        <f t="shared" si="15"/>
        <v>0.17739999999999637</v>
      </c>
      <c r="O26" s="17">
        <f t="shared" si="15"/>
        <v>0.168599999999997</v>
      </c>
      <c r="P26" s="17">
        <f t="shared" si="15"/>
        <v>0.17703333333333005</v>
      </c>
      <c r="Q26" s="18">
        <f t="shared" si="15"/>
        <v>0.17726666666666302</v>
      </c>
      <c r="R26" s="39">
        <f>MAX(L26:Q26)-MIN(L26:Q26)</f>
        <v>9.7666666666657576E-3</v>
      </c>
    </row>
    <row r="27" spans="2:36" x14ac:dyDescent="0.3">
      <c r="B27" s="5" t="s">
        <v>61</v>
      </c>
      <c r="C27" s="15">
        <f>AVERAGE(C15:C24)</f>
        <v>0.1855799999999905</v>
      </c>
      <c r="D27" s="15">
        <f>AVERAGE(D15:D24)</f>
        <v>0.18232999999999086</v>
      </c>
      <c r="E27" s="15">
        <f>AVERAGE(E15:E24)</f>
        <v>0.1969899999999889</v>
      </c>
      <c r="F27" s="15">
        <f>AVERAGE(F15:F24)</f>
        <v>0.13062999999999364</v>
      </c>
      <c r="G27" s="15">
        <f>AVERAGE(G15:G24)</f>
        <v>0.17481999999999087</v>
      </c>
      <c r="H27" s="33">
        <f>AVERAGE(H15:H24)</f>
        <v>0.1891399999999907</v>
      </c>
      <c r="I27" s="38">
        <f>MAX(C27:H27)-MIN(C27:H27)</f>
        <v>6.6359999999995256E-2</v>
      </c>
    </row>
    <row r="28" spans="2:36" x14ac:dyDescent="0.3">
      <c r="B28" s="5" t="s">
        <v>62</v>
      </c>
      <c r="C28" s="15">
        <f>AVERAGE(C20:C24)</f>
        <v>0.21891999999998979</v>
      </c>
      <c r="D28" s="15">
        <f>AVERAGE(D20:D24)</f>
        <v>0.24333999999998684</v>
      </c>
      <c r="E28" s="15">
        <f>AVERAGE(E20:E24)</f>
        <v>0.2558399999999853</v>
      </c>
      <c r="F28" s="15">
        <f>AVERAGE(F20:F24)</f>
        <v>0.20275999999999073</v>
      </c>
      <c r="G28" s="15">
        <f>AVERAGE(G20:G24)</f>
        <v>0.23469999999998725</v>
      </c>
      <c r="H28" s="33">
        <f>AVERAGE(H20:H24)</f>
        <v>0.25097999999998621</v>
      </c>
      <c r="I28" s="38">
        <f>MAX(C28:H28)-MIN(C28:H28)</f>
        <v>5.3079999999994576E-2</v>
      </c>
    </row>
    <row r="29" spans="2:36" ht="14.5" thickBot="1" x14ac:dyDescent="0.35">
      <c r="B29" s="6" t="s">
        <v>63</v>
      </c>
      <c r="C29" s="17">
        <f>AVERAGE(C22:C24)</f>
        <v>0.29339999999998401</v>
      </c>
      <c r="D29" s="17">
        <f>AVERAGE(D22:D24)</f>
        <v>0.32489999999998054</v>
      </c>
      <c r="E29" s="17">
        <f>AVERAGE(E22:E24)</f>
        <v>0.35693333333331029</v>
      </c>
      <c r="F29" s="17">
        <f>AVERAGE(F22:F24)</f>
        <v>0.27416666666665279</v>
      </c>
      <c r="G29" s="17">
        <f>AVERAGE(G22:G24)</f>
        <v>0.31409999999998173</v>
      </c>
      <c r="H29" s="36">
        <f>AVERAGE(H22:H24)</f>
        <v>0.33166666666664646</v>
      </c>
      <c r="I29" s="39">
        <f>MAX(C29:H29)-MIN(C29:H29)</f>
        <v>8.2766666666657496E-2</v>
      </c>
    </row>
  </sheetData>
  <mergeCells count="7">
    <mergeCell ref="AU4:AV4"/>
    <mergeCell ref="B3:I3"/>
    <mergeCell ref="T3:AA3"/>
    <mergeCell ref="K3:R3"/>
    <mergeCell ref="AC3:AJ3"/>
    <mergeCell ref="AL3:AS3"/>
    <mergeCell ref="AU3:AV3"/>
  </mergeCells>
  <conditionalFormatting sqref="C5:I29">
    <cfRule type="expression" dxfId="35" priority="33">
      <formula>C5=SMALL($C5:$H5,2)</formula>
    </cfRule>
    <cfRule type="expression" dxfId="34" priority="34">
      <formula>C5=MIN($C5:$H5)</formula>
    </cfRule>
    <cfRule type="expression" dxfId="33" priority="35">
      <formula>C5=LARGE($C5:$H5,2)</formula>
    </cfRule>
    <cfRule type="expression" dxfId="32" priority="36">
      <formula>C5=MAX($C5:$H5)</formula>
    </cfRule>
  </conditionalFormatting>
  <conditionalFormatting sqref="L5:Q26">
    <cfRule type="expression" dxfId="31" priority="29">
      <formula>L5=SMALL($L5:$Q5,2)</formula>
    </cfRule>
    <cfRule type="expression" dxfId="30" priority="30">
      <formula>L5=MIN($L5:$Q5)</formula>
    </cfRule>
    <cfRule type="expression" dxfId="29" priority="31">
      <formula>L5=LARGE($L5:$Q5,2)</formula>
    </cfRule>
    <cfRule type="expression" dxfId="28" priority="32">
      <formula>L5=MAX($L5:$Q5)</formula>
    </cfRule>
  </conditionalFormatting>
  <conditionalFormatting sqref="U5:Z23">
    <cfRule type="expression" dxfId="27" priority="25">
      <formula>U5=SMALL($U5:$Z5,2)</formula>
    </cfRule>
    <cfRule type="expression" dxfId="26" priority="26">
      <formula>U5=MIN($U5:$Z5)</formula>
    </cfRule>
    <cfRule type="expression" dxfId="25" priority="27">
      <formula>U5=LARGE($U5:$Z5,2)</formula>
    </cfRule>
    <cfRule type="expression" dxfId="24" priority="28">
      <formula>U5=MAX($U5:$Z5)</formula>
    </cfRule>
  </conditionalFormatting>
  <conditionalFormatting sqref="AD5:AI21">
    <cfRule type="expression" dxfId="23" priority="21">
      <formula>AD5=SMALL($AD5:$AI5,2)</formula>
    </cfRule>
    <cfRule type="expression" dxfId="22" priority="22">
      <formula>AD5=MIN($AD5:$AI5)</formula>
    </cfRule>
    <cfRule type="expression" dxfId="21" priority="23">
      <formula>AD5=LARGE($AD5:$AI5,2)</formula>
    </cfRule>
    <cfRule type="expression" dxfId="20" priority="24">
      <formula>AD5=MAX($AD5:$AI5)</formula>
    </cfRule>
  </conditionalFormatting>
  <conditionalFormatting sqref="AM5:AR11">
    <cfRule type="expression" dxfId="19" priority="17">
      <formula>AM5=SMALL($AM5:$AR5,2)</formula>
    </cfRule>
    <cfRule type="expression" dxfId="18" priority="18">
      <formula>AM5=MIN($AM5:$AR5)</formula>
    </cfRule>
    <cfRule type="expression" dxfId="17" priority="19">
      <formula>AM5=LARGE($AM5:$AR5,2)</formula>
    </cfRule>
    <cfRule type="expression" dxfId="16" priority="20">
      <formula>AM5=MAX($AM5:$AR5)</formula>
    </cfRule>
  </conditionalFormatting>
  <conditionalFormatting sqref="R5:R26">
    <cfRule type="expression" dxfId="15" priority="13">
      <formula>R5=SMALL($C5:$H5,2)</formula>
    </cfRule>
    <cfRule type="expression" dxfId="14" priority="14">
      <formula>R5=MIN($C5:$H5)</formula>
    </cfRule>
    <cfRule type="expression" dxfId="13" priority="15">
      <formula>R5=LARGE($C5:$H5,2)</formula>
    </cfRule>
    <cfRule type="expression" dxfId="12" priority="16">
      <formula>R5=MAX($C5:$H5)</formula>
    </cfRule>
  </conditionalFormatting>
  <conditionalFormatting sqref="AA5:AA23">
    <cfRule type="expression" dxfId="11" priority="9">
      <formula>AA5=SMALL($C5:$H5,2)</formula>
    </cfRule>
    <cfRule type="expression" dxfId="10" priority="10">
      <formula>AA5=MIN($C5:$H5)</formula>
    </cfRule>
    <cfRule type="expression" dxfId="9" priority="11">
      <formula>AA5=LARGE($C5:$H5,2)</formula>
    </cfRule>
    <cfRule type="expression" dxfId="8" priority="12">
      <formula>AA5=MAX($C5:$H5)</formula>
    </cfRule>
  </conditionalFormatting>
  <conditionalFormatting sqref="AJ5:AJ21">
    <cfRule type="expression" dxfId="7" priority="5">
      <formula>AJ5=SMALL($C5:$H5,2)</formula>
    </cfRule>
    <cfRule type="expression" dxfId="6" priority="6">
      <formula>AJ5=MIN($C5:$H5)</formula>
    </cfRule>
    <cfRule type="expression" dxfId="5" priority="7">
      <formula>AJ5=LARGE($C5:$H5,2)</formula>
    </cfRule>
    <cfRule type="expression" dxfId="4" priority="8">
      <formula>AJ5=MAX($C5:$H5)</formula>
    </cfRule>
  </conditionalFormatting>
  <conditionalFormatting sqref="AS5:AS11">
    <cfRule type="expression" dxfId="3" priority="1">
      <formula>AS5=SMALL($C5:$H5,2)</formula>
    </cfRule>
    <cfRule type="expression" dxfId="2" priority="2">
      <formula>AS5=MIN($C5:$H5)</formula>
    </cfRule>
    <cfRule type="expression" dxfId="1" priority="3">
      <formula>AS5=LARGE($C5:$H5,2)</formula>
    </cfRule>
    <cfRule type="expression" dxfId="0" priority="4">
      <formula>AS5=MAX($C5:$H5)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BB92-B0F9-4EC8-A466-E56EF2188119}">
  <dimension ref="A1:J4970"/>
  <sheetViews>
    <sheetView workbookViewId="0">
      <selection activeCell="E1" sqref="E1"/>
    </sheetView>
  </sheetViews>
  <sheetFormatPr defaultRowHeight="14" x14ac:dyDescent="0.3"/>
  <cols>
    <col min="1" max="1" width="8.23046875" bestFit="1" customWidth="1"/>
    <col min="2" max="2" width="5.61328125" bestFit="1" customWidth="1"/>
    <col min="3" max="3" width="9.4609375" bestFit="1" customWidth="1"/>
    <col min="4" max="4" width="5.84375" bestFit="1" customWidth="1"/>
    <col min="5" max="5" width="17" bestFit="1" customWidth="1"/>
    <col min="6" max="6" width="9.84375" bestFit="1" customWidth="1"/>
    <col min="7" max="7" width="11.84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37265</v>
      </c>
      <c r="B2" s="1">
        <v>2</v>
      </c>
      <c r="C2" s="1">
        <v>10.91</v>
      </c>
      <c r="D2" s="1">
        <v>22</v>
      </c>
      <c r="E2" s="1">
        <v>240.02</v>
      </c>
      <c r="F2" s="1">
        <f>-Day_SIP[[#This Row],[Investment Amount]]</f>
        <v>-240.02</v>
      </c>
      <c r="G2" s="1">
        <f>SUM($D$2:D2)*Day_SIP[[#This Row],[Buy Price]]</f>
        <v>240.02</v>
      </c>
      <c r="I2" s="4" t="s">
        <v>5</v>
      </c>
      <c r="J2" s="4"/>
    </row>
    <row r="3" spans="1:10" x14ac:dyDescent="0.3">
      <c r="A3" s="2">
        <v>37266</v>
      </c>
      <c r="B3" s="1">
        <v>3</v>
      </c>
      <c r="C3" s="1">
        <v>10.9</v>
      </c>
      <c r="D3" s="1">
        <v>22</v>
      </c>
      <c r="E3" s="1">
        <v>239.8</v>
      </c>
      <c r="F3" s="1">
        <f>-Day_SIP[[#This Row],[Investment Amount]]</f>
        <v>-239.8</v>
      </c>
      <c r="G3" s="1">
        <f>SUM($D$2:D3)*Day_SIP[[#This Row],[Buy Price]]</f>
        <v>479.6</v>
      </c>
      <c r="I3" t="s">
        <v>0</v>
      </c>
      <c r="J3" s="2">
        <f>MAX(Day_SIP[Date])</f>
        <v>44592</v>
      </c>
    </row>
    <row r="4" spans="1:10" x14ac:dyDescent="0.3">
      <c r="A4" s="2">
        <v>37267</v>
      </c>
      <c r="B4" s="1">
        <v>4</v>
      </c>
      <c r="C4" s="1">
        <v>10.81</v>
      </c>
      <c r="D4" s="1">
        <v>22</v>
      </c>
      <c r="E4" s="1">
        <v>237.82000000000002</v>
      </c>
      <c r="F4" s="1">
        <f>-Day_SIP[[#This Row],[Investment Amount]]</f>
        <v>-237.82000000000002</v>
      </c>
      <c r="G4" s="1">
        <f>SUM($D$2:D4)*Day_SIP[[#This Row],[Buy Price]]</f>
        <v>713.46</v>
      </c>
      <c r="I4" t="s">
        <v>6</v>
      </c>
      <c r="J4">
        <f>SUM(Day_SIP[Qty])</f>
        <v>29550</v>
      </c>
    </row>
    <row r="5" spans="1:10" x14ac:dyDescent="0.3">
      <c r="A5" s="2">
        <v>37270</v>
      </c>
      <c r="B5" s="1">
        <v>0</v>
      </c>
      <c r="C5" s="1">
        <v>11.06</v>
      </c>
      <c r="D5" s="1">
        <v>22</v>
      </c>
      <c r="E5" s="1">
        <v>243.32000000000002</v>
      </c>
      <c r="F5" s="1">
        <f>-Day_SIP[[#This Row],[Investment Amount]]</f>
        <v>-243.32000000000002</v>
      </c>
      <c r="G5" s="1">
        <f>SUM($D$2:D5)*Day_SIP[[#This Row],[Buy Price]]</f>
        <v>973.28000000000009</v>
      </c>
      <c r="I5" t="s">
        <v>7</v>
      </c>
      <c r="J5">
        <f>VLOOKUP(J3,Day_SIP[],3,0)</f>
        <v>187.55</v>
      </c>
    </row>
    <row r="6" spans="1:10" x14ac:dyDescent="0.3">
      <c r="A6" s="2">
        <v>37271</v>
      </c>
      <c r="B6" s="1">
        <v>1</v>
      </c>
      <c r="C6" s="1">
        <v>10.91</v>
      </c>
      <c r="D6" s="1">
        <v>22</v>
      </c>
      <c r="E6" s="1">
        <v>240.02</v>
      </c>
      <c r="F6" s="1">
        <f>-Day_SIP[[#This Row],[Investment Amount]]</f>
        <v>-240.02</v>
      </c>
      <c r="G6" s="1">
        <f>SUM($D$2:D6)*Day_SIP[[#This Row],[Buy Price]]</f>
        <v>1200.0999999999999</v>
      </c>
      <c r="I6" t="s">
        <v>12</v>
      </c>
      <c r="J6">
        <f>SUM(Day_SIP[Investment Amount])</f>
        <v>1047870.4100000017</v>
      </c>
    </row>
    <row r="7" spans="1:10" x14ac:dyDescent="0.3">
      <c r="A7" s="2">
        <v>37272</v>
      </c>
      <c r="B7" s="1">
        <v>2</v>
      </c>
      <c r="C7" s="1">
        <v>10.85</v>
      </c>
      <c r="D7" s="1">
        <v>22</v>
      </c>
      <c r="E7" s="1">
        <v>238.7</v>
      </c>
      <c r="F7" s="1">
        <f>-Day_SIP[[#This Row],[Investment Amount]]</f>
        <v>-238.7</v>
      </c>
      <c r="G7" s="1">
        <f>SUM($D$2:D7)*Day_SIP[[#This Row],[Buy Price]]</f>
        <v>1432.2</v>
      </c>
      <c r="I7" t="s">
        <v>10</v>
      </c>
      <c r="J7">
        <f>J5*J4</f>
        <v>5542102.5</v>
      </c>
    </row>
    <row r="8" spans="1:10" x14ac:dyDescent="0.3">
      <c r="A8" s="2">
        <v>37273</v>
      </c>
      <c r="B8" s="1">
        <v>3</v>
      </c>
      <c r="C8" s="1">
        <v>11.11</v>
      </c>
      <c r="D8" s="1">
        <v>22</v>
      </c>
      <c r="E8" s="1">
        <v>244.42</v>
      </c>
      <c r="F8" s="1">
        <f>-Day_SIP[[#This Row],[Investment Amount]]</f>
        <v>-244.42</v>
      </c>
      <c r="G8" s="1">
        <f>SUM($D$2:D8)*Day_SIP[[#This Row],[Buy Price]]</f>
        <v>1710.9399999999998</v>
      </c>
      <c r="I8" t="s">
        <v>8</v>
      </c>
      <c r="J8" s="3">
        <f>XIRR(F2:F4970,A2:A4970)</f>
        <v>0.14179899096488952</v>
      </c>
    </row>
    <row r="9" spans="1:10" x14ac:dyDescent="0.3">
      <c r="A9" s="2">
        <v>37274</v>
      </c>
      <c r="B9" s="1">
        <v>4</v>
      </c>
      <c r="C9" s="1">
        <v>10.88</v>
      </c>
      <c r="D9" s="1">
        <v>22</v>
      </c>
      <c r="E9" s="1">
        <v>239.36</v>
      </c>
      <c r="F9" s="1">
        <f>-Day_SIP[[#This Row],[Investment Amount]]</f>
        <v>-239.36</v>
      </c>
      <c r="G9" s="1">
        <f>SUM($D$2:D9)*Day_SIP[[#This Row],[Buy Price]]</f>
        <v>1914.88</v>
      </c>
    </row>
    <row r="10" spans="1:10" x14ac:dyDescent="0.3">
      <c r="A10" s="2">
        <v>37277</v>
      </c>
      <c r="B10" s="1">
        <v>0</v>
      </c>
      <c r="C10" s="1">
        <v>10.85</v>
      </c>
      <c r="D10" s="1">
        <v>22</v>
      </c>
      <c r="E10" s="1">
        <v>238.7</v>
      </c>
      <c r="F10" s="1">
        <f>-Day_SIP[[#This Row],[Investment Amount]]</f>
        <v>-238.7</v>
      </c>
      <c r="G10" s="1">
        <f>SUM($D$2:D10)*Day_SIP[[#This Row],[Buy Price]]</f>
        <v>2148.2999999999997</v>
      </c>
    </row>
    <row r="11" spans="1:10" x14ac:dyDescent="0.3">
      <c r="A11" s="2">
        <v>37278</v>
      </c>
      <c r="B11" s="1">
        <v>1</v>
      </c>
      <c r="C11" s="1">
        <v>10.87</v>
      </c>
      <c r="D11" s="1">
        <v>22</v>
      </c>
      <c r="E11" s="1">
        <v>239.14</v>
      </c>
      <c r="F11" s="1">
        <f>-Day_SIP[[#This Row],[Investment Amount]]</f>
        <v>-239.14</v>
      </c>
      <c r="G11" s="1">
        <f>SUM($D$2:D11)*Day_SIP[[#This Row],[Buy Price]]</f>
        <v>2391.3999999999996</v>
      </c>
    </row>
    <row r="12" spans="1:10" x14ac:dyDescent="0.3">
      <c r="A12" s="2">
        <v>37279</v>
      </c>
      <c r="B12" s="1">
        <v>2</v>
      </c>
      <c r="C12" s="1">
        <v>10.8</v>
      </c>
      <c r="D12" s="1">
        <v>22</v>
      </c>
      <c r="E12" s="1">
        <v>237.60000000000002</v>
      </c>
      <c r="F12" s="1">
        <f>-Day_SIP[[#This Row],[Investment Amount]]</f>
        <v>-237.60000000000002</v>
      </c>
      <c r="G12" s="1">
        <f>SUM($D$2:D12)*Day_SIP[[#This Row],[Buy Price]]</f>
        <v>2613.6000000000004</v>
      </c>
    </row>
    <row r="13" spans="1:10" x14ac:dyDescent="0.3">
      <c r="A13" s="2">
        <v>37280</v>
      </c>
      <c r="B13" s="1">
        <v>3</v>
      </c>
      <c r="C13" s="1">
        <v>10.8</v>
      </c>
      <c r="D13" s="1">
        <v>22</v>
      </c>
      <c r="E13" s="1">
        <v>237.60000000000002</v>
      </c>
      <c r="F13" s="1">
        <f>-Day_SIP[[#This Row],[Investment Amount]]</f>
        <v>-237.60000000000002</v>
      </c>
      <c r="G13" s="1">
        <f>SUM($D$2:D13)*Day_SIP[[#This Row],[Buy Price]]</f>
        <v>2851.2000000000003</v>
      </c>
    </row>
    <row r="14" spans="1:10" x14ac:dyDescent="0.3">
      <c r="A14" s="2">
        <v>37281</v>
      </c>
      <c r="B14" s="1">
        <v>4</v>
      </c>
      <c r="C14" s="1">
        <v>10.79</v>
      </c>
      <c r="D14" s="1">
        <v>22</v>
      </c>
      <c r="E14" s="1">
        <v>237.38</v>
      </c>
      <c r="F14" s="1">
        <f>-Day_SIP[[#This Row],[Investment Amount]]</f>
        <v>-237.38</v>
      </c>
      <c r="G14" s="1">
        <f>SUM($D$2:D14)*Day_SIP[[#This Row],[Buy Price]]</f>
        <v>3085.9399999999996</v>
      </c>
    </row>
    <row r="15" spans="1:10" x14ac:dyDescent="0.3">
      <c r="A15" s="2">
        <v>37284</v>
      </c>
      <c r="B15" s="1">
        <v>0</v>
      </c>
      <c r="C15" s="1">
        <v>10.71</v>
      </c>
      <c r="D15" s="1">
        <v>22</v>
      </c>
      <c r="E15" s="1">
        <v>235.62</v>
      </c>
      <c r="F15" s="1">
        <f>-Day_SIP[[#This Row],[Investment Amount]]</f>
        <v>-235.62</v>
      </c>
      <c r="G15" s="1">
        <f>SUM($D$2:D15)*Day_SIP[[#This Row],[Buy Price]]</f>
        <v>3298.6800000000003</v>
      </c>
    </row>
    <row r="16" spans="1:10" x14ac:dyDescent="0.3">
      <c r="A16" s="2">
        <v>37285</v>
      </c>
      <c r="B16" s="1">
        <v>1</v>
      </c>
      <c r="C16" s="1">
        <v>10.75</v>
      </c>
      <c r="D16" s="1">
        <v>22</v>
      </c>
      <c r="E16" s="1">
        <v>236.5</v>
      </c>
      <c r="F16" s="1">
        <f>-Day_SIP[[#This Row],[Investment Amount]]</f>
        <v>-236.5</v>
      </c>
      <c r="G16" s="1">
        <f>SUM($D$2:D16)*Day_SIP[[#This Row],[Buy Price]]</f>
        <v>3547.5</v>
      </c>
    </row>
    <row r="17" spans="1:7" x14ac:dyDescent="0.3">
      <c r="A17" s="2">
        <v>37286</v>
      </c>
      <c r="B17" s="1">
        <v>2</v>
      </c>
      <c r="C17" s="1">
        <v>10.63</v>
      </c>
      <c r="D17" s="1">
        <v>23</v>
      </c>
      <c r="E17" s="1">
        <v>244.49</v>
      </c>
      <c r="F17" s="1">
        <f>-Day_SIP[[#This Row],[Investment Amount]]</f>
        <v>-244.49</v>
      </c>
      <c r="G17" s="1">
        <f>SUM($D$2:D17)*Day_SIP[[#This Row],[Buy Price]]</f>
        <v>3752.3900000000003</v>
      </c>
    </row>
    <row r="18" spans="1:7" x14ac:dyDescent="0.3">
      <c r="A18" s="2">
        <v>37287</v>
      </c>
      <c r="B18" s="1">
        <v>3</v>
      </c>
      <c r="C18" s="1">
        <v>10.8</v>
      </c>
      <c r="D18" s="1">
        <v>22</v>
      </c>
      <c r="E18" s="1">
        <v>237.60000000000002</v>
      </c>
      <c r="F18" s="1">
        <f>-Day_SIP[[#This Row],[Investment Amount]]</f>
        <v>-237.60000000000002</v>
      </c>
      <c r="G18" s="1">
        <f>SUM($D$2:D18)*Day_SIP[[#This Row],[Buy Price]]</f>
        <v>4050.0000000000005</v>
      </c>
    </row>
    <row r="19" spans="1:7" x14ac:dyDescent="0.3">
      <c r="A19" s="2">
        <v>37288</v>
      </c>
      <c r="B19" s="1">
        <v>4</v>
      </c>
      <c r="C19" s="1">
        <v>10.78</v>
      </c>
      <c r="D19" s="1">
        <v>22</v>
      </c>
      <c r="E19" s="1">
        <v>237.16</v>
      </c>
      <c r="F19" s="1">
        <f>-Day_SIP[[#This Row],[Investment Amount]]</f>
        <v>-237.16</v>
      </c>
      <c r="G19" s="1">
        <f>SUM($D$2:D19)*Day_SIP[[#This Row],[Buy Price]]</f>
        <v>4279.66</v>
      </c>
    </row>
    <row r="20" spans="1:7" x14ac:dyDescent="0.3">
      <c r="A20" s="2">
        <v>37291</v>
      </c>
      <c r="B20" s="1">
        <v>0</v>
      </c>
      <c r="C20" s="1">
        <v>10.72</v>
      </c>
      <c r="D20" s="1">
        <v>22</v>
      </c>
      <c r="E20" s="1">
        <v>235.84</v>
      </c>
      <c r="F20" s="1">
        <f>-Day_SIP[[#This Row],[Investment Amount]]</f>
        <v>-235.84</v>
      </c>
      <c r="G20" s="1">
        <f>SUM($D$2:D20)*Day_SIP[[#This Row],[Buy Price]]</f>
        <v>4491.68</v>
      </c>
    </row>
    <row r="21" spans="1:7" x14ac:dyDescent="0.3">
      <c r="A21" s="2">
        <v>37292</v>
      </c>
      <c r="B21" s="1">
        <v>1</v>
      </c>
      <c r="C21" s="1">
        <v>10.71</v>
      </c>
      <c r="D21" s="1">
        <v>22</v>
      </c>
      <c r="E21" s="1">
        <v>235.62</v>
      </c>
      <c r="F21" s="1">
        <f>-Day_SIP[[#This Row],[Investment Amount]]</f>
        <v>-235.62</v>
      </c>
      <c r="G21" s="1">
        <f>SUM($D$2:D21)*Day_SIP[[#This Row],[Buy Price]]</f>
        <v>4723.1100000000006</v>
      </c>
    </row>
    <row r="22" spans="1:7" x14ac:dyDescent="0.3">
      <c r="A22" s="2">
        <v>37293</v>
      </c>
      <c r="B22" s="1">
        <v>2</v>
      </c>
      <c r="C22" s="1">
        <v>11.12</v>
      </c>
      <c r="D22" s="1">
        <v>22</v>
      </c>
      <c r="E22" s="1">
        <v>244.64</v>
      </c>
      <c r="F22" s="1">
        <f>-Day_SIP[[#This Row],[Investment Amount]]</f>
        <v>-244.64</v>
      </c>
      <c r="G22" s="1">
        <f>SUM($D$2:D22)*Day_SIP[[#This Row],[Buy Price]]</f>
        <v>5148.5599999999995</v>
      </c>
    </row>
    <row r="23" spans="1:7" x14ac:dyDescent="0.3">
      <c r="A23" s="2">
        <v>37294</v>
      </c>
      <c r="B23" s="1">
        <v>3</v>
      </c>
      <c r="C23" s="1">
        <v>10.96</v>
      </c>
      <c r="D23" s="1">
        <v>22</v>
      </c>
      <c r="E23" s="1">
        <v>241.12</v>
      </c>
      <c r="F23" s="1">
        <f>-Day_SIP[[#This Row],[Investment Amount]]</f>
        <v>-241.12</v>
      </c>
      <c r="G23" s="1">
        <f>SUM($D$2:D23)*Day_SIP[[#This Row],[Buy Price]]</f>
        <v>5315.6</v>
      </c>
    </row>
    <row r="24" spans="1:7" x14ac:dyDescent="0.3">
      <c r="A24" s="2">
        <v>37295</v>
      </c>
      <c r="B24" s="1">
        <v>4</v>
      </c>
      <c r="C24" s="1">
        <v>11.19</v>
      </c>
      <c r="D24" s="1">
        <v>21</v>
      </c>
      <c r="E24" s="1">
        <v>234.98999999999998</v>
      </c>
      <c r="F24" s="1">
        <f>-Day_SIP[[#This Row],[Investment Amount]]</f>
        <v>-234.98999999999998</v>
      </c>
      <c r="G24" s="1">
        <f>SUM($D$2:D24)*Day_SIP[[#This Row],[Buy Price]]</f>
        <v>5662.1399999999994</v>
      </c>
    </row>
    <row r="25" spans="1:7" x14ac:dyDescent="0.3">
      <c r="A25" s="2">
        <v>37298</v>
      </c>
      <c r="B25" s="1">
        <v>0</v>
      </c>
      <c r="C25" s="1">
        <v>11.31</v>
      </c>
      <c r="D25" s="1">
        <v>21</v>
      </c>
      <c r="E25" s="1">
        <v>237.51000000000002</v>
      </c>
      <c r="F25" s="1">
        <f>-Day_SIP[[#This Row],[Investment Amount]]</f>
        <v>-237.51000000000002</v>
      </c>
      <c r="G25" s="1">
        <f>SUM($D$2:D25)*Day_SIP[[#This Row],[Buy Price]]</f>
        <v>5960.37</v>
      </c>
    </row>
    <row r="26" spans="1:7" x14ac:dyDescent="0.3">
      <c r="A26" s="2">
        <v>37299</v>
      </c>
      <c r="B26" s="1">
        <v>1</v>
      </c>
      <c r="C26" s="1">
        <v>11.28</v>
      </c>
      <c r="D26" s="1">
        <v>21</v>
      </c>
      <c r="E26" s="1">
        <v>236.88</v>
      </c>
      <c r="F26" s="1">
        <f>-Day_SIP[[#This Row],[Investment Amount]]</f>
        <v>-236.88</v>
      </c>
      <c r="G26" s="1">
        <f>SUM($D$2:D26)*Day_SIP[[#This Row],[Buy Price]]</f>
        <v>6181.44</v>
      </c>
    </row>
    <row r="27" spans="1:7" x14ac:dyDescent="0.3">
      <c r="A27" s="2">
        <v>37300</v>
      </c>
      <c r="B27" s="1">
        <v>2</v>
      </c>
      <c r="C27" s="1">
        <v>11.29</v>
      </c>
      <c r="D27" s="1">
        <v>21</v>
      </c>
      <c r="E27" s="1">
        <v>237.08999999999997</v>
      </c>
      <c r="F27" s="1">
        <f>-Day_SIP[[#This Row],[Investment Amount]]</f>
        <v>-237.08999999999997</v>
      </c>
      <c r="G27" s="1">
        <f>SUM($D$2:D27)*Day_SIP[[#This Row],[Buy Price]]</f>
        <v>6424.0099999999993</v>
      </c>
    </row>
    <row r="28" spans="1:7" x14ac:dyDescent="0.3">
      <c r="A28" s="2">
        <v>37301</v>
      </c>
      <c r="B28" s="1">
        <v>3</v>
      </c>
      <c r="C28" s="1">
        <v>11.44</v>
      </c>
      <c r="D28" s="1">
        <v>21</v>
      </c>
      <c r="E28" s="1">
        <v>240.23999999999998</v>
      </c>
      <c r="F28" s="1">
        <f>-Day_SIP[[#This Row],[Investment Amount]]</f>
        <v>-240.23999999999998</v>
      </c>
      <c r="G28" s="1">
        <f>SUM($D$2:D28)*Day_SIP[[#This Row],[Buy Price]]</f>
        <v>6749.5999999999995</v>
      </c>
    </row>
    <row r="29" spans="1:7" x14ac:dyDescent="0.3">
      <c r="A29" s="2">
        <v>37302</v>
      </c>
      <c r="B29" s="1">
        <v>4</v>
      </c>
      <c r="C29" s="1">
        <v>11.56</v>
      </c>
      <c r="D29" s="1">
        <v>21</v>
      </c>
      <c r="E29" s="1">
        <v>242.76000000000002</v>
      </c>
      <c r="F29" s="1">
        <f>-Day_SIP[[#This Row],[Investment Amount]]</f>
        <v>-242.76000000000002</v>
      </c>
      <c r="G29" s="1">
        <f>SUM($D$2:D29)*Day_SIP[[#This Row],[Buy Price]]</f>
        <v>7063.16</v>
      </c>
    </row>
    <row r="30" spans="1:7" x14ac:dyDescent="0.3">
      <c r="A30" s="2">
        <v>37305</v>
      </c>
      <c r="B30" s="1">
        <v>0</v>
      </c>
      <c r="C30" s="1">
        <v>11.62</v>
      </c>
      <c r="D30" s="1">
        <v>21</v>
      </c>
      <c r="E30" s="1">
        <v>244.01999999999998</v>
      </c>
      <c r="F30" s="1">
        <f>-Day_SIP[[#This Row],[Investment Amount]]</f>
        <v>-244.01999999999998</v>
      </c>
      <c r="G30" s="1">
        <f>SUM($D$2:D30)*Day_SIP[[#This Row],[Buy Price]]</f>
        <v>7343.8399999999992</v>
      </c>
    </row>
    <row r="31" spans="1:7" x14ac:dyDescent="0.3">
      <c r="A31" s="2">
        <v>37306</v>
      </c>
      <c r="B31" s="1">
        <v>1</v>
      </c>
      <c r="C31" s="1">
        <v>11.57</v>
      </c>
      <c r="D31" s="1">
        <v>21</v>
      </c>
      <c r="E31" s="1">
        <v>242.97</v>
      </c>
      <c r="F31" s="1">
        <f>-Day_SIP[[#This Row],[Investment Amount]]</f>
        <v>-242.97</v>
      </c>
      <c r="G31" s="1">
        <f>SUM($D$2:D31)*Day_SIP[[#This Row],[Buy Price]]</f>
        <v>7555.21</v>
      </c>
    </row>
    <row r="32" spans="1:7" x14ac:dyDescent="0.3">
      <c r="A32" s="2">
        <v>37307</v>
      </c>
      <c r="B32" s="1">
        <v>2</v>
      </c>
      <c r="C32" s="1">
        <v>11.41</v>
      </c>
      <c r="D32" s="1">
        <v>21</v>
      </c>
      <c r="E32" s="1">
        <v>239.61</v>
      </c>
      <c r="F32" s="1">
        <f>-Day_SIP[[#This Row],[Investment Amount]]</f>
        <v>-239.61</v>
      </c>
      <c r="G32" s="1">
        <f>SUM($D$2:D32)*Day_SIP[[#This Row],[Buy Price]]</f>
        <v>7690.34</v>
      </c>
    </row>
    <row r="33" spans="1:7" x14ac:dyDescent="0.3">
      <c r="A33" s="2">
        <v>37308</v>
      </c>
      <c r="B33" s="1">
        <v>3</v>
      </c>
      <c r="C33" s="1">
        <v>11.47</v>
      </c>
      <c r="D33" s="1">
        <v>21</v>
      </c>
      <c r="E33" s="1">
        <v>240.87</v>
      </c>
      <c r="F33" s="1">
        <f>-Day_SIP[[#This Row],[Investment Amount]]</f>
        <v>-240.87</v>
      </c>
      <c r="G33" s="1">
        <f>SUM($D$2:D33)*Day_SIP[[#This Row],[Buy Price]]</f>
        <v>7971.6500000000005</v>
      </c>
    </row>
    <row r="34" spans="1:7" x14ac:dyDescent="0.3">
      <c r="A34" s="2">
        <v>37309</v>
      </c>
      <c r="B34" s="1">
        <v>4</v>
      </c>
      <c r="C34" s="1">
        <v>11.54</v>
      </c>
      <c r="D34" s="1">
        <v>21</v>
      </c>
      <c r="E34" s="1">
        <v>242.33999999999997</v>
      </c>
      <c r="F34" s="1">
        <f>-Day_SIP[[#This Row],[Investment Amount]]</f>
        <v>-242.33999999999997</v>
      </c>
      <c r="G34" s="1">
        <f>SUM($D$2:D34)*Day_SIP[[#This Row],[Buy Price]]</f>
        <v>8262.64</v>
      </c>
    </row>
    <row r="35" spans="1:7" x14ac:dyDescent="0.3">
      <c r="A35" s="2">
        <v>37312</v>
      </c>
      <c r="B35" s="1">
        <v>0</v>
      </c>
      <c r="C35" s="1">
        <v>11.57</v>
      </c>
      <c r="D35" s="1">
        <v>21</v>
      </c>
      <c r="E35" s="1">
        <v>242.97</v>
      </c>
      <c r="F35" s="1">
        <f>-Day_SIP[[#This Row],[Investment Amount]]</f>
        <v>-242.97</v>
      </c>
      <c r="G35" s="1">
        <f>SUM($D$2:D35)*Day_SIP[[#This Row],[Buy Price]]</f>
        <v>8527.09</v>
      </c>
    </row>
    <row r="36" spans="1:7" x14ac:dyDescent="0.3">
      <c r="A36" s="2">
        <v>37313</v>
      </c>
      <c r="B36" s="1">
        <v>1</v>
      </c>
      <c r="C36" s="1">
        <v>11.83</v>
      </c>
      <c r="D36" s="1">
        <v>20</v>
      </c>
      <c r="E36" s="1">
        <v>236.6</v>
      </c>
      <c r="F36" s="1">
        <f>-Day_SIP[[#This Row],[Investment Amount]]</f>
        <v>-236.6</v>
      </c>
      <c r="G36" s="1">
        <f>SUM($D$2:D36)*Day_SIP[[#This Row],[Buy Price]]</f>
        <v>8955.31</v>
      </c>
    </row>
    <row r="37" spans="1:7" x14ac:dyDescent="0.3">
      <c r="A37" s="2">
        <v>37314</v>
      </c>
      <c r="B37" s="1">
        <v>2</v>
      </c>
      <c r="C37" s="1">
        <v>11.77</v>
      </c>
      <c r="D37" s="1">
        <v>20</v>
      </c>
      <c r="E37" s="1">
        <v>235.39999999999998</v>
      </c>
      <c r="F37" s="1">
        <f>-Day_SIP[[#This Row],[Investment Amount]]</f>
        <v>-235.39999999999998</v>
      </c>
      <c r="G37" s="1">
        <f>SUM($D$2:D37)*Day_SIP[[#This Row],[Buy Price]]</f>
        <v>9145.2899999999991</v>
      </c>
    </row>
    <row r="38" spans="1:7" x14ac:dyDescent="0.3">
      <c r="A38" s="2">
        <v>37315</v>
      </c>
      <c r="B38" s="1">
        <v>3</v>
      </c>
      <c r="C38" s="1">
        <v>11.39</v>
      </c>
      <c r="D38" s="1">
        <v>21</v>
      </c>
      <c r="E38" s="1">
        <v>239.19</v>
      </c>
      <c r="F38" s="1">
        <f>-Day_SIP[[#This Row],[Investment Amount]]</f>
        <v>-239.19</v>
      </c>
      <c r="G38" s="1">
        <f>SUM($D$2:D38)*Day_SIP[[#This Row],[Buy Price]]</f>
        <v>9089.2200000000012</v>
      </c>
    </row>
    <row r="39" spans="1:7" x14ac:dyDescent="0.3">
      <c r="A39" s="2">
        <v>37316</v>
      </c>
      <c r="B39" s="1">
        <v>4</v>
      </c>
      <c r="C39" s="1">
        <v>11.62</v>
      </c>
      <c r="D39" s="1">
        <v>21</v>
      </c>
      <c r="E39" s="1">
        <v>244.01999999999998</v>
      </c>
      <c r="F39" s="1">
        <f>-Day_SIP[[#This Row],[Investment Amount]]</f>
        <v>-244.01999999999998</v>
      </c>
      <c r="G39" s="1">
        <f>SUM($D$2:D39)*Day_SIP[[#This Row],[Buy Price]]</f>
        <v>9516.7799999999988</v>
      </c>
    </row>
    <row r="40" spans="1:7" x14ac:dyDescent="0.3">
      <c r="A40" s="2">
        <v>37319</v>
      </c>
      <c r="B40" s="1">
        <v>0</v>
      </c>
      <c r="C40" s="1">
        <v>11.65</v>
      </c>
      <c r="D40" s="1">
        <v>21</v>
      </c>
      <c r="E40" s="1">
        <v>244.65</v>
      </c>
      <c r="F40" s="1">
        <f>-Day_SIP[[#This Row],[Investment Amount]]</f>
        <v>-244.65</v>
      </c>
      <c r="G40" s="1">
        <f>SUM($D$2:D40)*Day_SIP[[#This Row],[Buy Price]]</f>
        <v>9786</v>
      </c>
    </row>
    <row r="41" spans="1:7" x14ac:dyDescent="0.3">
      <c r="A41" s="2">
        <v>37320</v>
      </c>
      <c r="B41">
        <v>1</v>
      </c>
      <c r="C41">
        <v>11.68</v>
      </c>
      <c r="D41">
        <v>20</v>
      </c>
      <c r="E41">
        <v>233.6</v>
      </c>
      <c r="F41" s="1">
        <f>-Day_SIP[[#This Row],[Investment Amount]]</f>
        <v>-233.6</v>
      </c>
      <c r="G41" s="1">
        <f>SUM($D$2:D41)*Day_SIP[[#This Row],[Buy Price]]</f>
        <v>10044.799999999999</v>
      </c>
    </row>
    <row r="42" spans="1:7" x14ac:dyDescent="0.3">
      <c r="A42" s="2">
        <v>37321</v>
      </c>
      <c r="B42">
        <v>2</v>
      </c>
      <c r="C42">
        <v>11.6</v>
      </c>
      <c r="D42">
        <v>21</v>
      </c>
      <c r="E42">
        <v>243.6</v>
      </c>
      <c r="F42" s="1">
        <f>-Day_SIP[[#This Row],[Investment Amount]]</f>
        <v>-243.6</v>
      </c>
      <c r="G42" s="1">
        <f>SUM($D$2:D42)*Day_SIP[[#This Row],[Buy Price]]</f>
        <v>10219.6</v>
      </c>
    </row>
    <row r="43" spans="1:7" x14ac:dyDescent="0.3">
      <c r="A43" s="2">
        <v>37322</v>
      </c>
      <c r="B43">
        <v>3</v>
      </c>
      <c r="C43">
        <v>11.81</v>
      </c>
      <c r="D43">
        <v>20</v>
      </c>
      <c r="E43">
        <v>236.20000000000002</v>
      </c>
      <c r="F43" s="1">
        <f>-Day_SIP[[#This Row],[Investment Amount]]</f>
        <v>-236.20000000000002</v>
      </c>
      <c r="G43" s="1">
        <f>SUM($D$2:D43)*Day_SIP[[#This Row],[Buy Price]]</f>
        <v>10640.810000000001</v>
      </c>
    </row>
    <row r="44" spans="1:7" x14ac:dyDescent="0.3">
      <c r="A44" s="2">
        <v>37323</v>
      </c>
      <c r="B44">
        <v>4</v>
      </c>
      <c r="C44">
        <v>11.85</v>
      </c>
      <c r="D44">
        <v>20</v>
      </c>
      <c r="E44">
        <v>237</v>
      </c>
      <c r="F44" s="1">
        <f>-Day_SIP[[#This Row],[Investment Amount]]</f>
        <v>-237</v>
      </c>
      <c r="G44" s="1">
        <f>SUM($D$2:D44)*Day_SIP[[#This Row],[Buy Price]]</f>
        <v>10913.85</v>
      </c>
    </row>
    <row r="45" spans="1:7" x14ac:dyDescent="0.3">
      <c r="A45" s="2">
        <v>37326</v>
      </c>
      <c r="B45">
        <v>0</v>
      </c>
      <c r="C45">
        <v>11.63</v>
      </c>
      <c r="D45">
        <v>21</v>
      </c>
      <c r="E45">
        <v>244.23000000000002</v>
      </c>
      <c r="F45" s="1">
        <f>-Day_SIP[[#This Row],[Investment Amount]]</f>
        <v>-244.23000000000002</v>
      </c>
      <c r="G45" s="1">
        <f>SUM($D$2:D45)*Day_SIP[[#This Row],[Buy Price]]</f>
        <v>10955.460000000001</v>
      </c>
    </row>
    <row r="46" spans="1:7" x14ac:dyDescent="0.3">
      <c r="A46" s="2">
        <v>37327</v>
      </c>
      <c r="B46">
        <v>1</v>
      </c>
      <c r="C46">
        <v>11.44</v>
      </c>
      <c r="D46">
        <v>21</v>
      </c>
      <c r="E46">
        <v>240.23999999999998</v>
      </c>
      <c r="F46" s="1">
        <f>-Day_SIP[[#This Row],[Investment Amount]]</f>
        <v>-240.23999999999998</v>
      </c>
      <c r="G46" s="1">
        <f>SUM($D$2:D46)*Day_SIP[[#This Row],[Buy Price]]</f>
        <v>11016.72</v>
      </c>
    </row>
    <row r="47" spans="1:7" x14ac:dyDescent="0.3">
      <c r="A47" s="2">
        <v>37328</v>
      </c>
      <c r="B47">
        <v>2</v>
      </c>
      <c r="C47">
        <v>11.54</v>
      </c>
      <c r="D47">
        <v>21</v>
      </c>
      <c r="E47">
        <v>242.33999999999997</v>
      </c>
      <c r="F47" s="1">
        <f>-Day_SIP[[#This Row],[Investment Amount]]</f>
        <v>-242.33999999999997</v>
      </c>
      <c r="G47" s="1">
        <f>SUM($D$2:D47)*Day_SIP[[#This Row],[Buy Price]]</f>
        <v>11355.359999999999</v>
      </c>
    </row>
    <row r="48" spans="1:7" x14ac:dyDescent="0.3">
      <c r="A48" s="2">
        <v>37329</v>
      </c>
      <c r="B48">
        <v>3</v>
      </c>
      <c r="C48">
        <v>11.53</v>
      </c>
      <c r="D48">
        <v>21</v>
      </c>
      <c r="E48">
        <v>242.13</v>
      </c>
      <c r="F48" s="1">
        <f>-Day_SIP[[#This Row],[Investment Amount]]</f>
        <v>-242.13</v>
      </c>
      <c r="G48" s="1">
        <f>SUM($D$2:D48)*Day_SIP[[#This Row],[Buy Price]]</f>
        <v>11587.65</v>
      </c>
    </row>
    <row r="49" spans="1:7" x14ac:dyDescent="0.3">
      <c r="A49" s="2">
        <v>37330</v>
      </c>
      <c r="B49">
        <v>4</v>
      </c>
      <c r="C49">
        <v>11.7</v>
      </c>
      <c r="D49">
        <v>20</v>
      </c>
      <c r="E49">
        <v>234</v>
      </c>
      <c r="F49" s="1">
        <f>-Day_SIP[[#This Row],[Investment Amount]]</f>
        <v>-234</v>
      </c>
      <c r="G49" s="1">
        <f>SUM($D$2:D49)*Day_SIP[[#This Row],[Buy Price]]</f>
        <v>11992.5</v>
      </c>
    </row>
    <row r="50" spans="1:7" x14ac:dyDescent="0.3">
      <c r="A50" s="2">
        <v>37333</v>
      </c>
      <c r="B50">
        <v>0</v>
      </c>
      <c r="C50">
        <v>11.71</v>
      </c>
      <c r="D50">
        <v>20</v>
      </c>
      <c r="E50">
        <v>234.20000000000002</v>
      </c>
      <c r="F50" s="1">
        <f>-Day_SIP[[#This Row],[Investment Amount]]</f>
        <v>-234.20000000000002</v>
      </c>
      <c r="G50" s="1">
        <f>SUM($D$2:D50)*Day_SIP[[#This Row],[Buy Price]]</f>
        <v>12236.95</v>
      </c>
    </row>
    <row r="51" spans="1:7" x14ac:dyDescent="0.3">
      <c r="A51" s="2">
        <v>37334</v>
      </c>
      <c r="B51">
        <v>1</v>
      </c>
      <c r="C51">
        <v>11.54</v>
      </c>
      <c r="D51">
        <v>21</v>
      </c>
      <c r="E51">
        <v>242.33999999999997</v>
      </c>
      <c r="F51" s="1">
        <f>-Day_SIP[[#This Row],[Investment Amount]]</f>
        <v>-242.33999999999997</v>
      </c>
      <c r="G51" s="1">
        <f>SUM($D$2:D51)*Day_SIP[[#This Row],[Buy Price]]</f>
        <v>12301.64</v>
      </c>
    </row>
    <row r="52" spans="1:7" x14ac:dyDescent="0.3">
      <c r="A52" s="2">
        <v>37335</v>
      </c>
      <c r="B52">
        <v>2</v>
      </c>
      <c r="C52">
        <v>11.59</v>
      </c>
      <c r="D52">
        <v>21</v>
      </c>
      <c r="E52">
        <v>243.39</v>
      </c>
      <c r="F52" s="1">
        <f>-Day_SIP[[#This Row],[Investment Amount]]</f>
        <v>-243.39</v>
      </c>
      <c r="G52" s="1">
        <f>SUM($D$2:D52)*Day_SIP[[#This Row],[Buy Price]]</f>
        <v>12598.33</v>
      </c>
    </row>
    <row r="53" spans="1:7" x14ac:dyDescent="0.3">
      <c r="A53" s="2">
        <v>37336</v>
      </c>
      <c r="B53">
        <v>3</v>
      </c>
      <c r="C53">
        <v>11.52</v>
      </c>
      <c r="D53">
        <v>21</v>
      </c>
      <c r="E53">
        <v>241.92</v>
      </c>
      <c r="F53" s="1">
        <f>-Day_SIP[[#This Row],[Investment Amount]]</f>
        <v>-241.92</v>
      </c>
      <c r="G53" s="1">
        <f>SUM($D$2:D53)*Day_SIP[[#This Row],[Buy Price]]</f>
        <v>12764.16</v>
      </c>
    </row>
    <row r="54" spans="1:7" x14ac:dyDescent="0.3">
      <c r="A54" s="2">
        <v>37337</v>
      </c>
      <c r="B54">
        <v>4</v>
      </c>
      <c r="C54">
        <v>11.44</v>
      </c>
      <c r="D54">
        <v>21</v>
      </c>
      <c r="E54">
        <v>240.23999999999998</v>
      </c>
      <c r="F54" s="1">
        <f>-Day_SIP[[#This Row],[Investment Amount]]</f>
        <v>-240.23999999999998</v>
      </c>
      <c r="G54" s="1">
        <f>SUM($D$2:D54)*Day_SIP[[#This Row],[Buy Price]]</f>
        <v>12915.76</v>
      </c>
    </row>
    <row r="55" spans="1:7" x14ac:dyDescent="0.3">
      <c r="A55" s="2">
        <v>37341</v>
      </c>
      <c r="B55">
        <v>1</v>
      </c>
      <c r="C55">
        <v>11.28</v>
      </c>
      <c r="D55">
        <v>21</v>
      </c>
      <c r="E55">
        <v>236.88</v>
      </c>
      <c r="F55" s="1">
        <f>-Day_SIP[[#This Row],[Investment Amount]]</f>
        <v>-236.88</v>
      </c>
      <c r="G55" s="1">
        <f>SUM($D$2:D55)*Day_SIP[[#This Row],[Buy Price]]</f>
        <v>12972</v>
      </c>
    </row>
    <row r="56" spans="1:7" x14ac:dyDescent="0.3">
      <c r="A56" s="2">
        <v>37342</v>
      </c>
      <c r="B56">
        <v>2</v>
      </c>
      <c r="C56">
        <v>11.29</v>
      </c>
      <c r="D56">
        <v>21</v>
      </c>
      <c r="E56">
        <v>237.08999999999997</v>
      </c>
      <c r="F56" s="1">
        <f>-Day_SIP[[#This Row],[Investment Amount]]</f>
        <v>-237.08999999999997</v>
      </c>
      <c r="G56" s="1">
        <f>SUM($D$2:D56)*Day_SIP[[#This Row],[Buy Price]]</f>
        <v>13220.589999999998</v>
      </c>
    </row>
    <row r="57" spans="1:7" x14ac:dyDescent="0.3">
      <c r="A57" s="2">
        <v>37343</v>
      </c>
      <c r="B57">
        <v>3</v>
      </c>
      <c r="C57">
        <v>11.35</v>
      </c>
      <c r="D57">
        <v>21</v>
      </c>
      <c r="E57">
        <v>238.35</v>
      </c>
      <c r="F57" s="1">
        <f>-Day_SIP[[#This Row],[Investment Amount]]</f>
        <v>-238.35</v>
      </c>
      <c r="G57" s="1">
        <f>SUM($D$2:D57)*Day_SIP[[#This Row],[Buy Price]]</f>
        <v>13529.199999999999</v>
      </c>
    </row>
    <row r="58" spans="1:7" x14ac:dyDescent="0.3">
      <c r="A58" s="2">
        <v>37347</v>
      </c>
      <c r="B58">
        <v>0</v>
      </c>
      <c r="C58">
        <v>11.39</v>
      </c>
      <c r="D58">
        <v>21</v>
      </c>
      <c r="E58">
        <v>239.19</v>
      </c>
      <c r="F58" s="1">
        <f>-Day_SIP[[#This Row],[Investment Amount]]</f>
        <v>-239.19</v>
      </c>
      <c r="G58" s="1">
        <f>SUM($D$2:D58)*Day_SIP[[#This Row],[Buy Price]]</f>
        <v>13816.070000000002</v>
      </c>
    </row>
    <row r="59" spans="1:7" x14ac:dyDescent="0.3">
      <c r="A59" s="2">
        <v>37348</v>
      </c>
      <c r="B59">
        <v>1</v>
      </c>
      <c r="C59">
        <v>11.33</v>
      </c>
      <c r="D59">
        <v>21</v>
      </c>
      <c r="E59">
        <v>237.93</v>
      </c>
      <c r="F59" s="1">
        <f>-Day_SIP[[#This Row],[Investment Amount]]</f>
        <v>-237.93</v>
      </c>
      <c r="G59" s="1">
        <f>SUM($D$2:D59)*Day_SIP[[#This Row],[Buy Price]]</f>
        <v>13981.22</v>
      </c>
    </row>
    <row r="60" spans="1:7" x14ac:dyDescent="0.3">
      <c r="A60" s="2">
        <v>37349</v>
      </c>
      <c r="B60">
        <v>2</v>
      </c>
      <c r="C60">
        <v>11.22</v>
      </c>
      <c r="D60">
        <v>21</v>
      </c>
      <c r="E60">
        <v>235.62</v>
      </c>
      <c r="F60" s="1">
        <f>-Day_SIP[[#This Row],[Investment Amount]]</f>
        <v>-235.62</v>
      </c>
      <c r="G60" s="1">
        <f>SUM($D$2:D60)*Day_SIP[[#This Row],[Buy Price]]</f>
        <v>14081.1</v>
      </c>
    </row>
    <row r="61" spans="1:7" x14ac:dyDescent="0.3">
      <c r="A61" s="2">
        <v>37350</v>
      </c>
      <c r="B61">
        <v>3</v>
      </c>
      <c r="C61">
        <v>11.41</v>
      </c>
      <c r="D61">
        <v>21</v>
      </c>
      <c r="E61">
        <v>239.61</v>
      </c>
      <c r="F61" s="1">
        <f>-Day_SIP[[#This Row],[Investment Amount]]</f>
        <v>-239.61</v>
      </c>
      <c r="G61" s="1">
        <f>SUM($D$2:D61)*Day_SIP[[#This Row],[Buy Price]]</f>
        <v>14559.16</v>
      </c>
    </row>
    <row r="62" spans="1:7" x14ac:dyDescent="0.3">
      <c r="A62" s="2">
        <v>37351</v>
      </c>
      <c r="B62">
        <v>4</v>
      </c>
      <c r="C62">
        <v>11.4</v>
      </c>
      <c r="D62">
        <v>21</v>
      </c>
      <c r="E62">
        <v>239.4</v>
      </c>
      <c r="F62" s="1">
        <f>-Day_SIP[[#This Row],[Investment Amount]]</f>
        <v>-239.4</v>
      </c>
      <c r="G62" s="1">
        <f>SUM($D$2:D62)*Day_SIP[[#This Row],[Buy Price]]</f>
        <v>14785.800000000001</v>
      </c>
    </row>
    <row r="63" spans="1:7" x14ac:dyDescent="0.3">
      <c r="A63" s="2">
        <v>37354</v>
      </c>
      <c r="B63">
        <v>0</v>
      </c>
      <c r="C63">
        <v>11.34</v>
      </c>
      <c r="D63">
        <v>21</v>
      </c>
      <c r="E63">
        <v>238.14</v>
      </c>
      <c r="F63" s="1">
        <f>-Day_SIP[[#This Row],[Investment Amount]]</f>
        <v>-238.14</v>
      </c>
      <c r="G63" s="1">
        <f>SUM($D$2:D63)*Day_SIP[[#This Row],[Buy Price]]</f>
        <v>14946.119999999999</v>
      </c>
    </row>
    <row r="64" spans="1:7" x14ac:dyDescent="0.3">
      <c r="A64" s="2">
        <v>37355</v>
      </c>
      <c r="B64">
        <v>1</v>
      </c>
      <c r="C64">
        <v>11.29</v>
      </c>
      <c r="D64">
        <v>21</v>
      </c>
      <c r="E64">
        <v>237.08999999999997</v>
      </c>
      <c r="F64" s="1">
        <f>-Day_SIP[[#This Row],[Investment Amount]]</f>
        <v>-237.08999999999997</v>
      </c>
      <c r="G64" s="1">
        <f>SUM($D$2:D64)*Day_SIP[[#This Row],[Buy Price]]</f>
        <v>15117.31</v>
      </c>
    </row>
    <row r="65" spans="1:7" x14ac:dyDescent="0.3">
      <c r="A65" s="2">
        <v>37356</v>
      </c>
      <c r="B65">
        <v>2</v>
      </c>
      <c r="C65">
        <v>11.4</v>
      </c>
      <c r="D65">
        <v>21</v>
      </c>
      <c r="E65">
        <v>239.4</v>
      </c>
      <c r="F65" s="1">
        <f>-Day_SIP[[#This Row],[Investment Amount]]</f>
        <v>-239.4</v>
      </c>
      <c r="G65" s="1">
        <f>SUM($D$2:D65)*Day_SIP[[#This Row],[Buy Price]]</f>
        <v>15504</v>
      </c>
    </row>
    <row r="66" spans="1:7" x14ac:dyDescent="0.3">
      <c r="A66" s="2">
        <v>37357</v>
      </c>
      <c r="B66">
        <v>3</v>
      </c>
      <c r="C66">
        <v>11.45</v>
      </c>
      <c r="D66">
        <v>21</v>
      </c>
      <c r="E66">
        <v>240.45</v>
      </c>
      <c r="F66" s="1">
        <f>-Day_SIP[[#This Row],[Investment Amount]]</f>
        <v>-240.45</v>
      </c>
      <c r="G66" s="1">
        <f>SUM($D$2:D66)*Day_SIP[[#This Row],[Buy Price]]</f>
        <v>15812.449999999999</v>
      </c>
    </row>
    <row r="67" spans="1:7" x14ac:dyDescent="0.3">
      <c r="A67" s="2">
        <v>37358</v>
      </c>
      <c r="B67">
        <v>4</v>
      </c>
      <c r="C67">
        <v>11.44</v>
      </c>
      <c r="D67">
        <v>21</v>
      </c>
      <c r="E67">
        <v>240.23999999999998</v>
      </c>
      <c r="F67" s="1">
        <f>-Day_SIP[[#This Row],[Investment Amount]]</f>
        <v>-240.23999999999998</v>
      </c>
      <c r="G67" s="1">
        <f>SUM($D$2:D67)*Day_SIP[[#This Row],[Buy Price]]</f>
        <v>16038.88</v>
      </c>
    </row>
    <row r="68" spans="1:7" x14ac:dyDescent="0.3">
      <c r="A68" s="2">
        <v>37361</v>
      </c>
      <c r="B68">
        <v>0</v>
      </c>
      <c r="C68">
        <v>11.32</v>
      </c>
      <c r="D68">
        <v>21</v>
      </c>
      <c r="E68">
        <v>237.72</v>
      </c>
      <c r="F68" s="1">
        <f>-Day_SIP[[#This Row],[Investment Amount]]</f>
        <v>-237.72</v>
      </c>
      <c r="G68" s="1">
        <f>SUM($D$2:D68)*Day_SIP[[#This Row],[Buy Price]]</f>
        <v>16108.36</v>
      </c>
    </row>
    <row r="69" spans="1:7" x14ac:dyDescent="0.3">
      <c r="A69" s="2">
        <v>37362</v>
      </c>
      <c r="B69">
        <v>1</v>
      </c>
      <c r="C69">
        <v>11.26</v>
      </c>
      <c r="D69">
        <v>21</v>
      </c>
      <c r="E69">
        <v>236.46</v>
      </c>
      <c r="F69" s="1">
        <f>-Day_SIP[[#This Row],[Investment Amount]]</f>
        <v>-236.46</v>
      </c>
      <c r="G69" s="1">
        <f>SUM($D$2:D69)*Day_SIP[[#This Row],[Buy Price]]</f>
        <v>16259.44</v>
      </c>
    </row>
    <row r="70" spans="1:7" x14ac:dyDescent="0.3">
      <c r="A70" s="2">
        <v>37363</v>
      </c>
      <c r="B70">
        <v>2</v>
      </c>
      <c r="C70">
        <v>11.32</v>
      </c>
      <c r="D70">
        <v>21</v>
      </c>
      <c r="E70">
        <v>237.72</v>
      </c>
      <c r="F70" s="1">
        <f>-Day_SIP[[#This Row],[Investment Amount]]</f>
        <v>-237.72</v>
      </c>
      <c r="G70" s="1">
        <f>SUM($D$2:D70)*Day_SIP[[#This Row],[Buy Price]]</f>
        <v>16583.8</v>
      </c>
    </row>
    <row r="71" spans="1:7" x14ac:dyDescent="0.3">
      <c r="A71" s="2">
        <v>37364</v>
      </c>
      <c r="B71">
        <v>3</v>
      </c>
      <c r="C71">
        <v>11.3</v>
      </c>
      <c r="D71">
        <v>21</v>
      </c>
      <c r="E71">
        <v>237.3</v>
      </c>
      <c r="F71" s="1">
        <f>-Day_SIP[[#This Row],[Investment Amount]]</f>
        <v>-237.3</v>
      </c>
      <c r="G71" s="1">
        <f>SUM($D$2:D71)*Day_SIP[[#This Row],[Buy Price]]</f>
        <v>16791.8</v>
      </c>
    </row>
    <row r="72" spans="1:7" x14ac:dyDescent="0.3">
      <c r="A72" s="2">
        <v>37365</v>
      </c>
      <c r="B72">
        <v>4</v>
      </c>
      <c r="C72">
        <v>11.04</v>
      </c>
      <c r="D72">
        <v>22</v>
      </c>
      <c r="E72">
        <v>242.88</v>
      </c>
      <c r="F72" s="1">
        <f>-Day_SIP[[#This Row],[Investment Amount]]</f>
        <v>-242.88</v>
      </c>
      <c r="G72" s="1">
        <f>SUM($D$2:D72)*Day_SIP[[#This Row],[Buy Price]]</f>
        <v>16648.32</v>
      </c>
    </row>
    <row r="73" spans="1:7" x14ac:dyDescent="0.3">
      <c r="A73" s="2">
        <v>37368</v>
      </c>
      <c r="B73">
        <v>0</v>
      </c>
      <c r="C73">
        <v>11.07</v>
      </c>
      <c r="D73">
        <v>22</v>
      </c>
      <c r="E73">
        <v>243.54000000000002</v>
      </c>
      <c r="F73" s="1">
        <f>-Day_SIP[[#This Row],[Investment Amount]]</f>
        <v>-243.54000000000002</v>
      </c>
      <c r="G73" s="1">
        <f>SUM($D$2:D73)*Day_SIP[[#This Row],[Buy Price]]</f>
        <v>16937.100000000002</v>
      </c>
    </row>
    <row r="74" spans="1:7" x14ac:dyDescent="0.3">
      <c r="A74" s="2">
        <v>37369</v>
      </c>
      <c r="B74">
        <v>1</v>
      </c>
      <c r="C74">
        <v>11.05</v>
      </c>
      <c r="D74">
        <v>22</v>
      </c>
      <c r="E74">
        <v>243.10000000000002</v>
      </c>
      <c r="F74" s="1">
        <f>-Day_SIP[[#This Row],[Investment Amount]]</f>
        <v>-243.10000000000002</v>
      </c>
      <c r="G74" s="1">
        <f>SUM($D$2:D74)*Day_SIP[[#This Row],[Buy Price]]</f>
        <v>17149.600000000002</v>
      </c>
    </row>
    <row r="75" spans="1:7" x14ac:dyDescent="0.3">
      <c r="A75" s="2">
        <v>37370</v>
      </c>
      <c r="B75">
        <v>2</v>
      </c>
      <c r="C75">
        <v>11.07</v>
      </c>
      <c r="D75">
        <v>22</v>
      </c>
      <c r="E75">
        <v>243.54000000000002</v>
      </c>
      <c r="F75" s="1">
        <f>-Day_SIP[[#This Row],[Investment Amount]]</f>
        <v>-243.54000000000002</v>
      </c>
      <c r="G75" s="1">
        <f>SUM($D$2:D75)*Day_SIP[[#This Row],[Buy Price]]</f>
        <v>17424.18</v>
      </c>
    </row>
    <row r="76" spans="1:7" x14ac:dyDescent="0.3">
      <c r="A76" s="2">
        <v>37371</v>
      </c>
      <c r="B76">
        <v>3</v>
      </c>
      <c r="C76">
        <v>11.04</v>
      </c>
      <c r="D76">
        <v>22</v>
      </c>
      <c r="E76">
        <v>242.88</v>
      </c>
      <c r="F76" s="1">
        <f>-Day_SIP[[#This Row],[Investment Amount]]</f>
        <v>-242.88</v>
      </c>
      <c r="G76" s="1">
        <f>SUM($D$2:D76)*Day_SIP[[#This Row],[Buy Price]]</f>
        <v>17619.84</v>
      </c>
    </row>
    <row r="77" spans="1:7" x14ac:dyDescent="0.3">
      <c r="A77" s="2">
        <v>37372</v>
      </c>
      <c r="B77">
        <v>4</v>
      </c>
      <c r="C77">
        <v>10.95</v>
      </c>
      <c r="D77">
        <v>22</v>
      </c>
      <c r="E77">
        <v>240.89999999999998</v>
      </c>
      <c r="F77" s="1">
        <f>-Day_SIP[[#This Row],[Investment Amount]]</f>
        <v>-240.89999999999998</v>
      </c>
      <c r="G77" s="1">
        <f>SUM($D$2:D77)*Day_SIP[[#This Row],[Buy Price]]</f>
        <v>17717.099999999999</v>
      </c>
    </row>
    <row r="78" spans="1:7" x14ac:dyDescent="0.3">
      <c r="A78" s="2">
        <v>37375</v>
      </c>
      <c r="B78">
        <v>0</v>
      </c>
      <c r="C78">
        <v>10.8</v>
      </c>
      <c r="D78">
        <v>22</v>
      </c>
      <c r="E78">
        <v>237.60000000000002</v>
      </c>
      <c r="F78" s="1">
        <f>-Day_SIP[[#This Row],[Investment Amount]]</f>
        <v>-237.60000000000002</v>
      </c>
      <c r="G78" s="1">
        <f>SUM($D$2:D78)*Day_SIP[[#This Row],[Buy Price]]</f>
        <v>17712</v>
      </c>
    </row>
    <row r="79" spans="1:7" x14ac:dyDescent="0.3">
      <c r="A79" s="2">
        <v>37376</v>
      </c>
      <c r="B79">
        <v>1</v>
      </c>
      <c r="C79">
        <v>10.88</v>
      </c>
      <c r="D79">
        <v>22</v>
      </c>
      <c r="E79">
        <v>239.36</v>
      </c>
      <c r="F79" s="1">
        <f>-Day_SIP[[#This Row],[Investment Amount]]</f>
        <v>-239.36</v>
      </c>
      <c r="G79" s="1">
        <f>SUM($D$2:D79)*Day_SIP[[#This Row],[Buy Price]]</f>
        <v>18082.560000000001</v>
      </c>
    </row>
    <row r="80" spans="1:7" x14ac:dyDescent="0.3">
      <c r="A80" s="2">
        <v>37378</v>
      </c>
      <c r="B80">
        <v>3</v>
      </c>
      <c r="C80">
        <v>10.96</v>
      </c>
      <c r="D80">
        <v>22</v>
      </c>
      <c r="E80">
        <v>241.12</v>
      </c>
      <c r="F80" s="1">
        <f>-Day_SIP[[#This Row],[Investment Amount]]</f>
        <v>-241.12</v>
      </c>
      <c r="G80" s="1">
        <f>SUM($D$2:D80)*Day_SIP[[#This Row],[Buy Price]]</f>
        <v>18456.640000000003</v>
      </c>
    </row>
    <row r="81" spans="1:7" x14ac:dyDescent="0.3">
      <c r="A81" s="2">
        <v>37379</v>
      </c>
      <c r="B81">
        <v>4</v>
      </c>
      <c r="C81">
        <v>10.84</v>
      </c>
      <c r="D81">
        <v>22</v>
      </c>
      <c r="E81">
        <v>238.48</v>
      </c>
      <c r="F81" s="1">
        <f>-Day_SIP[[#This Row],[Investment Amount]]</f>
        <v>-238.48</v>
      </c>
      <c r="G81" s="1">
        <f>SUM($D$2:D81)*Day_SIP[[#This Row],[Buy Price]]</f>
        <v>18493.04</v>
      </c>
    </row>
    <row r="82" spans="1:7" x14ac:dyDescent="0.3">
      <c r="A82" s="2">
        <v>37382</v>
      </c>
      <c r="B82">
        <v>0</v>
      </c>
      <c r="C82">
        <v>11.03</v>
      </c>
      <c r="D82">
        <v>22</v>
      </c>
      <c r="E82">
        <v>242.66</v>
      </c>
      <c r="F82" s="1">
        <f>-Day_SIP[[#This Row],[Investment Amount]]</f>
        <v>-242.66</v>
      </c>
      <c r="G82" s="1">
        <f>SUM($D$2:D82)*Day_SIP[[#This Row],[Buy Price]]</f>
        <v>19059.84</v>
      </c>
    </row>
    <row r="83" spans="1:7" x14ac:dyDescent="0.3">
      <c r="A83" s="2">
        <v>37383</v>
      </c>
      <c r="B83">
        <v>1</v>
      </c>
      <c r="C83">
        <v>11.09</v>
      </c>
      <c r="D83">
        <v>22</v>
      </c>
      <c r="E83">
        <v>243.98</v>
      </c>
      <c r="F83" s="1">
        <f>-Day_SIP[[#This Row],[Investment Amount]]</f>
        <v>-243.98</v>
      </c>
      <c r="G83" s="1">
        <f>SUM($D$2:D83)*Day_SIP[[#This Row],[Buy Price]]</f>
        <v>19407.5</v>
      </c>
    </row>
    <row r="84" spans="1:7" x14ac:dyDescent="0.3">
      <c r="A84" s="2">
        <v>37384</v>
      </c>
      <c r="B84">
        <v>2</v>
      </c>
      <c r="C84">
        <v>11.14</v>
      </c>
      <c r="D84">
        <v>21</v>
      </c>
      <c r="E84">
        <v>233.94</v>
      </c>
      <c r="F84" s="1">
        <f>-Day_SIP[[#This Row],[Investment Amount]]</f>
        <v>-233.94</v>
      </c>
      <c r="G84" s="1">
        <f>SUM($D$2:D84)*Day_SIP[[#This Row],[Buy Price]]</f>
        <v>19728.940000000002</v>
      </c>
    </row>
    <row r="85" spans="1:7" x14ac:dyDescent="0.3">
      <c r="A85" s="2">
        <v>37385</v>
      </c>
      <c r="B85">
        <v>3</v>
      </c>
      <c r="C85">
        <v>11.23</v>
      </c>
      <c r="D85">
        <v>21</v>
      </c>
      <c r="E85">
        <v>235.83</v>
      </c>
      <c r="F85" s="1">
        <f>-Day_SIP[[#This Row],[Investment Amount]]</f>
        <v>-235.83</v>
      </c>
      <c r="G85" s="1">
        <f>SUM($D$2:D85)*Day_SIP[[#This Row],[Buy Price]]</f>
        <v>20124.16</v>
      </c>
    </row>
    <row r="86" spans="1:7" x14ac:dyDescent="0.3">
      <c r="A86" s="2">
        <v>37386</v>
      </c>
      <c r="B86">
        <v>4</v>
      </c>
      <c r="C86">
        <v>11.17</v>
      </c>
      <c r="D86">
        <v>21</v>
      </c>
      <c r="E86">
        <v>234.57</v>
      </c>
      <c r="F86" s="1">
        <f>-Day_SIP[[#This Row],[Investment Amount]]</f>
        <v>-234.57</v>
      </c>
      <c r="G86" s="1">
        <f>SUM($D$2:D86)*Day_SIP[[#This Row],[Buy Price]]</f>
        <v>20251.21</v>
      </c>
    </row>
    <row r="87" spans="1:7" x14ac:dyDescent="0.3">
      <c r="A87" s="2">
        <v>37389</v>
      </c>
      <c r="B87">
        <v>0</v>
      </c>
      <c r="C87">
        <v>11.17</v>
      </c>
      <c r="D87">
        <v>21</v>
      </c>
      <c r="E87">
        <v>234.57</v>
      </c>
      <c r="F87" s="1">
        <f>-Day_SIP[[#This Row],[Investment Amount]]</f>
        <v>-234.57</v>
      </c>
      <c r="G87" s="1">
        <f>SUM($D$2:D87)*Day_SIP[[#This Row],[Buy Price]]</f>
        <v>20485.78</v>
      </c>
    </row>
    <row r="88" spans="1:7" x14ac:dyDescent="0.3">
      <c r="A88" s="2">
        <v>37390</v>
      </c>
      <c r="B88">
        <v>1</v>
      </c>
      <c r="C88">
        <v>11.17</v>
      </c>
      <c r="D88">
        <v>21</v>
      </c>
      <c r="E88">
        <v>234.57</v>
      </c>
      <c r="F88" s="1">
        <f>-Day_SIP[[#This Row],[Investment Amount]]</f>
        <v>-234.57</v>
      </c>
      <c r="G88" s="1">
        <f>SUM($D$2:D88)*Day_SIP[[#This Row],[Buy Price]]</f>
        <v>20720.349999999999</v>
      </c>
    </row>
    <row r="89" spans="1:7" x14ac:dyDescent="0.3">
      <c r="A89" s="2">
        <v>37391</v>
      </c>
      <c r="B89">
        <v>2</v>
      </c>
      <c r="C89">
        <v>11.08</v>
      </c>
      <c r="D89">
        <v>22</v>
      </c>
      <c r="E89">
        <v>243.76</v>
      </c>
      <c r="F89" s="1">
        <f>-Day_SIP[[#This Row],[Investment Amount]]</f>
        <v>-243.76</v>
      </c>
      <c r="G89" s="1">
        <f>SUM($D$2:D89)*Day_SIP[[#This Row],[Buy Price]]</f>
        <v>20797.16</v>
      </c>
    </row>
    <row r="90" spans="1:7" x14ac:dyDescent="0.3">
      <c r="A90" s="2">
        <v>37392</v>
      </c>
      <c r="B90">
        <v>3</v>
      </c>
      <c r="C90">
        <v>10.99</v>
      </c>
      <c r="D90">
        <v>22</v>
      </c>
      <c r="E90">
        <v>241.78</v>
      </c>
      <c r="F90" s="1">
        <f>-Day_SIP[[#This Row],[Investment Amount]]</f>
        <v>-241.78</v>
      </c>
      <c r="G90" s="1">
        <f>SUM($D$2:D90)*Day_SIP[[#This Row],[Buy Price]]</f>
        <v>20870.010000000002</v>
      </c>
    </row>
    <row r="91" spans="1:7" x14ac:dyDescent="0.3">
      <c r="A91" s="2">
        <v>37393</v>
      </c>
      <c r="B91">
        <v>4</v>
      </c>
      <c r="C91">
        <v>10.93</v>
      </c>
      <c r="D91">
        <v>22</v>
      </c>
      <c r="E91">
        <v>240.45999999999998</v>
      </c>
      <c r="F91" s="1">
        <f>-Day_SIP[[#This Row],[Investment Amount]]</f>
        <v>-240.45999999999998</v>
      </c>
      <c r="G91" s="1">
        <f>SUM($D$2:D91)*Day_SIP[[#This Row],[Buy Price]]</f>
        <v>20996.53</v>
      </c>
    </row>
    <row r="92" spans="1:7" x14ac:dyDescent="0.3">
      <c r="A92" s="2">
        <v>37396</v>
      </c>
      <c r="B92">
        <v>0</v>
      </c>
      <c r="C92">
        <v>10.79</v>
      </c>
      <c r="D92">
        <v>22</v>
      </c>
      <c r="E92">
        <v>237.38</v>
      </c>
      <c r="F92" s="1">
        <f>-Day_SIP[[#This Row],[Investment Amount]]</f>
        <v>-237.38</v>
      </c>
      <c r="G92" s="1">
        <f>SUM($D$2:D92)*Day_SIP[[#This Row],[Buy Price]]</f>
        <v>20964.969999999998</v>
      </c>
    </row>
    <row r="93" spans="1:7" x14ac:dyDescent="0.3">
      <c r="A93" s="2">
        <v>37397</v>
      </c>
      <c r="B93">
        <v>1</v>
      </c>
      <c r="C93">
        <v>10.47</v>
      </c>
      <c r="D93">
        <v>23</v>
      </c>
      <c r="E93">
        <v>240.81</v>
      </c>
      <c r="F93" s="1">
        <f>-Day_SIP[[#This Row],[Investment Amount]]</f>
        <v>-240.81</v>
      </c>
      <c r="G93" s="1">
        <f>SUM($D$2:D93)*Day_SIP[[#This Row],[Buy Price]]</f>
        <v>20584.02</v>
      </c>
    </row>
    <row r="94" spans="1:7" x14ac:dyDescent="0.3">
      <c r="A94" s="2">
        <v>37398</v>
      </c>
      <c r="B94">
        <v>2</v>
      </c>
      <c r="C94">
        <v>10.43</v>
      </c>
      <c r="D94">
        <v>23</v>
      </c>
      <c r="E94">
        <v>239.89</v>
      </c>
      <c r="F94" s="1">
        <f>-Day_SIP[[#This Row],[Investment Amount]]</f>
        <v>-239.89</v>
      </c>
      <c r="G94" s="1">
        <f>SUM($D$2:D94)*Day_SIP[[#This Row],[Buy Price]]</f>
        <v>20745.27</v>
      </c>
    </row>
    <row r="95" spans="1:7" x14ac:dyDescent="0.3">
      <c r="A95" s="2">
        <v>37399</v>
      </c>
      <c r="B95">
        <v>3</v>
      </c>
      <c r="C95">
        <v>10.34</v>
      </c>
      <c r="D95">
        <v>23</v>
      </c>
      <c r="E95">
        <v>237.82</v>
      </c>
      <c r="F95" s="1">
        <f>-Day_SIP[[#This Row],[Investment Amount]]</f>
        <v>-237.82</v>
      </c>
      <c r="G95" s="1">
        <f>SUM($D$2:D95)*Day_SIP[[#This Row],[Buy Price]]</f>
        <v>20804.079999999998</v>
      </c>
    </row>
    <row r="96" spans="1:7" x14ac:dyDescent="0.3">
      <c r="A96" s="2">
        <v>37400</v>
      </c>
      <c r="B96">
        <v>4</v>
      </c>
      <c r="C96">
        <v>10.67</v>
      </c>
      <c r="D96">
        <v>22</v>
      </c>
      <c r="E96">
        <v>234.74</v>
      </c>
      <c r="F96" s="1">
        <f>-Day_SIP[[#This Row],[Investment Amount]]</f>
        <v>-234.74</v>
      </c>
      <c r="G96" s="1">
        <f>SUM($D$2:D96)*Day_SIP[[#This Row],[Buy Price]]</f>
        <v>21702.78</v>
      </c>
    </row>
    <row r="97" spans="1:7" x14ac:dyDescent="0.3">
      <c r="A97" s="2">
        <v>37403</v>
      </c>
      <c r="B97">
        <v>0</v>
      </c>
      <c r="C97">
        <v>10.54</v>
      </c>
      <c r="D97">
        <v>23</v>
      </c>
      <c r="E97">
        <v>242.42</v>
      </c>
      <c r="F97" s="1">
        <f>-Day_SIP[[#This Row],[Investment Amount]]</f>
        <v>-242.42</v>
      </c>
      <c r="G97" s="1">
        <f>SUM($D$2:D97)*Day_SIP[[#This Row],[Buy Price]]</f>
        <v>21680.78</v>
      </c>
    </row>
    <row r="98" spans="1:7" x14ac:dyDescent="0.3">
      <c r="A98" s="2">
        <v>37404</v>
      </c>
      <c r="B98">
        <v>1</v>
      </c>
      <c r="C98">
        <v>10.39</v>
      </c>
      <c r="D98">
        <v>23</v>
      </c>
      <c r="E98">
        <v>238.97000000000003</v>
      </c>
      <c r="F98" s="1">
        <f>-Day_SIP[[#This Row],[Investment Amount]]</f>
        <v>-238.97000000000003</v>
      </c>
      <c r="G98" s="1">
        <f>SUM($D$2:D98)*Day_SIP[[#This Row],[Buy Price]]</f>
        <v>21611.200000000001</v>
      </c>
    </row>
    <row r="99" spans="1:7" x14ac:dyDescent="0.3">
      <c r="A99" s="2">
        <v>37405</v>
      </c>
      <c r="B99">
        <v>2</v>
      </c>
      <c r="C99">
        <v>10.47</v>
      </c>
      <c r="D99">
        <v>23</v>
      </c>
      <c r="E99">
        <v>240.81</v>
      </c>
      <c r="F99" s="1">
        <f>-Day_SIP[[#This Row],[Investment Amount]]</f>
        <v>-240.81</v>
      </c>
      <c r="G99" s="1">
        <f>SUM($D$2:D99)*Day_SIP[[#This Row],[Buy Price]]</f>
        <v>22018.41</v>
      </c>
    </row>
    <row r="100" spans="1:7" x14ac:dyDescent="0.3">
      <c r="A100" s="2">
        <v>37406</v>
      </c>
      <c r="B100">
        <v>3</v>
      </c>
      <c r="C100">
        <v>10.32</v>
      </c>
      <c r="D100">
        <v>23</v>
      </c>
      <c r="E100">
        <v>237.36</v>
      </c>
      <c r="F100" s="1">
        <f>-Day_SIP[[#This Row],[Investment Amount]]</f>
        <v>-237.36</v>
      </c>
      <c r="G100" s="1">
        <f>SUM($D$2:D100)*Day_SIP[[#This Row],[Buy Price]]</f>
        <v>21940.32</v>
      </c>
    </row>
    <row r="101" spans="1:7" x14ac:dyDescent="0.3">
      <c r="A101" s="2">
        <v>37407</v>
      </c>
      <c r="B101">
        <v>4</v>
      </c>
      <c r="C101">
        <v>10.3</v>
      </c>
      <c r="D101">
        <v>23</v>
      </c>
      <c r="E101">
        <v>236.9</v>
      </c>
      <c r="F101" s="1">
        <f>-Day_SIP[[#This Row],[Investment Amount]]</f>
        <v>-236.9</v>
      </c>
      <c r="G101" s="1">
        <f>SUM($D$2:D101)*Day_SIP[[#This Row],[Buy Price]]</f>
        <v>22134.7</v>
      </c>
    </row>
    <row r="102" spans="1:7" x14ac:dyDescent="0.3">
      <c r="A102" s="2">
        <v>37410</v>
      </c>
      <c r="B102">
        <v>0</v>
      </c>
      <c r="C102">
        <v>10.41</v>
      </c>
      <c r="D102">
        <v>23</v>
      </c>
      <c r="E102">
        <v>239.43</v>
      </c>
      <c r="F102" s="1">
        <f>-Day_SIP[[#This Row],[Investment Amount]]</f>
        <v>-239.43</v>
      </c>
      <c r="G102" s="1">
        <f>SUM($D$2:D102)*Day_SIP[[#This Row],[Buy Price]]</f>
        <v>22610.52</v>
      </c>
    </row>
    <row r="103" spans="1:7" x14ac:dyDescent="0.3">
      <c r="A103" s="2">
        <v>37411</v>
      </c>
      <c r="B103">
        <v>1</v>
      </c>
      <c r="C103">
        <v>10.47</v>
      </c>
      <c r="D103">
        <v>23</v>
      </c>
      <c r="E103">
        <v>240.81</v>
      </c>
      <c r="F103" s="1">
        <f>-Day_SIP[[#This Row],[Investment Amount]]</f>
        <v>-240.81</v>
      </c>
      <c r="G103" s="1">
        <f>SUM($D$2:D103)*Day_SIP[[#This Row],[Buy Price]]</f>
        <v>22981.65</v>
      </c>
    </row>
    <row r="104" spans="1:7" x14ac:dyDescent="0.3">
      <c r="A104" s="2">
        <v>37412</v>
      </c>
      <c r="B104">
        <v>2</v>
      </c>
      <c r="C104">
        <v>10.62</v>
      </c>
      <c r="D104">
        <v>23</v>
      </c>
      <c r="E104">
        <v>244.26</v>
      </c>
      <c r="F104" s="1">
        <f>-Day_SIP[[#This Row],[Investment Amount]]</f>
        <v>-244.26</v>
      </c>
      <c r="G104" s="1">
        <f>SUM($D$2:D104)*Day_SIP[[#This Row],[Buy Price]]</f>
        <v>23555.16</v>
      </c>
    </row>
    <row r="105" spans="1:7" x14ac:dyDescent="0.3">
      <c r="A105" s="2">
        <v>37413</v>
      </c>
      <c r="B105">
        <v>3</v>
      </c>
      <c r="C105">
        <v>10.65</v>
      </c>
      <c r="D105">
        <v>22</v>
      </c>
      <c r="E105">
        <v>234.3</v>
      </c>
      <c r="F105" s="1">
        <f>-Day_SIP[[#This Row],[Investment Amount]]</f>
        <v>-234.3</v>
      </c>
      <c r="G105" s="1">
        <f>SUM($D$2:D105)*Day_SIP[[#This Row],[Buy Price]]</f>
        <v>23856</v>
      </c>
    </row>
    <row r="106" spans="1:7" x14ac:dyDescent="0.3">
      <c r="A106" s="2">
        <v>37414</v>
      </c>
      <c r="B106">
        <v>4</v>
      </c>
      <c r="C106">
        <v>10.46</v>
      </c>
      <c r="D106">
        <v>23</v>
      </c>
      <c r="E106">
        <v>240.58</v>
      </c>
      <c r="F106" s="1">
        <f>-Day_SIP[[#This Row],[Investment Amount]]</f>
        <v>-240.58</v>
      </c>
      <c r="G106" s="1">
        <f>SUM($D$2:D106)*Day_SIP[[#This Row],[Buy Price]]</f>
        <v>23670.980000000003</v>
      </c>
    </row>
    <row r="107" spans="1:7" x14ac:dyDescent="0.3">
      <c r="A107" s="2">
        <v>37417</v>
      </c>
      <c r="B107">
        <v>0</v>
      </c>
      <c r="C107">
        <v>10.61</v>
      </c>
      <c r="D107">
        <v>23</v>
      </c>
      <c r="E107">
        <v>244.02999999999997</v>
      </c>
      <c r="F107" s="1">
        <f>-Day_SIP[[#This Row],[Investment Amount]]</f>
        <v>-244.02999999999997</v>
      </c>
      <c r="G107" s="1">
        <f>SUM($D$2:D107)*Day_SIP[[#This Row],[Buy Price]]</f>
        <v>24254.46</v>
      </c>
    </row>
    <row r="108" spans="1:7" x14ac:dyDescent="0.3">
      <c r="A108" s="2">
        <v>37418</v>
      </c>
      <c r="B108">
        <v>1</v>
      </c>
      <c r="C108">
        <v>10.93</v>
      </c>
      <c r="D108">
        <v>22</v>
      </c>
      <c r="E108">
        <v>240.45999999999998</v>
      </c>
      <c r="F108" s="1">
        <f>-Day_SIP[[#This Row],[Investment Amount]]</f>
        <v>-240.45999999999998</v>
      </c>
      <c r="G108" s="1">
        <f>SUM($D$2:D108)*Day_SIP[[#This Row],[Buy Price]]</f>
        <v>25226.44</v>
      </c>
    </row>
    <row r="109" spans="1:7" x14ac:dyDescent="0.3">
      <c r="A109" s="2">
        <v>37419</v>
      </c>
      <c r="B109">
        <v>2</v>
      </c>
      <c r="C109">
        <v>10.85</v>
      </c>
      <c r="D109">
        <v>22</v>
      </c>
      <c r="E109">
        <v>238.7</v>
      </c>
      <c r="F109" s="1">
        <f>-Day_SIP[[#This Row],[Investment Amount]]</f>
        <v>-238.7</v>
      </c>
      <c r="G109" s="1">
        <f>SUM($D$2:D109)*Day_SIP[[#This Row],[Buy Price]]</f>
        <v>25280.5</v>
      </c>
    </row>
    <row r="110" spans="1:7" x14ac:dyDescent="0.3">
      <c r="A110" s="2">
        <v>37420</v>
      </c>
      <c r="B110">
        <v>3</v>
      </c>
      <c r="C110">
        <v>10.85</v>
      </c>
      <c r="D110">
        <v>22</v>
      </c>
      <c r="E110">
        <v>238.7</v>
      </c>
      <c r="F110" s="1">
        <f>-Day_SIP[[#This Row],[Investment Amount]]</f>
        <v>-238.7</v>
      </c>
      <c r="G110" s="1">
        <f>SUM($D$2:D110)*Day_SIP[[#This Row],[Buy Price]]</f>
        <v>25519.200000000001</v>
      </c>
    </row>
    <row r="111" spans="1:7" x14ac:dyDescent="0.3">
      <c r="A111" s="2">
        <v>37421</v>
      </c>
      <c r="B111">
        <v>4</v>
      </c>
      <c r="C111">
        <v>10.8</v>
      </c>
      <c r="D111">
        <v>22</v>
      </c>
      <c r="E111">
        <v>237.60000000000002</v>
      </c>
      <c r="F111" s="1">
        <f>-Day_SIP[[#This Row],[Investment Amount]]</f>
        <v>-237.60000000000002</v>
      </c>
      <c r="G111" s="1">
        <f>SUM($D$2:D111)*Day_SIP[[#This Row],[Buy Price]]</f>
        <v>25639.200000000001</v>
      </c>
    </row>
    <row r="112" spans="1:7" x14ac:dyDescent="0.3">
      <c r="A112" s="2">
        <v>37424</v>
      </c>
      <c r="B112">
        <v>0</v>
      </c>
      <c r="C112">
        <v>10.9</v>
      </c>
      <c r="D112">
        <v>22</v>
      </c>
      <c r="E112">
        <v>239.8</v>
      </c>
      <c r="F112" s="1">
        <f>-Day_SIP[[#This Row],[Investment Amount]]</f>
        <v>-239.8</v>
      </c>
      <c r="G112" s="1">
        <f>SUM($D$2:D112)*Day_SIP[[#This Row],[Buy Price]]</f>
        <v>26116.400000000001</v>
      </c>
    </row>
    <row r="113" spans="1:7" x14ac:dyDescent="0.3">
      <c r="A113" s="2">
        <v>37425</v>
      </c>
      <c r="B113">
        <v>1</v>
      </c>
      <c r="C113">
        <v>10.78</v>
      </c>
      <c r="D113">
        <v>22</v>
      </c>
      <c r="E113">
        <v>237.16</v>
      </c>
      <c r="F113" s="1">
        <f>-Day_SIP[[#This Row],[Investment Amount]]</f>
        <v>-237.16</v>
      </c>
      <c r="G113" s="1">
        <f>SUM($D$2:D113)*Day_SIP[[#This Row],[Buy Price]]</f>
        <v>26066.039999999997</v>
      </c>
    </row>
    <row r="114" spans="1:7" x14ac:dyDescent="0.3">
      <c r="A114" s="2">
        <v>37426</v>
      </c>
      <c r="B114">
        <v>2</v>
      </c>
      <c r="C114">
        <v>10.64</v>
      </c>
      <c r="D114">
        <v>23</v>
      </c>
      <c r="E114">
        <v>244.72000000000003</v>
      </c>
      <c r="F114" s="1">
        <f>-Day_SIP[[#This Row],[Investment Amount]]</f>
        <v>-244.72000000000003</v>
      </c>
      <c r="G114" s="1">
        <f>SUM($D$2:D114)*Day_SIP[[#This Row],[Buy Price]]</f>
        <v>25972.240000000002</v>
      </c>
    </row>
    <row r="115" spans="1:7" x14ac:dyDescent="0.3">
      <c r="A115" s="2">
        <v>37427</v>
      </c>
      <c r="B115">
        <v>3</v>
      </c>
      <c r="C115">
        <v>10.68</v>
      </c>
      <c r="D115">
        <v>22</v>
      </c>
      <c r="E115">
        <v>234.95999999999998</v>
      </c>
      <c r="F115" s="1">
        <f>-Day_SIP[[#This Row],[Investment Amount]]</f>
        <v>-234.95999999999998</v>
      </c>
      <c r="G115" s="1">
        <f>SUM($D$2:D115)*Day_SIP[[#This Row],[Buy Price]]</f>
        <v>26304.84</v>
      </c>
    </row>
    <row r="116" spans="1:7" x14ac:dyDescent="0.3">
      <c r="A116" s="2">
        <v>37428</v>
      </c>
      <c r="B116">
        <v>4</v>
      </c>
      <c r="C116">
        <v>10.61</v>
      </c>
      <c r="D116">
        <v>23</v>
      </c>
      <c r="E116">
        <v>244.02999999999997</v>
      </c>
      <c r="F116" s="1">
        <f>-Day_SIP[[#This Row],[Investment Amount]]</f>
        <v>-244.02999999999997</v>
      </c>
      <c r="G116" s="1">
        <f>SUM($D$2:D116)*Day_SIP[[#This Row],[Buy Price]]</f>
        <v>26376.46</v>
      </c>
    </row>
    <row r="117" spans="1:7" x14ac:dyDescent="0.3">
      <c r="A117" s="2">
        <v>37431</v>
      </c>
      <c r="B117">
        <v>0</v>
      </c>
      <c r="C117">
        <v>10.6</v>
      </c>
      <c r="D117">
        <v>23</v>
      </c>
      <c r="E117">
        <v>243.79999999999998</v>
      </c>
      <c r="F117" s="1">
        <f>-Day_SIP[[#This Row],[Investment Amount]]</f>
        <v>-243.79999999999998</v>
      </c>
      <c r="G117" s="1">
        <f>SUM($D$2:D117)*Day_SIP[[#This Row],[Buy Price]]</f>
        <v>26595.399999999998</v>
      </c>
    </row>
    <row r="118" spans="1:7" x14ac:dyDescent="0.3">
      <c r="A118" s="2">
        <v>37432</v>
      </c>
      <c r="B118">
        <v>1</v>
      </c>
      <c r="C118">
        <v>10.52</v>
      </c>
      <c r="D118">
        <v>23</v>
      </c>
      <c r="E118">
        <v>241.95999999999998</v>
      </c>
      <c r="F118" s="1">
        <f>-Day_SIP[[#This Row],[Investment Amount]]</f>
        <v>-241.95999999999998</v>
      </c>
      <c r="G118" s="1">
        <f>SUM($D$2:D118)*Day_SIP[[#This Row],[Buy Price]]</f>
        <v>26636.639999999999</v>
      </c>
    </row>
    <row r="119" spans="1:7" x14ac:dyDescent="0.3">
      <c r="A119" s="2">
        <v>37433</v>
      </c>
      <c r="B119">
        <v>2</v>
      </c>
      <c r="C119">
        <v>10.47</v>
      </c>
      <c r="D119">
        <v>23</v>
      </c>
      <c r="E119">
        <v>240.81</v>
      </c>
      <c r="F119" s="1">
        <f>-Day_SIP[[#This Row],[Investment Amount]]</f>
        <v>-240.81</v>
      </c>
      <c r="G119" s="1">
        <f>SUM($D$2:D119)*Day_SIP[[#This Row],[Buy Price]]</f>
        <v>26750.850000000002</v>
      </c>
    </row>
    <row r="120" spans="1:7" x14ac:dyDescent="0.3">
      <c r="A120" s="2">
        <v>37434</v>
      </c>
      <c r="B120">
        <v>3</v>
      </c>
      <c r="C120">
        <v>10.47</v>
      </c>
      <c r="D120">
        <v>23</v>
      </c>
      <c r="E120">
        <v>240.81</v>
      </c>
      <c r="F120" s="1">
        <f>-Day_SIP[[#This Row],[Investment Amount]]</f>
        <v>-240.81</v>
      </c>
      <c r="G120" s="1">
        <f>SUM($D$2:D120)*Day_SIP[[#This Row],[Buy Price]]</f>
        <v>26991.66</v>
      </c>
    </row>
    <row r="121" spans="1:7" x14ac:dyDescent="0.3">
      <c r="A121" s="2">
        <v>37435</v>
      </c>
      <c r="B121">
        <v>4</v>
      </c>
      <c r="C121">
        <v>10.59</v>
      </c>
      <c r="D121">
        <v>23</v>
      </c>
      <c r="E121">
        <v>243.57</v>
      </c>
      <c r="F121" s="1">
        <f>-Day_SIP[[#This Row],[Investment Amount]]</f>
        <v>-243.57</v>
      </c>
      <c r="G121" s="1">
        <f>SUM($D$2:D121)*Day_SIP[[#This Row],[Buy Price]]</f>
        <v>27544.59</v>
      </c>
    </row>
    <row r="122" spans="1:7" x14ac:dyDescent="0.3">
      <c r="A122" s="2">
        <v>37438</v>
      </c>
      <c r="B122">
        <v>0</v>
      </c>
      <c r="C122">
        <v>10.66</v>
      </c>
      <c r="D122">
        <v>22</v>
      </c>
      <c r="E122">
        <v>234.52</v>
      </c>
      <c r="F122" s="1">
        <f>-Day_SIP[[#This Row],[Investment Amount]]</f>
        <v>-234.52</v>
      </c>
      <c r="G122" s="1">
        <f>SUM($D$2:D122)*Day_SIP[[#This Row],[Buy Price]]</f>
        <v>27961.18</v>
      </c>
    </row>
    <row r="123" spans="1:7" x14ac:dyDescent="0.3">
      <c r="A123" s="2">
        <v>37439</v>
      </c>
      <c r="B123">
        <v>1</v>
      </c>
      <c r="C123">
        <v>10.72</v>
      </c>
      <c r="D123">
        <v>22</v>
      </c>
      <c r="E123">
        <v>235.84</v>
      </c>
      <c r="F123" s="1">
        <f>-Day_SIP[[#This Row],[Investment Amount]]</f>
        <v>-235.84</v>
      </c>
      <c r="G123" s="1">
        <f>SUM($D$2:D123)*Day_SIP[[#This Row],[Buy Price]]</f>
        <v>28354.400000000001</v>
      </c>
    </row>
    <row r="124" spans="1:7" x14ac:dyDescent="0.3">
      <c r="A124" s="2">
        <v>37440</v>
      </c>
      <c r="B124">
        <v>2</v>
      </c>
      <c r="C124">
        <v>10.75</v>
      </c>
      <c r="D124">
        <v>22</v>
      </c>
      <c r="E124">
        <v>236.5</v>
      </c>
      <c r="F124" s="1">
        <f>-Day_SIP[[#This Row],[Investment Amount]]</f>
        <v>-236.5</v>
      </c>
      <c r="G124" s="1">
        <f>SUM($D$2:D124)*Day_SIP[[#This Row],[Buy Price]]</f>
        <v>28670.25</v>
      </c>
    </row>
    <row r="125" spans="1:7" x14ac:dyDescent="0.3">
      <c r="A125" s="2">
        <v>37441</v>
      </c>
      <c r="B125">
        <v>3</v>
      </c>
      <c r="C125">
        <v>10.71</v>
      </c>
      <c r="D125">
        <v>22</v>
      </c>
      <c r="E125">
        <v>235.62</v>
      </c>
      <c r="F125" s="1">
        <f>-Day_SIP[[#This Row],[Investment Amount]]</f>
        <v>-235.62</v>
      </c>
      <c r="G125" s="1">
        <f>SUM($D$2:D125)*Day_SIP[[#This Row],[Buy Price]]</f>
        <v>28799.190000000002</v>
      </c>
    </row>
    <row r="126" spans="1:7" x14ac:dyDescent="0.3">
      <c r="A126" s="2">
        <v>37442</v>
      </c>
      <c r="B126">
        <v>4</v>
      </c>
      <c r="C126">
        <v>10.75</v>
      </c>
      <c r="D126">
        <v>22</v>
      </c>
      <c r="E126">
        <v>236.5</v>
      </c>
      <c r="F126" s="1">
        <f>-Day_SIP[[#This Row],[Investment Amount]]</f>
        <v>-236.5</v>
      </c>
      <c r="G126" s="1">
        <f>SUM($D$2:D126)*Day_SIP[[#This Row],[Buy Price]]</f>
        <v>29143.25</v>
      </c>
    </row>
    <row r="127" spans="1:7" x14ac:dyDescent="0.3">
      <c r="A127" s="2">
        <v>37445</v>
      </c>
      <c r="B127">
        <v>0</v>
      </c>
      <c r="C127">
        <v>10.88</v>
      </c>
      <c r="D127">
        <v>22</v>
      </c>
      <c r="E127">
        <v>239.36</v>
      </c>
      <c r="F127" s="1">
        <f>-Day_SIP[[#This Row],[Investment Amount]]</f>
        <v>-239.36</v>
      </c>
      <c r="G127" s="1">
        <f>SUM($D$2:D127)*Day_SIP[[#This Row],[Buy Price]]</f>
        <v>29735.040000000001</v>
      </c>
    </row>
    <row r="128" spans="1:7" x14ac:dyDescent="0.3">
      <c r="A128" s="2">
        <v>37446</v>
      </c>
      <c r="B128">
        <v>1</v>
      </c>
      <c r="C128">
        <v>10.82</v>
      </c>
      <c r="D128">
        <v>22</v>
      </c>
      <c r="E128">
        <v>238.04000000000002</v>
      </c>
      <c r="F128" s="1">
        <f>-Day_SIP[[#This Row],[Investment Amount]]</f>
        <v>-238.04000000000002</v>
      </c>
      <c r="G128" s="1">
        <f>SUM($D$2:D128)*Day_SIP[[#This Row],[Buy Price]]</f>
        <v>29809.100000000002</v>
      </c>
    </row>
    <row r="129" spans="1:7" x14ac:dyDescent="0.3">
      <c r="A129" s="2">
        <v>37447</v>
      </c>
      <c r="B129">
        <v>2</v>
      </c>
      <c r="C129">
        <v>10.73</v>
      </c>
      <c r="D129">
        <v>22</v>
      </c>
      <c r="E129">
        <v>236.06</v>
      </c>
      <c r="F129" s="1">
        <f>-Day_SIP[[#This Row],[Investment Amount]]</f>
        <v>-236.06</v>
      </c>
      <c r="G129" s="1">
        <f>SUM($D$2:D129)*Day_SIP[[#This Row],[Buy Price]]</f>
        <v>29797.210000000003</v>
      </c>
    </row>
    <row r="130" spans="1:7" x14ac:dyDescent="0.3">
      <c r="A130" s="2">
        <v>37448</v>
      </c>
      <c r="B130">
        <v>3</v>
      </c>
      <c r="C130">
        <v>10.61</v>
      </c>
      <c r="D130">
        <v>23</v>
      </c>
      <c r="E130">
        <v>244.02999999999997</v>
      </c>
      <c r="F130" s="1">
        <f>-Day_SIP[[#This Row],[Investment Amount]]</f>
        <v>-244.02999999999997</v>
      </c>
      <c r="G130" s="1">
        <f>SUM($D$2:D130)*Day_SIP[[#This Row],[Buy Price]]</f>
        <v>29708</v>
      </c>
    </row>
    <row r="131" spans="1:7" x14ac:dyDescent="0.3">
      <c r="A131" s="2">
        <v>37449</v>
      </c>
      <c r="B131">
        <v>4</v>
      </c>
      <c r="C131">
        <v>10.61</v>
      </c>
      <c r="D131">
        <v>23</v>
      </c>
      <c r="E131">
        <v>244.02999999999997</v>
      </c>
      <c r="F131" s="1">
        <f>-Day_SIP[[#This Row],[Investment Amount]]</f>
        <v>-244.02999999999997</v>
      </c>
      <c r="G131" s="1">
        <f>SUM($D$2:D131)*Day_SIP[[#This Row],[Buy Price]]</f>
        <v>29952.03</v>
      </c>
    </row>
    <row r="132" spans="1:7" x14ac:dyDescent="0.3">
      <c r="A132" s="2">
        <v>37452</v>
      </c>
      <c r="B132">
        <v>0</v>
      </c>
      <c r="C132">
        <v>10.5</v>
      </c>
      <c r="D132">
        <v>23</v>
      </c>
      <c r="E132">
        <v>241.5</v>
      </c>
      <c r="F132" s="1">
        <f>-Day_SIP[[#This Row],[Investment Amount]]</f>
        <v>-241.5</v>
      </c>
      <c r="G132" s="1">
        <f>SUM($D$2:D132)*Day_SIP[[#This Row],[Buy Price]]</f>
        <v>29883</v>
      </c>
    </row>
    <row r="133" spans="1:7" x14ac:dyDescent="0.3">
      <c r="A133" s="2">
        <v>37453</v>
      </c>
      <c r="B133">
        <v>1</v>
      </c>
      <c r="C133">
        <v>10.47</v>
      </c>
      <c r="D133">
        <v>23</v>
      </c>
      <c r="E133">
        <v>240.81</v>
      </c>
      <c r="F133" s="1">
        <f>-Day_SIP[[#This Row],[Investment Amount]]</f>
        <v>-240.81</v>
      </c>
      <c r="G133" s="1">
        <f>SUM($D$2:D133)*Day_SIP[[#This Row],[Buy Price]]</f>
        <v>30038.43</v>
      </c>
    </row>
    <row r="134" spans="1:7" x14ac:dyDescent="0.3">
      <c r="A134" s="2">
        <v>37454</v>
      </c>
      <c r="B134">
        <v>2</v>
      </c>
      <c r="C134">
        <v>10.32</v>
      </c>
      <c r="D134">
        <v>23</v>
      </c>
      <c r="E134">
        <v>237.36</v>
      </c>
      <c r="F134" s="1">
        <f>-Day_SIP[[#This Row],[Investment Amount]]</f>
        <v>-237.36</v>
      </c>
      <c r="G134" s="1">
        <f>SUM($D$2:D134)*Day_SIP[[#This Row],[Buy Price]]</f>
        <v>29845.440000000002</v>
      </c>
    </row>
    <row r="135" spans="1:7" x14ac:dyDescent="0.3">
      <c r="A135" s="2">
        <v>37455</v>
      </c>
      <c r="B135">
        <v>3</v>
      </c>
      <c r="C135">
        <v>10.44</v>
      </c>
      <c r="D135">
        <v>23</v>
      </c>
      <c r="E135">
        <v>240.11999999999998</v>
      </c>
      <c r="F135" s="1">
        <f>-Day_SIP[[#This Row],[Investment Amount]]</f>
        <v>-240.11999999999998</v>
      </c>
      <c r="G135" s="1">
        <f>SUM($D$2:D135)*Day_SIP[[#This Row],[Buy Price]]</f>
        <v>30432.6</v>
      </c>
    </row>
    <row r="136" spans="1:7" x14ac:dyDescent="0.3">
      <c r="A136" s="2">
        <v>37456</v>
      </c>
      <c r="B136">
        <v>4</v>
      </c>
      <c r="C136">
        <v>10.36</v>
      </c>
      <c r="D136">
        <v>23</v>
      </c>
      <c r="E136">
        <v>238.27999999999997</v>
      </c>
      <c r="F136" s="1">
        <f>-Day_SIP[[#This Row],[Investment Amount]]</f>
        <v>-238.27999999999997</v>
      </c>
      <c r="G136" s="1">
        <f>SUM($D$2:D136)*Day_SIP[[#This Row],[Buy Price]]</f>
        <v>30437.679999999997</v>
      </c>
    </row>
    <row r="137" spans="1:7" x14ac:dyDescent="0.3">
      <c r="A137" s="2">
        <v>37459</v>
      </c>
      <c r="B137">
        <v>0</v>
      </c>
      <c r="C137">
        <v>10.220000000000001</v>
      </c>
      <c r="D137">
        <v>23</v>
      </c>
      <c r="E137">
        <v>235.06</v>
      </c>
      <c r="F137" s="1">
        <f>-Day_SIP[[#This Row],[Investment Amount]]</f>
        <v>-235.06</v>
      </c>
      <c r="G137" s="1">
        <f>SUM($D$2:D137)*Day_SIP[[#This Row],[Buy Price]]</f>
        <v>30261.420000000002</v>
      </c>
    </row>
    <row r="138" spans="1:7" x14ac:dyDescent="0.3">
      <c r="A138" s="2">
        <v>37460</v>
      </c>
      <c r="B138">
        <v>1</v>
      </c>
      <c r="C138">
        <v>10.24</v>
      </c>
      <c r="D138">
        <v>23</v>
      </c>
      <c r="E138">
        <v>235.52</v>
      </c>
      <c r="F138" s="1">
        <f>-Day_SIP[[#This Row],[Investment Amount]]</f>
        <v>-235.52</v>
      </c>
      <c r="G138" s="1">
        <f>SUM($D$2:D138)*Day_SIP[[#This Row],[Buy Price]]</f>
        <v>30556.16</v>
      </c>
    </row>
    <row r="139" spans="1:7" x14ac:dyDescent="0.3">
      <c r="A139" s="2">
        <v>37461</v>
      </c>
      <c r="B139">
        <v>2</v>
      </c>
      <c r="C139">
        <v>10.199999999999999</v>
      </c>
      <c r="D139">
        <v>24</v>
      </c>
      <c r="E139">
        <v>244.79999999999998</v>
      </c>
      <c r="F139" s="1">
        <f>-Day_SIP[[#This Row],[Investment Amount]]</f>
        <v>-244.79999999999998</v>
      </c>
      <c r="G139" s="1">
        <f>SUM($D$2:D139)*Day_SIP[[#This Row],[Buy Price]]</f>
        <v>30681.599999999999</v>
      </c>
    </row>
    <row r="140" spans="1:7" x14ac:dyDescent="0.3">
      <c r="A140" s="2">
        <v>37462</v>
      </c>
      <c r="B140">
        <v>3</v>
      </c>
      <c r="C140">
        <v>10.130000000000001</v>
      </c>
      <c r="D140">
        <v>24</v>
      </c>
      <c r="E140">
        <v>243.12</v>
      </c>
      <c r="F140" s="1">
        <f>-Day_SIP[[#This Row],[Investment Amount]]</f>
        <v>-243.12</v>
      </c>
      <c r="G140" s="1">
        <f>SUM($D$2:D140)*Day_SIP[[#This Row],[Buy Price]]</f>
        <v>30714.160000000003</v>
      </c>
    </row>
    <row r="141" spans="1:7" x14ac:dyDescent="0.3">
      <c r="A141" s="2">
        <v>37463</v>
      </c>
      <c r="B141">
        <v>4</v>
      </c>
      <c r="C141">
        <v>9.86</v>
      </c>
      <c r="D141">
        <v>24</v>
      </c>
      <c r="E141">
        <v>236.64</v>
      </c>
      <c r="F141" s="1">
        <f>-Day_SIP[[#This Row],[Investment Amount]]</f>
        <v>-236.64</v>
      </c>
      <c r="G141" s="1">
        <f>SUM($D$2:D141)*Day_SIP[[#This Row],[Buy Price]]</f>
        <v>30132.16</v>
      </c>
    </row>
    <row r="142" spans="1:7" x14ac:dyDescent="0.3">
      <c r="A142" s="2">
        <v>37466</v>
      </c>
      <c r="B142">
        <v>0</v>
      </c>
      <c r="C142">
        <v>9.7799999999999994</v>
      </c>
      <c r="D142">
        <v>25</v>
      </c>
      <c r="E142">
        <v>244.49999999999997</v>
      </c>
      <c r="F142" s="1">
        <f>-Day_SIP[[#This Row],[Investment Amount]]</f>
        <v>-244.49999999999997</v>
      </c>
      <c r="G142" s="1">
        <f>SUM($D$2:D142)*Day_SIP[[#This Row],[Buy Price]]</f>
        <v>30132.179999999997</v>
      </c>
    </row>
    <row r="143" spans="1:7" x14ac:dyDescent="0.3">
      <c r="A143" s="2">
        <v>37467</v>
      </c>
      <c r="B143">
        <v>1</v>
      </c>
      <c r="C143">
        <v>9.73</v>
      </c>
      <c r="D143">
        <v>25</v>
      </c>
      <c r="E143">
        <v>243.25</v>
      </c>
      <c r="F143" s="1">
        <f>-Day_SIP[[#This Row],[Investment Amount]]</f>
        <v>-243.25</v>
      </c>
      <c r="G143" s="1">
        <f>SUM($D$2:D143)*Day_SIP[[#This Row],[Buy Price]]</f>
        <v>30221.38</v>
      </c>
    </row>
    <row r="144" spans="1:7" x14ac:dyDescent="0.3">
      <c r="A144" s="2">
        <v>37468</v>
      </c>
      <c r="B144">
        <v>2</v>
      </c>
      <c r="C144">
        <v>9.6999999999999993</v>
      </c>
      <c r="D144">
        <v>25</v>
      </c>
      <c r="E144">
        <v>242.49999999999997</v>
      </c>
      <c r="F144" s="1">
        <f>-Day_SIP[[#This Row],[Investment Amount]]</f>
        <v>-242.49999999999997</v>
      </c>
      <c r="G144" s="1">
        <f>SUM($D$2:D144)*Day_SIP[[#This Row],[Buy Price]]</f>
        <v>30370.699999999997</v>
      </c>
    </row>
    <row r="145" spans="1:7" x14ac:dyDescent="0.3">
      <c r="A145" s="2">
        <v>37469</v>
      </c>
      <c r="B145">
        <v>3</v>
      </c>
      <c r="C145">
        <v>9.7200000000000006</v>
      </c>
      <c r="D145">
        <v>25</v>
      </c>
      <c r="E145">
        <v>243.00000000000003</v>
      </c>
      <c r="F145" s="1">
        <f>-Day_SIP[[#This Row],[Investment Amount]]</f>
        <v>-243.00000000000003</v>
      </c>
      <c r="G145" s="1">
        <f>SUM($D$2:D145)*Day_SIP[[#This Row],[Buy Price]]</f>
        <v>30676.320000000003</v>
      </c>
    </row>
    <row r="146" spans="1:7" x14ac:dyDescent="0.3">
      <c r="A146" s="2">
        <v>37470</v>
      </c>
      <c r="B146">
        <v>4</v>
      </c>
      <c r="C146">
        <v>9.61</v>
      </c>
      <c r="D146">
        <v>25</v>
      </c>
      <c r="E146">
        <v>240.25</v>
      </c>
      <c r="F146" s="1">
        <f>-Day_SIP[[#This Row],[Investment Amount]]</f>
        <v>-240.25</v>
      </c>
      <c r="G146" s="1">
        <f>SUM($D$2:D146)*Day_SIP[[#This Row],[Buy Price]]</f>
        <v>30569.41</v>
      </c>
    </row>
    <row r="147" spans="1:7" x14ac:dyDescent="0.3">
      <c r="A147" s="2">
        <v>37473</v>
      </c>
      <c r="B147">
        <v>0</v>
      </c>
      <c r="C147">
        <v>9.66</v>
      </c>
      <c r="D147">
        <v>25</v>
      </c>
      <c r="E147">
        <v>241.5</v>
      </c>
      <c r="F147" s="1">
        <f>-Day_SIP[[#This Row],[Investment Amount]]</f>
        <v>-241.5</v>
      </c>
      <c r="G147" s="1">
        <f>SUM($D$2:D147)*Day_SIP[[#This Row],[Buy Price]]</f>
        <v>30969.96</v>
      </c>
    </row>
    <row r="148" spans="1:7" x14ac:dyDescent="0.3">
      <c r="A148" s="2">
        <v>37474</v>
      </c>
      <c r="B148">
        <v>1</v>
      </c>
      <c r="C148">
        <v>9.7799999999999994</v>
      </c>
      <c r="D148">
        <v>25</v>
      </c>
      <c r="E148">
        <v>244.49999999999997</v>
      </c>
      <c r="F148" s="1">
        <f>-Day_SIP[[#This Row],[Investment Amount]]</f>
        <v>-244.49999999999997</v>
      </c>
      <c r="G148" s="1">
        <f>SUM($D$2:D148)*Day_SIP[[#This Row],[Buy Price]]</f>
        <v>31599.179999999997</v>
      </c>
    </row>
    <row r="149" spans="1:7" x14ac:dyDescent="0.3">
      <c r="A149" s="2">
        <v>37475</v>
      </c>
      <c r="B149">
        <v>2</v>
      </c>
      <c r="C149">
        <v>9.85</v>
      </c>
      <c r="D149">
        <v>24</v>
      </c>
      <c r="E149">
        <v>236.39999999999998</v>
      </c>
      <c r="F149" s="1">
        <f>-Day_SIP[[#This Row],[Investment Amount]]</f>
        <v>-236.39999999999998</v>
      </c>
      <c r="G149" s="1">
        <f>SUM($D$2:D149)*Day_SIP[[#This Row],[Buy Price]]</f>
        <v>32061.75</v>
      </c>
    </row>
    <row r="150" spans="1:7" x14ac:dyDescent="0.3">
      <c r="A150" s="2">
        <v>37476</v>
      </c>
      <c r="B150">
        <v>3</v>
      </c>
      <c r="C150">
        <v>9.65</v>
      </c>
      <c r="D150">
        <v>25</v>
      </c>
      <c r="E150">
        <v>241.25</v>
      </c>
      <c r="F150" s="1">
        <f>-Day_SIP[[#This Row],[Investment Amount]]</f>
        <v>-241.25</v>
      </c>
      <c r="G150" s="1">
        <f>SUM($D$2:D150)*Day_SIP[[#This Row],[Buy Price]]</f>
        <v>31652</v>
      </c>
    </row>
    <row r="151" spans="1:7" x14ac:dyDescent="0.3">
      <c r="A151" s="2">
        <v>37477</v>
      </c>
      <c r="B151">
        <v>4</v>
      </c>
      <c r="C151">
        <v>9.7200000000000006</v>
      </c>
      <c r="D151">
        <v>25</v>
      </c>
      <c r="E151">
        <v>243.00000000000003</v>
      </c>
      <c r="F151" s="1">
        <f>-Day_SIP[[#This Row],[Investment Amount]]</f>
        <v>-243.00000000000003</v>
      </c>
      <c r="G151" s="1">
        <f>SUM($D$2:D151)*Day_SIP[[#This Row],[Buy Price]]</f>
        <v>32124.600000000002</v>
      </c>
    </row>
    <row r="152" spans="1:7" x14ac:dyDescent="0.3">
      <c r="A152" s="2">
        <v>37480</v>
      </c>
      <c r="B152">
        <v>0</v>
      </c>
      <c r="C152">
        <v>9.82</v>
      </c>
      <c r="D152">
        <v>24</v>
      </c>
      <c r="E152">
        <v>235.68</v>
      </c>
      <c r="F152" s="1">
        <f>-Day_SIP[[#This Row],[Investment Amount]]</f>
        <v>-235.68</v>
      </c>
      <c r="G152" s="1">
        <f>SUM($D$2:D152)*Day_SIP[[#This Row],[Buy Price]]</f>
        <v>32690.780000000002</v>
      </c>
    </row>
    <row r="153" spans="1:7" x14ac:dyDescent="0.3">
      <c r="A153" s="2">
        <v>37481</v>
      </c>
      <c r="B153">
        <v>1</v>
      </c>
      <c r="C153">
        <v>9.85</v>
      </c>
      <c r="D153">
        <v>24</v>
      </c>
      <c r="E153">
        <v>236.39999999999998</v>
      </c>
      <c r="F153" s="1">
        <f>-Day_SIP[[#This Row],[Investment Amount]]</f>
        <v>-236.39999999999998</v>
      </c>
      <c r="G153" s="1">
        <f>SUM($D$2:D153)*Day_SIP[[#This Row],[Buy Price]]</f>
        <v>33027.049999999996</v>
      </c>
    </row>
    <row r="154" spans="1:7" x14ac:dyDescent="0.3">
      <c r="A154" s="2">
        <v>37482</v>
      </c>
      <c r="B154">
        <v>2</v>
      </c>
      <c r="C154">
        <v>9.82</v>
      </c>
      <c r="D154">
        <v>24</v>
      </c>
      <c r="E154">
        <v>235.68</v>
      </c>
      <c r="F154" s="1">
        <f>-Day_SIP[[#This Row],[Investment Amount]]</f>
        <v>-235.68</v>
      </c>
      <c r="G154" s="1">
        <f>SUM($D$2:D154)*Day_SIP[[#This Row],[Buy Price]]</f>
        <v>33162.14</v>
      </c>
    </row>
    <row r="155" spans="1:7" x14ac:dyDescent="0.3">
      <c r="A155" s="2">
        <v>37484</v>
      </c>
      <c r="B155">
        <v>4</v>
      </c>
      <c r="C155">
        <v>9.85</v>
      </c>
      <c r="D155">
        <v>24</v>
      </c>
      <c r="E155">
        <v>236.39999999999998</v>
      </c>
      <c r="F155" s="1">
        <f>-Day_SIP[[#This Row],[Investment Amount]]</f>
        <v>-236.39999999999998</v>
      </c>
      <c r="G155" s="1">
        <f>SUM($D$2:D155)*Day_SIP[[#This Row],[Buy Price]]</f>
        <v>33499.85</v>
      </c>
    </row>
    <row r="156" spans="1:7" x14ac:dyDescent="0.3">
      <c r="A156" s="2">
        <v>37487</v>
      </c>
      <c r="B156">
        <v>0</v>
      </c>
      <c r="C156">
        <v>9.98</v>
      </c>
      <c r="D156">
        <v>24</v>
      </c>
      <c r="E156">
        <v>239.52</v>
      </c>
      <c r="F156" s="1">
        <f>-Day_SIP[[#This Row],[Investment Amount]]</f>
        <v>-239.52</v>
      </c>
      <c r="G156" s="1">
        <f>SUM($D$2:D156)*Day_SIP[[#This Row],[Buy Price]]</f>
        <v>34181.5</v>
      </c>
    </row>
    <row r="157" spans="1:7" x14ac:dyDescent="0.3">
      <c r="A157" s="2">
        <v>37488</v>
      </c>
      <c r="B157">
        <v>1</v>
      </c>
      <c r="C157">
        <v>10</v>
      </c>
      <c r="D157">
        <v>24</v>
      </c>
      <c r="E157">
        <v>240</v>
      </c>
      <c r="F157" s="1">
        <f>-Day_SIP[[#This Row],[Investment Amount]]</f>
        <v>-240</v>
      </c>
      <c r="G157" s="1">
        <f>SUM($D$2:D157)*Day_SIP[[#This Row],[Buy Price]]</f>
        <v>34490</v>
      </c>
    </row>
    <row r="158" spans="1:7" x14ac:dyDescent="0.3">
      <c r="A158" s="2">
        <v>37489</v>
      </c>
      <c r="B158">
        <v>2</v>
      </c>
      <c r="C158">
        <v>10.039999999999999</v>
      </c>
      <c r="D158">
        <v>24</v>
      </c>
      <c r="E158">
        <v>240.95999999999998</v>
      </c>
      <c r="F158" s="1">
        <f>-Day_SIP[[#This Row],[Investment Amount]]</f>
        <v>-240.95999999999998</v>
      </c>
      <c r="G158" s="1">
        <f>SUM($D$2:D158)*Day_SIP[[#This Row],[Buy Price]]</f>
        <v>34868.92</v>
      </c>
    </row>
    <row r="159" spans="1:7" x14ac:dyDescent="0.3">
      <c r="A159" s="2">
        <v>37490</v>
      </c>
      <c r="B159">
        <v>3</v>
      </c>
      <c r="C159">
        <v>10.039999999999999</v>
      </c>
      <c r="D159">
        <v>24</v>
      </c>
      <c r="E159">
        <v>240.95999999999998</v>
      </c>
      <c r="F159" s="1">
        <f>-Day_SIP[[#This Row],[Investment Amount]]</f>
        <v>-240.95999999999998</v>
      </c>
      <c r="G159" s="1">
        <f>SUM($D$2:D159)*Day_SIP[[#This Row],[Buy Price]]</f>
        <v>35109.879999999997</v>
      </c>
    </row>
    <row r="160" spans="1:7" x14ac:dyDescent="0.3">
      <c r="A160" s="2">
        <v>37491</v>
      </c>
      <c r="B160">
        <v>4</v>
      </c>
      <c r="C160">
        <v>10.07</v>
      </c>
      <c r="D160">
        <v>24</v>
      </c>
      <c r="E160">
        <v>241.68</v>
      </c>
      <c r="F160" s="1">
        <f>-Day_SIP[[#This Row],[Investment Amount]]</f>
        <v>-241.68</v>
      </c>
      <c r="G160" s="1">
        <f>SUM($D$2:D160)*Day_SIP[[#This Row],[Buy Price]]</f>
        <v>35456.47</v>
      </c>
    </row>
    <row r="161" spans="1:7" x14ac:dyDescent="0.3">
      <c r="A161" s="2">
        <v>37494</v>
      </c>
      <c r="B161">
        <v>0</v>
      </c>
      <c r="C161">
        <v>10.130000000000001</v>
      </c>
      <c r="D161">
        <v>24</v>
      </c>
      <c r="E161">
        <v>243.12</v>
      </c>
      <c r="F161" s="1">
        <f>-Day_SIP[[#This Row],[Investment Amount]]</f>
        <v>-243.12</v>
      </c>
      <c r="G161" s="1">
        <f>SUM($D$2:D161)*Day_SIP[[#This Row],[Buy Price]]</f>
        <v>35910.850000000006</v>
      </c>
    </row>
    <row r="162" spans="1:7" x14ac:dyDescent="0.3">
      <c r="A162" s="2">
        <v>37495</v>
      </c>
      <c r="B162">
        <v>1</v>
      </c>
      <c r="C162">
        <v>10.029999999999999</v>
      </c>
      <c r="D162">
        <v>24</v>
      </c>
      <c r="E162">
        <v>240.71999999999997</v>
      </c>
      <c r="F162" s="1">
        <f>-Day_SIP[[#This Row],[Investment Amount]]</f>
        <v>-240.71999999999997</v>
      </c>
      <c r="G162" s="1">
        <f>SUM($D$2:D162)*Day_SIP[[#This Row],[Buy Price]]</f>
        <v>35797.07</v>
      </c>
    </row>
    <row r="163" spans="1:7" x14ac:dyDescent="0.3">
      <c r="A163" s="2">
        <v>37496</v>
      </c>
      <c r="B163">
        <v>2</v>
      </c>
      <c r="C163">
        <v>9.9600000000000009</v>
      </c>
      <c r="D163">
        <v>24</v>
      </c>
      <c r="E163">
        <v>239.04000000000002</v>
      </c>
      <c r="F163" s="1">
        <f>-Day_SIP[[#This Row],[Investment Amount]]</f>
        <v>-239.04000000000002</v>
      </c>
      <c r="G163" s="1">
        <f>SUM($D$2:D163)*Day_SIP[[#This Row],[Buy Price]]</f>
        <v>35786.280000000006</v>
      </c>
    </row>
    <row r="164" spans="1:7" x14ac:dyDescent="0.3">
      <c r="A164" s="2">
        <v>37497</v>
      </c>
      <c r="B164">
        <v>3</v>
      </c>
      <c r="C164">
        <v>10.01</v>
      </c>
      <c r="D164">
        <v>24</v>
      </c>
      <c r="E164">
        <v>240.24</v>
      </c>
      <c r="F164" s="1">
        <f>-Day_SIP[[#This Row],[Investment Amount]]</f>
        <v>-240.24</v>
      </c>
      <c r="G164" s="1">
        <f>SUM($D$2:D164)*Day_SIP[[#This Row],[Buy Price]]</f>
        <v>36206.17</v>
      </c>
    </row>
    <row r="165" spans="1:7" x14ac:dyDescent="0.3">
      <c r="A165" s="2">
        <v>37498</v>
      </c>
      <c r="B165">
        <v>4</v>
      </c>
      <c r="C165">
        <v>10.19</v>
      </c>
      <c r="D165">
        <v>24</v>
      </c>
      <c r="E165">
        <v>244.56</v>
      </c>
      <c r="F165" s="1">
        <f>-Day_SIP[[#This Row],[Investment Amount]]</f>
        <v>-244.56</v>
      </c>
      <c r="G165" s="1">
        <f>SUM($D$2:D165)*Day_SIP[[#This Row],[Buy Price]]</f>
        <v>37101.79</v>
      </c>
    </row>
    <row r="166" spans="1:7" x14ac:dyDescent="0.3">
      <c r="A166" s="2">
        <v>37501</v>
      </c>
      <c r="B166">
        <v>0</v>
      </c>
      <c r="C166">
        <v>10.26</v>
      </c>
      <c r="D166">
        <v>23</v>
      </c>
      <c r="E166">
        <v>235.98</v>
      </c>
      <c r="F166" s="1">
        <f>-Day_SIP[[#This Row],[Investment Amount]]</f>
        <v>-235.98</v>
      </c>
      <c r="G166" s="1">
        <f>SUM($D$2:D166)*Day_SIP[[#This Row],[Buy Price]]</f>
        <v>37592.639999999999</v>
      </c>
    </row>
    <row r="167" spans="1:7" x14ac:dyDescent="0.3">
      <c r="A167" s="2">
        <v>37502</v>
      </c>
      <c r="B167">
        <v>1</v>
      </c>
      <c r="C167">
        <v>10.119999999999999</v>
      </c>
      <c r="D167">
        <v>24</v>
      </c>
      <c r="E167">
        <v>242.88</v>
      </c>
      <c r="F167" s="1">
        <f>-Day_SIP[[#This Row],[Investment Amount]]</f>
        <v>-242.88</v>
      </c>
      <c r="G167" s="1">
        <f>SUM($D$2:D167)*Day_SIP[[#This Row],[Buy Price]]</f>
        <v>37322.559999999998</v>
      </c>
    </row>
    <row r="168" spans="1:7" x14ac:dyDescent="0.3">
      <c r="A168" s="2">
        <v>37503</v>
      </c>
      <c r="B168">
        <v>2</v>
      </c>
      <c r="C168">
        <v>10.199999999999999</v>
      </c>
      <c r="D168">
        <v>24</v>
      </c>
      <c r="E168">
        <v>244.79999999999998</v>
      </c>
      <c r="F168" s="1">
        <f>-Day_SIP[[#This Row],[Investment Amount]]</f>
        <v>-244.79999999999998</v>
      </c>
      <c r="G168" s="1">
        <f>SUM($D$2:D168)*Day_SIP[[#This Row],[Buy Price]]</f>
        <v>37862.399999999994</v>
      </c>
    </row>
    <row r="169" spans="1:7" x14ac:dyDescent="0.3">
      <c r="A169" s="2">
        <v>37504</v>
      </c>
      <c r="B169">
        <v>3</v>
      </c>
      <c r="C169">
        <v>10.23</v>
      </c>
      <c r="D169">
        <v>23</v>
      </c>
      <c r="E169">
        <v>235.29000000000002</v>
      </c>
      <c r="F169" s="1">
        <f>-Day_SIP[[#This Row],[Investment Amount]]</f>
        <v>-235.29000000000002</v>
      </c>
      <c r="G169" s="1">
        <f>SUM($D$2:D169)*Day_SIP[[#This Row],[Buy Price]]</f>
        <v>38209.050000000003</v>
      </c>
    </row>
    <row r="170" spans="1:7" x14ac:dyDescent="0.3">
      <c r="A170" s="2">
        <v>37505</v>
      </c>
      <c r="B170">
        <v>4</v>
      </c>
      <c r="C170">
        <v>10.09</v>
      </c>
      <c r="D170">
        <v>24</v>
      </c>
      <c r="E170">
        <v>242.16</v>
      </c>
      <c r="F170" s="1">
        <f>-Day_SIP[[#This Row],[Investment Amount]]</f>
        <v>-242.16</v>
      </c>
      <c r="G170" s="1">
        <f>SUM($D$2:D170)*Day_SIP[[#This Row],[Buy Price]]</f>
        <v>37928.31</v>
      </c>
    </row>
    <row r="171" spans="1:7" x14ac:dyDescent="0.3">
      <c r="A171" s="2">
        <v>37508</v>
      </c>
      <c r="B171">
        <v>0</v>
      </c>
      <c r="C171">
        <v>10.039999999999999</v>
      </c>
      <c r="D171">
        <v>24</v>
      </c>
      <c r="E171">
        <v>240.95999999999998</v>
      </c>
      <c r="F171" s="1">
        <f>-Day_SIP[[#This Row],[Investment Amount]]</f>
        <v>-240.95999999999998</v>
      </c>
      <c r="G171" s="1">
        <f>SUM($D$2:D171)*Day_SIP[[#This Row],[Buy Price]]</f>
        <v>37981.32</v>
      </c>
    </row>
    <row r="172" spans="1:7" x14ac:dyDescent="0.3">
      <c r="A172" s="2">
        <v>37510</v>
      </c>
      <c r="B172">
        <v>2</v>
      </c>
      <c r="C172">
        <v>10.130000000000001</v>
      </c>
      <c r="D172">
        <v>24</v>
      </c>
      <c r="E172">
        <v>243.12</v>
      </c>
      <c r="F172" s="1">
        <f>-Day_SIP[[#This Row],[Investment Amount]]</f>
        <v>-243.12</v>
      </c>
      <c r="G172" s="1">
        <f>SUM($D$2:D172)*Day_SIP[[#This Row],[Buy Price]]</f>
        <v>38564.910000000003</v>
      </c>
    </row>
    <row r="173" spans="1:7" x14ac:dyDescent="0.3">
      <c r="A173" s="2">
        <v>37511</v>
      </c>
      <c r="B173">
        <v>3</v>
      </c>
      <c r="C173">
        <v>10.18</v>
      </c>
      <c r="D173">
        <v>24</v>
      </c>
      <c r="E173">
        <v>244.32</v>
      </c>
      <c r="F173" s="1">
        <f>-Day_SIP[[#This Row],[Investment Amount]]</f>
        <v>-244.32</v>
      </c>
      <c r="G173" s="1">
        <f>SUM($D$2:D173)*Day_SIP[[#This Row],[Buy Price]]</f>
        <v>38999.58</v>
      </c>
    </row>
    <row r="174" spans="1:7" x14ac:dyDescent="0.3">
      <c r="A174" s="2">
        <v>37512</v>
      </c>
      <c r="B174">
        <v>4</v>
      </c>
      <c r="C174">
        <v>10.02</v>
      </c>
      <c r="D174">
        <v>24</v>
      </c>
      <c r="E174">
        <v>240.48</v>
      </c>
      <c r="F174" s="1">
        <f>-Day_SIP[[#This Row],[Investment Amount]]</f>
        <v>-240.48</v>
      </c>
      <c r="G174" s="1">
        <f>SUM($D$2:D174)*Day_SIP[[#This Row],[Buy Price]]</f>
        <v>38627.1</v>
      </c>
    </row>
    <row r="175" spans="1:7" x14ac:dyDescent="0.3">
      <c r="A175" s="2">
        <v>37515</v>
      </c>
      <c r="B175">
        <v>0</v>
      </c>
      <c r="C175">
        <v>10.039999999999999</v>
      </c>
      <c r="D175">
        <v>24</v>
      </c>
      <c r="E175">
        <v>240.95999999999998</v>
      </c>
      <c r="F175" s="1">
        <f>-Day_SIP[[#This Row],[Investment Amount]]</f>
        <v>-240.95999999999998</v>
      </c>
      <c r="G175" s="1">
        <f>SUM($D$2:D175)*Day_SIP[[#This Row],[Buy Price]]</f>
        <v>38945.159999999996</v>
      </c>
    </row>
    <row r="176" spans="1:7" x14ac:dyDescent="0.3">
      <c r="A176" s="2">
        <v>37516</v>
      </c>
      <c r="B176">
        <v>1</v>
      </c>
      <c r="C176">
        <v>10.039999999999999</v>
      </c>
      <c r="D176">
        <v>24</v>
      </c>
      <c r="E176">
        <v>240.95999999999998</v>
      </c>
      <c r="F176" s="1">
        <f>-Day_SIP[[#This Row],[Investment Amount]]</f>
        <v>-240.95999999999998</v>
      </c>
      <c r="G176" s="1">
        <f>SUM($D$2:D176)*Day_SIP[[#This Row],[Buy Price]]</f>
        <v>39186.119999999995</v>
      </c>
    </row>
    <row r="177" spans="1:7" x14ac:dyDescent="0.3">
      <c r="A177" s="2">
        <v>37517</v>
      </c>
      <c r="B177">
        <v>2</v>
      </c>
      <c r="C177">
        <v>9.9600000000000009</v>
      </c>
      <c r="D177">
        <v>24</v>
      </c>
      <c r="E177">
        <v>239.04000000000002</v>
      </c>
      <c r="F177" s="1">
        <f>-Day_SIP[[#This Row],[Investment Amount]]</f>
        <v>-239.04000000000002</v>
      </c>
      <c r="G177" s="1">
        <f>SUM($D$2:D177)*Day_SIP[[#This Row],[Buy Price]]</f>
        <v>39112.920000000006</v>
      </c>
    </row>
    <row r="178" spans="1:7" x14ac:dyDescent="0.3">
      <c r="A178" s="2">
        <v>37518</v>
      </c>
      <c r="B178">
        <v>3</v>
      </c>
      <c r="C178">
        <v>9.83</v>
      </c>
      <c r="D178">
        <v>24</v>
      </c>
      <c r="E178">
        <v>235.92000000000002</v>
      </c>
      <c r="F178" s="1">
        <f>-Day_SIP[[#This Row],[Investment Amount]]</f>
        <v>-235.92000000000002</v>
      </c>
      <c r="G178" s="1">
        <f>SUM($D$2:D178)*Day_SIP[[#This Row],[Buy Price]]</f>
        <v>38838.33</v>
      </c>
    </row>
    <row r="179" spans="1:7" x14ac:dyDescent="0.3">
      <c r="A179" s="2">
        <v>37519</v>
      </c>
      <c r="B179">
        <v>4</v>
      </c>
      <c r="C179">
        <v>9.86</v>
      </c>
      <c r="D179">
        <v>24</v>
      </c>
      <c r="E179">
        <v>236.64</v>
      </c>
      <c r="F179" s="1">
        <f>-Day_SIP[[#This Row],[Investment Amount]]</f>
        <v>-236.64</v>
      </c>
      <c r="G179" s="1">
        <f>SUM($D$2:D179)*Day_SIP[[#This Row],[Buy Price]]</f>
        <v>39193.5</v>
      </c>
    </row>
    <row r="180" spans="1:7" x14ac:dyDescent="0.3">
      <c r="A180" s="2">
        <v>37522</v>
      </c>
      <c r="B180">
        <v>0</v>
      </c>
      <c r="C180">
        <v>9.8000000000000007</v>
      </c>
      <c r="D180">
        <v>24</v>
      </c>
      <c r="E180">
        <v>235.20000000000002</v>
      </c>
      <c r="F180" s="1">
        <f>-Day_SIP[[#This Row],[Investment Amount]]</f>
        <v>-235.20000000000002</v>
      </c>
      <c r="G180" s="1">
        <f>SUM($D$2:D180)*Day_SIP[[#This Row],[Buy Price]]</f>
        <v>39190.200000000004</v>
      </c>
    </row>
    <row r="181" spans="1:7" x14ac:dyDescent="0.3">
      <c r="A181" s="2">
        <v>37523</v>
      </c>
      <c r="B181">
        <v>1</v>
      </c>
      <c r="C181">
        <v>9.7899999999999991</v>
      </c>
      <c r="D181">
        <v>25</v>
      </c>
      <c r="E181">
        <v>244.74999999999997</v>
      </c>
      <c r="F181" s="1">
        <f>-Day_SIP[[#This Row],[Investment Amount]]</f>
        <v>-244.74999999999997</v>
      </c>
      <c r="G181" s="1">
        <f>SUM($D$2:D181)*Day_SIP[[#This Row],[Buy Price]]</f>
        <v>39394.959999999999</v>
      </c>
    </row>
    <row r="182" spans="1:7" x14ac:dyDescent="0.3">
      <c r="A182" s="2">
        <v>37524</v>
      </c>
      <c r="B182">
        <v>2</v>
      </c>
      <c r="C182">
        <v>9.77</v>
      </c>
      <c r="D182">
        <v>25</v>
      </c>
      <c r="E182">
        <v>244.25</v>
      </c>
      <c r="F182" s="1">
        <f>-Day_SIP[[#This Row],[Investment Amount]]</f>
        <v>-244.25</v>
      </c>
      <c r="G182" s="1">
        <f>SUM($D$2:D182)*Day_SIP[[#This Row],[Buy Price]]</f>
        <v>39558.729999999996</v>
      </c>
    </row>
    <row r="183" spans="1:7" x14ac:dyDescent="0.3">
      <c r="A183" s="2">
        <v>37525</v>
      </c>
      <c r="B183">
        <v>3</v>
      </c>
      <c r="C183">
        <v>9.81</v>
      </c>
      <c r="D183">
        <v>24</v>
      </c>
      <c r="E183">
        <v>235.44</v>
      </c>
      <c r="F183" s="1">
        <f>-Day_SIP[[#This Row],[Investment Amount]]</f>
        <v>-235.44</v>
      </c>
      <c r="G183" s="1">
        <f>SUM($D$2:D183)*Day_SIP[[#This Row],[Buy Price]]</f>
        <v>39956.130000000005</v>
      </c>
    </row>
    <row r="184" spans="1:7" x14ac:dyDescent="0.3">
      <c r="A184" s="2">
        <v>37526</v>
      </c>
      <c r="B184">
        <v>4</v>
      </c>
      <c r="C184">
        <v>9.8800000000000008</v>
      </c>
      <c r="D184">
        <v>24</v>
      </c>
      <c r="E184">
        <v>237.12</v>
      </c>
      <c r="F184" s="1">
        <f>-Day_SIP[[#This Row],[Investment Amount]]</f>
        <v>-237.12</v>
      </c>
      <c r="G184" s="1">
        <f>SUM($D$2:D184)*Day_SIP[[#This Row],[Buy Price]]</f>
        <v>40478.36</v>
      </c>
    </row>
    <row r="185" spans="1:7" x14ac:dyDescent="0.3">
      <c r="A185" s="2">
        <v>37529</v>
      </c>
      <c r="B185">
        <v>0</v>
      </c>
      <c r="C185">
        <v>9.75</v>
      </c>
      <c r="D185">
        <v>25</v>
      </c>
      <c r="E185">
        <v>243.75</v>
      </c>
      <c r="F185" s="1">
        <f>-Day_SIP[[#This Row],[Investment Amount]]</f>
        <v>-243.75</v>
      </c>
      <c r="G185" s="1">
        <f>SUM($D$2:D185)*Day_SIP[[#This Row],[Buy Price]]</f>
        <v>40189.5</v>
      </c>
    </row>
    <row r="186" spans="1:7" x14ac:dyDescent="0.3">
      <c r="A186" s="2">
        <v>37530</v>
      </c>
      <c r="B186">
        <v>1</v>
      </c>
      <c r="C186">
        <v>9.64</v>
      </c>
      <c r="D186">
        <v>25</v>
      </c>
      <c r="E186">
        <v>241</v>
      </c>
      <c r="F186" s="1">
        <f>-Day_SIP[[#This Row],[Investment Amount]]</f>
        <v>-241</v>
      </c>
      <c r="G186" s="1">
        <f>SUM($D$2:D186)*Day_SIP[[#This Row],[Buy Price]]</f>
        <v>39977.08</v>
      </c>
    </row>
    <row r="187" spans="1:7" x14ac:dyDescent="0.3">
      <c r="A187" s="2">
        <v>37532</v>
      </c>
      <c r="B187">
        <v>3</v>
      </c>
      <c r="C187">
        <v>9.6300000000000008</v>
      </c>
      <c r="D187">
        <v>25</v>
      </c>
      <c r="E187">
        <v>240.75000000000003</v>
      </c>
      <c r="F187" s="1">
        <f>-Day_SIP[[#This Row],[Investment Amount]]</f>
        <v>-240.75000000000003</v>
      </c>
      <c r="G187" s="1">
        <f>SUM($D$2:D187)*Day_SIP[[#This Row],[Buy Price]]</f>
        <v>40176.36</v>
      </c>
    </row>
    <row r="188" spans="1:7" x14ac:dyDescent="0.3">
      <c r="A188" s="2">
        <v>37533</v>
      </c>
      <c r="B188">
        <v>4</v>
      </c>
      <c r="C188">
        <v>9.59</v>
      </c>
      <c r="D188">
        <v>25</v>
      </c>
      <c r="E188">
        <v>239.75</v>
      </c>
      <c r="F188" s="1">
        <f>-Day_SIP[[#This Row],[Investment Amount]]</f>
        <v>-239.75</v>
      </c>
      <c r="G188" s="1">
        <f>SUM($D$2:D188)*Day_SIP[[#This Row],[Buy Price]]</f>
        <v>40249.229999999996</v>
      </c>
    </row>
    <row r="189" spans="1:7" x14ac:dyDescent="0.3">
      <c r="A189" s="2">
        <v>37536</v>
      </c>
      <c r="B189">
        <v>0</v>
      </c>
      <c r="C189">
        <v>9.69</v>
      </c>
      <c r="D189">
        <v>25</v>
      </c>
      <c r="E189">
        <v>242.25</v>
      </c>
      <c r="F189" s="1">
        <f>-Day_SIP[[#This Row],[Investment Amount]]</f>
        <v>-242.25</v>
      </c>
      <c r="G189" s="1">
        <f>SUM($D$2:D189)*Day_SIP[[#This Row],[Buy Price]]</f>
        <v>40911.18</v>
      </c>
    </row>
    <row r="190" spans="1:7" x14ac:dyDescent="0.3">
      <c r="A190" s="2">
        <v>37537</v>
      </c>
      <c r="B190">
        <v>1</v>
      </c>
      <c r="C190">
        <v>9.74</v>
      </c>
      <c r="D190">
        <v>25</v>
      </c>
      <c r="E190">
        <v>243.5</v>
      </c>
      <c r="F190" s="1">
        <f>-Day_SIP[[#This Row],[Investment Amount]]</f>
        <v>-243.5</v>
      </c>
      <c r="G190" s="1">
        <f>SUM($D$2:D190)*Day_SIP[[#This Row],[Buy Price]]</f>
        <v>41365.78</v>
      </c>
    </row>
    <row r="191" spans="1:7" x14ac:dyDescent="0.3">
      <c r="A191" s="2">
        <v>37538</v>
      </c>
      <c r="B191">
        <v>2</v>
      </c>
      <c r="C191">
        <v>9.67</v>
      </c>
      <c r="D191">
        <v>25</v>
      </c>
      <c r="E191">
        <v>241.75</v>
      </c>
      <c r="F191" s="1">
        <f>-Day_SIP[[#This Row],[Investment Amount]]</f>
        <v>-241.75</v>
      </c>
      <c r="G191" s="1">
        <f>SUM($D$2:D191)*Day_SIP[[#This Row],[Buy Price]]</f>
        <v>41310.239999999998</v>
      </c>
    </row>
    <row r="192" spans="1:7" x14ac:dyDescent="0.3">
      <c r="A192" s="2">
        <v>37539</v>
      </c>
      <c r="B192">
        <v>3</v>
      </c>
      <c r="C192">
        <v>9.69</v>
      </c>
      <c r="D192">
        <v>25</v>
      </c>
      <c r="E192">
        <v>242.25</v>
      </c>
      <c r="F192" s="1">
        <f>-Day_SIP[[#This Row],[Investment Amount]]</f>
        <v>-242.25</v>
      </c>
      <c r="G192" s="1">
        <f>SUM($D$2:D192)*Day_SIP[[#This Row],[Buy Price]]</f>
        <v>41637.93</v>
      </c>
    </row>
    <row r="193" spans="1:7" x14ac:dyDescent="0.3">
      <c r="A193" s="2">
        <v>37540</v>
      </c>
      <c r="B193">
        <v>4</v>
      </c>
      <c r="C193">
        <v>9.86</v>
      </c>
      <c r="D193">
        <v>24</v>
      </c>
      <c r="E193">
        <v>236.64</v>
      </c>
      <c r="F193" s="1">
        <f>-Day_SIP[[#This Row],[Investment Amount]]</f>
        <v>-236.64</v>
      </c>
      <c r="G193" s="1">
        <f>SUM($D$2:D193)*Day_SIP[[#This Row],[Buy Price]]</f>
        <v>42605.06</v>
      </c>
    </row>
    <row r="194" spans="1:7" x14ac:dyDescent="0.3">
      <c r="A194" s="2">
        <v>37543</v>
      </c>
      <c r="B194">
        <v>0</v>
      </c>
      <c r="C194">
        <v>9.83</v>
      </c>
      <c r="D194">
        <v>24</v>
      </c>
      <c r="E194">
        <v>235.92000000000002</v>
      </c>
      <c r="F194" s="1">
        <f>-Day_SIP[[#This Row],[Investment Amount]]</f>
        <v>-235.92000000000002</v>
      </c>
      <c r="G194" s="1">
        <f>SUM($D$2:D194)*Day_SIP[[#This Row],[Buy Price]]</f>
        <v>42711.35</v>
      </c>
    </row>
    <row r="195" spans="1:7" x14ac:dyDescent="0.3">
      <c r="A195" s="2">
        <v>37545</v>
      </c>
      <c r="B195">
        <v>2</v>
      </c>
      <c r="C195">
        <v>9.8800000000000008</v>
      </c>
      <c r="D195">
        <v>24</v>
      </c>
      <c r="E195">
        <v>237.12</v>
      </c>
      <c r="F195" s="1">
        <f>-Day_SIP[[#This Row],[Investment Amount]]</f>
        <v>-237.12</v>
      </c>
      <c r="G195" s="1">
        <f>SUM($D$2:D195)*Day_SIP[[#This Row],[Buy Price]]</f>
        <v>43165.72</v>
      </c>
    </row>
    <row r="196" spans="1:7" x14ac:dyDescent="0.3">
      <c r="A196" s="2">
        <v>37546</v>
      </c>
      <c r="B196">
        <v>3</v>
      </c>
      <c r="C196">
        <v>9.89</v>
      </c>
      <c r="D196">
        <v>24</v>
      </c>
      <c r="E196">
        <v>237.36</v>
      </c>
      <c r="F196" s="1">
        <f>-Day_SIP[[#This Row],[Investment Amount]]</f>
        <v>-237.36</v>
      </c>
      <c r="G196" s="1">
        <f>SUM($D$2:D196)*Day_SIP[[#This Row],[Buy Price]]</f>
        <v>43446.770000000004</v>
      </c>
    </row>
    <row r="197" spans="1:7" x14ac:dyDescent="0.3">
      <c r="A197" s="2">
        <v>37547</v>
      </c>
      <c r="B197">
        <v>4</v>
      </c>
      <c r="C197">
        <v>9.82</v>
      </c>
      <c r="D197">
        <v>24</v>
      </c>
      <c r="E197">
        <v>235.68</v>
      </c>
      <c r="F197" s="1">
        <f>-Day_SIP[[#This Row],[Investment Amount]]</f>
        <v>-235.68</v>
      </c>
      <c r="G197" s="1">
        <f>SUM($D$2:D197)*Day_SIP[[#This Row],[Buy Price]]</f>
        <v>43374.94</v>
      </c>
    </row>
    <row r="198" spans="1:7" x14ac:dyDescent="0.3">
      <c r="A198" s="2">
        <v>37550</v>
      </c>
      <c r="B198">
        <v>0</v>
      </c>
      <c r="C198">
        <v>9.8000000000000007</v>
      </c>
      <c r="D198">
        <v>24</v>
      </c>
      <c r="E198">
        <v>235.20000000000002</v>
      </c>
      <c r="F198" s="1">
        <f>-Day_SIP[[#This Row],[Investment Amount]]</f>
        <v>-235.20000000000002</v>
      </c>
      <c r="G198" s="1">
        <f>SUM($D$2:D198)*Day_SIP[[#This Row],[Buy Price]]</f>
        <v>43521.8</v>
      </c>
    </row>
    <row r="199" spans="1:7" x14ac:dyDescent="0.3">
      <c r="A199" s="2">
        <v>37551</v>
      </c>
      <c r="B199">
        <v>1</v>
      </c>
      <c r="C199">
        <v>9.7799999999999994</v>
      </c>
      <c r="D199">
        <v>25</v>
      </c>
      <c r="E199">
        <v>244.49999999999997</v>
      </c>
      <c r="F199" s="1">
        <f>-Day_SIP[[#This Row],[Investment Amount]]</f>
        <v>-244.49999999999997</v>
      </c>
      <c r="G199" s="1">
        <f>SUM($D$2:D199)*Day_SIP[[#This Row],[Buy Price]]</f>
        <v>43677.479999999996</v>
      </c>
    </row>
    <row r="200" spans="1:7" x14ac:dyDescent="0.3">
      <c r="A200" s="2">
        <v>37552</v>
      </c>
      <c r="B200">
        <v>2</v>
      </c>
      <c r="C200">
        <v>9.7200000000000006</v>
      </c>
      <c r="D200">
        <v>25</v>
      </c>
      <c r="E200">
        <v>243.00000000000003</v>
      </c>
      <c r="F200" s="1">
        <f>-Day_SIP[[#This Row],[Investment Amount]]</f>
        <v>-243.00000000000003</v>
      </c>
      <c r="G200" s="1">
        <f>SUM($D$2:D200)*Day_SIP[[#This Row],[Buy Price]]</f>
        <v>43652.520000000004</v>
      </c>
    </row>
    <row r="201" spans="1:7" x14ac:dyDescent="0.3">
      <c r="A201" s="2">
        <v>37553</v>
      </c>
      <c r="B201">
        <v>3</v>
      </c>
      <c r="C201">
        <v>9.64</v>
      </c>
      <c r="D201">
        <v>25</v>
      </c>
      <c r="E201">
        <v>241</v>
      </c>
      <c r="F201" s="1">
        <f>-Day_SIP[[#This Row],[Investment Amount]]</f>
        <v>-241</v>
      </c>
      <c r="G201" s="1">
        <f>SUM($D$2:D201)*Day_SIP[[#This Row],[Buy Price]]</f>
        <v>43534.240000000005</v>
      </c>
    </row>
    <row r="202" spans="1:7" x14ac:dyDescent="0.3">
      <c r="A202" s="2">
        <v>37554</v>
      </c>
      <c r="B202">
        <v>4</v>
      </c>
      <c r="C202">
        <v>9.49</v>
      </c>
      <c r="D202">
        <v>25</v>
      </c>
      <c r="E202">
        <v>237.25</v>
      </c>
      <c r="F202" s="1">
        <f>-Day_SIP[[#This Row],[Investment Amount]]</f>
        <v>-237.25</v>
      </c>
      <c r="G202" s="1">
        <f>SUM($D$2:D202)*Day_SIP[[#This Row],[Buy Price]]</f>
        <v>43094.090000000004</v>
      </c>
    </row>
    <row r="203" spans="1:7" x14ac:dyDescent="0.3">
      <c r="A203" s="2">
        <v>37557</v>
      </c>
      <c r="B203">
        <v>0</v>
      </c>
      <c r="C203">
        <v>9.4</v>
      </c>
      <c r="D203">
        <v>26</v>
      </c>
      <c r="E203">
        <v>244.4</v>
      </c>
      <c r="F203" s="1">
        <f>-Day_SIP[[#This Row],[Investment Amount]]</f>
        <v>-244.4</v>
      </c>
      <c r="G203" s="1">
        <f>SUM($D$2:D203)*Day_SIP[[#This Row],[Buy Price]]</f>
        <v>42929.8</v>
      </c>
    </row>
    <row r="204" spans="1:7" x14ac:dyDescent="0.3">
      <c r="A204" s="2">
        <v>37558</v>
      </c>
      <c r="B204">
        <v>1</v>
      </c>
      <c r="C204">
        <v>9.5299999999999994</v>
      </c>
      <c r="D204">
        <v>25</v>
      </c>
      <c r="E204">
        <v>238.24999999999997</v>
      </c>
      <c r="F204" s="1">
        <f>-Day_SIP[[#This Row],[Investment Amount]]</f>
        <v>-238.24999999999997</v>
      </c>
      <c r="G204" s="1">
        <f>SUM($D$2:D204)*Day_SIP[[#This Row],[Buy Price]]</f>
        <v>43761.759999999995</v>
      </c>
    </row>
    <row r="205" spans="1:7" x14ac:dyDescent="0.3">
      <c r="A205" s="2">
        <v>37559</v>
      </c>
      <c r="B205">
        <v>2</v>
      </c>
      <c r="C205">
        <v>9.5399999999999991</v>
      </c>
      <c r="D205">
        <v>25</v>
      </c>
      <c r="E205">
        <v>238.49999999999997</v>
      </c>
      <c r="F205" s="1">
        <f>-Day_SIP[[#This Row],[Investment Amount]]</f>
        <v>-238.49999999999997</v>
      </c>
      <c r="G205" s="1">
        <f>SUM($D$2:D205)*Day_SIP[[#This Row],[Buy Price]]</f>
        <v>44046.179999999993</v>
      </c>
    </row>
    <row r="206" spans="1:7" x14ac:dyDescent="0.3">
      <c r="A206" s="2">
        <v>37560</v>
      </c>
      <c r="B206">
        <v>3</v>
      </c>
      <c r="C206">
        <v>9.64</v>
      </c>
      <c r="D206">
        <v>25</v>
      </c>
      <c r="E206">
        <v>241</v>
      </c>
      <c r="F206" s="1">
        <f>-Day_SIP[[#This Row],[Investment Amount]]</f>
        <v>-241</v>
      </c>
      <c r="G206" s="1">
        <f>SUM($D$2:D206)*Day_SIP[[#This Row],[Buy Price]]</f>
        <v>44748.880000000005</v>
      </c>
    </row>
    <row r="207" spans="1:7" x14ac:dyDescent="0.3">
      <c r="A207" s="2">
        <v>37561</v>
      </c>
      <c r="B207">
        <v>4</v>
      </c>
      <c r="C207">
        <v>9.65</v>
      </c>
      <c r="D207">
        <v>25</v>
      </c>
      <c r="E207">
        <v>241.25</v>
      </c>
      <c r="F207" s="1">
        <f>-Day_SIP[[#This Row],[Investment Amount]]</f>
        <v>-241.25</v>
      </c>
      <c r="G207" s="1">
        <f>SUM($D$2:D207)*Day_SIP[[#This Row],[Buy Price]]</f>
        <v>45036.55</v>
      </c>
    </row>
    <row r="208" spans="1:7" x14ac:dyDescent="0.3">
      <c r="A208" s="2">
        <v>37564</v>
      </c>
      <c r="B208">
        <v>0</v>
      </c>
      <c r="C208">
        <v>9.7799999999999994</v>
      </c>
      <c r="D208">
        <v>25</v>
      </c>
      <c r="E208">
        <v>244.49999999999997</v>
      </c>
      <c r="F208" s="1">
        <f>-Day_SIP[[#This Row],[Investment Amount]]</f>
        <v>-244.49999999999997</v>
      </c>
      <c r="G208" s="1">
        <f>SUM($D$2:D208)*Day_SIP[[#This Row],[Buy Price]]</f>
        <v>45887.759999999995</v>
      </c>
    </row>
    <row r="209" spans="1:7" x14ac:dyDescent="0.3">
      <c r="A209" s="2">
        <v>37565</v>
      </c>
      <c r="B209">
        <v>1</v>
      </c>
      <c r="C209">
        <v>9.77</v>
      </c>
      <c r="D209">
        <v>25</v>
      </c>
      <c r="E209">
        <v>244.25</v>
      </c>
      <c r="F209" s="1">
        <f>-Day_SIP[[#This Row],[Investment Amount]]</f>
        <v>-244.25</v>
      </c>
      <c r="G209" s="1">
        <f>SUM($D$2:D209)*Day_SIP[[#This Row],[Buy Price]]</f>
        <v>46085.09</v>
      </c>
    </row>
    <row r="210" spans="1:7" x14ac:dyDescent="0.3">
      <c r="A210" s="2">
        <v>37567</v>
      </c>
      <c r="B210">
        <v>3</v>
      </c>
      <c r="C210">
        <v>9.77</v>
      </c>
      <c r="D210">
        <v>25</v>
      </c>
      <c r="E210">
        <v>244.25</v>
      </c>
      <c r="F210" s="1">
        <f>-Day_SIP[[#This Row],[Investment Amount]]</f>
        <v>-244.25</v>
      </c>
      <c r="G210" s="1">
        <f>SUM($D$2:D210)*Day_SIP[[#This Row],[Buy Price]]</f>
        <v>46329.34</v>
      </c>
    </row>
    <row r="211" spans="1:7" x14ac:dyDescent="0.3">
      <c r="A211" s="2">
        <v>37568</v>
      </c>
      <c r="B211">
        <v>4</v>
      </c>
      <c r="C211">
        <v>9.73</v>
      </c>
      <c r="D211">
        <v>25</v>
      </c>
      <c r="E211">
        <v>243.25</v>
      </c>
      <c r="F211" s="1">
        <f>-Day_SIP[[#This Row],[Investment Amount]]</f>
        <v>-243.25</v>
      </c>
      <c r="G211" s="1">
        <f>SUM($D$2:D211)*Day_SIP[[#This Row],[Buy Price]]</f>
        <v>46382.91</v>
      </c>
    </row>
    <row r="212" spans="1:7" x14ac:dyDescent="0.3">
      <c r="A212" s="2">
        <v>37571</v>
      </c>
      <c r="B212">
        <v>0</v>
      </c>
      <c r="C212">
        <v>9.7100000000000009</v>
      </c>
      <c r="D212">
        <v>25</v>
      </c>
      <c r="E212">
        <v>242.75000000000003</v>
      </c>
      <c r="F212" s="1">
        <f>-Day_SIP[[#This Row],[Investment Amount]]</f>
        <v>-242.75000000000003</v>
      </c>
      <c r="G212" s="1">
        <f>SUM($D$2:D212)*Day_SIP[[#This Row],[Buy Price]]</f>
        <v>46530.320000000007</v>
      </c>
    </row>
    <row r="213" spans="1:7" x14ac:dyDescent="0.3">
      <c r="A213" s="2">
        <v>37572</v>
      </c>
      <c r="B213">
        <v>1</v>
      </c>
      <c r="C213">
        <v>9.76</v>
      </c>
      <c r="D213">
        <v>25</v>
      </c>
      <c r="E213">
        <v>244</v>
      </c>
      <c r="F213" s="1">
        <f>-Day_SIP[[#This Row],[Investment Amount]]</f>
        <v>-244</v>
      </c>
      <c r="G213" s="1">
        <f>SUM($D$2:D213)*Day_SIP[[#This Row],[Buy Price]]</f>
        <v>47013.919999999998</v>
      </c>
    </row>
    <row r="214" spans="1:7" x14ac:dyDescent="0.3">
      <c r="A214" s="2">
        <v>37573</v>
      </c>
      <c r="B214">
        <v>2</v>
      </c>
      <c r="C214">
        <v>9.76</v>
      </c>
      <c r="D214">
        <v>25</v>
      </c>
      <c r="E214">
        <v>244</v>
      </c>
      <c r="F214" s="1">
        <f>-Day_SIP[[#This Row],[Investment Amount]]</f>
        <v>-244</v>
      </c>
      <c r="G214" s="1">
        <f>SUM($D$2:D214)*Day_SIP[[#This Row],[Buy Price]]</f>
        <v>47257.919999999998</v>
      </c>
    </row>
    <row r="215" spans="1:7" x14ac:dyDescent="0.3">
      <c r="A215" s="2">
        <v>37574</v>
      </c>
      <c r="B215">
        <v>3</v>
      </c>
      <c r="C215">
        <v>9.86</v>
      </c>
      <c r="D215">
        <v>24</v>
      </c>
      <c r="E215">
        <v>236.64</v>
      </c>
      <c r="F215" s="1">
        <f>-Day_SIP[[#This Row],[Investment Amount]]</f>
        <v>-236.64</v>
      </c>
      <c r="G215" s="1">
        <f>SUM($D$2:D215)*Day_SIP[[#This Row],[Buy Price]]</f>
        <v>47978.759999999995</v>
      </c>
    </row>
    <row r="216" spans="1:7" x14ac:dyDescent="0.3">
      <c r="A216" s="2">
        <v>37575</v>
      </c>
      <c r="B216">
        <v>4</v>
      </c>
      <c r="C216">
        <v>10.06</v>
      </c>
      <c r="D216">
        <v>24</v>
      </c>
      <c r="E216">
        <v>241.44</v>
      </c>
      <c r="F216" s="1">
        <f>-Day_SIP[[#This Row],[Investment Amount]]</f>
        <v>-241.44</v>
      </c>
      <c r="G216" s="1">
        <f>SUM($D$2:D216)*Day_SIP[[#This Row],[Buy Price]]</f>
        <v>49193.4</v>
      </c>
    </row>
    <row r="217" spans="1:7" x14ac:dyDescent="0.3">
      <c r="A217" s="2">
        <v>37578</v>
      </c>
      <c r="B217">
        <v>0</v>
      </c>
      <c r="C217">
        <v>10.11</v>
      </c>
      <c r="D217">
        <v>24</v>
      </c>
      <c r="E217">
        <v>242.64</v>
      </c>
      <c r="F217" s="1">
        <f>-Day_SIP[[#This Row],[Investment Amount]]</f>
        <v>-242.64</v>
      </c>
      <c r="G217" s="1">
        <f>SUM($D$2:D217)*Day_SIP[[#This Row],[Buy Price]]</f>
        <v>49680.539999999994</v>
      </c>
    </row>
    <row r="218" spans="1:7" x14ac:dyDescent="0.3">
      <c r="A218" s="2">
        <v>37580</v>
      </c>
      <c r="B218">
        <v>2</v>
      </c>
      <c r="C218">
        <v>10.15</v>
      </c>
      <c r="D218">
        <v>24</v>
      </c>
      <c r="E218">
        <v>243.60000000000002</v>
      </c>
      <c r="F218" s="1">
        <f>-Day_SIP[[#This Row],[Investment Amount]]</f>
        <v>-243.60000000000002</v>
      </c>
      <c r="G218" s="1">
        <f>SUM($D$2:D218)*Day_SIP[[#This Row],[Buy Price]]</f>
        <v>50120.700000000004</v>
      </c>
    </row>
    <row r="219" spans="1:7" x14ac:dyDescent="0.3">
      <c r="A219" s="2">
        <v>37581</v>
      </c>
      <c r="B219">
        <v>3</v>
      </c>
      <c r="C219">
        <v>10.23</v>
      </c>
      <c r="D219">
        <v>23</v>
      </c>
      <c r="E219">
        <v>235.29000000000002</v>
      </c>
      <c r="F219" s="1">
        <f>-Day_SIP[[#This Row],[Investment Amount]]</f>
        <v>-235.29000000000002</v>
      </c>
      <c r="G219" s="1">
        <f>SUM($D$2:D219)*Day_SIP[[#This Row],[Buy Price]]</f>
        <v>50751.03</v>
      </c>
    </row>
    <row r="220" spans="1:7" x14ac:dyDescent="0.3">
      <c r="A220" s="2">
        <v>37582</v>
      </c>
      <c r="B220">
        <v>4</v>
      </c>
      <c r="C220">
        <v>10.32</v>
      </c>
      <c r="D220">
        <v>23</v>
      </c>
      <c r="E220">
        <v>237.36</v>
      </c>
      <c r="F220" s="1">
        <f>-Day_SIP[[#This Row],[Investment Amount]]</f>
        <v>-237.36</v>
      </c>
      <c r="G220" s="1">
        <f>SUM($D$2:D220)*Day_SIP[[#This Row],[Buy Price]]</f>
        <v>51434.880000000005</v>
      </c>
    </row>
    <row r="221" spans="1:7" x14ac:dyDescent="0.3">
      <c r="A221" s="2">
        <v>37585</v>
      </c>
      <c r="B221">
        <v>0</v>
      </c>
      <c r="C221">
        <v>10.38</v>
      </c>
      <c r="D221">
        <v>23</v>
      </c>
      <c r="E221">
        <v>238.74</v>
      </c>
      <c r="F221" s="1">
        <f>-Day_SIP[[#This Row],[Investment Amount]]</f>
        <v>-238.74</v>
      </c>
      <c r="G221" s="1">
        <f>SUM($D$2:D221)*Day_SIP[[#This Row],[Buy Price]]</f>
        <v>51972.66</v>
      </c>
    </row>
    <row r="222" spans="1:7" x14ac:dyDescent="0.3">
      <c r="A222" s="2">
        <v>37586</v>
      </c>
      <c r="B222">
        <v>1</v>
      </c>
      <c r="C222">
        <v>10.52</v>
      </c>
      <c r="D222">
        <v>23</v>
      </c>
      <c r="E222">
        <v>241.95999999999998</v>
      </c>
      <c r="F222" s="1">
        <f>-Day_SIP[[#This Row],[Investment Amount]]</f>
        <v>-241.95999999999998</v>
      </c>
      <c r="G222" s="1">
        <f>SUM($D$2:D222)*Day_SIP[[#This Row],[Buy Price]]</f>
        <v>52915.6</v>
      </c>
    </row>
    <row r="223" spans="1:7" x14ac:dyDescent="0.3">
      <c r="A223" s="2">
        <v>37587</v>
      </c>
      <c r="B223">
        <v>2</v>
      </c>
      <c r="C223">
        <v>10.38</v>
      </c>
      <c r="D223">
        <v>23</v>
      </c>
      <c r="E223">
        <v>238.74</v>
      </c>
      <c r="F223" s="1">
        <f>-Day_SIP[[#This Row],[Investment Amount]]</f>
        <v>-238.74</v>
      </c>
      <c r="G223" s="1">
        <f>SUM($D$2:D223)*Day_SIP[[#This Row],[Buy Price]]</f>
        <v>52450.140000000007</v>
      </c>
    </row>
    <row r="224" spans="1:7" x14ac:dyDescent="0.3">
      <c r="A224" s="2">
        <v>37588</v>
      </c>
      <c r="B224">
        <v>3</v>
      </c>
      <c r="C224">
        <v>10.55</v>
      </c>
      <c r="D224">
        <v>23</v>
      </c>
      <c r="E224">
        <v>242.65</v>
      </c>
      <c r="F224" s="1">
        <f>-Day_SIP[[#This Row],[Investment Amount]]</f>
        <v>-242.65</v>
      </c>
      <c r="G224" s="1">
        <f>SUM($D$2:D224)*Day_SIP[[#This Row],[Buy Price]]</f>
        <v>53551.8</v>
      </c>
    </row>
    <row r="225" spans="1:7" x14ac:dyDescent="0.3">
      <c r="A225" s="2">
        <v>37589</v>
      </c>
      <c r="B225">
        <v>4</v>
      </c>
      <c r="C225">
        <v>10.64</v>
      </c>
      <c r="D225">
        <v>23</v>
      </c>
      <c r="E225">
        <v>244.72000000000003</v>
      </c>
      <c r="F225" s="1">
        <f>-Day_SIP[[#This Row],[Investment Amount]]</f>
        <v>-244.72000000000003</v>
      </c>
      <c r="G225" s="1">
        <f>SUM($D$2:D225)*Day_SIP[[#This Row],[Buy Price]]</f>
        <v>54253.36</v>
      </c>
    </row>
    <row r="226" spans="1:7" x14ac:dyDescent="0.3">
      <c r="A226" s="2">
        <v>37592</v>
      </c>
      <c r="B226">
        <v>0</v>
      </c>
      <c r="C226">
        <v>10.79</v>
      </c>
      <c r="D226">
        <v>22</v>
      </c>
      <c r="E226">
        <v>237.38</v>
      </c>
      <c r="F226" s="1">
        <f>-Day_SIP[[#This Row],[Investment Amount]]</f>
        <v>-237.38</v>
      </c>
      <c r="G226" s="1">
        <f>SUM($D$2:D226)*Day_SIP[[#This Row],[Buy Price]]</f>
        <v>55255.59</v>
      </c>
    </row>
    <row r="227" spans="1:7" x14ac:dyDescent="0.3">
      <c r="A227" s="2">
        <v>37593</v>
      </c>
      <c r="B227">
        <v>1</v>
      </c>
      <c r="C227">
        <v>10.7</v>
      </c>
      <c r="D227">
        <v>22</v>
      </c>
      <c r="E227">
        <v>235.39999999999998</v>
      </c>
      <c r="F227" s="1">
        <f>-Day_SIP[[#This Row],[Investment Amount]]</f>
        <v>-235.39999999999998</v>
      </c>
      <c r="G227" s="1">
        <f>SUM($D$2:D227)*Day_SIP[[#This Row],[Buy Price]]</f>
        <v>55030.1</v>
      </c>
    </row>
    <row r="228" spans="1:7" x14ac:dyDescent="0.3">
      <c r="A228" s="2">
        <v>37594</v>
      </c>
      <c r="B228">
        <v>2</v>
      </c>
      <c r="C228">
        <v>10.55</v>
      </c>
      <c r="D228">
        <v>23</v>
      </c>
      <c r="E228">
        <v>242.65</v>
      </c>
      <c r="F228" s="1">
        <f>-Day_SIP[[#This Row],[Investment Amount]]</f>
        <v>-242.65</v>
      </c>
      <c r="G228" s="1">
        <f>SUM($D$2:D228)*Day_SIP[[#This Row],[Buy Price]]</f>
        <v>54501.3</v>
      </c>
    </row>
    <row r="229" spans="1:7" x14ac:dyDescent="0.3">
      <c r="A229" s="2">
        <v>37595</v>
      </c>
      <c r="B229">
        <v>3</v>
      </c>
      <c r="C229">
        <v>10.65</v>
      </c>
      <c r="D229">
        <v>22</v>
      </c>
      <c r="E229">
        <v>234.3</v>
      </c>
      <c r="F229" s="1">
        <f>-Day_SIP[[#This Row],[Investment Amount]]</f>
        <v>-234.3</v>
      </c>
      <c r="G229" s="1">
        <f>SUM($D$2:D229)*Day_SIP[[#This Row],[Buy Price]]</f>
        <v>55252.200000000004</v>
      </c>
    </row>
    <row r="230" spans="1:7" x14ac:dyDescent="0.3">
      <c r="A230" s="2">
        <v>37596</v>
      </c>
      <c r="B230">
        <v>4</v>
      </c>
      <c r="C230">
        <v>10.85</v>
      </c>
      <c r="D230">
        <v>22</v>
      </c>
      <c r="E230">
        <v>238.7</v>
      </c>
      <c r="F230" s="1">
        <f>-Day_SIP[[#This Row],[Investment Amount]]</f>
        <v>-238.7</v>
      </c>
      <c r="G230" s="1">
        <f>SUM($D$2:D230)*Day_SIP[[#This Row],[Buy Price]]</f>
        <v>56528.5</v>
      </c>
    </row>
    <row r="231" spans="1:7" x14ac:dyDescent="0.3">
      <c r="A231" s="2">
        <v>37599</v>
      </c>
      <c r="B231">
        <v>0</v>
      </c>
      <c r="C231">
        <v>10.71</v>
      </c>
      <c r="D231">
        <v>22</v>
      </c>
      <c r="E231">
        <v>235.62</v>
      </c>
      <c r="F231" s="1">
        <f>-Day_SIP[[#This Row],[Investment Amount]]</f>
        <v>-235.62</v>
      </c>
      <c r="G231" s="1">
        <f>SUM($D$2:D231)*Day_SIP[[#This Row],[Buy Price]]</f>
        <v>56034.720000000001</v>
      </c>
    </row>
    <row r="232" spans="1:7" x14ac:dyDescent="0.3">
      <c r="A232" s="2">
        <v>37600</v>
      </c>
      <c r="B232">
        <v>1</v>
      </c>
      <c r="C232">
        <v>10.75</v>
      </c>
      <c r="D232">
        <v>22</v>
      </c>
      <c r="E232">
        <v>236.5</v>
      </c>
      <c r="F232" s="1">
        <f>-Day_SIP[[#This Row],[Investment Amount]]</f>
        <v>-236.5</v>
      </c>
      <c r="G232" s="1">
        <f>SUM($D$2:D232)*Day_SIP[[#This Row],[Buy Price]]</f>
        <v>56480.5</v>
      </c>
    </row>
    <row r="233" spans="1:7" x14ac:dyDescent="0.3">
      <c r="A233" s="2">
        <v>37601</v>
      </c>
      <c r="B233">
        <v>2</v>
      </c>
      <c r="C233">
        <v>10.83</v>
      </c>
      <c r="D233">
        <v>22</v>
      </c>
      <c r="E233">
        <v>238.26</v>
      </c>
      <c r="F233" s="1">
        <f>-Day_SIP[[#This Row],[Investment Amount]]</f>
        <v>-238.26</v>
      </c>
      <c r="G233" s="1">
        <f>SUM($D$2:D233)*Day_SIP[[#This Row],[Buy Price]]</f>
        <v>57139.08</v>
      </c>
    </row>
    <row r="234" spans="1:7" x14ac:dyDescent="0.3">
      <c r="A234" s="2">
        <v>37602</v>
      </c>
      <c r="B234">
        <v>3</v>
      </c>
      <c r="C234">
        <v>10.91</v>
      </c>
      <c r="D234">
        <v>22</v>
      </c>
      <c r="E234">
        <v>240.02</v>
      </c>
      <c r="F234" s="1">
        <f>-Day_SIP[[#This Row],[Investment Amount]]</f>
        <v>-240.02</v>
      </c>
      <c r="G234" s="1">
        <f>SUM($D$2:D234)*Day_SIP[[#This Row],[Buy Price]]</f>
        <v>57801.18</v>
      </c>
    </row>
    <row r="235" spans="1:7" x14ac:dyDescent="0.3">
      <c r="A235" s="2">
        <v>37603</v>
      </c>
      <c r="B235">
        <v>4</v>
      </c>
      <c r="C235">
        <v>11.04</v>
      </c>
      <c r="D235">
        <v>22</v>
      </c>
      <c r="E235">
        <v>242.88</v>
      </c>
      <c r="F235" s="1">
        <f>-Day_SIP[[#This Row],[Investment Amount]]</f>
        <v>-242.88</v>
      </c>
      <c r="G235" s="1">
        <f>SUM($D$2:D235)*Day_SIP[[#This Row],[Buy Price]]</f>
        <v>58732.799999999996</v>
      </c>
    </row>
    <row r="236" spans="1:7" x14ac:dyDescent="0.3">
      <c r="A236" s="2">
        <v>37606</v>
      </c>
      <c r="B236">
        <v>0</v>
      </c>
      <c r="C236">
        <v>10.9</v>
      </c>
      <c r="D236">
        <v>22</v>
      </c>
      <c r="E236">
        <v>239.8</v>
      </c>
      <c r="F236" s="1">
        <f>-Day_SIP[[#This Row],[Investment Amount]]</f>
        <v>-239.8</v>
      </c>
      <c r="G236" s="1">
        <f>SUM($D$2:D236)*Day_SIP[[#This Row],[Buy Price]]</f>
        <v>58227.8</v>
      </c>
    </row>
    <row r="237" spans="1:7" x14ac:dyDescent="0.3">
      <c r="A237" s="2">
        <v>37607</v>
      </c>
      <c r="B237">
        <v>1</v>
      </c>
      <c r="C237">
        <v>10.83</v>
      </c>
      <c r="D237">
        <v>22</v>
      </c>
      <c r="E237">
        <v>238.26</v>
      </c>
      <c r="F237" s="1">
        <f>-Day_SIP[[#This Row],[Investment Amount]]</f>
        <v>-238.26</v>
      </c>
      <c r="G237" s="1">
        <f>SUM($D$2:D237)*Day_SIP[[#This Row],[Buy Price]]</f>
        <v>58092.12</v>
      </c>
    </row>
    <row r="238" spans="1:7" x14ac:dyDescent="0.3">
      <c r="A238" s="2">
        <v>37608</v>
      </c>
      <c r="B238">
        <v>2</v>
      </c>
      <c r="C238">
        <v>10.89</v>
      </c>
      <c r="D238">
        <v>22</v>
      </c>
      <c r="E238">
        <v>239.58</v>
      </c>
      <c r="F238" s="1">
        <f>-Day_SIP[[#This Row],[Investment Amount]]</f>
        <v>-239.58</v>
      </c>
      <c r="G238" s="1">
        <f>SUM($D$2:D238)*Day_SIP[[#This Row],[Buy Price]]</f>
        <v>58653.54</v>
      </c>
    </row>
    <row r="239" spans="1:7" x14ac:dyDescent="0.3">
      <c r="A239" s="2">
        <v>37609</v>
      </c>
      <c r="B239">
        <v>3</v>
      </c>
      <c r="C239">
        <v>10.87</v>
      </c>
      <c r="D239">
        <v>22</v>
      </c>
      <c r="E239">
        <v>239.14</v>
      </c>
      <c r="F239" s="1">
        <f>-Day_SIP[[#This Row],[Investment Amount]]</f>
        <v>-239.14</v>
      </c>
      <c r="G239" s="1">
        <f>SUM($D$2:D239)*Day_SIP[[#This Row],[Buy Price]]</f>
        <v>58784.959999999999</v>
      </c>
    </row>
    <row r="240" spans="1:7" x14ac:dyDescent="0.3">
      <c r="A240" s="2">
        <v>37610</v>
      </c>
      <c r="B240">
        <v>4</v>
      </c>
      <c r="C240">
        <v>10.96</v>
      </c>
      <c r="D240">
        <v>22</v>
      </c>
      <c r="E240">
        <v>241.12</v>
      </c>
      <c r="F240" s="1">
        <f>-Day_SIP[[#This Row],[Investment Amount]]</f>
        <v>-241.12</v>
      </c>
      <c r="G240" s="1">
        <f>SUM($D$2:D240)*Day_SIP[[#This Row],[Buy Price]]</f>
        <v>59512.800000000003</v>
      </c>
    </row>
    <row r="241" spans="1:7" x14ac:dyDescent="0.3">
      <c r="A241" s="2">
        <v>37613</v>
      </c>
      <c r="B241">
        <v>0</v>
      </c>
      <c r="C241">
        <v>10.88</v>
      </c>
      <c r="D241">
        <v>22</v>
      </c>
      <c r="E241">
        <v>239.36</v>
      </c>
      <c r="F241" s="1">
        <f>-Day_SIP[[#This Row],[Investment Amount]]</f>
        <v>-239.36</v>
      </c>
      <c r="G241" s="1">
        <f>SUM($D$2:D241)*Day_SIP[[#This Row],[Buy Price]]</f>
        <v>59317.760000000002</v>
      </c>
    </row>
    <row r="242" spans="1:7" x14ac:dyDescent="0.3">
      <c r="A242" s="2">
        <v>37614</v>
      </c>
      <c r="B242">
        <v>1</v>
      </c>
      <c r="C242">
        <v>11</v>
      </c>
      <c r="D242">
        <v>22</v>
      </c>
      <c r="E242">
        <v>242</v>
      </c>
      <c r="F242" s="1">
        <f>-Day_SIP[[#This Row],[Investment Amount]]</f>
        <v>-242</v>
      </c>
      <c r="G242" s="1">
        <f>SUM($D$2:D242)*Day_SIP[[#This Row],[Buy Price]]</f>
        <v>60214</v>
      </c>
    </row>
    <row r="243" spans="1:7" x14ac:dyDescent="0.3">
      <c r="A243" s="2">
        <v>37616</v>
      </c>
      <c r="B243">
        <v>3</v>
      </c>
      <c r="C243">
        <v>11.1</v>
      </c>
      <c r="D243">
        <v>22</v>
      </c>
      <c r="E243">
        <v>244.2</v>
      </c>
      <c r="F243" s="1">
        <f>-Day_SIP[[#This Row],[Investment Amount]]</f>
        <v>-244.2</v>
      </c>
      <c r="G243" s="1">
        <f>SUM($D$2:D243)*Day_SIP[[#This Row],[Buy Price]]</f>
        <v>61005.599999999999</v>
      </c>
    </row>
    <row r="244" spans="1:7" x14ac:dyDescent="0.3">
      <c r="A244" s="2">
        <v>37617</v>
      </c>
      <c r="B244">
        <v>4</v>
      </c>
      <c r="C244">
        <v>11.12</v>
      </c>
      <c r="D244">
        <v>22</v>
      </c>
      <c r="E244">
        <v>244.64</v>
      </c>
      <c r="F244" s="1">
        <f>-Day_SIP[[#This Row],[Investment Amount]]</f>
        <v>-244.64</v>
      </c>
      <c r="G244" s="1">
        <f>SUM($D$2:D244)*Day_SIP[[#This Row],[Buy Price]]</f>
        <v>61360.159999999996</v>
      </c>
    </row>
    <row r="245" spans="1:7" x14ac:dyDescent="0.3">
      <c r="A245" s="2">
        <v>37620</v>
      </c>
      <c r="B245">
        <v>0</v>
      </c>
      <c r="C245">
        <v>11.07</v>
      </c>
      <c r="D245">
        <v>22</v>
      </c>
      <c r="E245">
        <v>243.54000000000002</v>
      </c>
      <c r="F245" s="1">
        <f>-Day_SIP[[#This Row],[Investment Amount]]</f>
        <v>-243.54000000000002</v>
      </c>
      <c r="G245" s="1">
        <f>SUM($D$2:D245)*Day_SIP[[#This Row],[Buy Price]]</f>
        <v>61327.8</v>
      </c>
    </row>
    <row r="246" spans="1:7" x14ac:dyDescent="0.3">
      <c r="A246" s="2">
        <v>37621</v>
      </c>
      <c r="B246">
        <v>1</v>
      </c>
      <c r="C246">
        <v>11.11</v>
      </c>
      <c r="D246">
        <v>22</v>
      </c>
      <c r="E246">
        <v>244.42</v>
      </c>
      <c r="F246" s="1">
        <f>-Day_SIP[[#This Row],[Investment Amount]]</f>
        <v>-244.42</v>
      </c>
      <c r="G246" s="1">
        <f>SUM($D$2:D246)*Day_SIP[[#This Row],[Buy Price]]</f>
        <v>61793.82</v>
      </c>
    </row>
    <row r="247" spans="1:7" x14ac:dyDescent="0.3">
      <c r="A247" s="2">
        <v>37622</v>
      </c>
      <c r="B247">
        <v>2</v>
      </c>
      <c r="C247">
        <v>11.14</v>
      </c>
      <c r="D247">
        <v>21</v>
      </c>
      <c r="E247">
        <v>233.94</v>
      </c>
      <c r="F247" s="1">
        <f>-Day_SIP[[#This Row],[Investment Amount]]</f>
        <v>-233.94</v>
      </c>
      <c r="G247" s="1">
        <f>SUM($D$2:D247)*Day_SIP[[#This Row],[Buy Price]]</f>
        <v>62194.62</v>
      </c>
    </row>
    <row r="248" spans="1:7" x14ac:dyDescent="0.3">
      <c r="A248" s="2">
        <v>37623</v>
      </c>
      <c r="B248">
        <v>3</v>
      </c>
      <c r="C248">
        <v>11.05</v>
      </c>
      <c r="D248">
        <v>21</v>
      </c>
      <c r="E248">
        <v>232.05</v>
      </c>
      <c r="F248" s="1">
        <f>-Day_SIP[[#This Row],[Investment Amount]]</f>
        <v>-232.05</v>
      </c>
      <c r="G248" s="1">
        <f>SUM($D$2:D248)*Day_SIP[[#This Row],[Buy Price]]</f>
        <v>61924.200000000004</v>
      </c>
    </row>
    <row r="249" spans="1:7" x14ac:dyDescent="0.3">
      <c r="A249" s="2">
        <v>37624</v>
      </c>
      <c r="B249">
        <v>4</v>
      </c>
      <c r="C249">
        <v>11.03</v>
      </c>
      <c r="D249">
        <v>21</v>
      </c>
      <c r="E249">
        <v>231.63</v>
      </c>
      <c r="F249" s="1">
        <f>-Day_SIP[[#This Row],[Investment Amount]]</f>
        <v>-231.63</v>
      </c>
      <c r="G249" s="1">
        <f>SUM($D$2:D249)*Day_SIP[[#This Row],[Buy Price]]</f>
        <v>62043.75</v>
      </c>
    </row>
    <row r="250" spans="1:7" x14ac:dyDescent="0.3">
      <c r="A250" s="2">
        <v>37627</v>
      </c>
      <c r="B250">
        <v>0</v>
      </c>
      <c r="C250">
        <v>10.99</v>
      </c>
      <c r="D250">
        <v>21</v>
      </c>
      <c r="E250">
        <v>230.79</v>
      </c>
      <c r="F250" s="1">
        <f>-Day_SIP[[#This Row],[Investment Amount]]</f>
        <v>-230.79</v>
      </c>
      <c r="G250" s="1">
        <f>SUM($D$2:D250)*Day_SIP[[#This Row],[Buy Price]]</f>
        <v>62049.54</v>
      </c>
    </row>
    <row r="251" spans="1:7" x14ac:dyDescent="0.3">
      <c r="A251" s="2">
        <v>37628</v>
      </c>
      <c r="B251">
        <v>1</v>
      </c>
      <c r="C251">
        <v>11</v>
      </c>
      <c r="D251">
        <v>21</v>
      </c>
      <c r="E251">
        <v>231</v>
      </c>
      <c r="F251" s="1">
        <f>-Day_SIP[[#This Row],[Investment Amount]]</f>
        <v>-231</v>
      </c>
      <c r="G251" s="1">
        <f>SUM($D$2:D251)*Day_SIP[[#This Row],[Buy Price]]</f>
        <v>62337</v>
      </c>
    </row>
    <row r="252" spans="1:7" x14ac:dyDescent="0.3">
      <c r="A252" s="2">
        <v>37629</v>
      </c>
      <c r="B252">
        <v>2</v>
      </c>
      <c r="C252">
        <v>11.05</v>
      </c>
      <c r="D252">
        <v>21</v>
      </c>
      <c r="E252">
        <v>232.05</v>
      </c>
      <c r="F252" s="1">
        <f>-Day_SIP[[#This Row],[Investment Amount]]</f>
        <v>-232.05</v>
      </c>
      <c r="G252" s="1">
        <f>SUM($D$2:D252)*Day_SIP[[#This Row],[Buy Price]]</f>
        <v>62852.4</v>
      </c>
    </row>
    <row r="253" spans="1:7" x14ac:dyDescent="0.3">
      <c r="A253" s="2">
        <v>37630</v>
      </c>
      <c r="B253">
        <v>3</v>
      </c>
      <c r="C253">
        <v>11.13</v>
      </c>
      <c r="D253">
        <v>21</v>
      </c>
      <c r="E253">
        <v>233.73000000000002</v>
      </c>
      <c r="F253" s="1">
        <f>-Day_SIP[[#This Row],[Investment Amount]]</f>
        <v>-233.73000000000002</v>
      </c>
      <c r="G253" s="1">
        <f>SUM($D$2:D253)*Day_SIP[[#This Row],[Buy Price]]</f>
        <v>63541.170000000006</v>
      </c>
    </row>
    <row r="254" spans="1:7" x14ac:dyDescent="0.3">
      <c r="A254" s="2">
        <v>37631</v>
      </c>
      <c r="B254">
        <v>4</v>
      </c>
      <c r="C254">
        <v>10.96</v>
      </c>
      <c r="D254">
        <v>21</v>
      </c>
      <c r="E254">
        <v>230.16000000000003</v>
      </c>
      <c r="F254" s="1">
        <f>-Day_SIP[[#This Row],[Investment Amount]]</f>
        <v>-230.16000000000003</v>
      </c>
      <c r="G254" s="1">
        <f>SUM($D$2:D254)*Day_SIP[[#This Row],[Buy Price]]</f>
        <v>62800.800000000003</v>
      </c>
    </row>
    <row r="255" spans="1:7" x14ac:dyDescent="0.3">
      <c r="A255" s="2">
        <v>37634</v>
      </c>
      <c r="B255">
        <v>0</v>
      </c>
      <c r="C255">
        <v>10.92</v>
      </c>
      <c r="D255">
        <v>21</v>
      </c>
      <c r="E255">
        <v>229.32</v>
      </c>
      <c r="F255" s="1">
        <f>-Day_SIP[[#This Row],[Investment Amount]]</f>
        <v>-229.32</v>
      </c>
      <c r="G255" s="1">
        <f>SUM($D$2:D255)*Day_SIP[[#This Row],[Buy Price]]</f>
        <v>62800.92</v>
      </c>
    </row>
    <row r="256" spans="1:7" x14ac:dyDescent="0.3">
      <c r="A256" s="2">
        <v>37635</v>
      </c>
      <c r="B256">
        <v>1</v>
      </c>
      <c r="C256">
        <v>10.97</v>
      </c>
      <c r="D256">
        <v>21</v>
      </c>
      <c r="E256">
        <v>230.37</v>
      </c>
      <c r="F256" s="1">
        <f>-Day_SIP[[#This Row],[Investment Amount]]</f>
        <v>-230.37</v>
      </c>
      <c r="G256" s="1">
        <f>SUM($D$2:D256)*Day_SIP[[#This Row],[Buy Price]]</f>
        <v>63318.840000000004</v>
      </c>
    </row>
    <row r="257" spans="1:7" x14ac:dyDescent="0.3">
      <c r="A257" s="2">
        <v>37636</v>
      </c>
      <c r="B257">
        <v>2</v>
      </c>
      <c r="C257">
        <v>10.97</v>
      </c>
      <c r="D257">
        <v>21</v>
      </c>
      <c r="E257">
        <v>230.37</v>
      </c>
      <c r="F257" s="1">
        <f>-Day_SIP[[#This Row],[Investment Amount]]</f>
        <v>-230.37</v>
      </c>
      <c r="G257" s="1">
        <f>SUM($D$2:D257)*Day_SIP[[#This Row],[Buy Price]]</f>
        <v>63549.210000000006</v>
      </c>
    </row>
    <row r="258" spans="1:7" x14ac:dyDescent="0.3">
      <c r="A258" s="2">
        <v>37637</v>
      </c>
      <c r="B258">
        <v>3</v>
      </c>
      <c r="C258">
        <v>11.03</v>
      </c>
      <c r="D258">
        <v>21</v>
      </c>
      <c r="E258">
        <v>231.63</v>
      </c>
      <c r="F258" s="1">
        <f>-Day_SIP[[#This Row],[Investment Amount]]</f>
        <v>-231.63</v>
      </c>
      <c r="G258" s="1">
        <f>SUM($D$2:D258)*Day_SIP[[#This Row],[Buy Price]]</f>
        <v>64128.42</v>
      </c>
    </row>
    <row r="259" spans="1:7" x14ac:dyDescent="0.3">
      <c r="A259" s="2">
        <v>37638</v>
      </c>
      <c r="B259">
        <v>4</v>
      </c>
      <c r="C259">
        <v>11.02</v>
      </c>
      <c r="D259">
        <v>21</v>
      </c>
      <c r="E259">
        <v>231.42</v>
      </c>
      <c r="F259" s="1">
        <f>-Day_SIP[[#This Row],[Investment Amount]]</f>
        <v>-231.42</v>
      </c>
      <c r="G259" s="1">
        <f>SUM($D$2:D259)*Day_SIP[[#This Row],[Buy Price]]</f>
        <v>64301.7</v>
      </c>
    </row>
    <row r="260" spans="1:7" x14ac:dyDescent="0.3">
      <c r="A260" s="2">
        <v>37641</v>
      </c>
      <c r="B260">
        <v>0</v>
      </c>
      <c r="C260">
        <v>10.91</v>
      </c>
      <c r="D260">
        <v>21</v>
      </c>
      <c r="E260">
        <v>229.11</v>
      </c>
      <c r="F260" s="1">
        <f>-Day_SIP[[#This Row],[Investment Amount]]</f>
        <v>-229.11</v>
      </c>
      <c r="G260" s="1">
        <f>SUM($D$2:D260)*Day_SIP[[#This Row],[Buy Price]]</f>
        <v>63888.959999999999</v>
      </c>
    </row>
    <row r="261" spans="1:7" x14ac:dyDescent="0.3">
      <c r="A261" s="2">
        <v>37642</v>
      </c>
      <c r="B261">
        <v>1</v>
      </c>
      <c r="C261">
        <v>10.94</v>
      </c>
      <c r="D261">
        <v>21</v>
      </c>
      <c r="E261">
        <v>229.73999999999998</v>
      </c>
      <c r="F261" s="1">
        <f>-Day_SIP[[#This Row],[Investment Amount]]</f>
        <v>-229.73999999999998</v>
      </c>
      <c r="G261" s="1">
        <f>SUM($D$2:D261)*Day_SIP[[#This Row],[Buy Price]]</f>
        <v>64294.38</v>
      </c>
    </row>
    <row r="262" spans="1:7" x14ac:dyDescent="0.3">
      <c r="A262" s="2">
        <v>37643</v>
      </c>
      <c r="B262">
        <v>2</v>
      </c>
      <c r="C262">
        <v>10.97</v>
      </c>
      <c r="D262">
        <v>21</v>
      </c>
      <c r="E262">
        <v>230.37</v>
      </c>
      <c r="F262" s="1">
        <f>-Day_SIP[[#This Row],[Investment Amount]]</f>
        <v>-230.37</v>
      </c>
      <c r="G262" s="1">
        <f>SUM($D$2:D262)*Day_SIP[[#This Row],[Buy Price]]</f>
        <v>64701.060000000005</v>
      </c>
    </row>
    <row r="263" spans="1:7" x14ac:dyDescent="0.3">
      <c r="A263" s="2">
        <v>37644</v>
      </c>
      <c r="B263">
        <v>3</v>
      </c>
      <c r="C263">
        <v>10.85</v>
      </c>
      <c r="D263">
        <v>22</v>
      </c>
      <c r="E263">
        <v>238.7</v>
      </c>
      <c r="F263" s="1">
        <f>-Day_SIP[[#This Row],[Investment Amount]]</f>
        <v>-238.7</v>
      </c>
      <c r="G263" s="1">
        <f>SUM($D$2:D263)*Day_SIP[[#This Row],[Buy Price]]</f>
        <v>64232</v>
      </c>
    </row>
    <row r="264" spans="1:7" x14ac:dyDescent="0.3">
      <c r="A264" s="2">
        <v>37645</v>
      </c>
      <c r="B264">
        <v>4</v>
      </c>
      <c r="C264">
        <v>10.72</v>
      </c>
      <c r="D264">
        <v>22</v>
      </c>
      <c r="E264">
        <v>235.84</v>
      </c>
      <c r="F264" s="1">
        <f>-Day_SIP[[#This Row],[Investment Amount]]</f>
        <v>-235.84</v>
      </c>
      <c r="G264" s="1">
        <f>SUM($D$2:D264)*Day_SIP[[#This Row],[Buy Price]]</f>
        <v>63698.240000000005</v>
      </c>
    </row>
    <row r="265" spans="1:7" x14ac:dyDescent="0.3">
      <c r="A265" s="2">
        <v>37648</v>
      </c>
      <c r="B265">
        <v>0</v>
      </c>
      <c r="C265">
        <v>10.54</v>
      </c>
      <c r="D265">
        <v>22</v>
      </c>
      <c r="E265">
        <v>231.88</v>
      </c>
      <c r="F265" s="1">
        <f>-Day_SIP[[#This Row],[Investment Amount]]</f>
        <v>-231.88</v>
      </c>
      <c r="G265" s="1">
        <f>SUM($D$2:D265)*Day_SIP[[#This Row],[Buy Price]]</f>
        <v>62860.56</v>
      </c>
    </row>
    <row r="266" spans="1:7" x14ac:dyDescent="0.3">
      <c r="A266" s="2">
        <v>37649</v>
      </c>
      <c r="B266">
        <v>1</v>
      </c>
      <c r="C266">
        <v>10.62</v>
      </c>
      <c r="D266">
        <v>22</v>
      </c>
      <c r="E266">
        <v>233.64</v>
      </c>
      <c r="F266" s="1">
        <f>-Day_SIP[[#This Row],[Investment Amount]]</f>
        <v>-233.64</v>
      </c>
      <c r="G266" s="1">
        <f>SUM($D$2:D266)*Day_SIP[[#This Row],[Buy Price]]</f>
        <v>63571.319999999992</v>
      </c>
    </row>
    <row r="267" spans="1:7" x14ac:dyDescent="0.3">
      <c r="A267" s="2">
        <v>37650</v>
      </c>
      <c r="B267">
        <v>2</v>
      </c>
      <c r="C267">
        <v>10.54</v>
      </c>
      <c r="D267">
        <v>22</v>
      </c>
      <c r="E267">
        <v>231.88</v>
      </c>
      <c r="F267" s="1">
        <f>-Day_SIP[[#This Row],[Investment Amount]]</f>
        <v>-231.88</v>
      </c>
      <c r="G267" s="1">
        <f>SUM($D$2:D267)*Day_SIP[[#This Row],[Buy Price]]</f>
        <v>63324.319999999992</v>
      </c>
    </row>
    <row r="268" spans="1:7" x14ac:dyDescent="0.3">
      <c r="A268" s="2">
        <v>37651</v>
      </c>
      <c r="B268">
        <v>3</v>
      </c>
      <c r="C268">
        <v>10.51</v>
      </c>
      <c r="D268">
        <v>22</v>
      </c>
      <c r="E268">
        <v>231.22</v>
      </c>
      <c r="F268" s="1">
        <f>-Day_SIP[[#This Row],[Investment Amount]]</f>
        <v>-231.22</v>
      </c>
      <c r="G268" s="1">
        <f>SUM($D$2:D268)*Day_SIP[[#This Row],[Buy Price]]</f>
        <v>63375.299999999996</v>
      </c>
    </row>
    <row r="269" spans="1:7" x14ac:dyDescent="0.3">
      <c r="A269" s="2">
        <v>37652</v>
      </c>
      <c r="B269">
        <v>4</v>
      </c>
      <c r="C269">
        <v>10.57</v>
      </c>
      <c r="D269">
        <v>22</v>
      </c>
      <c r="E269">
        <v>232.54000000000002</v>
      </c>
      <c r="F269" s="1">
        <f>-Day_SIP[[#This Row],[Investment Amount]]</f>
        <v>-232.54000000000002</v>
      </c>
      <c r="G269" s="1">
        <f>SUM($D$2:D269)*Day_SIP[[#This Row],[Buy Price]]</f>
        <v>63969.64</v>
      </c>
    </row>
    <row r="270" spans="1:7" x14ac:dyDescent="0.3">
      <c r="A270" s="2">
        <v>37655</v>
      </c>
      <c r="B270">
        <v>0</v>
      </c>
      <c r="C270">
        <v>10.7</v>
      </c>
      <c r="D270">
        <v>22</v>
      </c>
      <c r="E270">
        <v>235.39999999999998</v>
      </c>
      <c r="F270" s="1">
        <f>-Day_SIP[[#This Row],[Investment Amount]]</f>
        <v>-235.39999999999998</v>
      </c>
      <c r="G270" s="1">
        <f>SUM($D$2:D270)*Day_SIP[[#This Row],[Buy Price]]</f>
        <v>64991.799999999996</v>
      </c>
    </row>
    <row r="271" spans="1:7" x14ac:dyDescent="0.3">
      <c r="A271" s="2">
        <v>37656</v>
      </c>
      <c r="B271">
        <v>1</v>
      </c>
      <c r="C271">
        <v>10.69</v>
      </c>
      <c r="D271">
        <v>22</v>
      </c>
      <c r="E271">
        <v>235.17999999999998</v>
      </c>
      <c r="F271" s="1">
        <f>-Day_SIP[[#This Row],[Investment Amount]]</f>
        <v>-235.17999999999998</v>
      </c>
      <c r="G271" s="1">
        <f>SUM($D$2:D271)*Day_SIP[[#This Row],[Buy Price]]</f>
        <v>65166.239999999998</v>
      </c>
    </row>
    <row r="272" spans="1:7" x14ac:dyDescent="0.3">
      <c r="A272" s="2">
        <v>37657</v>
      </c>
      <c r="B272">
        <v>2</v>
      </c>
      <c r="C272">
        <v>10.63</v>
      </c>
      <c r="D272">
        <v>22</v>
      </c>
      <c r="E272">
        <v>233.86</v>
      </c>
      <c r="F272" s="1">
        <f>-Day_SIP[[#This Row],[Investment Amount]]</f>
        <v>-233.86</v>
      </c>
      <c r="G272" s="1">
        <f>SUM($D$2:D272)*Day_SIP[[#This Row],[Buy Price]]</f>
        <v>65034.340000000004</v>
      </c>
    </row>
    <row r="273" spans="1:7" x14ac:dyDescent="0.3">
      <c r="A273" s="2">
        <v>37658</v>
      </c>
      <c r="B273">
        <v>3</v>
      </c>
      <c r="C273">
        <v>10.75</v>
      </c>
      <c r="D273">
        <v>22</v>
      </c>
      <c r="E273">
        <v>236.5</v>
      </c>
      <c r="F273" s="1">
        <f>-Day_SIP[[#This Row],[Investment Amount]]</f>
        <v>-236.5</v>
      </c>
      <c r="G273" s="1">
        <f>SUM($D$2:D273)*Day_SIP[[#This Row],[Buy Price]]</f>
        <v>66005</v>
      </c>
    </row>
    <row r="274" spans="1:7" x14ac:dyDescent="0.3">
      <c r="A274" s="2">
        <v>37659</v>
      </c>
      <c r="B274">
        <v>4</v>
      </c>
      <c r="C274">
        <v>10.71</v>
      </c>
      <c r="D274">
        <v>22</v>
      </c>
      <c r="E274">
        <v>235.62</v>
      </c>
      <c r="F274" s="1">
        <f>-Day_SIP[[#This Row],[Investment Amount]]</f>
        <v>-235.62</v>
      </c>
      <c r="G274" s="1">
        <f>SUM($D$2:D274)*Day_SIP[[#This Row],[Buy Price]]</f>
        <v>65995.02</v>
      </c>
    </row>
    <row r="275" spans="1:7" x14ac:dyDescent="0.3">
      <c r="A275" s="2">
        <v>37662</v>
      </c>
      <c r="B275">
        <v>0</v>
      </c>
      <c r="C275">
        <v>10.62</v>
      </c>
      <c r="D275">
        <v>22</v>
      </c>
      <c r="E275">
        <v>233.64</v>
      </c>
      <c r="F275" s="1">
        <f>-Day_SIP[[#This Row],[Investment Amount]]</f>
        <v>-233.64</v>
      </c>
      <c r="G275" s="1">
        <f>SUM($D$2:D275)*Day_SIP[[#This Row],[Buy Price]]</f>
        <v>65674.080000000002</v>
      </c>
    </row>
    <row r="276" spans="1:7" x14ac:dyDescent="0.3">
      <c r="A276" s="2">
        <v>37663</v>
      </c>
      <c r="B276">
        <v>1</v>
      </c>
      <c r="C276">
        <v>10.65</v>
      </c>
      <c r="D276">
        <v>22</v>
      </c>
      <c r="E276">
        <v>234.3</v>
      </c>
      <c r="F276" s="1">
        <f>-Day_SIP[[#This Row],[Investment Amount]]</f>
        <v>-234.3</v>
      </c>
      <c r="G276" s="1">
        <f>SUM($D$2:D276)*Day_SIP[[#This Row],[Buy Price]]</f>
        <v>66093.900000000009</v>
      </c>
    </row>
    <row r="277" spans="1:7" x14ac:dyDescent="0.3">
      <c r="A277" s="2">
        <v>37664</v>
      </c>
      <c r="B277">
        <v>2</v>
      </c>
      <c r="C277">
        <v>10.59</v>
      </c>
      <c r="D277">
        <v>22</v>
      </c>
      <c r="E277">
        <v>232.98</v>
      </c>
      <c r="F277" s="1">
        <f>-Day_SIP[[#This Row],[Investment Amount]]</f>
        <v>-232.98</v>
      </c>
      <c r="G277" s="1">
        <f>SUM($D$2:D277)*Day_SIP[[#This Row],[Buy Price]]</f>
        <v>65954.52</v>
      </c>
    </row>
    <row r="278" spans="1:7" x14ac:dyDescent="0.3">
      <c r="A278" s="2">
        <v>37666</v>
      </c>
      <c r="B278">
        <v>4</v>
      </c>
      <c r="C278">
        <v>10.51</v>
      </c>
      <c r="D278">
        <v>22</v>
      </c>
      <c r="E278">
        <v>231.22</v>
      </c>
      <c r="F278" s="1">
        <f>-Day_SIP[[#This Row],[Investment Amount]]</f>
        <v>-231.22</v>
      </c>
      <c r="G278" s="1">
        <f>SUM($D$2:D278)*Day_SIP[[#This Row],[Buy Price]]</f>
        <v>65687.5</v>
      </c>
    </row>
    <row r="279" spans="1:7" x14ac:dyDescent="0.3">
      <c r="A279" s="2">
        <v>37669</v>
      </c>
      <c r="B279">
        <v>0</v>
      </c>
      <c r="C279">
        <v>10.78</v>
      </c>
      <c r="D279">
        <v>22</v>
      </c>
      <c r="E279">
        <v>237.16</v>
      </c>
      <c r="F279" s="1">
        <f>-Day_SIP[[#This Row],[Investment Amount]]</f>
        <v>-237.16</v>
      </c>
      <c r="G279" s="1">
        <f>SUM($D$2:D279)*Day_SIP[[#This Row],[Buy Price]]</f>
        <v>67612.159999999989</v>
      </c>
    </row>
    <row r="280" spans="1:7" x14ac:dyDescent="0.3">
      <c r="A280" s="2">
        <v>37670</v>
      </c>
      <c r="B280">
        <v>1</v>
      </c>
      <c r="C280">
        <v>10.76</v>
      </c>
      <c r="D280">
        <v>22</v>
      </c>
      <c r="E280">
        <v>236.72</v>
      </c>
      <c r="F280" s="1">
        <f>-Day_SIP[[#This Row],[Investment Amount]]</f>
        <v>-236.72</v>
      </c>
      <c r="G280" s="1">
        <f>SUM($D$2:D280)*Day_SIP[[#This Row],[Buy Price]]</f>
        <v>67723.44</v>
      </c>
    </row>
    <row r="281" spans="1:7" x14ac:dyDescent="0.3">
      <c r="A281" s="2">
        <v>37671</v>
      </c>
      <c r="B281">
        <v>2</v>
      </c>
      <c r="C281">
        <v>10.74</v>
      </c>
      <c r="D281">
        <v>22</v>
      </c>
      <c r="E281">
        <v>236.28</v>
      </c>
      <c r="F281" s="1">
        <f>-Day_SIP[[#This Row],[Investment Amount]]</f>
        <v>-236.28</v>
      </c>
      <c r="G281" s="1">
        <f>SUM($D$2:D281)*Day_SIP[[#This Row],[Buy Price]]</f>
        <v>67833.84</v>
      </c>
    </row>
    <row r="282" spans="1:7" x14ac:dyDescent="0.3">
      <c r="A282" s="2">
        <v>37672</v>
      </c>
      <c r="B282">
        <v>3</v>
      </c>
      <c r="C282">
        <v>10.71</v>
      </c>
      <c r="D282">
        <v>22</v>
      </c>
      <c r="E282">
        <v>235.62</v>
      </c>
      <c r="F282" s="1">
        <f>-Day_SIP[[#This Row],[Investment Amount]]</f>
        <v>-235.62</v>
      </c>
      <c r="G282" s="1">
        <f>SUM($D$2:D282)*Day_SIP[[#This Row],[Buy Price]]</f>
        <v>67879.98000000001</v>
      </c>
    </row>
    <row r="283" spans="1:7" x14ac:dyDescent="0.3">
      <c r="A283" s="2">
        <v>37673</v>
      </c>
      <c r="B283">
        <v>4</v>
      </c>
      <c r="C283">
        <v>10.73</v>
      </c>
      <c r="D283">
        <v>22</v>
      </c>
      <c r="E283">
        <v>236.06</v>
      </c>
      <c r="F283" s="1">
        <f>-Day_SIP[[#This Row],[Investment Amount]]</f>
        <v>-236.06</v>
      </c>
      <c r="G283" s="1">
        <f>SUM($D$2:D283)*Day_SIP[[#This Row],[Buy Price]]</f>
        <v>68242.8</v>
      </c>
    </row>
    <row r="284" spans="1:7" x14ac:dyDescent="0.3">
      <c r="A284" s="2">
        <v>37676</v>
      </c>
      <c r="B284">
        <v>0</v>
      </c>
      <c r="C284">
        <v>10.79</v>
      </c>
      <c r="D284">
        <v>22</v>
      </c>
      <c r="E284">
        <v>237.38</v>
      </c>
      <c r="F284" s="1">
        <f>-Day_SIP[[#This Row],[Investment Amount]]</f>
        <v>-237.38</v>
      </c>
      <c r="G284" s="1">
        <f>SUM($D$2:D284)*Day_SIP[[#This Row],[Buy Price]]</f>
        <v>68861.78</v>
      </c>
    </row>
    <row r="285" spans="1:7" x14ac:dyDescent="0.3">
      <c r="A285" s="2">
        <v>37677</v>
      </c>
      <c r="B285">
        <v>1</v>
      </c>
      <c r="C285">
        <v>10.65</v>
      </c>
      <c r="D285">
        <v>22</v>
      </c>
      <c r="E285">
        <v>234.3</v>
      </c>
      <c r="F285" s="1">
        <f>-Day_SIP[[#This Row],[Investment Amount]]</f>
        <v>-234.3</v>
      </c>
      <c r="G285" s="1">
        <f>SUM($D$2:D285)*Day_SIP[[#This Row],[Buy Price]]</f>
        <v>68202.600000000006</v>
      </c>
    </row>
    <row r="286" spans="1:7" x14ac:dyDescent="0.3">
      <c r="A286" s="2">
        <v>37678</v>
      </c>
      <c r="B286">
        <v>2</v>
      </c>
      <c r="C286">
        <v>10.56</v>
      </c>
      <c r="D286">
        <v>22</v>
      </c>
      <c r="E286">
        <v>232.32000000000002</v>
      </c>
      <c r="F286" s="1">
        <f>-Day_SIP[[#This Row],[Investment Amount]]</f>
        <v>-232.32000000000002</v>
      </c>
      <c r="G286" s="1">
        <f>SUM($D$2:D286)*Day_SIP[[#This Row],[Buy Price]]</f>
        <v>67858.559999999998</v>
      </c>
    </row>
    <row r="287" spans="1:7" x14ac:dyDescent="0.3">
      <c r="A287" s="2">
        <v>37679</v>
      </c>
      <c r="B287">
        <v>3</v>
      </c>
      <c r="C287">
        <v>10.58</v>
      </c>
      <c r="D287">
        <v>22</v>
      </c>
      <c r="E287">
        <v>232.76</v>
      </c>
      <c r="F287" s="1">
        <f>-Day_SIP[[#This Row],[Investment Amount]]</f>
        <v>-232.76</v>
      </c>
      <c r="G287" s="1">
        <f>SUM($D$2:D287)*Day_SIP[[#This Row],[Buy Price]]</f>
        <v>68219.839999999997</v>
      </c>
    </row>
    <row r="288" spans="1:7" x14ac:dyDescent="0.3">
      <c r="A288" s="2">
        <v>37680</v>
      </c>
      <c r="B288">
        <v>4</v>
      </c>
      <c r="C288">
        <v>10.72</v>
      </c>
      <c r="D288">
        <v>22</v>
      </c>
      <c r="E288">
        <v>235.84</v>
      </c>
      <c r="F288" s="1">
        <f>-Day_SIP[[#This Row],[Investment Amount]]</f>
        <v>-235.84</v>
      </c>
      <c r="G288" s="1">
        <f>SUM($D$2:D288)*Day_SIP[[#This Row],[Buy Price]]</f>
        <v>69358.400000000009</v>
      </c>
    </row>
    <row r="289" spans="1:7" x14ac:dyDescent="0.3">
      <c r="A289" s="2">
        <v>37683</v>
      </c>
      <c r="B289">
        <v>0</v>
      </c>
      <c r="C289">
        <v>10.64</v>
      </c>
      <c r="D289">
        <v>22</v>
      </c>
      <c r="E289">
        <v>234.08</v>
      </c>
      <c r="F289" s="1">
        <f>-Day_SIP[[#This Row],[Investment Amount]]</f>
        <v>-234.08</v>
      </c>
      <c r="G289" s="1">
        <f>SUM($D$2:D289)*Day_SIP[[#This Row],[Buy Price]]</f>
        <v>69074.880000000005</v>
      </c>
    </row>
    <row r="290" spans="1:7" x14ac:dyDescent="0.3">
      <c r="A290" s="2">
        <v>37684</v>
      </c>
      <c r="B290">
        <v>1</v>
      </c>
      <c r="C290">
        <v>10.53</v>
      </c>
      <c r="D290">
        <v>22</v>
      </c>
      <c r="E290">
        <v>231.66</v>
      </c>
      <c r="F290" s="1">
        <f>-Day_SIP[[#This Row],[Investment Amount]]</f>
        <v>-231.66</v>
      </c>
      <c r="G290" s="1">
        <f>SUM($D$2:D290)*Day_SIP[[#This Row],[Buy Price]]</f>
        <v>68592.42</v>
      </c>
    </row>
    <row r="291" spans="1:7" x14ac:dyDescent="0.3">
      <c r="A291" s="2">
        <v>37685</v>
      </c>
      <c r="B291">
        <v>2</v>
      </c>
      <c r="C291">
        <v>10.48</v>
      </c>
      <c r="D291">
        <v>22</v>
      </c>
      <c r="E291">
        <v>230.56</v>
      </c>
      <c r="F291" s="1">
        <f>-Day_SIP[[#This Row],[Investment Amount]]</f>
        <v>-230.56</v>
      </c>
      <c r="G291" s="1">
        <f>SUM($D$2:D291)*Day_SIP[[#This Row],[Buy Price]]</f>
        <v>68497.279999999999</v>
      </c>
    </row>
    <row r="292" spans="1:7" x14ac:dyDescent="0.3">
      <c r="A292" s="2">
        <v>37686</v>
      </c>
      <c r="B292">
        <v>3</v>
      </c>
      <c r="C292">
        <v>10.4</v>
      </c>
      <c r="D292">
        <v>22</v>
      </c>
      <c r="E292">
        <v>228.8</v>
      </c>
      <c r="F292" s="1">
        <f>-Day_SIP[[#This Row],[Investment Amount]]</f>
        <v>-228.8</v>
      </c>
      <c r="G292" s="1">
        <f>SUM($D$2:D292)*Day_SIP[[#This Row],[Buy Price]]</f>
        <v>68203.199999999997</v>
      </c>
    </row>
    <row r="293" spans="1:7" x14ac:dyDescent="0.3">
      <c r="A293" s="2">
        <v>37687</v>
      </c>
      <c r="B293">
        <v>4</v>
      </c>
      <c r="C293">
        <v>10.23</v>
      </c>
      <c r="D293">
        <v>23</v>
      </c>
      <c r="E293">
        <v>235.29000000000002</v>
      </c>
      <c r="F293" s="1">
        <f>-Day_SIP[[#This Row],[Investment Amount]]</f>
        <v>-235.29000000000002</v>
      </c>
      <c r="G293" s="1">
        <f>SUM($D$2:D293)*Day_SIP[[#This Row],[Buy Price]]</f>
        <v>67323.63</v>
      </c>
    </row>
    <row r="294" spans="1:7" x14ac:dyDescent="0.3">
      <c r="A294" s="2">
        <v>37690</v>
      </c>
      <c r="B294">
        <v>0</v>
      </c>
      <c r="C294">
        <v>10.15</v>
      </c>
      <c r="D294">
        <v>23</v>
      </c>
      <c r="E294">
        <v>233.45000000000002</v>
      </c>
      <c r="F294" s="1">
        <f>-Day_SIP[[#This Row],[Investment Amount]]</f>
        <v>-233.45000000000002</v>
      </c>
      <c r="G294" s="1">
        <f>SUM($D$2:D294)*Day_SIP[[#This Row],[Buy Price]]</f>
        <v>67030.600000000006</v>
      </c>
    </row>
    <row r="295" spans="1:7" x14ac:dyDescent="0.3">
      <c r="A295" s="2">
        <v>37691</v>
      </c>
      <c r="B295">
        <v>1</v>
      </c>
      <c r="C295">
        <v>10.220000000000001</v>
      </c>
      <c r="D295">
        <v>23</v>
      </c>
      <c r="E295">
        <v>235.06</v>
      </c>
      <c r="F295" s="1">
        <f>-Day_SIP[[#This Row],[Investment Amount]]</f>
        <v>-235.06</v>
      </c>
      <c r="G295" s="1">
        <f>SUM($D$2:D295)*Day_SIP[[#This Row],[Buy Price]]</f>
        <v>67727.94</v>
      </c>
    </row>
    <row r="296" spans="1:7" x14ac:dyDescent="0.3">
      <c r="A296" s="2">
        <v>37692</v>
      </c>
      <c r="B296">
        <v>2</v>
      </c>
      <c r="C296">
        <v>10.15</v>
      </c>
      <c r="D296">
        <v>23</v>
      </c>
      <c r="E296">
        <v>233.45000000000002</v>
      </c>
      <c r="F296" s="1">
        <f>-Day_SIP[[#This Row],[Investment Amount]]</f>
        <v>-233.45000000000002</v>
      </c>
      <c r="G296" s="1">
        <f>SUM($D$2:D296)*Day_SIP[[#This Row],[Buy Price]]</f>
        <v>67497.5</v>
      </c>
    </row>
    <row r="297" spans="1:7" x14ac:dyDescent="0.3">
      <c r="A297" s="2">
        <v>37693</v>
      </c>
      <c r="B297">
        <v>3</v>
      </c>
      <c r="C297">
        <v>10.09</v>
      </c>
      <c r="D297">
        <v>23</v>
      </c>
      <c r="E297">
        <v>232.07</v>
      </c>
      <c r="F297" s="1">
        <f>-Day_SIP[[#This Row],[Investment Amount]]</f>
        <v>-232.07</v>
      </c>
      <c r="G297" s="1">
        <f>SUM($D$2:D297)*Day_SIP[[#This Row],[Buy Price]]</f>
        <v>67330.569999999992</v>
      </c>
    </row>
    <row r="298" spans="1:7" x14ac:dyDescent="0.3">
      <c r="A298" s="2">
        <v>37697</v>
      </c>
      <c r="B298">
        <v>0</v>
      </c>
      <c r="C298">
        <v>10.039999999999999</v>
      </c>
      <c r="D298">
        <v>23</v>
      </c>
      <c r="E298">
        <v>230.92</v>
      </c>
      <c r="F298" s="1">
        <f>-Day_SIP[[#This Row],[Investment Amount]]</f>
        <v>-230.92</v>
      </c>
      <c r="G298" s="1">
        <f>SUM($D$2:D298)*Day_SIP[[#This Row],[Buy Price]]</f>
        <v>67227.839999999997</v>
      </c>
    </row>
    <row r="299" spans="1:7" x14ac:dyDescent="0.3">
      <c r="A299" s="2">
        <v>37699</v>
      </c>
      <c r="B299">
        <v>2</v>
      </c>
      <c r="C299">
        <v>10.11</v>
      </c>
      <c r="D299">
        <v>23</v>
      </c>
      <c r="E299">
        <v>232.52999999999997</v>
      </c>
      <c r="F299" s="1">
        <f>-Day_SIP[[#This Row],[Investment Amount]]</f>
        <v>-232.52999999999997</v>
      </c>
      <c r="G299" s="1">
        <f>SUM($D$2:D299)*Day_SIP[[#This Row],[Buy Price]]</f>
        <v>67929.09</v>
      </c>
    </row>
    <row r="300" spans="1:7" x14ac:dyDescent="0.3">
      <c r="A300" s="2">
        <v>37700</v>
      </c>
      <c r="B300">
        <v>3</v>
      </c>
      <c r="C300">
        <v>10.34</v>
      </c>
      <c r="D300">
        <v>23</v>
      </c>
      <c r="E300">
        <v>237.82</v>
      </c>
      <c r="F300" s="1">
        <f>-Day_SIP[[#This Row],[Investment Amount]]</f>
        <v>-237.82</v>
      </c>
      <c r="G300" s="1">
        <f>SUM($D$2:D300)*Day_SIP[[#This Row],[Buy Price]]</f>
        <v>69712.28</v>
      </c>
    </row>
    <row r="301" spans="1:7" x14ac:dyDescent="0.3">
      <c r="A301" s="2">
        <v>37701</v>
      </c>
      <c r="B301">
        <v>4</v>
      </c>
      <c r="C301">
        <v>10.4</v>
      </c>
      <c r="D301">
        <v>22</v>
      </c>
      <c r="E301">
        <v>228.8</v>
      </c>
      <c r="F301" s="1">
        <f>-Day_SIP[[#This Row],[Investment Amount]]</f>
        <v>-228.8</v>
      </c>
      <c r="G301" s="1">
        <f>SUM($D$2:D301)*Day_SIP[[#This Row],[Buy Price]]</f>
        <v>70345.600000000006</v>
      </c>
    </row>
    <row r="302" spans="1:7" x14ac:dyDescent="0.3">
      <c r="A302" s="2">
        <v>37704</v>
      </c>
      <c r="B302">
        <v>0</v>
      </c>
      <c r="C302">
        <v>10.199999999999999</v>
      </c>
      <c r="D302">
        <v>23</v>
      </c>
      <c r="E302">
        <v>234.6</v>
      </c>
      <c r="F302" s="1">
        <f>-Day_SIP[[#This Row],[Investment Amount]]</f>
        <v>-234.6</v>
      </c>
      <c r="G302" s="1">
        <f>SUM($D$2:D302)*Day_SIP[[#This Row],[Buy Price]]</f>
        <v>69227.399999999994</v>
      </c>
    </row>
    <row r="303" spans="1:7" x14ac:dyDescent="0.3">
      <c r="A303" s="2">
        <v>37705</v>
      </c>
      <c r="B303">
        <v>1</v>
      </c>
      <c r="C303">
        <v>10.199999999999999</v>
      </c>
      <c r="D303">
        <v>23</v>
      </c>
      <c r="E303">
        <v>234.6</v>
      </c>
      <c r="F303" s="1">
        <f>-Day_SIP[[#This Row],[Investment Amount]]</f>
        <v>-234.6</v>
      </c>
      <c r="G303" s="1">
        <f>SUM($D$2:D303)*Day_SIP[[#This Row],[Buy Price]]</f>
        <v>69462</v>
      </c>
    </row>
    <row r="304" spans="1:7" x14ac:dyDescent="0.3">
      <c r="A304" s="2">
        <v>37706</v>
      </c>
      <c r="B304">
        <v>2</v>
      </c>
      <c r="C304">
        <v>10.199999999999999</v>
      </c>
      <c r="D304">
        <v>23</v>
      </c>
      <c r="E304">
        <v>234.6</v>
      </c>
      <c r="F304" s="1">
        <f>-Day_SIP[[#This Row],[Investment Amount]]</f>
        <v>-234.6</v>
      </c>
      <c r="G304" s="1">
        <f>SUM($D$2:D304)*Day_SIP[[#This Row],[Buy Price]]</f>
        <v>69696.599999999991</v>
      </c>
    </row>
    <row r="305" spans="1:7" x14ac:dyDescent="0.3">
      <c r="A305" s="2">
        <v>37707</v>
      </c>
      <c r="B305">
        <v>3</v>
      </c>
      <c r="C305">
        <v>10.14</v>
      </c>
      <c r="D305">
        <v>23</v>
      </c>
      <c r="E305">
        <v>233.22000000000003</v>
      </c>
      <c r="F305" s="1">
        <f>-Day_SIP[[#This Row],[Investment Amount]]</f>
        <v>-233.22000000000003</v>
      </c>
      <c r="G305" s="1">
        <f>SUM($D$2:D305)*Day_SIP[[#This Row],[Buy Price]]</f>
        <v>69519.840000000011</v>
      </c>
    </row>
    <row r="306" spans="1:7" x14ac:dyDescent="0.3">
      <c r="A306" s="2">
        <v>37708</v>
      </c>
      <c r="B306">
        <v>4</v>
      </c>
      <c r="C306">
        <v>10.1</v>
      </c>
      <c r="D306">
        <v>23</v>
      </c>
      <c r="E306">
        <v>232.29999999999998</v>
      </c>
      <c r="F306" s="1">
        <f>-Day_SIP[[#This Row],[Investment Amount]]</f>
        <v>-232.29999999999998</v>
      </c>
      <c r="G306" s="1">
        <f>SUM($D$2:D306)*Day_SIP[[#This Row],[Buy Price]]</f>
        <v>69477.899999999994</v>
      </c>
    </row>
    <row r="307" spans="1:7" x14ac:dyDescent="0.3">
      <c r="A307" s="2">
        <v>37711</v>
      </c>
      <c r="B307">
        <v>0</v>
      </c>
      <c r="C307">
        <v>9.8699999999999992</v>
      </c>
      <c r="D307">
        <v>24</v>
      </c>
      <c r="E307">
        <v>236.88</v>
      </c>
      <c r="F307" s="1">
        <f>-Day_SIP[[#This Row],[Investment Amount]]</f>
        <v>-236.88</v>
      </c>
      <c r="G307" s="1">
        <f>SUM($D$2:D307)*Day_SIP[[#This Row],[Buy Price]]</f>
        <v>68132.61</v>
      </c>
    </row>
    <row r="308" spans="1:7" x14ac:dyDescent="0.3">
      <c r="A308" s="2">
        <v>37712</v>
      </c>
      <c r="B308">
        <v>1</v>
      </c>
      <c r="C308">
        <v>9.91</v>
      </c>
      <c r="D308">
        <v>24</v>
      </c>
      <c r="E308">
        <v>237.84</v>
      </c>
      <c r="F308" s="1">
        <f>-Day_SIP[[#This Row],[Investment Amount]]</f>
        <v>-237.84</v>
      </c>
      <c r="G308" s="1">
        <f>SUM($D$2:D308)*Day_SIP[[#This Row],[Buy Price]]</f>
        <v>68646.570000000007</v>
      </c>
    </row>
    <row r="309" spans="1:7" x14ac:dyDescent="0.3">
      <c r="A309" s="2">
        <v>37713</v>
      </c>
      <c r="B309">
        <v>2</v>
      </c>
      <c r="C309">
        <v>10.06</v>
      </c>
      <c r="D309">
        <v>23</v>
      </c>
      <c r="E309">
        <v>231.38000000000002</v>
      </c>
      <c r="F309" s="1">
        <f>-Day_SIP[[#This Row],[Investment Amount]]</f>
        <v>-231.38000000000002</v>
      </c>
      <c r="G309" s="1">
        <f>SUM($D$2:D309)*Day_SIP[[#This Row],[Buy Price]]</f>
        <v>69917</v>
      </c>
    </row>
    <row r="310" spans="1:7" x14ac:dyDescent="0.3">
      <c r="A310" s="2">
        <v>37714</v>
      </c>
      <c r="B310">
        <v>3</v>
      </c>
      <c r="C310">
        <v>10.15</v>
      </c>
      <c r="D310">
        <v>23</v>
      </c>
      <c r="E310">
        <v>233.45000000000002</v>
      </c>
      <c r="F310" s="1">
        <f>-Day_SIP[[#This Row],[Investment Amount]]</f>
        <v>-233.45000000000002</v>
      </c>
      <c r="G310" s="1">
        <f>SUM($D$2:D310)*Day_SIP[[#This Row],[Buy Price]]</f>
        <v>70775.95</v>
      </c>
    </row>
    <row r="311" spans="1:7" x14ac:dyDescent="0.3">
      <c r="A311" s="2">
        <v>37715</v>
      </c>
      <c r="B311">
        <v>4</v>
      </c>
      <c r="C311">
        <v>10.220000000000001</v>
      </c>
      <c r="D311">
        <v>23</v>
      </c>
      <c r="E311">
        <v>235.06</v>
      </c>
      <c r="F311" s="1">
        <f>-Day_SIP[[#This Row],[Investment Amount]]</f>
        <v>-235.06</v>
      </c>
      <c r="G311" s="1">
        <f>SUM($D$2:D311)*Day_SIP[[#This Row],[Buy Price]]</f>
        <v>71499.12000000001</v>
      </c>
    </row>
    <row r="312" spans="1:7" x14ac:dyDescent="0.3">
      <c r="A312" s="2">
        <v>37718</v>
      </c>
      <c r="B312">
        <v>0</v>
      </c>
      <c r="C312">
        <v>10.32</v>
      </c>
      <c r="D312">
        <v>23</v>
      </c>
      <c r="E312">
        <v>237.36</v>
      </c>
      <c r="F312" s="1">
        <f>-Day_SIP[[#This Row],[Investment Amount]]</f>
        <v>-237.36</v>
      </c>
      <c r="G312" s="1">
        <f>SUM($D$2:D312)*Day_SIP[[#This Row],[Buy Price]]</f>
        <v>72436.08</v>
      </c>
    </row>
    <row r="313" spans="1:7" x14ac:dyDescent="0.3">
      <c r="A313" s="2">
        <v>37719</v>
      </c>
      <c r="B313">
        <v>1</v>
      </c>
      <c r="C313">
        <v>10.32</v>
      </c>
      <c r="D313">
        <v>23</v>
      </c>
      <c r="E313">
        <v>237.36</v>
      </c>
      <c r="F313" s="1">
        <f>-Day_SIP[[#This Row],[Investment Amount]]</f>
        <v>-237.36</v>
      </c>
      <c r="G313" s="1">
        <f>SUM($D$2:D313)*Day_SIP[[#This Row],[Buy Price]]</f>
        <v>72673.440000000002</v>
      </c>
    </row>
    <row r="314" spans="1:7" x14ac:dyDescent="0.3">
      <c r="A314" s="2">
        <v>37720</v>
      </c>
      <c r="B314">
        <v>2</v>
      </c>
      <c r="C314">
        <v>10.26</v>
      </c>
      <c r="D314">
        <v>23</v>
      </c>
      <c r="E314">
        <v>235.98</v>
      </c>
      <c r="F314" s="1">
        <f>-Day_SIP[[#This Row],[Investment Amount]]</f>
        <v>-235.98</v>
      </c>
      <c r="G314" s="1">
        <f>SUM($D$2:D314)*Day_SIP[[#This Row],[Buy Price]]</f>
        <v>72486.899999999994</v>
      </c>
    </row>
    <row r="315" spans="1:7" x14ac:dyDescent="0.3">
      <c r="A315" s="2">
        <v>37721</v>
      </c>
      <c r="B315">
        <v>3</v>
      </c>
      <c r="C315">
        <v>9.82</v>
      </c>
      <c r="D315">
        <v>24</v>
      </c>
      <c r="E315">
        <v>235.68</v>
      </c>
      <c r="F315" s="1">
        <f>-Day_SIP[[#This Row],[Investment Amount]]</f>
        <v>-235.68</v>
      </c>
      <c r="G315" s="1">
        <f>SUM($D$2:D315)*Day_SIP[[#This Row],[Buy Price]]</f>
        <v>69613.98</v>
      </c>
    </row>
    <row r="316" spans="1:7" x14ac:dyDescent="0.3">
      <c r="A316" s="2">
        <v>37722</v>
      </c>
      <c r="B316">
        <v>4</v>
      </c>
      <c r="C316">
        <v>9.64</v>
      </c>
      <c r="D316">
        <v>24</v>
      </c>
      <c r="E316">
        <v>231.36</v>
      </c>
      <c r="F316" s="1">
        <f>-Day_SIP[[#This Row],[Investment Amount]]</f>
        <v>-231.36</v>
      </c>
      <c r="G316" s="1">
        <f>SUM($D$2:D316)*Day_SIP[[#This Row],[Buy Price]]</f>
        <v>68569.320000000007</v>
      </c>
    </row>
    <row r="317" spans="1:7" x14ac:dyDescent="0.3">
      <c r="A317" s="2">
        <v>37726</v>
      </c>
      <c r="B317">
        <v>1</v>
      </c>
      <c r="C317">
        <v>9.65</v>
      </c>
      <c r="D317">
        <v>24</v>
      </c>
      <c r="E317">
        <v>231.60000000000002</v>
      </c>
      <c r="F317" s="1">
        <f>-Day_SIP[[#This Row],[Investment Amount]]</f>
        <v>-231.60000000000002</v>
      </c>
      <c r="G317" s="1">
        <f>SUM($D$2:D317)*Day_SIP[[#This Row],[Buy Price]]</f>
        <v>68872.05</v>
      </c>
    </row>
    <row r="318" spans="1:7" x14ac:dyDescent="0.3">
      <c r="A318" s="2">
        <v>37727</v>
      </c>
      <c r="B318">
        <v>2</v>
      </c>
      <c r="C318">
        <v>9.7100000000000009</v>
      </c>
      <c r="D318">
        <v>24</v>
      </c>
      <c r="E318">
        <v>233.04000000000002</v>
      </c>
      <c r="F318" s="1">
        <f>-Day_SIP[[#This Row],[Investment Amount]]</f>
        <v>-233.04000000000002</v>
      </c>
      <c r="G318" s="1">
        <f>SUM($D$2:D318)*Day_SIP[[#This Row],[Buy Price]]</f>
        <v>69533.310000000012</v>
      </c>
    </row>
    <row r="319" spans="1:7" x14ac:dyDescent="0.3">
      <c r="A319" s="2">
        <v>37728</v>
      </c>
      <c r="B319">
        <v>3</v>
      </c>
      <c r="C319">
        <v>9.52</v>
      </c>
      <c r="D319">
        <v>25</v>
      </c>
      <c r="E319">
        <v>238</v>
      </c>
      <c r="F319" s="1">
        <f>-Day_SIP[[#This Row],[Investment Amount]]</f>
        <v>-238</v>
      </c>
      <c r="G319" s="1">
        <f>SUM($D$2:D319)*Day_SIP[[#This Row],[Buy Price]]</f>
        <v>68410.720000000001</v>
      </c>
    </row>
    <row r="320" spans="1:7" x14ac:dyDescent="0.3">
      <c r="A320" s="2">
        <v>37732</v>
      </c>
      <c r="B320">
        <v>0</v>
      </c>
      <c r="C320">
        <v>9.6300000000000008</v>
      </c>
      <c r="D320">
        <v>24</v>
      </c>
      <c r="E320">
        <v>231.12</v>
      </c>
      <c r="F320" s="1">
        <f>-Day_SIP[[#This Row],[Investment Amount]]</f>
        <v>-231.12</v>
      </c>
      <c r="G320" s="1">
        <f>SUM($D$2:D320)*Day_SIP[[#This Row],[Buy Price]]</f>
        <v>69432.3</v>
      </c>
    </row>
    <row r="321" spans="1:7" x14ac:dyDescent="0.3">
      <c r="A321" s="2">
        <v>37733</v>
      </c>
      <c r="B321">
        <v>1</v>
      </c>
      <c r="C321">
        <v>9.5399999999999991</v>
      </c>
      <c r="D321">
        <v>25</v>
      </c>
      <c r="E321">
        <v>238.49999999999997</v>
      </c>
      <c r="F321" s="1">
        <f>-Day_SIP[[#This Row],[Investment Amount]]</f>
        <v>-238.49999999999997</v>
      </c>
      <c r="G321" s="1">
        <f>SUM($D$2:D321)*Day_SIP[[#This Row],[Buy Price]]</f>
        <v>69021.899999999994</v>
      </c>
    </row>
    <row r="322" spans="1:7" x14ac:dyDescent="0.3">
      <c r="A322" s="2">
        <v>37734</v>
      </c>
      <c r="B322">
        <v>2</v>
      </c>
      <c r="C322">
        <v>9.48</v>
      </c>
      <c r="D322">
        <v>25</v>
      </c>
      <c r="E322">
        <v>237</v>
      </c>
      <c r="F322" s="1">
        <f>-Day_SIP[[#This Row],[Investment Amount]]</f>
        <v>-237</v>
      </c>
      <c r="G322" s="1">
        <f>SUM($D$2:D322)*Day_SIP[[#This Row],[Buy Price]]</f>
        <v>68824.800000000003</v>
      </c>
    </row>
    <row r="323" spans="1:7" x14ac:dyDescent="0.3">
      <c r="A323" s="2">
        <v>37735</v>
      </c>
      <c r="B323">
        <v>3</v>
      </c>
      <c r="C323">
        <v>9.52</v>
      </c>
      <c r="D323">
        <v>25</v>
      </c>
      <c r="E323">
        <v>238</v>
      </c>
      <c r="F323" s="1">
        <f>-Day_SIP[[#This Row],[Investment Amount]]</f>
        <v>-238</v>
      </c>
      <c r="G323" s="1">
        <f>SUM($D$2:D323)*Day_SIP[[#This Row],[Buy Price]]</f>
        <v>69353.2</v>
      </c>
    </row>
    <row r="324" spans="1:7" x14ac:dyDescent="0.3">
      <c r="A324" s="2">
        <v>37736</v>
      </c>
      <c r="B324">
        <v>4</v>
      </c>
      <c r="C324">
        <v>9.3800000000000008</v>
      </c>
      <c r="D324">
        <v>25</v>
      </c>
      <c r="E324">
        <v>234.50000000000003</v>
      </c>
      <c r="F324" s="1">
        <f>-Day_SIP[[#This Row],[Investment Amount]]</f>
        <v>-234.50000000000003</v>
      </c>
      <c r="G324" s="1">
        <f>SUM($D$2:D324)*Day_SIP[[#This Row],[Buy Price]]</f>
        <v>68567.8</v>
      </c>
    </row>
    <row r="325" spans="1:7" x14ac:dyDescent="0.3">
      <c r="A325" s="2">
        <v>37739</v>
      </c>
      <c r="B325">
        <v>0</v>
      </c>
      <c r="C325">
        <v>9.43</v>
      </c>
      <c r="D325">
        <v>25</v>
      </c>
      <c r="E325">
        <v>235.75</v>
      </c>
      <c r="F325" s="1">
        <f>-Day_SIP[[#This Row],[Investment Amount]]</f>
        <v>-235.75</v>
      </c>
      <c r="G325" s="1">
        <f>SUM($D$2:D325)*Day_SIP[[#This Row],[Buy Price]]</f>
        <v>69169.05</v>
      </c>
    </row>
    <row r="326" spans="1:7" x14ac:dyDescent="0.3">
      <c r="A326" s="2">
        <v>37740</v>
      </c>
      <c r="B326">
        <v>1</v>
      </c>
      <c r="C326">
        <v>9.4600000000000009</v>
      </c>
      <c r="D326">
        <v>25</v>
      </c>
      <c r="E326">
        <v>236.50000000000003</v>
      </c>
      <c r="F326" s="1">
        <f>-Day_SIP[[#This Row],[Investment Amount]]</f>
        <v>-236.50000000000003</v>
      </c>
      <c r="G326" s="1">
        <f>SUM($D$2:D326)*Day_SIP[[#This Row],[Buy Price]]</f>
        <v>69625.600000000006</v>
      </c>
    </row>
    <row r="327" spans="1:7" x14ac:dyDescent="0.3">
      <c r="A327" s="2">
        <v>37741</v>
      </c>
      <c r="B327">
        <v>2</v>
      </c>
      <c r="C327">
        <v>9.4499999999999993</v>
      </c>
      <c r="D327">
        <v>25</v>
      </c>
      <c r="E327">
        <v>236.24999999999997</v>
      </c>
      <c r="F327" s="1">
        <f>-Day_SIP[[#This Row],[Investment Amount]]</f>
        <v>-236.24999999999997</v>
      </c>
      <c r="G327" s="1">
        <f>SUM($D$2:D327)*Day_SIP[[#This Row],[Buy Price]]</f>
        <v>69788.25</v>
      </c>
    </row>
    <row r="328" spans="1:7" x14ac:dyDescent="0.3">
      <c r="A328" s="2">
        <v>37743</v>
      </c>
      <c r="B328">
        <v>4</v>
      </c>
      <c r="C328">
        <v>9.5399999999999991</v>
      </c>
      <c r="D328">
        <v>25</v>
      </c>
      <c r="E328">
        <v>238.49999999999997</v>
      </c>
      <c r="F328" s="1">
        <f>-Day_SIP[[#This Row],[Investment Amount]]</f>
        <v>-238.49999999999997</v>
      </c>
      <c r="G328" s="1">
        <f>SUM($D$2:D328)*Day_SIP[[#This Row],[Buy Price]]</f>
        <v>70691.399999999994</v>
      </c>
    </row>
    <row r="329" spans="1:7" x14ac:dyDescent="0.3">
      <c r="A329" s="2">
        <v>37746</v>
      </c>
      <c r="B329">
        <v>0</v>
      </c>
      <c r="C329">
        <v>9.5500000000000007</v>
      </c>
      <c r="D329">
        <v>25</v>
      </c>
      <c r="E329">
        <v>238.75000000000003</v>
      </c>
      <c r="F329" s="1">
        <f>-Day_SIP[[#This Row],[Investment Amount]]</f>
        <v>-238.75000000000003</v>
      </c>
      <c r="G329" s="1">
        <f>SUM($D$2:D329)*Day_SIP[[#This Row],[Buy Price]]</f>
        <v>71004.25</v>
      </c>
    </row>
    <row r="330" spans="1:7" x14ac:dyDescent="0.3">
      <c r="A330" s="2">
        <v>37747</v>
      </c>
      <c r="B330">
        <v>1</v>
      </c>
      <c r="C330">
        <v>9.57</v>
      </c>
      <c r="D330">
        <v>24</v>
      </c>
      <c r="E330">
        <v>229.68</v>
      </c>
      <c r="F330" s="1">
        <f>-Day_SIP[[#This Row],[Investment Amount]]</f>
        <v>-229.68</v>
      </c>
      <c r="G330" s="1">
        <f>SUM($D$2:D330)*Day_SIP[[#This Row],[Buy Price]]</f>
        <v>71382.63</v>
      </c>
    </row>
    <row r="331" spans="1:7" x14ac:dyDescent="0.3">
      <c r="A331" s="2">
        <v>37748</v>
      </c>
      <c r="B331">
        <v>2</v>
      </c>
      <c r="C331">
        <v>9.5500000000000007</v>
      </c>
      <c r="D331">
        <v>25</v>
      </c>
      <c r="E331">
        <v>238.75000000000003</v>
      </c>
      <c r="F331" s="1">
        <f>-Day_SIP[[#This Row],[Investment Amount]]</f>
        <v>-238.75000000000003</v>
      </c>
      <c r="G331" s="1">
        <f>SUM($D$2:D331)*Day_SIP[[#This Row],[Buy Price]]</f>
        <v>71472.200000000012</v>
      </c>
    </row>
    <row r="332" spans="1:7" x14ac:dyDescent="0.3">
      <c r="A332" s="2">
        <v>37749</v>
      </c>
      <c r="B332">
        <v>3</v>
      </c>
      <c r="C332">
        <v>9.4600000000000009</v>
      </c>
      <c r="D332">
        <v>25</v>
      </c>
      <c r="E332">
        <v>236.50000000000003</v>
      </c>
      <c r="F332" s="1">
        <f>-Day_SIP[[#This Row],[Investment Amount]]</f>
        <v>-236.50000000000003</v>
      </c>
      <c r="G332" s="1">
        <f>SUM($D$2:D332)*Day_SIP[[#This Row],[Buy Price]]</f>
        <v>71035.14</v>
      </c>
    </row>
    <row r="333" spans="1:7" x14ac:dyDescent="0.3">
      <c r="A333" s="2">
        <v>37750</v>
      </c>
      <c r="B333">
        <v>4</v>
      </c>
      <c r="C333">
        <v>9.42</v>
      </c>
      <c r="D333">
        <v>25</v>
      </c>
      <c r="E333">
        <v>235.5</v>
      </c>
      <c r="F333" s="1">
        <f>-Day_SIP[[#This Row],[Investment Amount]]</f>
        <v>-235.5</v>
      </c>
      <c r="G333" s="1">
        <f>SUM($D$2:D333)*Day_SIP[[#This Row],[Buy Price]]</f>
        <v>70970.28</v>
      </c>
    </row>
    <row r="334" spans="1:7" x14ac:dyDescent="0.3">
      <c r="A334" s="2">
        <v>37753</v>
      </c>
      <c r="B334">
        <v>0</v>
      </c>
      <c r="C334">
        <v>9.44</v>
      </c>
      <c r="D334">
        <v>25</v>
      </c>
      <c r="E334">
        <v>236</v>
      </c>
      <c r="F334" s="1">
        <f>-Day_SIP[[#This Row],[Investment Amount]]</f>
        <v>-236</v>
      </c>
      <c r="G334" s="1">
        <f>SUM($D$2:D334)*Day_SIP[[#This Row],[Buy Price]]</f>
        <v>71356.959999999992</v>
      </c>
    </row>
    <row r="335" spans="1:7" x14ac:dyDescent="0.3">
      <c r="A335" s="2">
        <v>37754</v>
      </c>
      <c r="B335">
        <v>1</v>
      </c>
      <c r="C335">
        <v>9.48</v>
      </c>
      <c r="D335">
        <v>25</v>
      </c>
      <c r="E335">
        <v>237</v>
      </c>
      <c r="F335" s="1">
        <f>-Day_SIP[[#This Row],[Investment Amount]]</f>
        <v>-237</v>
      </c>
      <c r="G335" s="1">
        <f>SUM($D$2:D335)*Day_SIP[[#This Row],[Buy Price]]</f>
        <v>71896.320000000007</v>
      </c>
    </row>
    <row r="336" spans="1:7" x14ac:dyDescent="0.3">
      <c r="A336" s="2">
        <v>37755</v>
      </c>
      <c r="B336">
        <v>2</v>
      </c>
      <c r="C336">
        <v>9.56</v>
      </c>
      <c r="D336">
        <v>25</v>
      </c>
      <c r="E336">
        <v>239</v>
      </c>
      <c r="F336" s="1">
        <f>-Day_SIP[[#This Row],[Investment Amount]]</f>
        <v>-239</v>
      </c>
      <c r="G336" s="1">
        <f>SUM($D$2:D336)*Day_SIP[[#This Row],[Buy Price]]</f>
        <v>72742.040000000008</v>
      </c>
    </row>
    <row r="337" spans="1:7" x14ac:dyDescent="0.3">
      <c r="A337" s="2">
        <v>37756</v>
      </c>
      <c r="B337">
        <v>3</v>
      </c>
      <c r="C337">
        <v>9.64</v>
      </c>
      <c r="D337">
        <v>24</v>
      </c>
      <c r="E337">
        <v>231.36</v>
      </c>
      <c r="F337" s="1">
        <f>-Day_SIP[[#This Row],[Investment Amount]]</f>
        <v>-231.36</v>
      </c>
      <c r="G337" s="1">
        <f>SUM($D$2:D337)*Day_SIP[[#This Row],[Buy Price]]</f>
        <v>73582.12000000001</v>
      </c>
    </row>
    <row r="338" spans="1:7" x14ac:dyDescent="0.3">
      <c r="A338" s="2">
        <v>37757</v>
      </c>
      <c r="B338">
        <v>4</v>
      </c>
      <c r="C338">
        <v>9.76</v>
      </c>
      <c r="D338">
        <v>24</v>
      </c>
      <c r="E338">
        <v>234.24</v>
      </c>
      <c r="F338" s="1">
        <f>-Day_SIP[[#This Row],[Investment Amount]]</f>
        <v>-234.24</v>
      </c>
      <c r="G338" s="1">
        <f>SUM($D$2:D338)*Day_SIP[[#This Row],[Buy Price]]</f>
        <v>74732.319999999992</v>
      </c>
    </row>
    <row r="339" spans="1:7" x14ac:dyDescent="0.3">
      <c r="A339" s="2">
        <v>37760</v>
      </c>
      <c r="B339">
        <v>0</v>
      </c>
      <c r="C339">
        <v>9.69</v>
      </c>
      <c r="D339">
        <v>24</v>
      </c>
      <c r="E339">
        <v>232.56</v>
      </c>
      <c r="F339" s="1">
        <f>-Day_SIP[[#This Row],[Investment Amount]]</f>
        <v>-232.56</v>
      </c>
      <c r="G339" s="1">
        <f>SUM($D$2:D339)*Day_SIP[[#This Row],[Buy Price]]</f>
        <v>74428.89</v>
      </c>
    </row>
    <row r="340" spans="1:7" x14ac:dyDescent="0.3">
      <c r="A340" s="2">
        <v>37761</v>
      </c>
      <c r="B340">
        <v>1</v>
      </c>
      <c r="C340">
        <v>9.75</v>
      </c>
      <c r="D340">
        <v>24</v>
      </c>
      <c r="E340">
        <v>234</v>
      </c>
      <c r="F340" s="1">
        <f>-Day_SIP[[#This Row],[Investment Amount]]</f>
        <v>-234</v>
      </c>
      <c r="G340" s="1">
        <f>SUM($D$2:D340)*Day_SIP[[#This Row],[Buy Price]]</f>
        <v>75123.75</v>
      </c>
    </row>
    <row r="341" spans="1:7" x14ac:dyDescent="0.3">
      <c r="A341" s="2">
        <v>37762</v>
      </c>
      <c r="B341">
        <v>2</v>
      </c>
      <c r="C341">
        <v>9.67</v>
      </c>
      <c r="D341">
        <v>24</v>
      </c>
      <c r="E341">
        <v>232.07999999999998</v>
      </c>
      <c r="F341" s="1">
        <f>-Day_SIP[[#This Row],[Investment Amount]]</f>
        <v>-232.07999999999998</v>
      </c>
      <c r="G341" s="1">
        <f>SUM($D$2:D341)*Day_SIP[[#This Row],[Buy Price]]</f>
        <v>74739.429999999993</v>
      </c>
    </row>
    <row r="342" spans="1:7" x14ac:dyDescent="0.3">
      <c r="A342" s="2">
        <v>37763</v>
      </c>
      <c r="B342">
        <v>3</v>
      </c>
      <c r="C342">
        <v>9.66</v>
      </c>
      <c r="D342">
        <v>24</v>
      </c>
      <c r="E342">
        <v>231.84</v>
      </c>
      <c r="F342" s="1">
        <f>-Day_SIP[[#This Row],[Investment Amount]]</f>
        <v>-231.84</v>
      </c>
      <c r="G342" s="1">
        <f>SUM($D$2:D342)*Day_SIP[[#This Row],[Buy Price]]</f>
        <v>74893.98</v>
      </c>
    </row>
    <row r="343" spans="1:7" x14ac:dyDescent="0.3">
      <c r="A343" s="2">
        <v>37764</v>
      </c>
      <c r="B343">
        <v>4</v>
      </c>
      <c r="C343">
        <v>9.6999999999999993</v>
      </c>
      <c r="D343">
        <v>24</v>
      </c>
      <c r="E343">
        <v>232.79999999999998</v>
      </c>
      <c r="F343" s="1">
        <f>-Day_SIP[[#This Row],[Investment Amount]]</f>
        <v>-232.79999999999998</v>
      </c>
      <c r="G343" s="1">
        <f>SUM($D$2:D343)*Day_SIP[[#This Row],[Buy Price]]</f>
        <v>75436.899999999994</v>
      </c>
    </row>
    <row r="344" spans="1:7" x14ac:dyDescent="0.3">
      <c r="A344" s="2">
        <v>37767</v>
      </c>
      <c r="B344">
        <v>0</v>
      </c>
      <c r="C344">
        <v>9.91</v>
      </c>
      <c r="D344">
        <v>24</v>
      </c>
      <c r="E344">
        <v>237.84</v>
      </c>
      <c r="F344" s="1">
        <f>-Day_SIP[[#This Row],[Investment Amount]]</f>
        <v>-237.84</v>
      </c>
      <c r="G344" s="1">
        <f>SUM($D$2:D344)*Day_SIP[[#This Row],[Buy Price]]</f>
        <v>77307.91</v>
      </c>
    </row>
    <row r="345" spans="1:7" x14ac:dyDescent="0.3">
      <c r="A345" s="2">
        <v>37768</v>
      </c>
      <c r="B345">
        <v>1</v>
      </c>
      <c r="C345">
        <v>9.81</v>
      </c>
      <c r="D345">
        <v>24</v>
      </c>
      <c r="E345">
        <v>235.44</v>
      </c>
      <c r="F345" s="1">
        <f>-Day_SIP[[#This Row],[Investment Amount]]</f>
        <v>-235.44</v>
      </c>
      <c r="G345" s="1">
        <f>SUM($D$2:D345)*Day_SIP[[#This Row],[Buy Price]]</f>
        <v>76763.25</v>
      </c>
    </row>
    <row r="346" spans="1:7" x14ac:dyDescent="0.3">
      <c r="A346" s="2">
        <v>37769</v>
      </c>
      <c r="B346">
        <v>2</v>
      </c>
      <c r="C346">
        <v>9.9</v>
      </c>
      <c r="D346">
        <v>24</v>
      </c>
      <c r="E346">
        <v>237.60000000000002</v>
      </c>
      <c r="F346" s="1">
        <f>-Day_SIP[[#This Row],[Investment Amount]]</f>
        <v>-237.60000000000002</v>
      </c>
      <c r="G346" s="1">
        <f>SUM($D$2:D346)*Day_SIP[[#This Row],[Buy Price]]</f>
        <v>77705.100000000006</v>
      </c>
    </row>
    <row r="347" spans="1:7" x14ac:dyDescent="0.3">
      <c r="A347" s="2">
        <v>37770</v>
      </c>
      <c r="B347">
        <v>3</v>
      </c>
      <c r="C347">
        <v>10</v>
      </c>
      <c r="D347">
        <v>23</v>
      </c>
      <c r="E347">
        <v>230</v>
      </c>
      <c r="F347" s="1">
        <f>-Day_SIP[[#This Row],[Investment Amount]]</f>
        <v>-230</v>
      </c>
      <c r="G347" s="1">
        <f>SUM($D$2:D347)*Day_SIP[[#This Row],[Buy Price]]</f>
        <v>78720</v>
      </c>
    </row>
    <row r="348" spans="1:7" x14ac:dyDescent="0.3">
      <c r="A348" s="2">
        <v>37771</v>
      </c>
      <c r="B348">
        <v>4</v>
      </c>
      <c r="C348">
        <v>10</v>
      </c>
      <c r="D348">
        <v>23</v>
      </c>
      <c r="E348">
        <v>230</v>
      </c>
      <c r="F348" s="1">
        <f>-Day_SIP[[#This Row],[Investment Amount]]</f>
        <v>-230</v>
      </c>
      <c r="G348" s="1">
        <f>SUM($D$2:D348)*Day_SIP[[#This Row],[Buy Price]]</f>
        <v>78950</v>
      </c>
    </row>
    <row r="349" spans="1:7" x14ac:dyDescent="0.3">
      <c r="A349" s="2">
        <v>37774</v>
      </c>
      <c r="B349">
        <v>0</v>
      </c>
      <c r="C349">
        <v>10.11</v>
      </c>
      <c r="D349">
        <v>23</v>
      </c>
      <c r="E349">
        <v>232.52999999999997</v>
      </c>
      <c r="F349" s="1">
        <f>-Day_SIP[[#This Row],[Investment Amount]]</f>
        <v>-232.52999999999997</v>
      </c>
      <c r="G349" s="1">
        <f>SUM($D$2:D349)*Day_SIP[[#This Row],[Buy Price]]</f>
        <v>80050.98</v>
      </c>
    </row>
    <row r="350" spans="1:7" x14ac:dyDescent="0.3">
      <c r="A350" s="2">
        <v>37775</v>
      </c>
      <c r="B350">
        <v>1</v>
      </c>
      <c r="C350">
        <v>10.14</v>
      </c>
      <c r="D350">
        <v>23</v>
      </c>
      <c r="E350">
        <v>233.22000000000003</v>
      </c>
      <c r="F350" s="1">
        <f>-Day_SIP[[#This Row],[Investment Amount]]</f>
        <v>-233.22000000000003</v>
      </c>
      <c r="G350" s="1">
        <f>SUM($D$2:D350)*Day_SIP[[#This Row],[Buy Price]]</f>
        <v>80521.740000000005</v>
      </c>
    </row>
    <row r="351" spans="1:7" x14ac:dyDescent="0.3">
      <c r="A351" s="2">
        <v>37776</v>
      </c>
      <c r="B351">
        <v>2</v>
      </c>
      <c r="C351">
        <v>10.24</v>
      </c>
      <c r="D351">
        <v>23</v>
      </c>
      <c r="E351">
        <v>235.52</v>
      </c>
      <c r="F351" s="1">
        <f>-Day_SIP[[#This Row],[Investment Amount]]</f>
        <v>-235.52</v>
      </c>
      <c r="G351" s="1">
        <f>SUM($D$2:D351)*Day_SIP[[#This Row],[Buy Price]]</f>
        <v>81551.360000000001</v>
      </c>
    </row>
    <row r="352" spans="1:7" x14ac:dyDescent="0.3">
      <c r="A352" s="2">
        <v>37777</v>
      </c>
      <c r="B352">
        <v>3</v>
      </c>
      <c r="C352">
        <v>10.35</v>
      </c>
      <c r="D352">
        <v>23</v>
      </c>
      <c r="E352">
        <v>238.04999999999998</v>
      </c>
      <c r="F352" s="1">
        <f>-Day_SIP[[#This Row],[Investment Amount]]</f>
        <v>-238.04999999999998</v>
      </c>
      <c r="G352" s="1">
        <f>SUM($D$2:D352)*Day_SIP[[#This Row],[Buy Price]]</f>
        <v>82665.45</v>
      </c>
    </row>
    <row r="353" spans="1:7" x14ac:dyDescent="0.3">
      <c r="A353" s="2">
        <v>37778</v>
      </c>
      <c r="B353">
        <v>4</v>
      </c>
      <c r="C353">
        <v>10.49</v>
      </c>
      <c r="D353">
        <v>22</v>
      </c>
      <c r="E353">
        <v>230.78</v>
      </c>
      <c r="F353" s="1">
        <f>-Day_SIP[[#This Row],[Investment Amount]]</f>
        <v>-230.78</v>
      </c>
      <c r="G353" s="1">
        <f>SUM($D$2:D353)*Day_SIP[[#This Row],[Buy Price]]</f>
        <v>84014.41</v>
      </c>
    </row>
    <row r="354" spans="1:7" x14ac:dyDescent="0.3">
      <c r="A354" s="2">
        <v>37781</v>
      </c>
      <c r="B354">
        <v>0</v>
      </c>
      <c r="C354">
        <v>10.5</v>
      </c>
      <c r="D354">
        <v>22</v>
      </c>
      <c r="E354">
        <v>231</v>
      </c>
      <c r="F354" s="1">
        <f>-Day_SIP[[#This Row],[Investment Amount]]</f>
        <v>-231</v>
      </c>
      <c r="G354" s="1">
        <f>SUM($D$2:D354)*Day_SIP[[#This Row],[Buy Price]]</f>
        <v>84325.5</v>
      </c>
    </row>
    <row r="355" spans="1:7" x14ac:dyDescent="0.3">
      <c r="A355" s="2">
        <v>37782</v>
      </c>
      <c r="B355">
        <v>1</v>
      </c>
      <c r="C355">
        <v>10.48</v>
      </c>
      <c r="D355">
        <v>22</v>
      </c>
      <c r="E355">
        <v>230.56</v>
      </c>
      <c r="F355" s="1">
        <f>-Day_SIP[[#This Row],[Investment Amount]]</f>
        <v>-230.56</v>
      </c>
      <c r="G355" s="1">
        <f>SUM($D$2:D355)*Day_SIP[[#This Row],[Buy Price]]</f>
        <v>84395.44</v>
      </c>
    </row>
    <row r="356" spans="1:7" x14ac:dyDescent="0.3">
      <c r="A356" s="2">
        <v>37783</v>
      </c>
      <c r="B356">
        <v>2</v>
      </c>
      <c r="C356">
        <v>10.51</v>
      </c>
      <c r="D356">
        <v>22</v>
      </c>
      <c r="E356">
        <v>231.22</v>
      </c>
      <c r="F356" s="1">
        <f>-Day_SIP[[#This Row],[Investment Amount]]</f>
        <v>-231.22</v>
      </c>
      <c r="G356" s="1">
        <f>SUM($D$2:D356)*Day_SIP[[#This Row],[Buy Price]]</f>
        <v>84868.25</v>
      </c>
    </row>
    <row r="357" spans="1:7" x14ac:dyDescent="0.3">
      <c r="A357" s="2">
        <v>37784</v>
      </c>
      <c r="B357">
        <v>3</v>
      </c>
      <c r="C357">
        <v>10.54</v>
      </c>
      <c r="D357">
        <v>22</v>
      </c>
      <c r="E357">
        <v>231.88</v>
      </c>
      <c r="F357" s="1">
        <f>-Day_SIP[[#This Row],[Investment Amount]]</f>
        <v>-231.88</v>
      </c>
      <c r="G357" s="1">
        <f>SUM($D$2:D357)*Day_SIP[[#This Row],[Buy Price]]</f>
        <v>85342.37999999999</v>
      </c>
    </row>
    <row r="358" spans="1:7" x14ac:dyDescent="0.3">
      <c r="A358" s="2">
        <v>37785</v>
      </c>
      <c r="B358">
        <v>4</v>
      </c>
      <c r="C358">
        <v>10.62</v>
      </c>
      <c r="D358">
        <v>22</v>
      </c>
      <c r="E358">
        <v>233.64</v>
      </c>
      <c r="F358" s="1">
        <f>-Day_SIP[[#This Row],[Investment Amount]]</f>
        <v>-233.64</v>
      </c>
      <c r="G358" s="1">
        <f>SUM($D$2:D358)*Day_SIP[[#This Row],[Buy Price]]</f>
        <v>86223.78</v>
      </c>
    </row>
    <row r="359" spans="1:7" x14ac:dyDescent="0.3">
      <c r="A359" s="2">
        <v>37788</v>
      </c>
      <c r="B359">
        <v>0</v>
      </c>
      <c r="C359">
        <v>10.61</v>
      </c>
      <c r="D359">
        <v>22</v>
      </c>
      <c r="E359">
        <v>233.42</v>
      </c>
      <c r="F359" s="1">
        <f>-Day_SIP[[#This Row],[Investment Amount]]</f>
        <v>-233.42</v>
      </c>
      <c r="G359" s="1">
        <f>SUM($D$2:D359)*Day_SIP[[#This Row],[Buy Price]]</f>
        <v>86376.01</v>
      </c>
    </row>
    <row r="360" spans="1:7" x14ac:dyDescent="0.3">
      <c r="A360" s="2">
        <v>37789</v>
      </c>
      <c r="B360">
        <v>1</v>
      </c>
      <c r="C360">
        <v>10.85</v>
      </c>
      <c r="D360">
        <v>22</v>
      </c>
      <c r="E360">
        <v>238.7</v>
      </c>
      <c r="F360" s="1">
        <f>-Day_SIP[[#This Row],[Investment Amount]]</f>
        <v>-238.7</v>
      </c>
      <c r="G360" s="1">
        <f>SUM($D$2:D360)*Day_SIP[[#This Row],[Buy Price]]</f>
        <v>88568.55</v>
      </c>
    </row>
    <row r="361" spans="1:7" x14ac:dyDescent="0.3">
      <c r="A361" s="2">
        <v>37790</v>
      </c>
      <c r="B361">
        <v>2</v>
      </c>
      <c r="C361">
        <v>10.9</v>
      </c>
      <c r="D361">
        <v>21</v>
      </c>
      <c r="E361">
        <v>228.9</v>
      </c>
      <c r="F361" s="1">
        <f>-Day_SIP[[#This Row],[Investment Amount]]</f>
        <v>-228.9</v>
      </c>
      <c r="G361" s="1">
        <f>SUM($D$2:D361)*Day_SIP[[#This Row],[Buy Price]]</f>
        <v>89205.6</v>
      </c>
    </row>
    <row r="362" spans="1:7" x14ac:dyDescent="0.3">
      <c r="A362" s="2">
        <v>37791</v>
      </c>
      <c r="B362">
        <v>3</v>
      </c>
      <c r="C362">
        <v>10.95</v>
      </c>
      <c r="D362">
        <v>21</v>
      </c>
      <c r="E362">
        <v>229.95</v>
      </c>
      <c r="F362" s="1">
        <f>-Day_SIP[[#This Row],[Investment Amount]]</f>
        <v>-229.95</v>
      </c>
      <c r="G362" s="1">
        <f>SUM($D$2:D362)*Day_SIP[[#This Row],[Buy Price]]</f>
        <v>89844.75</v>
      </c>
    </row>
    <row r="363" spans="1:7" x14ac:dyDescent="0.3">
      <c r="A363" s="2">
        <v>37792</v>
      </c>
      <c r="B363">
        <v>4</v>
      </c>
      <c r="C363">
        <v>11.03</v>
      </c>
      <c r="D363">
        <v>21</v>
      </c>
      <c r="E363">
        <v>231.63</v>
      </c>
      <c r="F363" s="1">
        <f>-Day_SIP[[#This Row],[Investment Amount]]</f>
        <v>-231.63</v>
      </c>
      <c r="G363" s="1">
        <f>SUM($D$2:D363)*Day_SIP[[#This Row],[Buy Price]]</f>
        <v>90732.78</v>
      </c>
    </row>
    <row r="364" spans="1:7" x14ac:dyDescent="0.3">
      <c r="A364" s="2">
        <v>37795</v>
      </c>
      <c r="B364">
        <v>0</v>
      </c>
      <c r="C364">
        <v>11.01</v>
      </c>
      <c r="D364">
        <v>21</v>
      </c>
      <c r="E364">
        <v>231.21</v>
      </c>
      <c r="F364" s="1">
        <f>-Day_SIP[[#This Row],[Investment Amount]]</f>
        <v>-231.21</v>
      </c>
      <c r="G364" s="1">
        <f>SUM($D$2:D364)*Day_SIP[[#This Row],[Buy Price]]</f>
        <v>90799.47</v>
      </c>
    </row>
    <row r="365" spans="1:7" x14ac:dyDescent="0.3">
      <c r="A365" s="2">
        <v>37796</v>
      </c>
      <c r="B365">
        <v>1</v>
      </c>
      <c r="C365">
        <v>11.05</v>
      </c>
      <c r="D365">
        <v>21</v>
      </c>
      <c r="E365">
        <v>232.05</v>
      </c>
      <c r="F365" s="1">
        <f>-Day_SIP[[#This Row],[Investment Amount]]</f>
        <v>-232.05</v>
      </c>
      <c r="G365" s="1">
        <f>SUM($D$2:D365)*Day_SIP[[#This Row],[Buy Price]]</f>
        <v>91361.400000000009</v>
      </c>
    </row>
    <row r="366" spans="1:7" x14ac:dyDescent="0.3">
      <c r="A366" s="2">
        <v>37797</v>
      </c>
      <c r="B366">
        <v>2</v>
      </c>
      <c r="C366">
        <v>11.2</v>
      </c>
      <c r="D366">
        <v>21</v>
      </c>
      <c r="E366">
        <v>235.2</v>
      </c>
      <c r="F366" s="1">
        <f>-Day_SIP[[#This Row],[Investment Amount]]</f>
        <v>-235.2</v>
      </c>
      <c r="G366" s="1">
        <f>SUM($D$2:D366)*Day_SIP[[#This Row],[Buy Price]]</f>
        <v>92836.799999999988</v>
      </c>
    </row>
    <row r="367" spans="1:7" x14ac:dyDescent="0.3">
      <c r="A367" s="2">
        <v>37798</v>
      </c>
      <c r="B367">
        <v>3</v>
      </c>
      <c r="C367">
        <v>11.18</v>
      </c>
      <c r="D367">
        <v>21</v>
      </c>
      <c r="E367">
        <v>234.78</v>
      </c>
      <c r="F367" s="1">
        <f>-Day_SIP[[#This Row],[Investment Amount]]</f>
        <v>-234.78</v>
      </c>
      <c r="G367" s="1">
        <f>SUM($D$2:D367)*Day_SIP[[#This Row],[Buy Price]]</f>
        <v>92905.8</v>
      </c>
    </row>
    <row r="368" spans="1:7" x14ac:dyDescent="0.3">
      <c r="A368" s="2">
        <v>37799</v>
      </c>
      <c r="B368">
        <v>4</v>
      </c>
      <c r="C368">
        <v>11.31</v>
      </c>
      <c r="D368">
        <v>21</v>
      </c>
      <c r="E368">
        <v>237.51000000000002</v>
      </c>
      <c r="F368" s="1">
        <f>-Day_SIP[[#This Row],[Investment Amount]]</f>
        <v>-237.51000000000002</v>
      </c>
      <c r="G368" s="1">
        <f>SUM($D$2:D368)*Day_SIP[[#This Row],[Buy Price]]</f>
        <v>94223.61</v>
      </c>
    </row>
    <row r="369" spans="1:7" x14ac:dyDescent="0.3">
      <c r="A369" s="2">
        <v>37802</v>
      </c>
      <c r="B369">
        <v>0</v>
      </c>
      <c r="C369">
        <v>11.44</v>
      </c>
      <c r="D369">
        <v>20</v>
      </c>
      <c r="E369">
        <v>228.79999999999998</v>
      </c>
      <c r="F369" s="1">
        <f>-Day_SIP[[#This Row],[Investment Amount]]</f>
        <v>-228.79999999999998</v>
      </c>
      <c r="G369" s="1">
        <f>SUM($D$2:D369)*Day_SIP[[#This Row],[Buy Price]]</f>
        <v>95535.44</v>
      </c>
    </row>
    <row r="370" spans="1:7" x14ac:dyDescent="0.3">
      <c r="A370" s="2">
        <v>37803</v>
      </c>
      <c r="B370">
        <v>1</v>
      </c>
      <c r="C370">
        <v>11.3</v>
      </c>
      <c r="D370">
        <v>21</v>
      </c>
      <c r="E370">
        <v>237.3</v>
      </c>
      <c r="F370" s="1">
        <f>-Day_SIP[[#This Row],[Investment Amount]]</f>
        <v>-237.3</v>
      </c>
      <c r="G370" s="1">
        <f>SUM($D$2:D370)*Day_SIP[[#This Row],[Buy Price]]</f>
        <v>94603.6</v>
      </c>
    </row>
    <row r="371" spans="1:7" x14ac:dyDescent="0.3">
      <c r="A371" s="2">
        <v>37804</v>
      </c>
      <c r="B371">
        <v>2</v>
      </c>
      <c r="C371">
        <v>11.47</v>
      </c>
      <c r="D371">
        <v>20</v>
      </c>
      <c r="E371">
        <v>229.4</v>
      </c>
      <c r="F371" s="1">
        <f>-Day_SIP[[#This Row],[Investment Amount]]</f>
        <v>-229.4</v>
      </c>
      <c r="G371" s="1">
        <f>SUM($D$2:D371)*Day_SIP[[#This Row],[Buy Price]]</f>
        <v>96256.24</v>
      </c>
    </row>
    <row r="372" spans="1:7" x14ac:dyDescent="0.3">
      <c r="A372" s="2">
        <v>37805</v>
      </c>
      <c r="B372">
        <v>3</v>
      </c>
      <c r="C372">
        <v>11.4</v>
      </c>
      <c r="D372">
        <v>20</v>
      </c>
      <c r="E372">
        <v>228</v>
      </c>
      <c r="F372" s="1">
        <f>-Day_SIP[[#This Row],[Investment Amount]]</f>
        <v>-228</v>
      </c>
      <c r="G372" s="1">
        <f>SUM($D$2:D372)*Day_SIP[[#This Row],[Buy Price]]</f>
        <v>95896.8</v>
      </c>
    </row>
    <row r="373" spans="1:7" x14ac:dyDescent="0.3">
      <c r="A373" s="2">
        <v>37806</v>
      </c>
      <c r="B373">
        <v>4</v>
      </c>
      <c r="C373">
        <v>11.48</v>
      </c>
      <c r="D373">
        <v>20</v>
      </c>
      <c r="E373">
        <v>229.60000000000002</v>
      </c>
      <c r="F373" s="1">
        <f>-Day_SIP[[#This Row],[Investment Amount]]</f>
        <v>-229.60000000000002</v>
      </c>
      <c r="G373" s="1">
        <f>SUM($D$2:D373)*Day_SIP[[#This Row],[Buy Price]]</f>
        <v>96799.360000000001</v>
      </c>
    </row>
    <row r="374" spans="1:7" x14ac:dyDescent="0.3">
      <c r="A374" s="2">
        <v>37809</v>
      </c>
      <c r="B374">
        <v>0</v>
      </c>
      <c r="C374">
        <v>11.6</v>
      </c>
      <c r="D374">
        <v>20</v>
      </c>
      <c r="E374">
        <v>232</v>
      </c>
      <c r="F374" s="1">
        <f>-Day_SIP[[#This Row],[Investment Amount]]</f>
        <v>-232</v>
      </c>
      <c r="G374" s="1">
        <f>SUM($D$2:D374)*Day_SIP[[#This Row],[Buy Price]]</f>
        <v>98043.199999999997</v>
      </c>
    </row>
    <row r="375" spans="1:7" x14ac:dyDescent="0.3">
      <c r="A375" s="2">
        <v>37810</v>
      </c>
      <c r="B375">
        <v>1</v>
      </c>
      <c r="C375">
        <v>11.64</v>
      </c>
      <c r="D375">
        <v>20</v>
      </c>
      <c r="E375">
        <v>232.8</v>
      </c>
      <c r="F375" s="1">
        <f>-Day_SIP[[#This Row],[Investment Amount]]</f>
        <v>-232.8</v>
      </c>
      <c r="G375" s="1">
        <f>SUM($D$2:D375)*Day_SIP[[#This Row],[Buy Price]]</f>
        <v>98614.080000000002</v>
      </c>
    </row>
    <row r="376" spans="1:7" x14ac:dyDescent="0.3">
      <c r="A376" s="2">
        <v>37811</v>
      </c>
      <c r="B376">
        <v>2</v>
      </c>
      <c r="C376">
        <v>11.6</v>
      </c>
      <c r="D376">
        <v>20</v>
      </c>
      <c r="E376">
        <v>232</v>
      </c>
      <c r="F376" s="1">
        <f>-Day_SIP[[#This Row],[Investment Amount]]</f>
        <v>-232</v>
      </c>
      <c r="G376" s="1">
        <f>SUM($D$2:D376)*Day_SIP[[#This Row],[Buy Price]]</f>
        <v>98507.199999999997</v>
      </c>
    </row>
    <row r="377" spans="1:7" x14ac:dyDescent="0.3">
      <c r="A377" s="2">
        <v>37812</v>
      </c>
      <c r="B377">
        <v>3</v>
      </c>
      <c r="C377">
        <v>11.79</v>
      </c>
      <c r="D377">
        <v>20</v>
      </c>
      <c r="E377">
        <v>235.79999999999998</v>
      </c>
      <c r="F377" s="1">
        <f>-Day_SIP[[#This Row],[Investment Amount]]</f>
        <v>-235.79999999999998</v>
      </c>
      <c r="G377" s="1">
        <f>SUM($D$2:D377)*Day_SIP[[#This Row],[Buy Price]]</f>
        <v>100356.48</v>
      </c>
    </row>
    <row r="378" spans="1:7" x14ac:dyDescent="0.3">
      <c r="A378" s="2">
        <v>37813</v>
      </c>
      <c r="B378">
        <v>4</v>
      </c>
      <c r="C378">
        <v>11.69</v>
      </c>
      <c r="D378">
        <v>20</v>
      </c>
      <c r="E378">
        <v>233.79999999999998</v>
      </c>
      <c r="F378" s="1">
        <f>-Day_SIP[[#This Row],[Investment Amount]]</f>
        <v>-233.79999999999998</v>
      </c>
      <c r="G378" s="1">
        <f>SUM($D$2:D378)*Day_SIP[[#This Row],[Buy Price]]</f>
        <v>99739.08</v>
      </c>
    </row>
    <row r="379" spans="1:7" x14ac:dyDescent="0.3">
      <c r="A379" s="2">
        <v>37816</v>
      </c>
      <c r="B379">
        <v>0</v>
      </c>
      <c r="C379">
        <v>11.86</v>
      </c>
      <c r="D379">
        <v>20</v>
      </c>
      <c r="E379">
        <v>237.2</v>
      </c>
      <c r="F379" s="1">
        <f>-Day_SIP[[#This Row],[Investment Amount]]</f>
        <v>-237.2</v>
      </c>
      <c r="G379" s="1">
        <f>SUM($D$2:D379)*Day_SIP[[#This Row],[Buy Price]]</f>
        <v>101426.72</v>
      </c>
    </row>
    <row r="380" spans="1:7" x14ac:dyDescent="0.3">
      <c r="A380" s="2">
        <v>37817</v>
      </c>
      <c r="B380">
        <v>1</v>
      </c>
      <c r="C380">
        <v>11.6</v>
      </c>
      <c r="D380">
        <v>20</v>
      </c>
      <c r="E380">
        <v>232</v>
      </c>
      <c r="F380" s="1">
        <f>-Day_SIP[[#This Row],[Investment Amount]]</f>
        <v>-232</v>
      </c>
      <c r="G380" s="1">
        <f>SUM($D$2:D380)*Day_SIP[[#This Row],[Buy Price]]</f>
        <v>99435.199999999997</v>
      </c>
    </row>
    <row r="381" spans="1:7" x14ac:dyDescent="0.3">
      <c r="A381" s="2">
        <v>37818</v>
      </c>
      <c r="B381">
        <v>2</v>
      </c>
      <c r="C381">
        <v>11.85</v>
      </c>
      <c r="D381">
        <v>20</v>
      </c>
      <c r="E381">
        <v>237</v>
      </c>
      <c r="F381" s="1">
        <f>-Day_SIP[[#This Row],[Investment Amount]]</f>
        <v>-237</v>
      </c>
      <c r="G381" s="1">
        <f>SUM($D$2:D381)*Day_SIP[[#This Row],[Buy Price]]</f>
        <v>101815.2</v>
      </c>
    </row>
    <row r="382" spans="1:7" x14ac:dyDescent="0.3">
      <c r="A382" s="2">
        <v>37819</v>
      </c>
      <c r="B382">
        <v>3</v>
      </c>
      <c r="C382">
        <v>11.75</v>
      </c>
      <c r="D382">
        <v>20</v>
      </c>
      <c r="E382">
        <v>235</v>
      </c>
      <c r="F382" s="1">
        <f>-Day_SIP[[#This Row],[Investment Amount]]</f>
        <v>-235</v>
      </c>
      <c r="G382" s="1">
        <f>SUM($D$2:D382)*Day_SIP[[#This Row],[Buy Price]]</f>
        <v>101191</v>
      </c>
    </row>
    <row r="383" spans="1:7" x14ac:dyDescent="0.3">
      <c r="A383" s="2">
        <v>37820</v>
      </c>
      <c r="B383">
        <v>4</v>
      </c>
      <c r="C383">
        <v>11.5</v>
      </c>
      <c r="D383">
        <v>20</v>
      </c>
      <c r="E383">
        <v>230</v>
      </c>
      <c r="F383" s="1">
        <f>-Day_SIP[[#This Row],[Investment Amount]]</f>
        <v>-230</v>
      </c>
      <c r="G383" s="1">
        <f>SUM($D$2:D383)*Day_SIP[[#This Row],[Buy Price]]</f>
        <v>99268</v>
      </c>
    </row>
    <row r="384" spans="1:7" x14ac:dyDescent="0.3">
      <c r="A384" s="2">
        <v>37823</v>
      </c>
      <c r="B384">
        <v>0</v>
      </c>
      <c r="C384">
        <v>11.35</v>
      </c>
      <c r="D384">
        <v>21</v>
      </c>
      <c r="E384">
        <v>238.35</v>
      </c>
      <c r="F384" s="1">
        <f>-Day_SIP[[#This Row],[Investment Amount]]</f>
        <v>-238.35</v>
      </c>
      <c r="G384" s="1">
        <f>SUM($D$2:D384)*Day_SIP[[#This Row],[Buy Price]]</f>
        <v>98211.55</v>
      </c>
    </row>
    <row r="385" spans="1:7" x14ac:dyDescent="0.3">
      <c r="A385" s="2">
        <v>37824</v>
      </c>
      <c r="B385">
        <v>1</v>
      </c>
      <c r="C385">
        <v>11.25</v>
      </c>
      <c r="D385">
        <v>21</v>
      </c>
      <c r="E385">
        <v>236.25</v>
      </c>
      <c r="F385" s="1">
        <f>-Day_SIP[[#This Row],[Investment Amount]]</f>
        <v>-236.25</v>
      </c>
      <c r="G385" s="1">
        <f>SUM($D$2:D385)*Day_SIP[[#This Row],[Buy Price]]</f>
        <v>97582.5</v>
      </c>
    </row>
    <row r="386" spans="1:7" x14ac:dyDescent="0.3">
      <c r="A386" s="2">
        <v>37825</v>
      </c>
      <c r="B386">
        <v>2</v>
      </c>
      <c r="C386">
        <v>11.37</v>
      </c>
      <c r="D386">
        <v>21</v>
      </c>
      <c r="E386">
        <v>238.76999999999998</v>
      </c>
      <c r="F386" s="1">
        <f>-Day_SIP[[#This Row],[Investment Amount]]</f>
        <v>-238.76999999999998</v>
      </c>
      <c r="G386" s="1">
        <f>SUM($D$2:D386)*Day_SIP[[#This Row],[Buy Price]]</f>
        <v>98862.15</v>
      </c>
    </row>
    <row r="387" spans="1:7" x14ac:dyDescent="0.3">
      <c r="A387" s="2">
        <v>37826</v>
      </c>
      <c r="B387">
        <v>3</v>
      </c>
      <c r="C387">
        <v>11.52</v>
      </c>
      <c r="D387">
        <v>20</v>
      </c>
      <c r="E387">
        <v>230.39999999999998</v>
      </c>
      <c r="F387" s="1">
        <f>-Day_SIP[[#This Row],[Investment Amount]]</f>
        <v>-230.39999999999998</v>
      </c>
      <c r="G387" s="1">
        <f>SUM($D$2:D387)*Day_SIP[[#This Row],[Buy Price]]</f>
        <v>100396.8</v>
      </c>
    </row>
    <row r="388" spans="1:7" x14ac:dyDescent="0.3">
      <c r="A388" s="2">
        <v>37827</v>
      </c>
      <c r="B388">
        <v>4</v>
      </c>
      <c r="C388">
        <v>11.72</v>
      </c>
      <c r="D388">
        <v>20</v>
      </c>
      <c r="E388">
        <v>234.4</v>
      </c>
      <c r="F388" s="1">
        <f>-Day_SIP[[#This Row],[Investment Amount]]</f>
        <v>-234.4</v>
      </c>
      <c r="G388" s="1">
        <f>SUM($D$2:D388)*Day_SIP[[#This Row],[Buy Price]]</f>
        <v>102374.20000000001</v>
      </c>
    </row>
    <row r="389" spans="1:7" x14ac:dyDescent="0.3">
      <c r="A389" s="2">
        <v>37830</v>
      </c>
      <c r="B389">
        <v>0</v>
      </c>
      <c r="C389">
        <v>11.96</v>
      </c>
      <c r="D389">
        <v>19</v>
      </c>
      <c r="E389">
        <v>227.24</v>
      </c>
      <c r="F389" s="1">
        <f>-Day_SIP[[#This Row],[Investment Amount]]</f>
        <v>-227.24</v>
      </c>
      <c r="G389" s="1">
        <f>SUM($D$2:D389)*Day_SIP[[#This Row],[Buy Price]]</f>
        <v>104697.84000000001</v>
      </c>
    </row>
    <row r="390" spans="1:7" x14ac:dyDescent="0.3">
      <c r="A390" s="2">
        <v>37831</v>
      </c>
      <c r="B390">
        <v>1</v>
      </c>
      <c r="C390">
        <v>11.85</v>
      </c>
      <c r="D390">
        <v>20</v>
      </c>
      <c r="E390">
        <v>237</v>
      </c>
      <c r="F390" s="1">
        <f>-Day_SIP[[#This Row],[Investment Amount]]</f>
        <v>-237</v>
      </c>
      <c r="G390" s="1">
        <f>SUM($D$2:D390)*Day_SIP[[#This Row],[Buy Price]]</f>
        <v>103971.9</v>
      </c>
    </row>
    <row r="391" spans="1:7" x14ac:dyDescent="0.3">
      <c r="A391" s="2">
        <v>37832</v>
      </c>
      <c r="B391">
        <v>2</v>
      </c>
      <c r="C391">
        <v>12</v>
      </c>
      <c r="D391">
        <v>19</v>
      </c>
      <c r="E391">
        <v>228</v>
      </c>
      <c r="F391" s="1">
        <f>-Day_SIP[[#This Row],[Investment Amount]]</f>
        <v>-228</v>
      </c>
      <c r="G391" s="1">
        <f>SUM($D$2:D391)*Day_SIP[[#This Row],[Buy Price]]</f>
        <v>105516</v>
      </c>
    </row>
    <row r="392" spans="1:7" x14ac:dyDescent="0.3">
      <c r="A392" s="2">
        <v>37833</v>
      </c>
      <c r="B392">
        <v>3</v>
      </c>
      <c r="C392">
        <v>12</v>
      </c>
      <c r="D392">
        <v>19</v>
      </c>
      <c r="E392">
        <v>228</v>
      </c>
      <c r="F392" s="1">
        <f>-Day_SIP[[#This Row],[Investment Amount]]</f>
        <v>-228</v>
      </c>
      <c r="G392" s="1">
        <f>SUM($D$2:D392)*Day_SIP[[#This Row],[Buy Price]]</f>
        <v>105744</v>
      </c>
    </row>
    <row r="393" spans="1:7" x14ac:dyDescent="0.3">
      <c r="A393" s="2">
        <v>37834</v>
      </c>
      <c r="B393">
        <v>4</v>
      </c>
      <c r="C393">
        <v>12.07</v>
      </c>
      <c r="D393">
        <v>19</v>
      </c>
      <c r="E393">
        <v>229.33</v>
      </c>
      <c r="F393" s="1">
        <f>-Day_SIP[[#This Row],[Investment Amount]]</f>
        <v>-229.33</v>
      </c>
      <c r="G393" s="1">
        <f>SUM($D$2:D393)*Day_SIP[[#This Row],[Buy Price]]</f>
        <v>106590.17</v>
      </c>
    </row>
    <row r="394" spans="1:7" x14ac:dyDescent="0.3">
      <c r="A394" s="2">
        <v>37837</v>
      </c>
      <c r="B394">
        <v>0</v>
      </c>
      <c r="C394">
        <v>12.25</v>
      </c>
      <c r="D394">
        <v>19</v>
      </c>
      <c r="E394">
        <v>232.75</v>
      </c>
      <c r="F394" s="1">
        <f>-Day_SIP[[#This Row],[Investment Amount]]</f>
        <v>-232.75</v>
      </c>
      <c r="G394" s="1">
        <f>SUM($D$2:D394)*Day_SIP[[#This Row],[Buy Price]]</f>
        <v>108412.5</v>
      </c>
    </row>
    <row r="395" spans="1:7" x14ac:dyDescent="0.3">
      <c r="A395" s="2">
        <v>37838</v>
      </c>
      <c r="B395">
        <v>1</v>
      </c>
      <c r="C395">
        <v>12.07</v>
      </c>
      <c r="D395">
        <v>19</v>
      </c>
      <c r="E395">
        <v>229.33</v>
      </c>
      <c r="F395" s="1">
        <f>-Day_SIP[[#This Row],[Investment Amount]]</f>
        <v>-229.33</v>
      </c>
      <c r="G395" s="1">
        <f>SUM($D$2:D395)*Day_SIP[[#This Row],[Buy Price]]</f>
        <v>107048.83</v>
      </c>
    </row>
    <row r="396" spans="1:7" x14ac:dyDescent="0.3">
      <c r="A396" s="2">
        <v>37839</v>
      </c>
      <c r="B396">
        <v>2</v>
      </c>
      <c r="C396">
        <v>11.99</v>
      </c>
      <c r="D396">
        <v>19</v>
      </c>
      <c r="E396">
        <v>227.81</v>
      </c>
      <c r="F396" s="1">
        <f>-Day_SIP[[#This Row],[Investment Amount]]</f>
        <v>-227.81</v>
      </c>
      <c r="G396" s="1">
        <f>SUM($D$2:D396)*Day_SIP[[#This Row],[Buy Price]]</f>
        <v>106567.12</v>
      </c>
    </row>
    <row r="397" spans="1:7" x14ac:dyDescent="0.3">
      <c r="A397" s="2">
        <v>37840</v>
      </c>
      <c r="B397">
        <v>3</v>
      </c>
      <c r="C397">
        <v>12.18</v>
      </c>
      <c r="D397">
        <v>19</v>
      </c>
      <c r="E397">
        <v>231.42</v>
      </c>
      <c r="F397" s="1">
        <f>-Day_SIP[[#This Row],[Investment Amount]]</f>
        <v>-231.42</v>
      </c>
      <c r="G397" s="1">
        <f>SUM($D$2:D397)*Day_SIP[[#This Row],[Buy Price]]</f>
        <v>108487.26</v>
      </c>
    </row>
    <row r="398" spans="1:7" x14ac:dyDescent="0.3">
      <c r="A398" s="2">
        <v>37841</v>
      </c>
      <c r="B398">
        <v>4</v>
      </c>
      <c r="C398">
        <v>12.53</v>
      </c>
      <c r="D398">
        <v>19</v>
      </c>
      <c r="E398">
        <v>238.07</v>
      </c>
      <c r="F398" s="1">
        <f>-Day_SIP[[#This Row],[Investment Amount]]</f>
        <v>-238.07</v>
      </c>
      <c r="G398" s="1">
        <f>SUM($D$2:D398)*Day_SIP[[#This Row],[Buy Price]]</f>
        <v>111842.78</v>
      </c>
    </row>
    <row r="399" spans="1:7" x14ac:dyDescent="0.3">
      <c r="A399" s="2">
        <v>37844</v>
      </c>
      <c r="B399">
        <v>0</v>
      </c>
      <c r="C399">
        <v>12.57</v>
      </c>
      <c r="D399">
        <v>19</v>
      </c>
      <c r="E399">
        <v>238.83</v>
      </c>
      <c r="F399" s="1">
        <f>-Day_SIP[[#This Row],[Investment Amount]]</f>
        <v>-238.83</v>
      </c>
      <c r="G399" s="1">
        <f>SUM($D$2:D399)*Day_SIP[[#This Row],[Buy Price]]</f>
        <v>112438.65000000001</v>
      </c>
    </row>
    <row r="400" spans="1:7" x14ac:dyDescent="0.3">
      <c r="A400" s="2">
        <v>37845</v>
      </c>
      <c r="B400">
        <v>1</v>
      </c>
      <c r="C400">
        <v>12.4</v>
      </c>
      <c r="D400">
        <v>19</v>
      </c>
      <c r="E400">
        <v>235.6</v>
      </c>
      <c r="F400" s="1">
        <f>-Day_SIP[[#This Row],[Investment Amount]]</f>
        <v>-235.6</v>
      </c>
      <c r="G400" s="1">
        <f>SUM($D$2:D400)*Day_SIP[[#This Row],[Buy Price]]</f>
        <v>111153.60000000001</v>
      </c>
    </row>
    <row r="401" spans="1:7" x14ac:dyDescent="0.3">
      <c r="A401" s="2">
        <v>37846</v>
      </c>
      <c r="B401">
        <v>2</v>
      </c>
      <c r="C401">
        <v>12.6</v>
      </c>
      <c r="D401">
        <v>18</v>
      </c>
      <c r="E401">
        <v>226.79999999999998</v>
      </c>
      <c r="F401" s="1">
        <f>-Day_SIP[[#This Row],[Investment Amount]]</f>
        <v>-226.79999999999998</v>
      </c>
      <c r="G401" s="1">
        <f>SUM($D$2:D401)*Day_SIP[[#This Row],[Buy Price]]</f>
        <v>113173.2</v>
      </c>
    </row>
    <row r="402" spans="1:7" x14ac:dyDescent="0.3">
      <c r="A402" s="2">
        <v>37847</v>
      </c>
      <c r="B402">
        <v>3</v>
      </c>
      <c r="C402">
        <v>12.7</v>
      </c>
      <c r="D402">
        <v>18</v>
      </c>
      <c r="E402">
        <v>228.6</v>
      </c>
      <c r="F402" s="1">
        <f>-Day_SIP[[#This Row],[Investment Amount]]</f>
        <v>-228.6</v>
      </c>
      <c r="G402" s="1">
        <f>SUM($D$2:D402)*Day_SIP[[#This Row],[Buy Price]]</f>
        <v>114300</v>
      </c>
    </row>
    <row r="403" spans="1:7" x14ac:dyDescent="0.3">
      <c r="A403" s="2">
        <v>37851</v>
      </c>
      <c r="B403">
        <v>0</v>
      </c>
      <c r="C403">
        <v>12.86</v>
      </c>
      <c r="D403">
        <v>18</v>
      </c>
      <c r="E403">
        <v>231.48</v>
      </c>
      <c r="F403" s="1">
        <f>-Day_SIP[[#This Row],[Investment Amount]]</f>
        <v>-231.48</v>
      </c>
      <c r="G403" s="1">
        <f>SUM($D$2:D403)*Day_SIP[[#This Row],[Buy Price]]</f>
        <v>115971.48</v>
      </c>
    </row>
    <row r="404" spans="1:7" x14ac:dyDescent="0.3">
      <c r="A404" s="2">
        <v>37852</v>
      </c>
      <c r="B404">
        <v>1</v>
      </c>
      <c r="C404">
        <v>13.09</v>
      </c>
      <c r="D404">
        <v>18</v>
      </c>
      <c r="E404">
        <v>235.62</v>
      </c>
      <c r="F404" s="1">
        <f>-Day_SIP[[#This Row],[Investment Amount]]</f>
        <v>-235.62</v>
      </c>
      <c r="G404" s="1">
        <f>SUM($D$2:D404)*Day_SIP[[#This Row],[Buy Price]]</f>
        <v>118281.24</v>
      </c>
    </row>
    <row r="405" spans="1:7" x14ac:dyDescent="0.3">
      <c r="A405" s="2">
        <v>37853</v>
      </c>
      <c r="B405">
        <v>2</v>
      </c>
      <c r="C405">
        <v>12.9</v>
      </c>
      <c r="D405">
        <v>18</v>
      </c>
      <c r="E405">
        <v>232.20000000000002</v>
      </c>
      <c r="F405" s="1">
        <f>-Day_SIP[[#This Row],[Investment Amount]]</f>
        <v>-232.20000000000002</v>
      </c>
      <c r="G405" s="1">
        <f>SUM($D$2:D405)*Day_SIP[[#This Row],[Buy Price]]</f>
        <v>116796.6</v>
      </c>
    </row>
    <row r="406" spans="1:7" x14ac:dyDescent="0.3">
      <c r="A406" s="2">
        <v>37854</v>
      </c>
      <c r="B406">
        <v>3</v>
      </c>
      <c r="C406">
        <v>12.98</v>
      </c>
      <c r="D406">
        <v>18</v>
      </c>
      <c r="E406">
        <v>233.64000000000001</v>
      </c>
      <c r="F406" s="1">
        <f>-Day_SIP[[#This Row],[Investment Amount]]</f>
        <v>-233.64000000000001</v>
      </c>
      <c r="G406" s="1">
        <f>SUM($D$2:D406)*Day_SIP[[#This Row],[Buy Price]]</f>
        <v>117754.56</v>
      </c>
    </row>
    <row r="407" spans="1:7" x14ac:dyDescent="0.3">
      <c r="A407" s="2">
        <v>37855</v>
      </c>
      <c r="B407">
        <v>4</v>
      </c>
      <c r="C407">
        <v>13.11</v>
      </c>
      <c r="D407">
        <v>18</v>
      </c>
      <c r="E407">
        <v>235.98</v>
      </c>
      <c r="F407" s="1">
        <f>-Day_SIP[[#This Row],[Investment Amount]]</f>
        <v>-235.98</v>
      </c>
      <c r="G407" s="1">
        <f>SUM($D$2:D407)*Day_SIP[[#This Row],[Buy Price]]</f>
        <v>119169.9</v>
      </c>
    </row>
    <row r="408" spans="1:7" x14ac:dyDescent="0.3">
      <c r="A408" s="2">
        <v>37858</v>
      </c>
      <c r="B408">
        <v>0</v>
      </c>
      <c r="C408">
        <v>12.81</v>
      </c>
      <c r="D408">
        <v>18</v>
      </c>
      <c r="E408">
        <v>230.58</v>
      </c>
      <c r="F408" s="1">
        <f>-Day_SIP[[#This Row],[Investment Amount]]</f>
        <v>-230.58</v>
      </c>
      <c r="G408" s="1">
        <f>SUM($D$2:D408)*Day_SIP[[#This Row],[Buy Price]]</f>
        <v>116673.48000000001</v>
      </c>
    </row>
    <row r="409" spans="1:7" x14ac:dyDescent="0.3">
      <c r="A409" s="2">
        <v>37859</v>
      </c>
      <c r="B409">
        <v>1</v>
      </c>
      <c r="C409">
        <v>13.17</v>
      </c>
      <c r="D409">
        <v>18</v>
      </c>
      <c r="E409">
        <v>237.06</v>
      </c>
      <c r="F409" s="1">
        <f>-Day_SIP[[#This Row],[Investment Amount]]</f>
        <v>-237.06</v>
      </c>
      <c r="G409" s="1">
        <f>SUM($D$2:D409)*Day_SIP[[#This Row],[Buy Price]]</f>
        <v>120189.42</v>
      </c>
    </row>
    <row r="410" spans="1:7" x14ac:dyDescent="0.3">
      <c r="A410" s="2">
        <v>37860</v>
      </c>
      <c r="B410">
        <v>2</v>
      </c>
      <c r="C410">
        <v>13.31</v>
      </c>
      <c r="D410">
        <v>17</v>
      </c>
      <c r="E410">
        <v>226.27</v>
      </c>
      <c r="F410" s="1">
        <f>-Day_SIP[[#This Row],[Investment Amount]]</f>
        <v>-226.27</v>
      </c>
      <c r="G410" s="1">
        <f>SUM($D$2:D410)*Day_SIP[[#This Row],[Buy Price]]</f>
        <v>121693.33</v>
      </c>
    </row>
    <row r="411" spans="1:7" x14ac:dyDescent="0.3">
      <c r="A411" s="2">
        <v>37861</v>
      </c>
      <c r="B411">
        <v>3</v>
      </c>
      <c r="C411">
        <v>13.3</v>
      </c>
      <c r="D411">
        <v>17</v>
      </c>
      <c r="E411">
        <v>226.10000000000002</v>
      </c>
      <c r="F411" s="1">
        <f>-Day_SIP[[#This Row],[Investment Amount]]</f>
        <v>-226.10000000000002</v>
      </c>
      <c r="G411" s="1">
        <f>SUM($D$2:D411)*Day_SIP[[#This Row],[Buy Price]]</f>
        <v>121828</v>
      </c>
    </row>
    <row r="412" spans="1:7" x14ac:dyDescent="0.3">
      <c r="A412" s="2">
        <v>37862</v>
      </c>
      <c r="B412">
        <v>4</v>
      </c>
      <c r="C412">
        <v>13.6</v>
      </c>
      <c r="D412">
        <v>17</v>
      </c>
      <c r="E412">
        <v>231.2</v>
      </c>
      <c r="F412" s="1">
        <f>-Day_SIP[[#This Row],[Investment Amount]]</f>
        <v>-231.2</v>
      </c>
      <c r="G412" s="1">
        <f>SUM($D$2:D412)*Day_SIP[[#This Row],[Buy Price]]</f>
        <v>124807.2</v>
      </c>
    </row>
    <row r="413" spans="1:7" x14ac:dyDescent="0.3">
      <c r="A413" s="2">
        <v>37865</v>
      </c>
      <c r="B413">
        <v>0</v>
      </c>
      <c r="C413">
        <v>13.7</v>
      </c>
      <c r="D413">
        <v>17</v>
      </c>
      <c r="E413">
        <v>232.89999999999998</v>
      </c>
      <c r="F413" s="1">
        <f>-Day_SIP[[#This Row],[Investment Amount]]</f>
        <v>-232.89999999999998</v>
      </c>
      <c r="G413" s="1">
        <f>SUM($D$2:D413)*Day_SIP[[#This Row],[Buy Price]]</f>
        <v>125957.79999999999</v>
      </c>
    </row>
    <row r="414" spans="1:7" x14ac:dyDescent="0.3">
      <c r="A414" s="2">
        <v>37866</v>
      </c>
      <c r="B414">
        <v>1</v>
      </c>
      <c r="C414">
        <v>13.66</v>
      </c>
      <c r="D414">
        <v>17</v>
      </c>
      <c r="E414">
        <v>232.22</v>
      </c>
      <c r="F414" s="1">
        <f>-Day_SIP[[#This Row],[Investment Amount]]</f>
        <v>-232.22</v>
      </c>
      <c r="G414" s="1">
        <f>SUM($D$2:D414)*Day_SIP[[#This Row],[Buy Price]]</f>
        <v>125822.26</v>
      </c>
    </row>
    <row r="415" spans="1:7" x14ac:dyDescent="0.3">
      <c r="A415" s="2">
        <v>37867</v>
      </c>
      <c r="B415">
        <v>2</v>
      </c>
      <c r="C415">
        <v>13.49</v>
      </c>
      <c r="D415">
        <v>17</v>
      </c>
      <c r="E415">
        <v>229.33</v>
      </c>
      <c r="F415" s="1">
        <f>-Day_SIP[[#This Row],[Investment Amount]]</f>
        <v>-229.33</v>
      </c>
      <c r="G415" s="1">
        <f>SUM($D$2:D415)*Day_SIP[[#This Row],[Buy Price]]</f>
        <v>124485.72</v>
      </c>
    </row>
    <row r="416" spans="1:7" x14ac:dyDescent="0.3">
      <c r="A416" s="2">
        <v>37868</v>
      </c>
      <c r="B416">
        <v>3</v>
      </c>
      <c r="C416">
        <v>13.7</v>
      </c>
      <c r="D416">
        <v>17</v>
      </c>
      <c r="E416">
        <v>232.89999999999998</v>
      </c>
      <c r="F416" s="1">
        <f>-Day_SIP[[#This Row],[Investment Amount]]</f>
        <v>-232.89999999999998</v>
      </c>
      <c r="G416" s="1">
        <f>SUM($D$2:D416)*Day_SIP[[#This Row],[Buy Price]]</f>
        <v>126656.5</v>
      </c>
    </row>
    <row r="417" spans="1:7" x14ac:dyDescent="0.3">
      <c r="A417" s="2">
        <v>37869</v>
      </c>
      <c r="B417">
        <v>4</v>
      </c>
      <c r="C417">
        <v>13.91</v>
      </c>
      <c r="D417">
        <v>17</v>
      </c>
      <c r="E417">
        <v>236.47</v>
      </c>
      <c r="F417" s="1">
        <f>-Day_SIP[[#This Row],[Investment Amount]]</f>
        <v>-236.47</v>
      </c>
      <c r="G417" s="1">
        <f>SUM($D$2:D417)*Day_SIP[[#This Row],[Buy Price]]</f>
        <v>128834.42</v>
      </c>
    </row>
    <row r="418" spans="1:7" x14ac:dyDescent="0.3">
      <c r="A418" s="2">
        <v>37872</v>
      </c>
      <c r="B418">
        <v>0</v>
      </c>
      <c r="C418">
        <v>14.16</v>
      </c>
      <c r="D418">
        <v>16</v>
      </c>
      <c r="E418">
        <v>226.56</v>
      </c>
      <c r="F418" s="1">
        <f>-Day_SIP[[#This Row],[Investment Amount]]</f>
        <v>-226.56</v>
      </c>
      <c r="G418" s="1">
        <f>SUM($D$2:D418)*Day_SIP[[#This Row],[Buy Price]]</f>
        <v>131376.48000000001</v>
      </c>
    </row>
    <row r="419" spans="1:7" x14ac:dyDescent="0.3">
      <c r="A419" s="2">
        <v>37873</v>
      </c>
      <c r="B419">
        <v>1</v>
      </c>
      <c r="C419">
        <v>14.11</v>
      </c>
      <c r="D419">
        <v>16</v>
      </c>
      <c r="E419">
        <v>225.76</v>
      </c>
      <c r="F419" s="1">
        <f>-Day_SIP[[#This Row],[Investment Amount]]</f>
        <v>-225.76</v>
      </c>
      <c r="G419" s="1">
        <f>SUM($D$2:D419)*Day_SIP[[#This Row],[Buy Price]]</f>
        <v>131138.34</v>
      </c>
    </row>
    <row r="420" spans="1:7" x14ac:dyDescent="0.3">
      <c r="A420" s="2">
        <v>37874</v>
      </c>
      <c r="B420">
        <v>2</v>
      </c>
      <c r="C420">
        <v>14.06</v>
      </c>
      <c r="D420">
        <v>17</v>
      </c>
      <c r="E420">
        <v>239.02</v>
      </c>
      <c r="F420" s="1">
        <f>-Day_SIP[[#This Row],[Investment Amount]]</f>
        <v>-239.02</v>
      </c>
      <c r="G420" s="1">
        <f>SUM($D$2:D420)*Day_SIP[[#This Row],[Buy Price]]</f>
        <v>130912.66</v>
      </c>
    </row>
    <row r="421" spans="1:7" x14ac:dyDescent="0.3">
      <c r="A421" s="2">
        <v>37875</v>
      </c>
      <c r="B421">
        <v>3</v>
      </c>
      <c r="C421">
        <v>14.05</v>
      </c>
      <c r="D421">
        <v>17</v>
      </c>
      <c r="E421">
        <v>238.85000000000002</v>
      </c>
      <c r="F421" s="1">
        <f>-Day_SIP[[#This Row],[Investment Amount]]</f>
        <v>-238.85000000000002</v>
      </c>
      <c r="G421" s="1">
        <f>SUM($D$2:D421)*Day_SIP[[#This Row],[Buy Price]]</f>
        <v>131058.40000000001</v>
      </c>
    </row>
    <row r="422" spans="1:7" x14ac:dyDescent="0.3">
      <c r="A422" s="2">
        <v>37876</v>
      </c>
      <c r="B422">
        <v>4</v>
      </c>
      <c r="C422">
        <v>13.81</v>
      </c>
      <c r="D422">
        <v>17</v>
      </c>
      <c r="E422">
        <v>234.77</v>
      </c>
      <c r="F422" s="1">
        <f>-Day_SIP[[#This Row],[Investment Amount]]</f>
        <v>-234.77</v>
      </c>
      <c r="G422" s="1">
        <f>SUM($D$2:D422)*Day_SIP[[#This Row],[Buy Price]]</f>
        <v>129054.45000000001</v>
      </c>
    </row>
    <row r="423" spans="1:7" x14ac:dyDescent="0.3">
      <c r="A423" s="2">
        <v>37879</v>
      </c>
      <c r="B423">
        <v>0</v>
      </c>
      <c r="C423">
        <v>13.3</v>
      </c>
      <c r="D423">
        <v>17</v>
      </c>
      <c r="E423">
        <v>226.10000000000002</v>
      </c>
      <c r="F423" s="1">
        <f>-Day_SIP[[#This Row],[Investment Amount]]</f>
        <v>-226.10000000000002</v>
      </c>
      <c r="G423" s="1">
        <f>SUM($D$2:D423)*Day_SIP[[#This Row],[Buy Price]]</f>
        <v>124514.6</v>
      </c>
    </row>
    <row r="424" spans="1:7" x14ac:dyDescent="0.3">
      <c r="A424" s="2">
        <v>37880</v>
      </c>
      <c r="B424">
        <v>1</v>
      </c>
      <c r="C424">
        <v>13.78</v>
      </c>
      <c r="D424">
        <v>17</v>
      </c>
      <c r="E424">
        <v>234.26</v>
      </c>
      <c r="F424" s="1">
        <f>-Day_SIP[[#This Row],[Investment Amount]]</f>
        <v>-234.26</v>
      </c>
      <c r="G424" s="1">
        <f>SUM($D$2:D424)*Day_SIP[[#This Row],[Buy Price]]</f>
        <v>129242.62</v>
      </c>
    </row>
    <row r="425" spans="1:7" x14ac:dyDescent="0.3">
      <c r="A425" s="2">
        <v>37881</v>
      </c>
      <c r="B425">
        <v>2</v>
      </c>
      <c r="C425">
        <v>13.53</v>
      </c>
      <c r="D425">
        <v>17</v>
      </c>
      <c r="E425">
        <v>230.01</v>
      </c>
      <c r="F425" s="1">
        <f>-Day_SIP[[#This Row],[Investment Amount]]</f>
        <v>-230.01</v>
      </c>
      <c r="G425" s="1">
        <f>SUM($D$2:D425)*Day_SIP[[#This Row],[Buy Price]]</f>
        <v>127127.87999999999</v>
      </c>
    </row>
    <row r="426" spans="1:7" x14ac:dyDescent="0.3">
      <c r="A426" s="2">
        <v>37882</v>
      </c>
      <c r="B426">
        <v>3</v>
      </c>
      <c r="C426">
        <v>13.12</v>
      </c>
      <c r="D426">
        <v>18</v>
      </c>
      <c r="E426">
        <v>236.16</v>
      </c>
      <c r="F426" s="1">
        <f>-Day_SIP[[#This Row],[Investment Amount]]</f>
        <v>-236.16</v>
      </c>
      <c r="G426" s="1">
        <f>SUM($D$2:D426)*Day_SIP[[#This Row],[Buy Price]]</f>
        <v>123511.67999999999</v>
      </c>
    </row>
    <row r="427" spans="1:7" x14ac:dyDescent="0.3">
      <c r="A427" s="2">
        <v>37883</v>
      </c>
      <c r="B427">
        <v>4</v>
      </c>
      <c r="C427">
        <v>13.15</v>
      </c>
      <c r="D427">
        <v>18</v>
      </c>
      <c r="E427">
        <v>236.70000000000002</v>
      </c>
      <c r="F427" s="1">
        <f>-Day_SIP[[#This Row],[Investment Amount]]</f>
        <v>-236.70000000000002</v>
      </c>
      <c r="G427" s="1">
        <f>SUM($D$2:D427)*Day_SIP[[#This Row],[Buy Price]]</f>
        <v>124030.8</v>
      </c>
    </row>
    <row r="428" spans="1:7" x14ac:dyDescent="0.3">
      <c r="A428" s="2">
        <v>37886</v>
      </c>
      <c r="B428">
        <v>0</v>
      </c>
      <c r="C428">
        <v>13.05</v>
      </c>
      <c r="D428">
        <v>18</v>
      </c>
      <c r="E428">
        <v>234.9</v>
      </c>
      <c r="F428" s="1">
        <f>-Day_SIP[[#This Row],[Investment Amount]]</f>
        <v>-234.9</v>
      </c>
      <c r="G428" s="1">
        <f>SUM($D$2:D428)*Day_SIP[[#This Row],[Buy Price]]</f>
        <v>123322.5</v>
      </c>
    </row>
    <row r="429" spans="1:7" x14ac:dyDescent="0.3">
      <c r="A429" s="2">
        <v>37887</v>
      </c>
      <c r="B429">
        <v>1</v>
      </c>
      <c r="C429">
        <v>13.18</v>
      </c>
      <c r="D429">
        <v>18</v>
      </c>
      <c r="E429">
        <v>237.24</v>
      </c>
      <c r="F429" s="1">
        <f>-Day_SIP[[#This Row],[Investment Amount]]</f>
        <v>-237.24</v>
      </c>
      <c r="G429" s="1">
        <f>SUM($D$2:D429)*Day_SIP[[#This Row],[Buy Price]]</f>
        <v>124788.23999999999</v>
      </c>
    </row>
    <row r="430" spans="1:7" x14ac:dyDescent="0.3">
      <c r="A430" s="2">
        <v>37888</v>
      </c>
      <c r="B430">
        <v>2</v>
      </c>
      <c r="C430">
        <v>13.54</v>
      </c>
      <c r="D430">
        <v>17</v>
      </c>
      <c r="E430">
        <v>230.17999999999998</v>
      </c>
      <c r="F430" s="1">
        <f>-Day_SIP[[#This Row],[Investment Amount]]</f>
        <v>-230.17999999999998</v>
      </c>
      <c r="G430" s="1">
        <f>SUM($D$2:D430)*Day_SIP[[#This Row],[Buy Price]]</f>
        <v>128426.9</v>
      </c>
    </row>
    <row r="431" spans="1:7" x14ac:dyDescent="0.3">
      <c r="A431" s="2">
        <v>37889</v>
      </c>
      <c r="B431">
        <v>3</v>
      </c>
      <c r="C431">
        <v>13.47</v>
      </c>
      <c r="D431">
        <v>17</v>
      </c>
      <c r="E431">
        <v>228.99</v>
      </c>
      <c r="F431" s="1">
        <f>-Day_SIP[[#This Row],[Investment Amount]]</f>
        <v>-228.99</v>
      </c>
      <c r="G431" s="1">
        <f>SUM($D$2:D431)*Day_SIP[[#This Row],[Buy Price]]</f>
        <v>127991.94</v>
      </c>
    </row>
    <row r="432" spans="1:7" x14ac:dyDescent="0.3">
      <c r="A432" s="2">
        <v>37890</v>
      </c>
      <c r="B432">
        <v>4</v>
      </c>
      <c r="C432">
        <v>13.77</v>
      </c>
      <c r="D432">
        <v>17</v>
      </c>
      <c r="E432">
        <v>234.09</v>
      </c>
      <c r="F432" s="1">
        <f>-Day_SIP[[#This Row],[Investment Amount]]</f>
        <v>-234.09</v>
      </c>
      <c r="G432" s="1">
        <f>SUM($D$2:D432)*Day_SIP[[#This Row],[Buy Price]]</f>
        <v>131076.63</v>
      </c>
    </row>
    <row r="433" spans="1:7" x14ac:dyDescent="0.3">
      <c r="A433" s="2">
        <v>37893</v>
      </c>
      <c r="B433">
        <v>0</v>
      </c>
      <c r="C433">
        <v>13.91</v>
      </c>
      <c r="D433">
        <v>17</v>
      </c>
      <c r="E433">
        <v>236.47</v>
      </c>
      <c r="F433" s="1">
        <f>-Day_SIP[[#This Row],[Investment Amount]]</f>
        <v>-236.47</v>
      </c>
      <c r="G433" s="1">
        <f>SUM($D$2:D433)*Day_SIP[[#This Row],[Buy Price]]</f>
        <v>132645.76000000001</v>
      </c>
    </row>
    <row r="434" spans="1:7" x14ac:dyDescent="0.3">
      <c r="A434" s="2">
        <v>37894</v>
      </c>
      <c r="B434">
        <v>1</v>
      </c>
      <c r="C434">
        <v>14.21</v>
      </c>
      <c r="D434">
        <v>16</v>
      </c>
      <c r="E434">
        <v>227.36</v>
      </c>
      <c r="F434" s="1">
        <f>-Day_SIP[[#This Row],[Investment Amount]]</f>
        <v>-227.36</v>
      </c>
      <c r="G434" s="1">
        <f>SUM($D$2:D434)*Day_SIP[[#This Row],[Buy Price]]</f>
        <v>135733.92000000001</v>
      </c>
    </row>
    <row r="435" spans="1:7" x14ac:dyDescent="0.3">
      <c r="A435" s="2">
        <v>37895</v>
      </c>
      <c r="B435">
        <v>2</v>
      </c>
      <c r="C435">
        <v>14.27</v>
      </c>
      <c r="D435">
        <v>16</v>
      </c>
      <c r="E435">
        <v>228.32</v>
      </c>
      <c r="F435" s="1">
        <f>-Day_SIP[[#This Row],[Investment Amount]]</f>
        <v>-228.32</v>
      </c>
      <c r="G435" s="1">
        <f>SUM($D$2:D435)*Day_SIP[[#This Row],[Buy Price]]</f>
        <v>136535.35999999999</v>
      </c>
    </row>
    <row r="436" spans="1:7" x14ac:dyDescent="0.3">
      <c r="A436" s="2">
        <v>37897</v>
      </c>
      <c r="B436">
        <v>4</v>
      </c>
      <c r="C436">
        <v>14.49</v>
      </c>
      <c r="D436">
        <v>16</v>
      </c>
      <c r="E436">
        <v>231.84</v>
      </c>
      <c r="F436" s="1">
        <f>-Day_SIP[[#This Row],[Investment Amount]]</f>
        <v>-231.84</v>
      </c>
      <c r="G436" s="1">
        <f>SUM($D$2:D436)*Day_SIP[[#This Row],[Buy Price]]</f>
        <v>138872.16</v>
      </c>
    </row>
    <row r="437" spans="1:7" x14ac:dyDescent="0.3">
      <c r="A437" s="2">
        <v>37900</v>
      </c>
      <c r="B437">
        <v>0</v>
      </c>
      <c r="C437">
        <v>14.71</v>
      </c>
      <c r="D437">
        <v>16</v>
      </c>
      <c r="E437">
        <v>235.36</v>
      </c>
      <c r="F437" s="1">
        <f>-Day_SIP[[#This Row],[Investment Amount]]</f>
        <v>-235.36</v>
      </c>
      <c r="G437" s="1">
        <f>SUM($D$2:D437)*Day_SIP[[#This Row],[Buy Price]]</f>
        <v>141216</v>
      </c>
    </row>
    <row r="438" spans="1:7" x14ac:dyDescent="0.3">
      <c r="A438" s="2">
        <v>37901</v>
      </c>
      <c r="B438">
        <v>1</v>
      </c>
      <c r="C438">
        <v>14.84</v>
      </c>
      <c r="D438">
        <v>16</v>
      </c>
      <c r="E438">
        <v>237.44</v>
      </c>
      <c r="F438" s="1">
        <f>-Day_SIP[[#This Row],[Investment Amount]]</f>
        <v>-237.44</v>
      </c>
      <c r="G438" s="1">
        <f>SUM($D$2:D438)*Day_SIP[[#This Row],[Buy Price]]</f>
        <v>142701.44</v>
      </c>
    </row>
    <row r="439" spans="1:7" x14ac:dyDescent="0.3">
      <c r="A439" s="2">
        <v>37902</v>
      </c>
      <c r="B439">
        <v>2</v>
      </c>
      <c r="C439">
        <v>14.79</v>
      </c>
      <c r="D439">
        <v>16</v>
      </c>
      <c r="E439">
        <v>236.64</v>
      </c>
      <c r="F439" s="1">
        <f>-Day_SIP[[#This Row],[Investment Amount]]</f>
        <v>-236.64</v>
      </c>
      <c r="G439" s="1">
        <f>SUM($D$2:D439)*Day_SIP[[#This Row],[Buy Price]]</f>
        <v>142457.28</v>
      </c>
    </row>
    <row r="440" spans="1:7" x14ac:dyDescent="0.3">
      <c r="A440" s="2">
        <v>37903</v>
      </c>
      <c r="B440">
        <v>3</v>
      </c>
      <c r="C440">
        <v>14.98</v>
      </c>
      <c r="D440">
        <v>15</v>
      </c>
      <c r="E440">
        <v>224.70000000000002</v>
      </c>
      <c r="F440" s="1">
        <f>-Day_SIP[[#This Row],[Investment Amount]]</f>
        <v>-224.70000000000002</v>
      </c>
      <c r="G440" s="1">
        <f>SUM($D$2:D440)*Day_SIP[[#This Row],[Buy Price]]</f>
        <v>144512.06</v>
      </c>
    </row>
    <row r="441" spans="1:7" x14ac:dyDescent="0.3">
      <c r="A441" s="2">
        <v>37904</v>
      </c>
      <c r="B441">
        <v>4</v>
      </c>
      <c r="C441">
        <v>15.24</v>
      </c>
      <c r="D441">
        <v>15</v>
      </c>
      <c r="E441">
        <v>228.6</v>
      </c>
      <c r="F441" s="1">
        <f>-Day_SIP[[#This Row],[Investment Amount]]</f>
        <v>-228.6</v>
      </c>
      <c r="G441" s="1">
        <f>SUM($D$2:D441)*Day_SIP[[#This Row],[Buy Price]]</f>
        <v>147248.88</v>
      </c>
    </row>
    <row r="442" spans="1:7" x14ac:dyDescent="0.3">
      <c r="A442" s="2">
        <v>37907</v>
      </c>
      <c r="B442">
        <v>0</v>
      </c>
      <c r="C442">
        <v>15.53</v>
      </c>
      <c r="D442">
        <v>15</v>
      </c>
      <c r="E442">
        <v>232.95</v>
      </c>
      <c r="F442" s="1">
        <f>-Day_SIP[[#This Row],[Investment Amount]]</f>
        <v>-232.95</v>
      </c>
      <c r="G442" s="1">
        <f>SUM($D$2:D442)*Day_SIP[[#This Row],[Buy Price]]</f>
        <v>150283.81</v>
      </c>
    </row>
    <row r="443" spans="1:7" x14ac:dyDescent="0.3">
      <c r="A443" s="2">
        <v>37908</v>
      </c>
      <c r="B443">
        <v>1</v>
      </c>
      <c r="C443">
        <v>15.35</v>
      </c>
      <c r="D443">
        <v>15</v>
      </c>
      <c r="E443">
        <v>230.25</v>
      </c>
      <c r="F443" s="1">
        <f>-Day_SIP[[#This Row],[Investment Amount]]</f>
        <v>-230.25</v>
      </c>
      <c r="G443" s="1">
        <f>SUM($D$2:D443)*Day_SIP[[#This Row],[Buy Price]]</f>
        <v>148772.19999999998</v>
      </c>
    </row>
    <row r="444" spans="1:7" x14ac:dyDescent="0.3">
      <c r="A444" s="2">
        <v>37909</v>
      </c>
      <c r="B444">
        <v>2</v>
      </c>
      <c r="C444">
        <v>15.31</v>
      </c>
      <c r="D444">
        <v>15</v>
      </c>
      <c r="E444">
        <v>229.65</v>
      </c>
      <c r="F444" s="1">
        <f>-Day_SIP[[#This Row],[Investment Amount]]</f>
        <v>-229.65</v>
      </c>
      <c r="G444" s="1">
        <f>SUM($D$2:D444)*Day_SIP[[#This Row],[Buy Price]]</f>
        <v>148614.17000000001</v>
      </c>
    </row>
    <row r="445" spans="1:7" x14ac:dyDescent="0.3">
      <c r="A445" s="2">
        <v>37910</v>
      </c>
      <c r="B445">
        <v>3</v>
      </c>
      <c r="C445">
        <v>15.41</v>
      </c>
      <c r="D445">
        <v>15</v>
      </c>
      <c r="E445">
        <v>231.15</v>
      </c>
      <c r="F445" s="1">
        <f>-Day_SIP[[#This Row],[Investment Amount]]</f>
        <v>-231.15</v>
      </c>
      <c r="G445" s="1">
        <f>SUM($D$2:D445)*Day_SIP[[#This Row],[Buy Price]]</f>
        <v>149816.01999999999</v>
      </c>
    </row>
    <row r="446" spans="1:7" x14ac:dyDescent="0.3">
      <c r="A446" s="2">
        <v>37911</v>
      </c>
      <c r="B446">
        <v>4</v>
      </c>
      <c r="C446">
        <v>15.75</v>
      </c>
      <c r="D446">
        <v>15</v>
      </c>
      <c r="E446">
        <v>236.25</v>
      </c>
      <c r="F446" s="1">
        <f>-Day_SIP[[#This Row],[Investment Amount]]</f>
        <v>-236.25</v>
      </c>
      <c r="G446" s="1">
        <f>SUM($D$2:D446)*Day_SIP[[#This Row],[Buy Price]]</f>
        <v>153357.75</v>
      </c>
    </row>
    <row r="447" spans="1:7" x14ac:dyDescent="0.3">
      <c r="A447" s="2">
        <v>37914</v>
      </c>
      <c r="B447">
        <v>0</v>
      </c>
      <c r="C447">
        <v>15.72</v>
      </c>
      <c r="D447">
        <v>15</v>
      </c>
      <c r="E447">
        <v>235.8</v>
      </c>
      <c r="F447" s="1">
        <f>-Day_SIP[[#This Row],[Investment Amount]]</f>
        <v>-235.8</v>
      </c>
      <c r="G447" s="1">
        <f>SUM($D$2:D447)*Day_SIP[[#This Row],[Buy Price]]</f>
        <v>153301.44</v>
      </c>
    </row>
    <row r="448" spans="1:7" x14ac:dyDescent="0.3">
      <c r="A448" s="2">
        <v>37915</v>
      </c>
      <c r="B448">
        <v>1</v>
      </c>
      <c r="C448">
        <v>15.45</v>
      </c>
      <c r="D448">
        <v>15</v>
      </c>
      <c r="E448">
        <v>231.75</v>
      </c>
      <c r="F448" s="1">
        <f>-Day_SIP[[#This Row],[Investment Amount]]</f>
        <v>-231.75</v>
      </c>
      <c r="G448" s="1">
        <f>SUM($D$2:D448)*Day_SIP[[#This Row],[Buy Price]]</f>
        <v>150900.15</v>
      </c>
    </row>
    <row r="449" spans="1:7" x14ac:dyDescent="0.3">
      <c r="A449" s="2">
        <v>37916</v>
      </c>
      <c r="B449">
        <v>2</v>
      </c>
      <c r="C449">
        <v>14.94</v>
      </c>
      <c r="D449">
        <v>16</v>
      </c>
      <c r="E449">
        <v>239.04</v>
      </c>
      <c r="F449" s="1">
        <f>-Day_SIP[[#This Row],[Investment Amount]]</f>
        <v>-239.04</v>
      </c>
      <c r="G449" s="1">
        <f>SUM($D$2:D449)*Day_SIP[[#This Row],[Buy Price]]</f>
        <v>146158.01999999999</v>
      </c>
    </row>
    <row r="450" spans="1:7" x14ac:dyDescent="0.3">
      <c r="A450" s="2">
        <v>37917</v>
      </c>
      <c r="B450">
        <v>3</v>
      </c>
      <c r="C450">
        <v>14.79</v>
      </c>
      <c r="D450">
        <v>16</v>
      </c>
      <c r="E450">
        <v>236.64</v>
      </c>
      <c r="F450" s="1">
        <f>-Day_SIP[[#This Row],[Investment Amount]]</f>
        <v>-236.64</v>
      </c>
      <c r="G450" s="1">
        <f>SUM($D$2:D450)*Day_SIP[[#This Row],[Buy Price]]</f>
        <v>144927.21</v>
      </c>
    </row>
    <row r="451" spans="1:7" x14ac:dyDescent="0.3">
      <c r="A451" s="2">
        <v>37918</v>
      </c>
      <c r="B451">
        <v>4</v>
      </c>
      <c r="C451">
        <v>15.01</v>
      </c>
      <c r="D451">
        <v>15</v>
      </c>
      <c r="E451">
        <v>225.15</v>
      </c>
      <c r="F451" s="1">
        <f>-Day_SIP[[#This Row],[Investment Amount]]</f>
        <v>-225.15</v>
      </c>
      <c r="G451" s="1">
        <f>SUM($D$2:D451)*Day_SIP[[#This Row],[Buy Price]]</f>
        <v>147308.13999999998</v>
      </c>
    </row>
    <row r="452" spans="1:7" x14ac:dyDescent="0.3">
      <c r="A452" s="2">
        <v>37921</v>
      </c>
      <c r="B452">
        <v>0</v>
      </c>
      <c r="C452">
        <v>14.96</v>
      </c>
      <c r="D452">
        <v>15</v>
      </c>
      <c r="E452">
        <v>224.4</v>
      </c>
      <c r="F452" s="1">
        <f>-Day_SIP[[#This Row],[Investment Amount]]</f>
        <v>-224.4</v>
      </c>
      <c r="G452" s="1">
        <f>SUM($D$2:D452)*Day_SIP[[#This Row],[Buy Price]]</f>
        <v>147041.84</v>
      </c>
    </row>
    <row r="453" spans="1:7" x14ac:dyDescent="0.3">
      <c r="A453" s="2">
        <v>37922</v>
      </c>
      <c r="B453">
        <v>1</v>
      </c>
      <c r="C453">
        <v>14.9</v>
      </c>
      <c r="D453">
        <v>16</v>
      </c>
      <c r="E453">
        <v>238.4</v>
      </c>
      <c r="F453" s="1">
        <f>-Day_SIP[[#This Row],[Investment Amount]]</f>
        <v>-238.4</v>
      </c>
      <c r="G453" s="1">
        <f>SUM($D$2:D453)*Day_SIP[[#This Row],[Buy Price]]</f>
        <v>146690.5</v>
      </c>
    </row>
    <row r="454" spans="1:7" x14ac:dyDescent="0.3">
      <c r="A454" s="2">
        <v>37923</v>
      </c>
      <c r="B454">
        <v>2</v>
      </c>
      <c r="C454">
        <v>15.14</v>
      </c>
      <c r="D454">
        <v>15</v>
      </c>
      <c r="E454">
        <v>227.10000000000002</v>
      </c>
      <c r="F454" s="1">
        <f>-Day_SIP[[#This Row],[Investment Amount]]</f>
        <v>-227.10000000000002</v>
      </c>
      <c r="G454" s="1">
        <f>SUM($D$2:D454)*Day_SIP[[#This Row],[Buy Price]]</f>
        <v>149280.4</v>
      </c>
    </row>
    <row r="455" spans="1:7" x14ac:dyDescent="0.3">
      <c r="A455" s="2">
        <v>37924</v>
      </c>
      <c r="B455">
        <v>3</v>
      </c>
      <c r="C455">
        <v>15.21</v>
      </c>
      <c r="D455">
        <v>15</v>
      </c>
      <c r="E455">
        <v>228.15</v>
      </c>
      <c r="F455" s="1">
        <f>-Day_SIP[[#This Row],[Investment Amount]]</f>
        <v>-228.15</v>
      </c>
      <c r="G455" s="1">
        <f>SUM($D$2:D455)*Day_SIP[[#This Row],[Buy Price]]</f>
        <v>150198.75</v>
      </c>
    </row>
    <row r="456" spans="1:7" x14ac:dyDescent="0.3">
      <c r="A456" s="2">
        <v>37925</v>
      </c>
      <c r="B456">
        <v>4</v>
      </c>
      <c r="C456">
        <v>15.4</v>
      </c>
      <c r="D456">
        <v>15</v>
      </c>
      <c r="E456">
        <v>231</v>
      </c>
      <c r="F456" s="1">
        <f>-Day_SIP[[#This Row],[Investment Amount]]</f>
        <v>-231</v>
      </c>
      <c r="G456" s="1">
        <f>SUM($D$2:D456)*Day_SIP[[#This Row],[Buy Price]]</f>
        <v>152306</v>
      </c>
    </row>
    <row r="457" spans="1:7" x14ac:dyDescent="0.3">
      <c r="A457" s="2">
        <v>37928</v>
      </c>
      <c r="B457">
        <v>0</v>
      </c>
      <c r="C457">
        <v>16.010000000000002</v>
      </c>
      <c r="D457">
        <v>14</v>
      </c>
      <c r="E457">
        <v>224.14000000000001</v>
      </c>
      <c r="F457" s="1">
        <f>-Day_SIP[[#This Row],[Investment Amount]]</f>
        <v>-224.14000000000001</v>
      </c>
      <c r="G457" s="1">
        <f>SUM($D$2:D457)*Day_SIP[[#This Row],[Buy Price]]</f>
        <v>158563.04</v>
      </c>
    </row>
    <row r="458" spans="1:7" x14ac:dyDescent="0.3">
      <c r="A458" s="2">
        <v>37929</v>
      </c>
      <c r="B458">
        <v>1</v>
      </c>
      <c r="C458">
        <v>16.190000000000001</v>
      </c>
      <c r="D458">
        <v>14</v>
      </c>
      <c r="E458">
        <v>226.66000000000003</v>
      </c>
      <c r="F458" s="1">
        <f>-Day_SIP[[#This Row],[Investment Amount]]</f>
        <v>-226.66000000000003</v>
      </c>
      <c r="G458" s="1">
        <f>SUM($D$2:D458)*Day_SIP[[#This Row],[Buy Price]]</f>
        <v>160572.42000000001</v>
      </c>
    </row>
    <row r="459" spans="1:7" x14ac:dyDescent="0.3">
      <c r="A459" s="2">
        <v>37930</v>
      </c>
      <c r="B459">
        <v>2</v>
      </c>
      <c r="C459">
        <v>15.9</v>
      </c>
      <c r="D459">
        <v>15</v>
      </c>
      <c r="E459">
        <v>238.5</v>
      </c>
      <c r="F459" s="1">
        <f>-Day_SIP[[#This Row],[Investment Amount]]</f>
        <v>-238.5</v>
      </c>
      <c r="G459" s="1">
        <f>SUM($D$2:D459)*Day_SIP[[#This Row],[Buy Price]]</f>
        <v>157934.70000000001</v>
      </c>
    </row>
    <row r="460" spans="1:7" x14ac:dyDescent="0.3">
      <c r="A460" s="2">
        <v>37931</v>
      </c>
      <c r="B460">
        <v>3</v>
      </c>
      <c r="C460">
        <v>16.04</v>
      </c>
      <c r="D460">
        <v>14</v>
      </c>
      <c r="E460">
        <v>224.56</v>
      </c>
      <c r="F460" s="1">
        <f>-Day_SIP[[#This Row],[Investment Amount]]</f>
        <v>-224.56</v>
      </c>
      <c r="G460" s="1">
        <f>SUM($D$2:D460)*Day_SIP[[#This Row],[Buy Price]]</f>
        <v>159549.88</v>
      </c>
    </row>
    <row r="461" spans="1:7" x14ac:dyDescent="0.3">
      <c r="A461" s="2">
        <v>37932</v>
      </c>
      <c r="B461">
        <v>4</v>
      </c>
      <c r="C461">
        <v>16.05</v>
      </c>
      <c r="D461">
        <v>14</v>
      </c>
      <c r="E461">
        <v>224.70000000000002</v>
      </c>
      <c r="F461" s="1">
        <f>-Day_SIP[[#This Row],[Investment Amount]]</f>
        <v>-224.70000000000002</v>
      </c>
      <c r="G461" s="1">
        <f>SUM($D$2:D461)*Day_SIP[[#This Row],[Buy Price]]</f>
        <v>159874.05000000002</v>
      </c>
    </row>
    <row r="462" spans="1:7" x14ac:dyDescent="0.3">
      <c r="A462" s="2">
        <v>37935</v>
      </c>
      <c r="B462">
        <v>0</v>
      </c>
      <c r="C462">
        <v>16.010000000000002</v>
      </c>
      <c r="D462">
        <v>14</v>
      </c>
      <c r="E462">
        <v>224.14000000000001</v>
      </c>
      <c r="F462" s="1">
        <f>-Day_SIP[[#This Row],[Investment Amount]]</f>
        <v>-224.14000000000001</v>
      </c>
      <c r="G462" s="1">
        <f>SUM($D$2:D462)*Day_SIP[[#This Row],[Buy Price]]</f>
        <v>159699.75000000003</v>
      </c>
    </row>
    <row r="463" spans="1:7" x14ac:dyDescent="0.3">
      <c r="A463" s="2">
        <v>37936</v>
      </c>
      <c r="B463">
        <v>1</v>
      </c>
      <c r="C463">
        <v>16.02</v>
      </c>
      <c r="D463">
        <v>14</v>
      </c>
      <c r="E463">
        <v>224.28</v>
      </c>
      <c r="F463" s="1">
        <f>-Day_SIP[[#This Row],[Investment Amount]]</f>
        <v>-224.28</v>
      </c>
      <c r="G463" s="1">
        <f>SUM($D$2:D463)*Day_SIP[[#This Row],[Buy Price]]</f>
        <v>160023.78</v>
      </c>
    </row>
    <row r="464" spans="1:7" x14ac:dyDescent="0.3">
      <c r="A464" s="2">
        <v>37937</v>
      </c>
      <c r="B464">
        <v>2</v>
      </c>
      <c r="C464">
        <v>16.02</v>
      </c>
      <c r="D464">
        <v>14</v>
      </c>
      <c r="E464">
        <v>224.28</v>
      </c>
      <c r="F464" s="1">
        <f>-Day_SIP[[#This Row],[Investment Amount]]</f>
        <v>-224.28</v>
      </c>
      <c r="G464" s="1">
        <f>SUM($D$2:D464)*Day_SIP[[#This Row],[Buy Price]]</f>
        <v>160248.06</v>
      </c>
    </row>
    <row r="465" spans="1:7" x14ac:dyDescent="0.3">
      <c r="A465" s="2">
        <v>37938</v>
      </c>
      <c r="B465">
        <v>3</v>
      </c>
      <c r="C465">
        <v>15.84</v>
      </c>
      <c r="D465">
        <v>15</v>
      </c>
      <c r="E465">
        <v>237.6</v>
      </c>
      <c r="F465" s="1">
        <f>-Day_SIP[[#This Row],[Investment Amount]]</f>
        <v>-237.6</v>
      </c>
      <c r="G465" s="1">
        <f>SUM($D$2:D465)*Day_SIP[[#This Row],[Buy Price]]</f>
        <v>158685.12</v>
      </c>
    </row>
    <row r="466" spans="1:7" x14ac:dyDescent="0.3">
      <c r="A466" s="2">
        <v>37939</v>
      </c>
      <c r="B466">
        <v>4</v>
      </c>
      <c r="C466">
        <v>15.7</v>
      </c>
      <c r="D466">
        <v>15</v>
      </c>
      <c r="E466">
        <v>235.5</v>
      </c>
      <c r="F466" s="1">
        <f>-Day_SIP[[#This Row],[Investment Amount]]</f>
        <v>-235.5</v>
      </c>
      <c r="G466" s="1">
        <f>SUM($D$2:D466)*Day_SIP[[#This Row],[Buy Price]]</f>
        <v>157518.1</v>
      </c>
    </row>
    <row r="467" spans="1:7" x14ac:dyDescent="0.3">
      <c r="A467" s="2">
        <v>37942</v>
      </c>
      <c r="B467">
        <v>0</v>
      </c>
      <c r="C467">
        <v>15.86</v>
      </c>
      <c r="D467">
        <v>15</v>
      </c>
      <c r="E467">
        <v>237.89999999999998</v>
      </c>
      <c r="F467" s="1">
        <f>-Day_SIP[[#This Row],[Investment Amount]]</f>
        <v>-237.89999999999998</v>
      </c>
      <c r="G467" s="1">
        <f>SUM($D$2:D467)*Day_SIP[[#This Row],[Buy Price]]</f>
        <v>159361.28</v>
      </c>
    </row>
    <row r="468" spans="1:7" x14ac:dyDescent="0.3">
      <c r="A468" s="2">
        <v>37943</v>
      </c>
      <c r="B468">
        <v>1</v>
      </c>
      <c r="C468">
        <v>15.71</v>
      </c>
      <c r="D468">
        <v>15</v>
      </c>
      <c r="E468">
        <v>235.65</v>
      </c>
      <c r="F468" s="1">
        <f>-Day_SIP[[#This Row],[Investment Amount]]</f>
        <v>-235.65</v>
      </c>
      <c r="G468" s="1">
        <f>SUM($D$2:D468)*Day_SIP[[#This Row],[Buy Price]]</f>
        <v>158089.73000000001</v>
      </c>
    </row>
    <row r="469" spans="1:7" x14ac:dyDescent="0.3">
      <c r="A469" s="2">
        <v>37944</v>
      </c>
      <c r="B469">
        <v>2</v>
      </c>
      <c r="C469">
        <v>15.62</v>
      </c>
      <c r="D469">
        <v>15</v>
      </c>
      <c r="E469">
        <v>234.29999999999998</v>
      </c>
      <c r="F469" s="1">
        <f>-Day_SIP[[#This Row],[Investment Amount]]</f>
        <v>-234.29999999999998</v>
      </c>
      <c r="G469" s="1">
        <f>SUM($D$2:D469)*Day_SIP[[#This Row],[Buy Price]]</f>
        <v>157418.35999999999</v>
      </c>
    </row>
    <row r="470" spans="1:7" x14ac:dyDescent="0.3">
      <c r="A470" s="2">
        <v>37945</v>
      </c>
      <c r="B470">
        <v>3</v>
      </c>
      <c r="C470">
        <v>15.29</v>
      </c>
      <c r="D470">
        <v>15</v>
      </c>
      <c r="E470">
        <v>229.35</v>
      </c>
      <c r="F470" s="1">
        <f>-Day_SIP[[#This Row],[Investment Amount]]</f>
        <v>-229.35</v>
      </c>
      <c r="G470" s="1">
        <f>SUM($D$2:D470)*Day_SIP[[#This Row],[Buy Price]]</f>
        <v>154321.97</v>
      </c>
    </row>
    <row r="471" spans="1:7" x14ac:dyDescent="0.3">
      <c r="A471" s="2">
        <v>37946</v>
      </c>
      <c r="B471">
        <v>4</v>
      </c>
      <c r="C471">
        <v>15.41</v>
      </c>
      <c r="D471">
        <v>15</v>
      </c>
      <c r="E471">
        <v>231.15</v>
      </c>
      <c r="F471" s="1">
        <f>-Day_SIP[[#This Row],[Investment Amount]]</f>
        <v>-231.15</v>
      </c>
      <c r="G471" s="1">
        <f>SUM($D$2:D471)*Day_SIP[[#This Row],[Buy Price]]</f>
        <v>155764.28</v>
      </c>
    </row>
    <row r="472" spans="1:7" x14ac:dyDescent="0.3">
      <c r="A472" s="2">
        <v>37949</v>
      </c>
      <c r="B472">
        <v>0</v>
      </c>
      <c r="C472">
        <v>15.33</v>
      </c>
      <c r="D472">
        <v>15</v>
      </c>
      <c r="E472">
        <v>229.95</v>
      </c>
      <c r="F472" s="1">
        <f>-Day_SIP[[#This Row],[Investment Amount]]</f>
        <v>-229.95</v>
      </c>
      <c r="G472" s="1">
        <f>SUM($D$2:D472)*Day_SIP[[#This Row],[Buy Price]]</f>
        <v>155185.59</v>
      </c>
    </row>
    <row r="473" spans="1:7" x14ac:dyDescent="0.3">
      <c r="A473" s="2">
        <v>37950</v>
      </c>
      <c r="B473">
        <v>1</v>
      </c>
      <c r="C473">
        <v>15.54</v>
      </c>
      <c r="D473">
        <v>15</v>
      </c>
      <c r="E473">
        <v>233.1</v>
      </c>
      <c r="F473" s="1">
        <f>-Day_SIP[[#This Row],[Investment Amount]]</f>
        <v>-233.1</v>
      </c>
      <c r="G473" s="1">
        <f>SUM($D$2:D473)*Day_SIP[[#This Row],[Buy Price]]</f>
        <v>157544.51999999999</v>
      </c>
    </row>
    <row r="474" spans="1:7" x14ac:dyDescent="0.3">
      <c r="A474" s="2">
        <v>37952</v>
      </c>
      <c r="B474">
        <v>3</v>
      </c>
      <c r="C474">
        <v>16.02</v>
      </c>
      <c r="D474">
        <v>14</v>
      </c>
      <c r="E474">
        <v>224.28</v>
      </c>
      <c r="F474" s="1">
        <f>-Day_SIP[[#This Row],[Investment Amount]]</f>
        <v>-224.28</v>
      </c>
      <c r="G474" s="1">
        <f>SUM($D$2:D474)*Day_SIP[[#This Row],[Buy Price]]</f>
        <v>162635.04</v>
      </c>
    </row>
    <row r="475" spans="1:7" x14ac:dyDescent="0.3">
      <c r="A475" s="2">
        <v>37953</v>
      </c>
      <c r="B475">
        <v>4</v>
      </c>
      <c r="C475">
        <v>16.100000000000001</v>
      </c>
      <c r="D475">
        <v>14</v>
      </c>
      <c r="E475">
        <v>225.40000000000003</v>
      </c>
      <c r="F475" s="1">
        <f>-Day_SIP[[#This Row],[Investment Amount]]</f>
        <v>-225.40000000000003</v>
      </c>
      <c r="G475" s="1">
        <f>SUM($D$2:D475)*Day_SIP[[#This Row],[Buy Price]]</f>
        <v>163672.6</v>
      </c>
    </row>
    <row r="476" spans="1:7" x14ac:dyDescent="0.3">
      <c r="A476" s="2">
        <v>37956</v>
      </c>
      <c r="B476">
        <v>0</v>
      </c>
      <c r="C476">
        <v>16.62</v>
      </c>
      <c r="D476">
        <v>14</v>
      </c>
      <c r="E476">
        <v>232.68</v>
      </c>
      <c r="F476" s="1">
        <f>-Day_SIP[[#This Row],[Investment Amount]]</f>
        <v>-232.68</v>
      </c>
      <c r="G476" s="1">
        <f>SUM($D$2:D476)*Day_SIP[[#This Row],[Buy Price]]</f>
        <v>169191.6</v>
      </c>
    </row>
    <row r="477" spans="1:7" x14ac:dyDescent="0.3">
      <c r="A477" s="2">
        <v>37957</v>
      </c>
      <c r="B477">
        <v>1</v>
      </c>
      <c r="C477">
        <v>16.63</v>
      </c>
      <c r="D477">
        <v>14</v>
      </c>
      <c r="E477">
        <v>232.82</v>
      </c>
      <c r="F477" s="1">
        <f>-Day_SIP[[#This Row],[Investment Amount]]</f>
        <v>-232.82</v>
      </c>
      <c r="G477" s="1">
        <f>SUM($D$2:D477)*Day_SIP[[#This Row],[Buy Price]]</f>
        <v>169526.22</v>
      </c>
    </row>
    <row r="478" spans="1:7" x14ac:dyDescent="0.3">
      <c r="A478" s="2">
        <v>37958</v>
      </c>
      <c r="B478">
        <v>2</v>
      </c>
      <c r="C478">
        <v>16.7</v>
      </c>
      <c r="D478">
        <v>14</v>
      </c>
      <c r="E478">
        <v>233.79999999999998</v>
      </c>
      <c r="F478" s="1">
        <f>-Day_SIP[[#This Row],[Investment Amount]]</f>
        <v>-233.79999999999998</v>
      </c>
      <c r="G478" s="1">
        <f>SUM($D$2:D478)*Day_SIP[[#This Row],[Buy Price]]</f>
        <v>170473.60000000001</v>
      </c>
    </row>
    <row r="479" spans="1:7" x14ac:dyDescent="0.3">
      <c r="A479" s="2">
        <v>37959</v>
      </c>
      <c r="B479">
        <v>3</v>
      </c>
      <c r="C479">
        <v>16.8</v>
      </c>
      <c r="D479">
        <v>14</v>
      </c>
      <c r="E479">
        <v>235.20000000000002</v>
      </c>
      <c r="F479" s="1">
        <f>-Day_SIP[[#This Row],[Investment Amount]]</f>
        <v>-235.20000000000002</v>
      </c>
      <c r="G479" s="1">
        <f>SUM($D$2:D479)*Day_SIP[[#This Row],[Buy Price]]</f>
        <v>171729.6</v>
      </c>
    </row>
    <row r="480" spans="1:7" x14ac:dyDescent="0.3">
      <c r="A480" s="2">
        <v>37960</v>
      </c>
      <c r="B480">
        <v>4</v>
      </c>
      <c r="C480">
        <v>16.5</v>
      </c>
      <c r="D480">
        <v>14</v>
      </c>
      <c r="E480">
        <v>231</v>
      </c>
      <c r="F480" s="1">
        <f>-Day_SIP[[#This Row],[Investment Amount]]</f>
        <v>-231</v>
      </c>
      <c r="G480" s="1">
        <f>SUM($D$2:D480)*Day_SIP[[#This Row],[Buy Price]]</f>
        <v>168894</v>
      </c>
    </row>
    <row r="481" spans="1:7" x14ac:dyDescent="0.3">
      <c r="A481" s="2">
        <v>37963</v>
      </c>
      <c r="B481">
        <v>0</v>
      </c>
      <c r="C481">
        <v>16.47</v>
      </c>
      <c r="D481">
        <v>14</v>
      </c>
      <c r="E481">
        <v>230.57999999999998</v>
      </c>
      <c r="F481" s="1">
        <f>-Day_SIP[[#This Row],[Investment Amount]]</f>
        <v>-230.57999999999998</v>
      </c>
      <c r="G481" s="1">
        <f>SUM($D$2:D481)*Day_SIP[[#This Row],[Buy Price]]</f>
        <v>168817.5</v>
      </c>
    </row>
    <row r="482" spans="1:7" x14ac:dyDescent="0.3">
      <c r="A482" s="2">
        <v>37964</v>
      </c>
      <c r="B482">
        <v>1</v>
      </c>
      <c r="C482">
        <v>16.68</v>
      </c>
      <c r="D482">
        <v>14</v>
      </c>
      <c r="E482">
        <v>233.51999999999998</v>
      </c>
      <c r="F482" s="1">
        <f>-Day_SIP[[#This Row],[Investment Amount]]</f>
        <v>-233.51999999999998</v>
      </c>
      <c r="G482" s="1">
        <f>SUM($D$2:D482)*Day_SIP[[#This Row],[Buy Price]]</f>
        <v>171203.52</v>
      </c>
    </row>
    <row r="483" spans="1:7" x14ac:dyDescent="0.3">
      <c r="A483" s="2">
        <v>37965</v>
      </c>
      <c r="B483">
        <v>2</v>
      </c>
      <c r="C483">
        <v>16.75</v>
      </c>
      <c r="D483">
        <v>14</v>
      </c>
      <c r="E483">
        <v>234.5</v>
      </c>
      <c r="F483" s="1">
        <f>-Day_SIP[[#This Row],[Investment Amount]]</f>
        <v>-234.5</v>
      </c>
      <c r="G483" s="1">
        <f>SUM($D$2:D483)*Day_SIP[[#This Row],[Buy Price]]</f>
        <v>172156.5</v>
      </c>
    </row>
    <row r="484" spans="1:7" x14ac:dyDescent="0.3">
      <c r="A484" s="2">
        <v>37966</v>
      </c>
      <c r="B484">
        <v>3</v>
      </c>
      <c r="C484">
        <v>16.86</v>
      </c>
      <c r="D484">
        <v>14</v>
      </c>
      <c r="E484">
        <v>236.04</v>
      </c>
      <c r="F484" s="1">
        <f>-Day_SIP[[#This Row],[Investment Amount]]</f>
        <v>-236.04</v>
      </c>
      <c r="G484" s="1">
        <f>SUM($D$2:D484)*Day_SIP[[#This Row],[Buy Price]]</f>
        <v>173523.12</v>
      </c>
    </row>
    <row r="485" spans="1:7" x14ac:dyDescent="0.3">
      <c r="A485" s="2">
        <v>37967</v>
      </c>
      <c r="B485">
        <v>4</v>
      </c>
      <c r="C485">
        <v>17</v>
      </c>
      <c r="D485">
        <v>14</v>
      </c>
      <c r="E485">
        <v>238</v>
      </c>
      <c r="F485" s="1">
        <f>-Day_SIP[[#This Row],[Investment Amount]]</f>
        <v>-238</v>
      </c>
      <c r="G485" s="1">
        <f>SUM($D$2:D485)*Day_SIP[[#This Row],[Buy Price]]</f>
        <v>175202</v>
      </c>
    </row>
    <row r="486" spans="1:7" x14ac:dyDescent="0.3">
      <c r="A486" s="2">
        <v>37970</v>
      </c>
      <c r="B486">
        <v>0</v>
      </c>
      <c r="C486">
        <v>17.170000000000002</v>
      </c>
      <c r="D486">
        <v>13</v>
      </c>
      <c r="E486">
        <v>223.21000000000004</v>
      </c>
      <c r="F486" s="1">
        <f>-Day_SIP[[#This Row],[Investment Amount]]</f>
        <v>-223.21000000000004</v>
      </c>
      <c r="G486" s="1">
        <f>SUM($D$2:D486)*Day_SIP[[#This Row],[Buy Price]]</f>
        <v>177177.23</v>
      </c>
    </row>
    <row r="487" spans="1:7" x14ac:dyDescent="0.3">
      <c r="A487" s="2">
        <v>37971</v>
      </c>
      <c r="B487">
        <v>1</v>
      </c>
      <c r="C487">
        <v>17.21</v>
      </c>
      <c r="D487">
        <v>13</v>
      </c>
      <c r="E487">
        <v>223.73000000000002</v>
      </c>
      <c r="F487" s="1">
        <f>-Day_SIP[[#This Row],[Investment Amount]]</f>
        <v>-223.73000000000002</v>
      </c>
      <c r="G487" s="1">
        <f>SUM($D$2:D487)*Day_SIP[[#This Row],[Buy Price]]</f>
        <v>177813.72</v>
      </c>
    </row>
    <row r="488" spans="1:7" x14ac:dyDescent="0.3">
      <c r="A488" s="2">
        <v>37972</v>
      </c>
      <c r="B488">
        <v>2</v>
      </c>
      <c r="C488">
        <v>17.02</v>
      </c>
      <c r="D488">
        <v>14</v>
      </c>
      <c r="E488">
        <v>238.28</v>
      </c>
      <c r="F488" s="1">
        <f>-Day_SIP[[#This Row],[Investment Amount]]</f>
        <v>-238.28</v>
      </c>
      <c r="G488" s="1">
        <f>SUM($D$2:D488)*Day_SIP[[#This Row],[Buy Price]]</f>
        <v>176088.91999999998</v>
      </c>
    </row>
    <row r="489" spans="1:7" x14ac:dyDescent="0.3">
      <c r="A489" s="2">
        <v>37973</v>
      </c>
      <c r="B489">
        <v>3</v>
      </c>
      <c r="C489">
        <v>17.420000000000002</v>
      </c>
      <c r="D489">
        <v>13</v>
      </c>
      <c r="E489">
        <v>226.46000000000004</v>
      </c>
      <c r="F489" s="1">
        <f>-Day_SIP[[#This Row],[Investment Amount]]</f>
        <v>-226.46000000000004</v>
      </c>
      <c r="G489" s="1">
        <f>SUM($D$2:D489)*Day_SIP[[#This Row],[Buy Price]]</f>
        <v>180453.78000000003</v>
      </c>
    </row>
    <row r="490" spans="1:7" x14ac:dyDescent="0.3">
      <c r="A490" s="2">
        <v>37974</v>
      </c>
      <c r="B490">
        <v>4</v>
      </c>
      <c r="C490">
        <v>17.89</v>
      </c>
      <c r="D490">
        <v>13</v>
      </c>
      <c r="E490">
        <v>232.57</v>
      </c>
      <c r="F490" s="1">
        <f>-Day_SIP[[#This Row],[Investment Amount]]</f>
        <v>-232.57</v>
      </c>
      <c r="G490" s="1">
        <f>SUM($D$2:D490)*Day_SIP[[#This Row],[Buy Price]]</f>
        <v>185555.08000000002</v>
      </c>
    </row>
    <row r="491" spans="1:7" x14ac:dyDescent="0.3">
      <c r="A491" s="2">
        <v>37977</v>
      </c>
      <c r="B491">
        <v>0</v>
      </c>
      <c r="C491">
        <v>17.86</v>
      </c>
      <c r="D491">
        <v>13</v>
      </c>
      <c r="E491">
        <v>232.18</v>
      </c>
      <c r="F491" s="1">
        <f>-Day_SIP[[#This Row],[Investment Amount]]</f>
        <v>-232.18</v>
      </c>
      <c r="G491" s="1">
        <f>SUM($D$2:D491)*Day_SIP[[#This Row],[Buy Price]]</f>
        <v>185476.1</v>
      </c>
    </row>
    <row r="492" spans="1:7" x14ac:dyDescent="0.3">
      <c r="A492" s="2">
        <v>37978</v>
      </c>
      <c r="B492">
        <v>1</v>
      </c>
      <c r="C492">
        <v>18.25</v>
      </c>
      <c r="D492">
        <v>13</v>
      </c>
      <c r="E492">
        <v>237.25</v>
      </c>
      <c r="F492" s="1">
        <f>-Day_SIP[[#This Row],[Investment Amount]]</f>
        <v>-237.25</v>
      </c>
      <c r="G492" s="1">
        <f>SUM($D$2:D492)*Day_SIP[[#This Row],[Buy Price]]</f>
        <v>189763.5</v>
      </c>
    </row>
    <row r="493" spans="1:7" x14ac:dyDescent="0.3">
      <c r="A493" s="2">
        <v>37979</v>
      </c>
      <c r="B493">
        <v>2</v>
      </c>
      <c r="C493">
        <v>18.05</v>
      </c>
      <c r="D493">
        <v>13</v>
      </c>
      <c r="E493">
        <v>234.65</v>
      </c>
      <c r="F493" s="1">
        <f>-Day_SIP[[#This Row],[Investment Amount]]</f>
        <v>-234.65</v>
      </c>
      <c r="G493" s="1">
        <f>SUM($D$2:D493)*Day_SIP[[#This Row],[Buy Price]]</f>
        <v>187918.55000000002</v>
      </c>
    </row>
    <row r="494" spans="1:7" x14ac:dyDescent="0.3">
      <c r="A494" s="2">
        <v>37981</v>
      </c>
      <c r="B494">
        <v>4</v>
      </c>
      <c r="C494">
        <v>18.22</v>
      </c>
      <c r="D494">
        <v>13</v>
      </c>
      <c r="E494">
        <v>236.85999999999999</v>
      </c>
      <c r="F494" s="1">
        <f>-Day_SIP[[#This Row],[Investment Amount]]</f>
        <v>-236.85999999999999</v>
      </c>
      <c r="G494" s="1">
        <f>SUM($D$2:D494)*Day_SIP[[#This Row],[Buy Price]]</f>
        <v>189925.28</v>
      </c>
    </row>
    <row r="495" spans="1:7" x14ac:dyDescent="0.3">
      <c r="A495" s="2">
        <v>37984</v>
      </c>
      <c r="B495">
        <v>0</v>
      </c>
      <c r="C495">
        <v>18.62</v>
      </c>
      <c r="D495">
        <v>12</v>
      </c>
      <c r="E495">
        <v>223.44</v>
      </c>
      <c r="F495" s="1">
        <f>-Day_SIP[[#This Row],[Investment Amount]]</f>
        <v>-223.44</v>
      </c>
      <c r="G495" s="1">
        <f>SUM($D$2:D495)*Day_SIP[[#This Row],[Buy Price]]</f>
        <v>194318.32</v>
      </c>
    </row>
    <row r="496" spans="1:7" x14ac:dyDescent="0.3">
      <c r="A496" s="2">
        <v>37985</v>
      </c>
      <c r="B496">
        <v>1</v>
      </c>
      <c r="C496">
        <v>18.71</v>
      </c>
      <c r="D496">
        <v>12</v>
      </c>
      <c r="E496">
        <v>224.52</v>
      </c>
      <c r="F496" s="1">
        <f>-Day_SIP[[#This Row],[Investment Amount]]</f>
        <v>-224.52</v>
      </c>
      <c r="G496" s="1">
        <f>SUM($D$2:D496)*Day_SIP[[#This Row],[Buy Price]]</f>
        <v>195482.08000000002</v>
      </c>
    </row>
    <row r="497" spans="1:7" x14ac:dyDescent="0.3">
      <c r="A497" s="2">
        <v>37986</v>
      </c>
      <c r="B497">
        <v>2</v>
      </c>
      <c r="C497">
        <v>18.8</v>
      </c>
      <c r="D497">
        <v>12</v>
      </c>
      <c r="E497">
        <v>225.60000000000002</v>
      </c>
      <c r="F497" s="1">
        <f>-Day_SIP[[#This Row],[Investment Amount]]</f>
        <v>-225.60000000000002</v>
      </c>
      <c r="G497" s="1">
        <f>SUM($D$2:D497)*Day_SIP[[#This Row],[Buy Price]]</f>
        <v>196648</v>
      </c>
    </row>
    <row r="498" spans="1:7" x14ac:dyDescent="0.3">
      <c r="A498" s="2">
        <v>37987</v>
      </c>
      <c r="B498">
        <v>3</v>
      </c>
      <c r="C498">
        <v>19.100000000000001</v>
      </c>
      <c r="D498">
        <v>12</v>
      </c>
      <c r="E498">
        <v>229.20000000000002</v>
      </c>
      <c r="F498" s="1">
        <f>-Day_SIP[[#This Row],[Investment Amount]]</f>
        <v>-229.20000000000002</v>
      </c>
      <c r="G498" s="1">
        <f>SUM($D$2:D498)*Day_SIP[[#This Row],[Buy Price]]</f>
        <v>200015.2</v>
      </c>
    </row>
    <row r="499" spans="1:7" x14ac:dyDescent="0.3">
      <c r="A499" s="2">
        <v>37988</v>
      </c>
      <c r="B499">
        <v>4</v>
      </c>
      <c r="C499">
        <v>19.350000000000001</v>
      </c>
      <c r="D499">
        <v>12</v>
      </c>
      <c r="E499">
        <v>232.20000000000002</v>
      </c>
      <c r="F499" s="1">
        <f>-Day_SIP[[#This Row],[Investment Amount]]</f>
        <v>-232.20000000000002</v>
      </c>
      <c r="G499" s="1">
        <f>SUM($D$2:D499)*Day_SIP[[#This Row],[Buy Price]]</f>
        <v>202865.40000000002</v>
      </c>
    </row>
    <row r="500" spans="1:7" x14ac:dyDescent="0.3">
      <c r="A500" s="2">
        <v>37991</v>
      </c>
      <c r="B500">
        <v>0</v>
      </c>
      <c r="C500">
        <v>19.32</v>
      </c>
      <c r="D500">
        <v>12</v>
      </c>
      <c r="E500">
        <v>231.84</v>
      </c>
      <c r="F500" s="1">
        <f>-Day_SIP[[#This Row],[Investment Amount]]</f>
        <v>-231.84</v>
      </c>
      <c r="G500" s="1">
        <f>SUM($D$2:D500)*Day_SIP[[#This Row],[Buy Price]]</f>
        <v>202782.72</v>
      </c>
    </row>
    <row r="501" spans="1:7" x14ac:dyDescent="0.3">
      <c r="A501" s="2">
        <v>37992</v>
      </c>
      <c r="B501">
        <v>1</v>
      </c>
      <c r="C501">
        <v>19.18</v>
      </c>
      <c r="D501">
        <v>12</v>
      </c>
      <c r="E501">
        <v>230.16</v>
      </c>
      <c r="F501" s="1">
        <f>-Day_SIP[[#This Row],[Investment Amount]]</f>
        <v>-230.16</v>
      </c>
      <c r="G501" s="1">
        <f>SUM($D$2:D501)*Day_SIP[[#This Row],[Buy Price]]</f>
        <v>201543.44</v>
      </c>
    </row>
    <row r="502" spans="1:7" x14ac:dyDescent="0.3">
      <c r="A502" s="2">
        <v>37993</v>
      </c>
      <c r="B502">
        <v>2</v>
      </c>
      <c r="C502">
        <v>19.059999999999999</v>
      </c>
      <c r="D502">
        <v>12</v>
      </c>
      <c r="E502">
        <v>228.71999999999997</v>
      </c>
      <c r="F502" s="1">
        <f>-Day_SIP[[#This Row],[Investment Amount]]</f>
        <v>-228.71999999999997</v>
      </c>
      <c r="G502" s="1">
        <f>SUM($D$2:D502)*Day_SIP[[#This Row],[Buy Price]]</f>
        <v>200511.19999999998</v>
      </c>
    </row>
    <row r="503" spans="1:7" x14ac:dyDescent="0.3">
      <c r="A503" s="2">
        <v>37994</v>
      </c>
      <c r="B503">
        <v>3</v>
      </c>
      <c r="C503">
        <v>19.510000000000002</v>
      </c>
      <c r="D503">
        <v>12</v>
      </c>
      <c r="E503">
        <v>234.12</v>
      </c>
      <c r="F503" s="1">
        <f>-Day_SIP[[#This Row],[Investment Amount]]</f>
        <v>-234.12</v>
      </c>
      <c r="G503" s="1">
        <f>SUM($D$2:D503)*Day_SIP[[#This Row],[Buy Price]]</f>
        <v>205479.32</v>
      </c>
    </row>
    <row r="504" spans="1:7" x14ac:dyDescent="0.3">
      <c r="A504" s="2">
        <v>37995</v>
      </c>
      <c r="B504">
        <v>4</v>
      </c>
      <c r="C504">
        <v>19.7</v>
      </c>
      <c r="D504">
        <v>12</v>
      </c>
      <c r="E504">
        <v>236.39999999999998</v>
      </c>
      <c r="F504" s="1">
        <f>-Day_SIP[[#This Row],[Investment Amount]]</f>
        <v>-236.39999999999998</v>
      </c>
      <c r="G504" s="1">
        <f>SUM($D$2:D504)*Day_SIP[[#This Row],[Buy Price]]</f>
        <v>207716.8</v>
      </c>
    </row>
    <row r="505" spans="1:7" x14ac:dyDescent="0.3">
      <c r="A505" s="2">
        <v>37998</v>
      </c>
      <c r="B505">
        <v>0</v>
      </c>
      <c r="C505">
        <v>19.34</v>
      </c>
      <c r="D505">
        <v>12</v>
      </c>
      <c r="E505">
        <v>232.07999999999998</v>
      </c>
      <c r="F505" s="1">
        <f>-Day_SIP[[#This Row],[Investment Amount]]</f>
        <v>-232.07999999999998</v>
      </c>
      <c r="G505" s="1">
        <f>SUM($D$2:D505)*Day_SIP[[#This Row],[Buy Price]]</f>
        <v>204153.04</v>
      </c>
    </row>
    <row r="506" spans="1:7" x14ac:dyDescent="0.3">
      <c r="A506" s="2">
        <v>37999</v>
      </c>
      <c r="B506">
        <v>1</v>
      </c>
      <c r="C506">
        <v>19.59</v>
      </c>
      <c r="D506">
        <v>12</v>
      </c>
      <c r="E506">
        <v>235.07999999999998</v>
      </c>
      <c r="F506" s="1">
        <f>-Day_SIP[[#This Row],[Investment Amount]]</f>
        <v>-235.07999999999998</v>
      </c>
      <c r="G506" s="1">
        <f>SUM($D$2:D506)*Day_SIP[[#This Row],[Buy Price]]</f>
        <v>207027.12</v>
      </c>
    </row>
    <row r="507" spans="1:7" x14ac:dyDescent="0.3">
      <c r="A507" s="2">
        <v>38000</v>
      </c>
      <c r="B507">
        <v>2</v>
      </c>
      <c r="C507">
        <v>19.82</v>
      </c>
      <c r="D507">
        <v>12</v>
      </c>
      <c r="E507">
        <v>237.84</v>
      </c>
      <c r="F507" s="1">
        <f>-Day_SIP[[#This Row],[Investment Amount]]</f>
        <v>-237.84</v>
      </c>
      <c r="G507" s="1">
        <f>SUM($D$2:D507)*Day_SIP[[#This Row],[Buy Price]]</f>
        <v>209695.6</v>
      </c>
    </row>
    <row r="508" spans="1:7" x14ac:dyDescent="0.3">
      <c r="A508" s="2">
        <v>38001</v>
      </c>
      <c r="B508">
        <v>3</v>
      </c>
      <c r="C508">
        <v>19.93</v>
      </c>
      <c r="D508">
        <v>11</v>
      </c>
      <c r="E508">
        <v>219.23</v>
      </c>
      <c r="F508" s="1">
        <f>-Day_SIP[[#This Row],[Investment Amount]]</f>
        <v>-219.23</v>
      </c>
      <c r="G508" s="1">
        <f>SUM($D$2:D508)*Day_SIP[[#This Row],[Buy Price]]</f>
        <v>211078.63</v>
      </c>
    </row>
    <row r="509" spans="1:7" x14ac:dyDescent="0.3">
      <c r="A509" s="2">
        <v>38002</v>
      </c>
      <c r="B509">
        <v>4</v>
      </c>
      <c r="C509">
        <v>19.18</v>
      </c>
      <c r="D509">
        <v>12</v>
      </c>
      <c r="E509">
        <v>230.16</v>
      </c>
      <c r="F509" s="1">
        <f>-Day_SIP[[#This Row],[Investment Amount]]</f>
        <v>-230.16</v>
      </c>
      <c r="G509" s="1">
        <f>SUM($D$2:D509)*Day_SIP[[#This Row],[Buy Price]]</f>
        <v>203365.54</v>
      </c>
    </row>
    <row r="510" spans="1:7" x14ac:dyDescent="0.3">
      <c r="A510" s="2">
        <v>38005</v>
      </c>
      <c r="B510">
        <v>0</v>
      </c>
      <c r="C510">
        <v>19.02</v>
      </c>
      <c r="D510">
        <v>12</v>
      </c>
      <c r="E510">
        <v>228.24</v>
      </c>
      <c r="F510" s="1">
        <f>-Day_SIP[[#This Row],[Investment Amount]]</f>
        <v>-228.24</v>
      </c>
      <c r="G510" s="1">
        <f>SUM($D$2:D510)*Day_SIP[[#This Row],[Buy Price]]</f>
        <v>201897.3</v>
      </c>
    </row>
    <row r="511" spans="1:7" x14ac:dyDescent="0.3">
      <c r="A511" s="2">
        <v>38006</v>
      </c>
      <c r="B511">
        <v>1</v>
      </c>
      <c r="C511">
        <v>18.87</v>
      </c>
      <c r="D511">
        <v>12</v>
      </c>
      <c r="E511">
        <v>226.44</v>
      </c>
      <c r="F511" s="1">
        <f>-Day_SIP[[#This Row],[Investment Amount]]</f>
        <v>-226.44</v>
      </c>
      <c r="G511" s="1">
        <f>SUM($D$2:D511)*Day_SIP[[#This Row],[Buy Price]]</f>
        <v>200531.49000000002</v>
      </c>
    </row>
    <row r="512" spans="1:7" x14ac:dyDescent="0.3">
      <c r="A512" s="2">
        <v>38007</v>
      </c>
      <c r="B512">
        <v>2</v>
      </c>
      <c r="C512">
        <v>18.260000000000002</v>
      </c>
      <c r="D512">
        <v>13</v>
      </c>
      <c r="E512">
        <v>237.38000000000002</v>
      </c>
      <c r="F512" s="1">
        <f>-Day_SIP[[#This Row],[Investment Amount]]</f>
        <v>-237.38000000000002</v>
      </c>
      <c r="G512" s="1">
        <f>SUM($D$2:D512)*Day_SIP[[#This Row],[Buy Price]]</f>
        <v>194286.40000000002</v>
      </c>
    </row>
    <row r="513" spans="1:7" x14ac:dyDescent="0.3">
      <c r="A513" s="2">
        <v>38008</v>
      </c>
      <c r="B513">
        <v>3</v>
      </c>
      <c r="C513">
        <v>17.809999999999999</v>
      </c>
      <c r="D513">
        <v>13</v>
      </c>
      <c r="E513">
        <v>231.52999999999997</v>
      </c>
      <c r="F513" s="1">
        <f>-Day_SIP[[#This Row],[Investment Amount]]</f>
        <v>-231.52999999999997</v>
      </c>
      <c r="G513" s="1">
        <f>SUM($D$2:D513)*Day_SIP[[#This Row],[Buy Price]]</f>
        <v>189729.93</v>
      </c>
    </row>
    <row r="514" spans="1:7" x14ac:dyDescent="0.3">
      <c r="A514" s="2">
        <v>38009</v>
      </c>
      <c r="B514">
        <v>4</v>
      </c>
      <c r="C514">
        <v>18.77</v>
      </c>
      <c r="D514">
        <v>12</v>
      </c>
      <c r="E514">
        <v>225.24</v>
      </c>
      <c r="F514" s="1">
        <f>-Day_SIP[[#This Row],[Investment Amount]]</f>
        <v>-225.24</v>
      </c>
      <c r="G514" s="1">
        <f>SUM($D$2:D514)*Day_SIP[[#This Row],[Buy Price]]</f>
        <v>200182.05</v>
      </c>
    </row>
    <row r="515" spans="1:7" x14ac:dyDescent="0.3">
      <c r="A515" s="2">
        <v>38013</v>
      </c>
      <c r="B515">
        <v>1</v>
      </c>
      <c r="C515">
        <v>18.84</v>
      </c>
      <c r="D515">
        <v>12</v>
      </c>
      <c r="E515">
        <v>226.07999999999998</v>
      </c>
      <c r="F515" s="1">
        <f>-Day_SIP[[#This Row],[Investment Amount]]</f>
        <v>-226.07999999999998</v>
      </c>
      <c r="G515" s="1">
        <f>SUM($D$2:D515)*Day_SIP[[#This Row],[Buy Price]]</f>
        <v>201154.68</v>
      </c>
    </row>
    <row r="516" spans="1:7" x14ac:dyDescent="0.3">
      <c r="A516" s="2">
        <v>38014</v>
      </c>
      <c r="B516">
        <v>2</v>
      </c>
      <c r="C516">
        <v>18.8</v>
      </c>
      <c r="D516">
        <v>12</v>
      </c>
      <c r="E516">
        <v>225.60000000000002</v>
      </c>
      <c r="F516" s="1">
        <f>-Day_SIP[[#This Row],[Investment Amount]]</f>
        <v>-225.60000000000002</v>
      </c>
      <c r="G516" s="1">
        <f>SUM($D$2:D516)*Day_SIP[[#This Row],[Buy Price]]</f>
        <v>200953.2</v>
      </c>
    </row>
    <row r="517" spans="1:7" x14ac:dyDescent="0.3">
      <c r="A517" s="2">
        <v>38015</v>
      </c>
      <c r="B517">
        <v>3</v>
      </c>
      <c r="C517">
        <v>18.87</v>
      </c>
      <c r="D517">
        <v>12</v>
      </c>
      <c r="E517">
        <v>226.44</v>
      </c>
      <c r="F517" s="1">
        <f>-Day_SIP[[#This Row],[Investment Amount]]</f>
        <v>-226.44</v>
      </c>
      <c r="G517" s="1">
        <f>SUM($D$2:D517)*Day_SIP[[#This Row],[Buy Price]]</f>
        <v>201927.87000000002</v>
      </c>
    </row>
    <row r="518" spans="1:7" x14ac:dyDescent="0.3">
      <c r="A518" s="2">
        <v>38016</v>
      </c>
      <c r="B518">
        <v>4</v>
      </c>
      <c r="C518">
        <v>18.100000000000001</v>
      </c>
      <c r="D518">
        <v>13</v>
      </c>
      <c r="E518">
        <v>235.3</v>
      </c>
      <c r="F518" s="1">
        <f>-Day_SIP[[#This Row],[Investment Amount]]</f>
        <v>-235.3</v>
      </c>
      <c r="G518" s="1">
        <f>SUM($D$2:D518)*Day_SIP[[#This Row],[Buy Price]]</f>
        <v>193923.40000000002</v>
      </c>
    </row>
    <row r="519" spans="1:7" x14ac:dyDescent="0.3">
      <c r="A519" s="2">
        <v>38020</v>
      </c>
      <c r="B519">
        <v>1</v>
      </c>
      <c r="C519">
        <v>17.72</v>
      </c>
      <c r="D519">
        <v>13</v>
      </c>
      <c r="E519">
        <v>230.35999999999999</v>
      </c>
      <c r="F519" s="1">
        <f>-Day_SIP[[#This Row],[Investment Amount]]</f>
        <v>-230.35999999999999</v>
      </c>
      <c r="G519" s="1">
        <f>SUM($D$2:D519)*Day_SIP[[#This Row],[Buy Price]]</f>
        <v>190082.44</v>
      </c>
    </row>
    <row r="520" spans="1:7" x14ac:dyDescent="0.3">
      <c r="A520" s="2">
        <v>38021</v>
      </c>
      <c r="B520">
        <v>2</v>
      </c>
      <c r="C520">
        <v>18.239999999999998</v>
      </c>
      <c r="D520">
        <v>13</v>
      </c>
      <c r="E520">
        <v>237.11999999999998</v>
      </c>
      <c r="F520" s="1">
        <f>-Day_SIP[[#This Row],[Investment Amount]]</f>
        <v>-237.11999999999998</v>
      </c>
      <c r="G520" s="1">
        <f>SUM($D$2:D520)*Day_SIP[[#This Row],[Buy Price]]</f>
        <v>195897.59999999998</v>
      </c>
    </row>
    <row r="521" spans="1:7" x14ac:dyDescent="0.3">
      <c r="A521" s="2">
        <v>38022</v>
      </c>
      <c r="B521">
        <v>3</v>
      </c>
      <c r="C521">
        <v>18.14</v>
      </c>
      <c r="D521">
        <v>13</v>
      </c>
      <c r="E521">
        <v>235.82</v>
      </c>
      <c r="F521" s="1">
        <f>-Day_SIP[[#This Row],[Investment Amount]]</f>
        <v>-235.82</v>
      </c>
      <c r="G521" s="1">
        <f>SUM($D$2:D521)*Day_SIP[[#This Row],[Buy Price]]</f>
        <v>195059.42</v>
      </c>
    </row>
    <row r="522" spans="1:7" x14ac:dyDescent="0.3">
      <c r="A522" s="2">
        <v>38023</v>
      </c>
      <c r="B522">
        <v>4</v>
      </c>
      <c r="C522">
        <v>18.05</v>
      </c>
      <c r="D522">
        <v>13</v>
      </c>
      <c r="E522">
        <v>234.65</v>
      </c>
      <c r="F522" s="1">
        <f>-Day_SIP[[#This Row],[Investment Amount]]</f>
        <v>-234.65</v>
      </c>
      <c r="G522" s="1">
        <f>SUM($D$2:D522)*Day_SIP[[#This Row],[Buy Price]]</f>
        <v>194326.30000000002</v>
      </c>
    </row>
    <row r="523" spans="1:7" x14ac:dyDescent="0.3">
      <c r="A523" s="2">
        <v>38026</v>
      </c>
      <c r="B523">
        <v>0</v>
      </c>
      <c r="C523">
        <v>18.71</v>
      </c>
      <c r="D523">
        <v>12</v>
      </c>
      <c r="E523">
        <v>224.52</v>
      </c>
      <c r="F523" s="1">
        <f>-Day_SIP[[#This Row],[Investment Amount]]</f>
        <v>-224.52</v>
      </c>
      <c r="G523" s="1">
        <f>SUM($D$2:D523)*Day_SIP[[#This Row],[Buy Price]]</f>
        <v>201656.38</v>
      </c>
    </row>
    <row r="524" spans="1:7" x14ac:dyDescent="0.3">
      <c r="A524" s="2">
        <v>38027</v>
      </c>
      <c r="B524">
        <v>1</v>
      </c>
      <c r="C524">
        <v>18.97</v>
      </c>
      <c r="D524">
        <v>12</v>
      </c>
      <c r="E524">
        <v>227.64</v>
      </c>
      <c r="F524" s="1">
        <f>-Day_SIP[[#This Row],[Investment Amount]]</f>
        <v>-227.64</v>
      </c>
      <c r="G524" s="1">
        <f>SUM($D$2:D524)*Day_SIP[[#This Row],[Buy Price]]</f>
        <v>204686.3</v>
      </c>
    </row>
    <row r="525" spans="1:7" x14ac:dyDescent="0.3">
      <c r="A525" s="2">
        <v>38028</v>
      </c>
      <c r="B525">
        <v>2</v>
      </c>
      <c r="C525">
        <v>18.899999999999999</v>
      </c>
      <c r="D525">
        <v>12</v>
      </c>
      <c r="E525">
        <v>226.79999999999998</v>
      </c>
      <c r="F525" s="1">
        <f>-Day_SIP[[#This Row],[Investment Amount]]</f>
        <v>-226.79999999999998</v>
      </c>
      <c r="G525" s="1">
        <f>SUM($D$2:D525)*Day_SIP[[#This Row],[Buy Price]]</f>
        <v>204157.8</v>
      </c>
    </row>
    <row r="526" spans="1:7" x14ac:dyDescent="0.3">
      <c r="A526" s="2">
        <v>38029</v>
      </c>
      <c r="B526">
        <v>3</v>
      </c>
      <c r="C526">
        <v>18.78</v>
      </c>
      <c r="D526">
        <v>12</v>
      </c>
      <c r="E526">
        <v>225.36</v>
      </c>
      <c r="F526" s="1">
        <f>-Day_SIP[[#This Row],[Investment Amount]]</f>
        <v>-225.36</v>
      </c>
      <c r="G526" s="1">
        <f>SUM($D$2:D526)*Day_SIP[[#This Row],[Buy Price]]</f>
        <v>203086.92</v>
      </c>
    </row>
    <row r="527" spans="1:7" x14ac:dyDescent="0.3">
      <c r="A527" s="2">
        <v>38030</v>
      </c>
      <c r="B527">
        <v>4</v>
      </c>
      <c r="C527">
        <v>19.03</v>
      </c>
      <c r="D527">
        <v>12</v>
      </c>
      <c r="E527">
        <v>228.36</v>
      </c>
      <c r="F527" s="1">
        <f>-Day_SIP[[#This Row],[Investment Amount]]</f>
        <v>-228.36</v>
      </c>
      <c r="G527" s="1">
        <f>SUM($D$2:D527)*Day_SIP[[#This Row],[Buy Price]]</f>
        <v>206018.78</v>
      </c>
    </row>
    <row r="528" spans="1:7" x14ac:dyDescent="0.3">
      <c r="A528" s="2">
        <v>38033</v>
      </c>
      <c r="B528">
        <v>0</v>
      </c>
      <c r="C528">
        <v>19.350000000000001</v>
      </c>
      <c r="D528">
        <v>12</v>
      </c>
      <c r="E528">
        <v>232.20000000000002</v>
      </c>
      <c r="F528" s="1">
        <f>-Day_SIP[[#This Row],[Investment Amount]]</f>
        <v>-232.20000000000002</v>
      </c>
      <c r="G528" s="1">
        <f>SUM($D$2:D528)*Day_SIP[[#This Row],[Buy Price]]</f>
        <v>209715.30000000002</v>
      </c>
    </row>
    <row r="529" spans="1:7" x14ac:dyDescent="0.3">
      <c r="A529" s="2">
        <v>38034</v>
      </c>
      <c r="B529">
        <v>1</v>
      </c>
      <c r="C529">
        <v>19.2</v>
      </c>
      <c r="D529">
        <v>12</v>
      </c>
      <c r="E529">
        <v>230.39999999999998</v>
      </c>
      <c r="F529" s="1">
        <f>-Day_SIP[[#This Row],[Investment Amount]]</f>
        <v>-230.39999999999998</v>
      </c>
      <c r="G529" s="1">
        <f>SUM($D$2:D529)*Day_SIP[[#This Row],[Buy Price]]</f>
        <v>208320</v>
      </c>
    </row>
    <row r="530" spans="1:7" x14ac:dyDescent="0.3">
      <c r="A530" s="2">
        <v>38035</v>
      </c>
      <c r="B530">
        <v>2</v>
      </c>
      <c r="C530">
        <v>19.079999999999998</v>
      </c>
      <c r="D530">
        <v>12</v>
      </c>
      <c r="E530">
        <v>228.95999999999998</v>
      </c>
      <c r="F530" s="1">
        <f>-Day_SIP[[#This Row],[Investment Amount]]</f>
        <v>-228.95999999999998</v>
      </c>
      <c r="G530" s="1">
        <f>SUM($D$2:D530)*Day_SIP[[#This Row],[Buy Price]]</f>
        <v>207246.96</v>
      </c>
    </row>
    <row r="531" spans="1:7" x14ac:dyDescent="0.3">
      <c r="A531" s="2">
        <v>38036</v>
      </c>
      <c r="B531">
        <v>3</v>
      </c>
      <c r="C531">
        <v>18.850000000000001</v>
      </c>
      <c r="D531">
        <v>12</v>
      </c>
      <c r="E531">
        <v>226.20000000000002</v>
      </c>
      <c r="F531" s="1">
        <f>-Day_SIP[[#This Row],[Investment Amount]]</f>
        <v>-226.20000000000002</v>
      </c>
      <c r="G531" s="1">
        <f>SUM($D$2:D531)*Day_SIP[[#This Row],[Buy Price]]</f>
        <v>204974.90000000002</v>
      </c>
    </row>
    <row r="532" spans="1:7" x14ac:dyDescent="0.3">
      <c r="A532" s="2">
        <v>38037</v>
      </c>
      <c r="B532">
        <v>4</v>
      </c>
      <c r="C532">
        <v>18.489999999999998</v>
      </c>
      <c r="D532">
        <v>12</v>
      </c>
      <c r="E532">
        <v>221.88</v>
      </c>
      <c r="F532" s="1">
        <f>-Day_SIP[[#This Row],[Investment Amount]]</f>
        <v>-221.88</v>
      </c>
      <c r="G532" s="1">
        <f>SUM($D$2:D532)*Day_SIP[[#This Row],[Buy Price]]</f>
        <v>201282.13999999998</v>
      </c>
    </row>
    <row r="533" spans="1:7" x14ac:dyDescent="0.3">
      <c r="A533" s="2">
        <v>38040</v>
      </c>
      <c r="B533">
        <v>0</v>
      </c>
      <c r="C533">
        <v>18.309999999999999</v>
      </c>
      <c r="D533">
        <v>13</v>
      </c>
      <c r="E533">
        <v>238.02999999999997</v>
      </c>
      <c r="F533" s="1">
        <f>-Day_SIP[[#This Row],[Investment Amount]]</f>
        <v>-238.02999999999997</v>
      </c>
      <c r="G533" s="1">
        <f>SUM($D$2:D533)*Day_SIP[[#This Row],[Buy Price]]</f>
        <v>199560.68999999997</v>
      </c>
    </row>
    <row r="534" spans="1:7" x14ac:dyDescent="0.3">
      <c r="A534" s="2">
        <v>38041</v>
      </c>
      <c r="B534">
        <v>1</v>
      </c>
      <c r="C534">
        <v>18.18</v>
      </c>
      <c r="D534">
        <v>13</v>
      </c>
      <c r="E534">
        <v>236.34</v>
      </c>
      <c r="F534" s="1">
        <f>-Day_SIP[[#This Row],[Investment Amount]]</f>
        <v>-236.34</v>
      </c>
      <c r="G534" s="1">
        <f>SUM($D$2:D534)*Day_SIP[[#This Row],[Buy Price]]</f>
        <v>198380.16</v>
      </c>
    </row>
    <row r="535" spans="1:7" x14ac:dyDescent="0.3">
      <c r="A535" s="2">
        <v>38042</v>
      </c>
      <c r="B535">
        <v>2</v>
      </c>
      <c r="C535">
        <v>18.05</v>
      </c>
      <c r="D535">
        <v>13</v>
      </c>
      <c r="E535">
        <v>234.65</v>
      </c>
      <c r="F535" s="1">
        <f>-Day_SIP[[#This Row],[Investment Amount]]</f>
        <v>-234.65</v>
      </c>
      <c r="G535" s="1">
        <f>SUM($D$2:D535)*Day_SIP[[#This Row],[Buy Price]]</f>
        <v>197196.25</v>
      </c>
    </row>
    <row r="536" spans="1:7" x14ac:dyDescent="0.3">
      <c r="A536" s="2">
        <v>38043</v>
      </c>
      <c r="B536">
        <v>3</v>
      </c>
      <c r="C536">
        <v>17.89</v>
      </c>
      <c r="D536">
        <v>13</v>
      </c>
      <c r="E536">
        <v>232.57</v>
      </c>
      <c r="F536" s="1">
        <f>-Day_SIP[[#This Row],[Investment Amount]]</f>
        <v>-232.57</v>
      </c>
      <c r="G536" s="1">
        <f>SUM($D$2:D536)*Day_SIP[[#This Row],[Buy Price]]</f>
        <v>195680.82</v>
      </c>
    </row>
    <row r="537" spans="1:7" x14ac:dyDescent="0.3">
      <c r="A537" s="2">
        <v>38044</v>
      </c>
      <c r="B537">
        <v>4</v>
      </c>
      <c r="C537">
        <v>18</v>
      </c>
      <c r="D537">
        <v>13</v>
      </c>
      <c r="E537">
        <v>234</v>
      </c>
      <c r="F537" s="1">
        <f>-Day_SIP[[#This Row],[Investment Amount]]</f>
        <v>-234</v>
      </c>
      <c r="G537" s="1">
        <f>SUM($D$2:D537)*Day_SIP[[#This Row],[Buy Price]]</f>
        <v>197118</v>
      </c>
    </row>
    <row r="538" spans="1:7" x14ac:dyDescent="0.3">
      <c r="A538" s="2">
        <v>38047</v>
      </c>
      <c r="B538">
        <v>0</v>
      </c>
      <c r="C538">
        <v>18.48</v>
      </c>
      <c r="D538">
        <v>12</v>
      </c>
      <c r="E538">
        <v>221.76</v>
      </c>
      <c r="F538" s="1">
        <f>-Day_SIP[[#This Row],[Investment Amount]]</f>
        <v>-221.76</v>
      </c>
      <c r="G538" s="1">
        <f>SUM($D$2:D538)*Day_SIP[[#This Row],[Buy Price]]</f>
        <v>202596.24</v>
      </c>
    </row>
    <row r="539" spans="1:7" x14ac:dyDescent="0.3">
      <c r="A539" s="2">
        <v>38049</v>
      </c>
      <c r="B539">
        <v>2</v>
      </c>
      <c r="C539">
        <v>18.55</v>
      </c>
      <c r="D539">
        <v>12</v>
      </c>
      <c r="E539">
        <v>222.60000000000002</v>
      </c>
      <c r="F539" s="1">
        <f>-Day_SIP[[#This Row],[Investment Amount]]</f>
        <v>-222.60000000000002</v>
      </c>
      <c r="G539" s="1">
        <f>SUM($D$2:D539)*Day_SIP[[#This Row],[Buy Price]]</f>
        <v>203586.25</v>
      </c>
    </row>
    <row r="540" spans="1:7" x14ac:dyDescent="0.3">
      <c r="A540" s="2">
        <v>38050</v>
      </c>
      <c r="B540">
        <v>3</v>
      </c>
      <c r="C540">
        <v>18.239999999999998</v>
      </c>
      <c r="D540">
        <v>13</v>
      </c>
      <c r="E540">
        <v>237.11999999999998</v>
      </c>
      <c r="F540" s="1">
        <f>-Day_SIP[[#This Row],[Investment Amount]]</f>
        <v>-237.11999999999998</v>
      </c>
      <c r="G540" s="1">
        <f>SUM($D$2:D540)*Day_SIP[[#This Row],[Buy Price]]</f>
        <v>200421.12</v>
      </c>
    </row>
    <row r="541" spans="1:7" x14ac:dyDescent="0.3">
      <c r="A541" s="2">
        <v>38051</v>
      </c>
      <c r="B541">
        <v>4</v>
      </c>
      <c r="C541">
        <v>18.68</v>
      </c>
      <c r="D541">
        <v>12</v>
      </c>
      <c r="E541">
        <v>224.16</v>
      </c>
      <c r="F541" s="1">
        <f>-Day_SIP[[#This Row],[Investment Amount]]</f>
        <v>-224.16</v>
      </c>
      <c r="G541" s="1">
        <f>SUM($D$2:D541)*Day_SIP[[#This Row],[Buy Price]]</f>
        <v>205480</v>
      </c>
    </row>
    <row r="542" spans="1:7" x14ac:dyDescent="0.3">
      <c r="A542" s="2">
        <v>38054</v>
      </c>
      <c r="B542">
        <v>0</v>
      </c>
      <c r="C542">
        <v>18.96</v>
      </c>
      <c r="D542">
        <v>12</v>
      </c>
      <c r="E542">
        <v>227.52</v>
      </c>
      <c r="F542" s="1">
        <f>-Day_SIP[[#This Row],[Investment Amount]]</f>
        <v>-227.52</v>
      </c>
      <c r="G542" s="1">
        <f>SUM($D$2:D542)*Day_SIP[[#This Row],[Buy Price]]</f>
        <v>208787.52000000002</v>
      </c>
    </row>
    <row r="543" spans="1:7" x14ac:dyDescent="0.3">
      <c r="A543" s="2">
        <v>38055</v>
      </c>
      <c r="B543">
        <v>1</v>
      </c>
      <c r="C543">
        <v>18.440000000000001</v>
      </c>
      <c r="D543">
        <v>12</v>
      </c>
      <c r="E543">
        <v>221.28000000000003</v>
      </c>
      <c r="F543" s="1">
        <f>-Day_SIP[[#This Row],[Investment Amount]]</f>
        <v>-221.28000000000003</v>
      </c>
      <c r="G543" s="1">
        <f>SUM($D$2:D543)*Day_SIP[[#This Row],[Buy Price]]</f>
        <v>203282.56000000003</v>
      </c>
    </row>
    <row r="544" spans="1:7" x14ac:dyDescent="0.3">
      <c r="A544" s="2">
        <v>38056</v>
      </c>
      <c r="B544">
        <v>2</v>
      </c>
      <c r="C544">
        <v>18.399999999999999</v>
      </c>
      <c r="D544">
        <v>12</v>
      </c>
      <c r="E544">
        <v>220.79999999999998</v>
      </c>
      <c r="F544" s="1">
        <f>-Day_SIP[[#This Row],[Investment Amount]]</f>
        <v>-220.79999999999998</v>
      </c>
      <c r="G544" s="1">
        <f>SUM($D$2:D544)*Day_SIP[[#This Row],[Buy Price]]</f>
        <v>203062.39999999999</v>
      </c>
    </row>
    <row r="545" spans="1:7" x14ac:dyDescent="0.3">
      <c r="A545" s="2">
        <v>38057</v>
      </c>
      <c r="B545">
        <v>3</v>
      </c>
      <c r="C545">
        <v>18.37</v>
      </c>
      <c r="D545">
        <v>13</v>
      </c>
      <c r="E545">
        <v>238.81</v>
      </c>
      <c r="F545" s="1">
        <f>-Day_SIP[[#This Row],[Investment Amount]]</f>
        <v>-238.81</v>
      </c>
      <c r="G545" s="1">
        <f>SUM($D$2:D545)*Day_SIP[[#This Row],[Buy Price]]</f>
        <v>202970.13</v>
      </c>
    </row>
    <row r="546" spans="1:7" x14ac:dyDescent="0.3">
      <c r="A546" s="2">
        <v>38058</v>
      </c>
      <c r="B546">
        <v>4</v>
      </c>
      <c r="C546">
        <v>18.510000000000002</v>
      </c>
      <c r="D546">
        <v>12</v>
      </c>
      <c r="E546">
        <v>222.12</v>
      </c>
      <c r="F546" s="1">
        <f>-Day_SIP[[#This Row],[Investment Amount]]</f>
        <v>-222.12</v>
      </c>
      <c r="G546" s="1">
        <f>SUM($D$2:D546)*Day_SIP[[#This Row],[Buy Price]]</f>
        <v>204739.11000000002</v>
      </c>
    </row>
    <row r="547" spans="1:7" x14ac:dyDescent="0.3">
      <c r="A547" s="2">
        <v>38061</v>
      </c>
      <c r="B547">
        <v>0</v>
      </c>
      <c r="C547">
        <v>17.82</v>
      </c>
      <c r="D547">
        <v>13</v>
      </c>
      <c r="E547">
        <v>231.66</v>
      </c>
      <c r="F547" s="1">
        <f>-Day_SIP[[#This Row],[Investment Amount]]</f>
        <v>-231.66</v>
      </c>
      <c r="G547" s="1">
        <f>SUM($D$2:D547)*Day_SIP[[#This Row],[Buy Price]]</f>
        <v>197338.68</v>
      </c>
    </row>
    <row r="548" spans="1:7" x14ac:dyDescent="0.3">
      <c r="A548" s="2">
        <v>38062</v>
      </c>
      <c r="B548">
        <v>1</v>
      </c>
      <c r="C548">
        <v>17.45</v>
      </c>
      <c r="D548">
        <v>13</v>
      </c>
      <c r="E548">
        <v>226.85</v>
      </c>
      <c r="F548" s="1">
        <f>-Day_SIP[[#This Row],[Investment Amount]]</f>
        <v>-226.85</v>
      </c>
      <c r="G548" s="1">
        <f>SUM($D$2:D548)*Day_SIP[[#This Row],[Buy Price]]</f>
        <v>193468.15</v>
      </c>
    </row>
    <row r="549" spans="1:7" x14ac:dyDescent="0.3">
      <c r="A549" s="2">
        <v>38063</v>
      </c>
      <c r="B549">
        <v>2</v>
      </c>
      <c r="C549">
        <v>17.63</v>
      </c>
      <c r="D549">
        <v>13</v>
      </c>
      <c r="E549">
        <v>229.19</v>
      </c>
      <c r="F549" s="1">
        <f>-Day_SIP[[#This Row],[Investment Amount]]</f>
        <v>-229.19</v>
      </c>
      <c r="G549" s="1">
        <f>SUM($D$2:D549)*Day_SIP[[#This Row],[Buy Price]]</f>
        <v>195693</v>
      </c>
    </row>
    <row r="550" spans="1:7" x14ac:dyDescent="0.3">
      <c r="A550" s="2">
        <v>38064</v>
      </c>
      <c r="B550">
        <v>3</v>
      </c>
      <c r="C550">
        <v>17.54</v>
      </c>
      <c r="D550">
        <v>13</v>
      </c>
      <c r="E550">
        <v>228.01999999999998</v>
      </c>
      <c r="F550" s="1">
        <f>-Day_SIP[[#This Row],[Investment Amount]]</f>
        <v>-228.01999999999998</v>
      </c>
      <c r="G550" s="1">
        <f>SUM($D$2:D550)*Day_SIP[[#This Row],[Buy Price]]</f>
        <v>194922.02</v>
      </c>
    </row>
    <row r="551" spans="1:7" x14ac:dyDescent="0.3">
      <c r="A551" s="2">
        <v>38065</v>
      </c>
      <c r="B551">
        <v>4</v>
      </c>
      <c r="C551">
        <v>17.27</v>
      </c>
      <c r="D551">
        <v>13</v>
      </c>
      <c r="E551">
        <v>224.51</v>
      </c>
      <c r="F551" s="1">
        <f>-Day_SIP[[#This Row],[Investment Amount]]</f>
        <v>-224.51</v>
      </c>
      <c r="G551" s="1">
        <f>SUM($D$2:D551)*Day_SIP[[#This Row],[Buy Price]]</f>
        <v>192146.02</v>
      </c>
    </row>
    <row r="552" spans="1:7" x14ac:dyDescent="0.3">
      <c r="A552" s="2">
        <v>38068</v>
      </c>
      <c r="B552">
        <v>0</v>
      </c>
      <c r="C552">
        <v>17.05</v>
      </c>
      <c r="D552">
        <v>14</v>
      </c>
      <c r="E552">
        <v>238.70000000000002</v>
      </c>
      <c r="F552" s="1">
        <f>-Day_SIP[[#This Row],[Investment Amount]]</f>
        <v>-238.70000000000002</v>
      </c>
      <c r="G552" s="1">
        <f>SUM($D$2:D552)*Day_SIP[[#This Row],[Buy Price]]</f>
        <v>189937</v>
      </c>
    </row>
    <row r="553" spans="1:7" x14ac:dyDescent="0.3">
      <c r="A553" s="2">
        <v>38069</v>
      </c>
      <c r="B553">
        <v>1</v>
      </c>
      <c r="C553">
        <v>17.079999999999998</v>
      </c>
      <c r="D553">
        <v>13</v>
      </c>
      <c r="E553">
        <v>222.03999999999996</v>
      </c>
      <c r="F553" s="1">
        <f>-Day_SIP[[#This Row],[Investment Amount]]</f>
        <v>-222.03999999999996</v>
      </c>
      <c r="G553" s="1">
        <f>SUM($D$2:D553)*Day_SIP[[#This Row],[Buy Price]]</f>
        <v>190493.24</v>
      </c>
    </row>
    <row r="554" spans="1:7" x14ac:dyDescent="0.3">
      <c r="A554" s="2">
        <v>38070</v>
      </c>
      <c r="B554">
        <v>2</v>
      </c>
      <c r="C554">
        <v>16.940000000000001</v>
      </c>
      <c r="D554">
        <v>14</v>
      </c>
      <c r="E554">
        <v>237.16000000000003</v>
      </c>
      <c r="F554" s="1">
        <f>-Day_SIP[[#This Row],[Investment Amount]]</f>
        <v>-237.16000000000003</v>
      </c>
      <c r="G554" s="1">
        <f>SUM($D$2:D554)*Day_SIP[[#This Row],[Buy Price]]</f>
        <v>189168.98</v>
      </c>
    </row>
    <row r="555" spans="1:7" x14ac:dyDescent="0.3">
      <c r="A555" s="2">
        <v>38071</v>
      </c>
      <c r="B555">
        <v>3</v>
      </c>
      <c r="C555">
        <v>17.2</v>
      </c>
      <c r="D555">
        <v>13</v>
      </c>
      <c r="E555">
        <v>223.6</v>
      </c>
      <c r="F555" s="1">
        <f>-Day_SIP[[#This Row],[Investment Amount]]</f>
        <v>-223.6</v>
      </c>
      <c r="G555" s="1">
        <f>SUM($D$2:D555)*Day_SIP[[#This Row],[Buy Price]]</f>
        <v>192296</v>
      </c>
    </row>
    <row r="556" spans="1:7" x14ac:dyDescent="0.3">
      <c r="A556" s="2">
        <v>38072</v>
      </c>
      <c r="B556">
        <v>4</v>
      </c>
      <c r="C556">
        <v>17.46</v>
      </c>
      <c r="D556">
        <v>13</v>
      </c>
      <c r="E556">
        <v>226.98000000000002</v>
      </c>
      <c r="F556" s="1">
        <f>-Day_SIP[[#This Row],[Investment Amount]]</f>
        <v>-226.98000000000002</v>
      </c>
      <c r="G556" s="1">
        <f>SUM($D$2:D556)*Day_SIP[[#This Row],[Buy Price]]</f>
        <v>195429.78</v>
      </c>
    </row>
    <row r="557" spans="1:7" x14ac:dyDescent="0.3">
      <c r="A557" s="2">
        <v>38075</v>
      </c>
      <c r="B557">
        <v>0</v>
      </c>
      <c r="C557">
        <v>17.43</v>
      </c>
      <c r="D557">
        <v>13</v>
      </c>
      <c r="E557">
        <v>226.59</v>
      </c>
      <c r="F557" s="1">
        <f>-Day_SIP[[#This Row],[Investment Amount]]</f>
        <v>-226.59</v>
      </c>
      <c r="G557" s="1">
        <f>SUM($D$2:D557)*Day_SIP[[#This Row],[Buy Price]]</f>
        <v>195320.58</v>
      </c>
    </row>
    <row r="558" spans="1:7" x14ac:dyDescent="0.3">
      <c r="A558" s="2">
        <v>38076</v>
      </c>
      <c r="B558">
        <v>1</v>
      </c>
      <c r="C558">
        <v>17.7</v>
      </c>
      <c r="D558">
        <v>13</v>
      </c>
      <c r="E558">
        <v>230.1</v>
      </c>
      <c r="F558" s="1">
        <f>-Day_SIP[[#This Row],[Investment Amount]]</f>
        <v>-230.1</v>
      </c>
      <c r="G558" s="1">
        <f>SUM($D$2:D558)*Day_SIP[[#This Row],[Buy Price]]</f>
        <v>198576.3</v>
      </c>
    </row>
    <row r="559" spans="1:7" x14ac:dyDescent="0.3">
      <c r="A559" s="2">
        <v>38077</v>
      </c>
      <c r="B559">
        <v>2</v>
      </c>
      <c r="C559">
        <v>17.68</v>
      </c>
      <c r="D559">
        <v>13</v>
      </c>
      <c r="E559">
        <v>229.84</v>
      </c>
      <c r="F559" s="1">
        <f>-Day_SIP[[#This Row],[Investment Amount]]</f>
        <v>-229.84</v>
      </c>
      <c r="G559" s="1">
        <f>SUM($D$2:D559)*Day_SIP[[#This Row],[Buy Price]]</f>
        <v>198581.76000000001</v>
      </c>
    </row>
    <row r="560" spans="1:7" x14ac:dyDescent="0.3">
      <c r="A560" s="2">
        <v>38078</v>
      </c>
      <c r="B560">
        <v>3</v>
      </c>
      <c r="C560">
        <v>18.2</v>
      </c>
      <c r="D560">
        <v>13</v>
      </c>
      <c r="E560">
        <v>236.6</v>
      </c>
      <c r="F560" s="1">
        <f>-Day_SIP[[#This Row],[Investment Amount]]</f>
        <v>-236.6</v>
      </c>
      <c r="G560" s="1">
        <f>SUM($D$2:D560)*Day_SIP[[#This Row],[Buy Price]]</f>
        <v>204659</v>
      </c>
    </row>
    <row r="561" spans="1:7" x14ac:dyDescent="0.3">
      <c r="A561" s="2">
        <v>38079</v>
      </c>
      <c r="B561">
        <v>4</v>
      </c>
      <c r="C561">
        <v>18.3</v>
      </c>
      <c r="D561">
        <v>13</v>
      </c>
      <c r="E561">
        <v>237.9</v>
      </c>
      <c r="F561" s="1">
        <f>-Day_SIP[[#This Row],[Investment Amount]]</f>
        <v>-237.9</v>
      </c>
      <c r="G561" s="1">
        <f>SUM($D$2:D561)*Day_SIP[[#This Row],[Buy Price]]</f>
        <v>206021.4</v>
      </c>
    </row>
    <row r="562" spans="1:7" x14ac:dyDescent="0.3">
      <c r="A562" s="2">
        <v>38082</v>
      </c>
      <c r="B562">
        <v>0</v>
      </c>
      <c r="C562">
        <v>18.54</v>
      </c>
      <c r="D562">
        <v>12</v>
      </c>
      <c r="E562">
        <v>222.48</v>
      </c>
      <c r="F562" s="1">
        <f>-Day_SIP[[#This Row],[Investment Amount]]</f>
        <v>-222.48</v>
      </c>
      <c r="G562" s="1">
        <f>SUM($D$2:D562)*Day_SIP[[#This Row],[Buy Price]]</f>
        <v>208945.8</v>
      </c>
    </row>
    <row r="563" spans="1:7" x14ac:dyDescent="0.3">
      <c r="A563" s="2">
        <v>38083</v>
      </c>
      <c r="B563">
        <v>1</v>
      </c>
      <c r="C563">
        <v>18.62</v>
      </c>
      <c r="D563">
        <v>12</v>
      </c>
      <c r="E563">
        <v>223.44</v>
      </c>
      <c r="F563" s="1">
        <f>-Day_SIP[[#This Row],[Investment Amount]]</f>
        <v>-223.44</v>
      </c>
      <c r="G563" s="1">
        <f>SUM($D$2:D563)*Day_SIP[[#This Row],[Buy Price]]</f>
        <v>210070.84000000003</v>
      </c>
    </row>
    <row r="564" spans="1:7" x14ac:dyDescent="0.3">
      <c r="A564" s="2">
        <v>38084</v>
      </c>
      <c r="B564">
        <v>2</v>
      </c>
      <c r="C564">
        <v>18.37</v>
      </c>
      <c r="D564">
        <v>13</v>
      </c>
      <c r="E564">
        <v>238.81</v>
      </c>
      <c r="F564" s="1">
        <f>-Day_SIP[[#This Row],[Investment Amount]]</f>
        <v>-238.81</v>
      </c>
      <c r="G564" s="1">
        <f>SUM($D$2:D564)*Day_SIP[[#This Row],[Buy Price]]</f>
        <v>207489.15000000002</v>
      </c>
    </row>
    <row r="565" spans="1:7" x14ac:dyDescent="0.3">
      <c r="A565" s="2">
        <v>38085</v>
      </c>
      <c r="B565">
        <v>3</v>
      </c>
      <c r="C565">
        <v>18.5</v>
      </c>
      <c r="D565">
        <v>12</v>
      </c>
      <c r="E565">
        <v>222</v>
      </c>
      <c r="F565" s="1">
        <f>-Day_SIP[[#This Row],[Investment Amount]]</f>
        <v>-222</v>
      </c>
      <c r="G565" s="1">
        <f>SUM($D$2:D565)*Day_SIP[[#This Row],[Buy Price]]</f>
        <v>209179.5</v>
      </c>
    </row>
    <row r="566" spans="1:7" x14ac:dyDescent="0.3">
      <c r="A566" s="2">
        <v>38089</v>
      </c>
      <c r="B566">
        <v>0</v>
      </c>
      <c r="C566">
        <v>18.68</v>
      </c>
      <c r="D566">
        <v>12</v>
      </c>
      <c r="E566">
        <v>224.16</v>
      </c>
      <c r="F566" s="1">
        <f>-Day_SIP[[#This Row],[Investment Amount]]</f>
        <v>-224.16</v>
      </c>
      <c r="G566" s="1">
        <f>SUM($D$2:D566)*Day_SIP[[#This Row],[Buy Price]]</f>
        <v>211438.91999999998</v>
      </c>
    </row>
    <row r="567" spans="1:7" x14ac:dyDescent="0.3">
      <c r="A567" s="2">
        <v>38090</v>
      </c>
      <c r="B567">
        <v>1</v>
      </c>
      <c r="C567">
        <v>18.75</v>
      </c>
      <c r="D567">
        <v>12</v>
      </c>
      <c r="E567">
        <v>225</v>
      </c>
      <c r="F567" s="1">
        <f>-Day_SIP[[#This Row],[Investment Amount]]</f>
        <v>-225</v>
      </c>
      <c r="G567" s="1">
        <f>SUM($D$2:D567)*Day_SIP[[#This Row],[Buy Price]]</f>
        <v>212456.25</v>
      </c>
    </row>
    <row r="568" spans="1:7" x14ac:dyDescent="0.3">
      <c r="A568" s="2">
        <v>38092</v>
      </c>
      <c r="B568">
        <v>3</v>
      </c>
      <c r="C568">
        <v>18.850000000000001</v>
      </c>
      <c r="D568">
        <v>12</v>
      </c>
      <c r="E568">
        <v>226.20000000000002</v>
      </c>
      <c r="F568" s="1">
        <f>-Day_SIP[[#This Row],[Investment Amount]]</f>
        <v>-226.20000000000002</v>
      </c>
      <c r="G568" s="1">
        <f>SUM($D$2:D568)*Day_SIP[[#This Row],[Buy Price]]</f>
        <v>213815.55000000002</v>
      </c>
    </row>
    <row r="569" spans="1:7" x14ac:dyDescent="0.3">
      <c r="A569" s="2">
        <v>38093</v>
      </c>
      <c r="B569">
        <v>4</v>
      </c>
      <c r="C569">
        <v>18.75</v>
      </c>
      <c r="D569">
        <v>12</v>
      </c>
      <c r="E569">
        <v>225</v>
      </c>
      <c r="F569" s="1">
        <f>-Day_SIP[[#This Row],[Investment Amount]]</f>
        <v>-225</v>
      </c>
      <c r="G569" s="1">
        <f>SUM($D$2:D569)*Day_SIP[[#This Row],[Buy Price]]</f>
        <v>212906.25</v>
      </c>
    </row>
    <row r="570" spans="1:7" x14ac:dyDescent="0.3">
      <c r="A570" s="2">
        <v>38096</v>
      </c>
      <c r="B570">
        <v>0</v>
      </c>
      <c r="C570">
        <v>18.579999999999998</v>
      </c>
      <c r="D570">
        <v>12</v>
      </c>
      <c r="E570">
        <v>222.95999999999998</v>
      </c>
      <c r="F570" s="1">
        <f>-Day_SIP[[#This Row],[Investment Amount]]</f>
        <v>-222.95999999999998</v>
      </c>
      <c r="G570" s="1">
        <f>SUM($D$2:D570)*Day_SIP[[#This Row],[Buy Price]]</f>
        <v>211198.86</v>
      </c>
    </row>
    <row r="571" spans="1:7" x14ac:dyDescent="0.3">
      <c r="A571" s="2">
        <v>38097</v>
      </c>
      <c r="B571">
        <v>1</v>
      </c>
      <c r="C571">
        <v>18.43</v>
      </c>
      <c r="D571">
        <v>12</v>
      </c>
      <c r="E571">
        <v>221.16</v>
      </c>
      <c r="F571" s="1">
        <f>-Day_SIP[[#This Row],[Investment Amount]]</f>
        <v>-221.16</v>
      </c>
      <c r="G571" s="1">
        <f>SUM($D$2:D571)*Day_SIP[[#This Row],[Buy Price]]</f>
        <v>209714.97</v>
      </c>
    </row>
    <row r="572" spans="1:7" x14ac:dyDescent="0.3">
      <c r="A572" s="2">
        <v>38098</v>
      </c>
      <c r="B572">
        <v>2</v>
      </c>
      <c r="C572">
        <v>18.649999999999999</v>
      </c>
      <c r="D572">
        <v>12</v>
      </c>
      <c r="E572">
        <v>223.79999999999998</v>
      </c>
      <c r="F572" s="1">
        <f>-Day_SIP[[#This Row],[Investment Amount]]</f>
        <v>-223.79999999999998</v>
      </c>
      <c r="G572" s="1">
        <f>SUM($D$2:D572)*Day_SIP[[#This Row],[Buy Price]]</f>
        <v>212442.15</v>
      </c>
    </row>
    <row r="573" spans="1:7" x14ac:dyDescent="0.3">
      <c r="A573" s="2">
        <v>38099</v>
      </c>
      <c r="B573">
        <v>3</v>
      </c>
      <c r="C573">
        <v>18.75</v>
      </c>
      <c r="D573">
        <v>12</v>
      </c>
      <c r="E573">
        <v>225</v>
      </c>
      <c r="F573" s="1">
        <f>-Day_SIP[[#This Row],[Investment Amount]]</f>
        <v>-225</v>
      </c>
      <c r="G573" s="1">
        <f>SUM($D$2:D573)*Day_SIP[[#This Row],[Buy Price]]</f>
        <v>213806.25</v>
      </c>
    </row>
    <row r="574" spans="1:7" x14ac:dyDescent="0.3">
      <c r="A574" s="2">
        <v>38100</v>
      </c>
      <c r="B574">
        <v>4</v>
      </c>
      <c r="C574">
        <v>19</v>
      </c>
      <c r="D574">
        <v>12</v>
      </c>
      <c r="E574">
        <v>228</v>
      </c>
      <c r="F574" s="1">
        <f>-Day_SIP[[#This Row],[Investment Amount]]</f>
        <v>-228</v>
      </c>
      <c r="G574" s="1">
        <f>SUM($D$2:D574)*Day_SIP[[#This Row],[Buy Price]]</f>
        <v>216885</v>
      </c>
    </row>
    <row r="575" spans="1:7" x14ac:dyDescent="0.3">
      <c r="A575" s="2">
        <v>38104</v>
      </c>
      <c r="B575">
        <v>1</v>
      </c>
      <c r="C575">
        <v>18.350000000000001</v>
      </c>
      <c r="D575">
        <v>13</v>
      </c>
      <c r="E575">
        <v>238.55</v>
      </c>
      <c r="F575" s="1">
        <f>-Day_SIP[[#This Row],[Investment Amount]]</f>
        <v>-238.55</v>
      </c>
      <c r="G575" s="1">
        <f>SUM($D$2:D575)*Day_SIP[[#This Row],[Buy Price]]</f>
        <v>209703.80000000002</v>
      </c>
    </row>
    <row r="576" spans="1:7" x14ac:dyDescent="0.3">
      <c r="A576" s="2">
        <v>38105</v>
      </c>
      <c r="B576">
        <v>2</v>
      </c>
      <c r="C576">
        <v>18.059999999999999</v>
      </c>
      <c r="D576">
        <v>13</v>
      </c>
      <c r="E576">
        <v>234.77999999999997</v>
      </c>
      <c r="F576" s="1">
        <f>-Day_SIP[[#This Row],[Investment Amount]]</f>
        <v>-234.77999999999997</v>
      </c>
      <c r="G576" s="1">
        <f>SUM($D$2:D576)*Day_SIP[[#This Row],[Buy Price]]</f>
        <v>206624.46</v>
      </c>
    </row>
    <row r="577" spans="1:7" x14ac:dyDescent="0.3">
      <c r="A577" s="2">
        <v>38106</v>
      </c>
      <c r="B577">
        <v>3</v>
      </c>
      <c r="C577">
        <v>17.899999999999999</v>
      </c>
      <c r="D577">
        <v>13</v>
      </c>
      <c r="E577">
        <v>232.7</v>
      </c>
      <c r="F577" s="1">
        <f>-Day_SIP[[#This Row],[Investment Amount]]</f>
        <v>-232.7</v>
      </c>
      <c r="G577" s="1">
        <f>SUM($D$2:D577)*Day_SIP[[#This Row],[Buy Price]]</f>
        <v>205026.59999999998</v>
      </c>
    </row>
    <row r="578" spans="1:7" x14ac:dyDescent="0.3">
      <c r="A578" s="2">
        <v>38107</v>
      </c>
      <c r="B578">
        <v>4</v>
      </c>
      <c r="C578">
        <v>18.010000000000002</v>
      </c>
      <c r="D578">
        <v>13</v>
      </c>
      <c r="E578">
        <v>234.13000000000002</v>
      </c>
      <c r="F578" s="1">
        <f>-Day_SIP[[#This Row],[Investment Amount]]</f>
        <v>-234.13000000000002</v>
      </c>
      <c r="G578" s="1">
        <f>SUM($D$2:D578)*Day_SIP[[#This Row],[Buy Price]]</f>
        <v>206520.67</v>
      </c>
    </row>
    <row r="579" spans="1:7" x14ac:dyDescent="0.3">
      <c r="A579" s="2">
        <v>38110</v>
      </c>
      <c r="B579">
        <v>0</v>
      </c>
      <c r="C579">
        <v>17.739999999999998</v>
      </c>
      <c r="D579">
        <v>13</v>
      </c>
      <c r="E579">
        <v>230.61999999999998</v>
      </c>
      <c r="F579" s="1">
        <f>-Day_SIP[[#This Row],[Investment Amount]]</f>
        <v>-230.61999999999998</v>
      </c>
      <c r="G579" s="1">
        <f>SUM($D$2:D579)*Day_SIP[[#This Row],[Buy Price]]</f>
        <v>203655.19999999998</v>
      </c>
    </row>
    <row r="580" spans="1:7" x14ac:dyDescent="0.3">
      <c r="A580" s="2">
        <v>38111</v>
      </c>
      <c r="B580">
        <v>1</v>
      </c>
      <c r="C580">
        <v>18.05</v>
      </c>
      <c r="D580">
        <v>13</v>
      </c>
      <c r="E580">
        <v>234.65</v>
      </c>
      <c r="F580" s="1">
        <f>-Day_SIP[[#This Row],[Investment Amount]]</f>
        <v>-234.65</v>
      </c>
      <c r="G580" s="1">
        <f>SUM($D$2:D580)*Day_SIP[[#This Row],[Buy Price]]</f>
        <v>207448.65</v>
      </c>
    </row>
    <row r="581" spans="1:7" x14ac:dyDescent="0.3">
      <c r="A581" s="2">
        <v>38112</v>
      </c>
      <c r="B581">
        <v>2</v>
      </c>
      <c r="C581">
        <v>18.18</v>
      </c>
      <c r="D581">
        <v>13</v>
      </c>
      <c r="E581">
        <v>236.34</v>
      </c>
      <c r="F581" s="1">
        <f>-Day_SIP[[#This Row],[Investment Amount]]</f>
        <v>-236.34</v>
      </c>
      <c r="G581" s="1">
        <f>SUM($D$2:D581)*Day_SIP[[#This Row],[Buy Price]]</f>
        <v>209179.08</v>
      </c>
    </row>
    <row r="582" spans="1:7" x14ac:dyDescent="0.3">
      <c r="A582" s="2">
        <v>38113</v>
      </c>
      <c r="B582">
        <v>3</v>
      </c>
      <c r="C582">
        <v>18.260000000000002</v>
      </c>
      <c r="D582">
        <v>13</v>
      </c>
      <c r="E582">
        <v>237.38000000000002</v>
      </c>
      <c r="F582" s="1">
        <f>-Day_SIP[[#This Row],[Investment Amount]]</f>
        <v>-237.38000000000002</v>
      </c>
      <c r="G582" s="1">
        <f>SUM($D$2:D582)*Day_SIP[[#This Row],[Buy Price]]</f>
        <v>210336.94000000003</v>
      </c>
    </row>
    <row r="583" spans="1:7" x14ac:dyDescent="0.3">
      <c r="A583" s="2">
        <v>38114</v>
      </c>
      <c r="B583">
        <v>4</v>
      </c>
      <c r="C583">
        <v>18.05</v>
      </c>
      <c r="D583">
        <v>13</v>
      </c>
      <c r="E583">
        <v>234.65</v>
      </c>
      <c r="F583" s="1">
        <f>-Day_SIP[[#This Row],[Investment Amount]]</f>
        <v>-234.65</v>
      </c>
      <c r="G583" s="1">
        <f>SUM($D$2:D583)*Day_SIP[[#This Row],[Buy Price]]</f>
        <v>208152.6</v>
      </c>
    </row>
    <row r="584" spans="1:7" x14ac:dyDescent="0.3">
      <c r="A584" s="2">
        <v>38117</v>
      </c>
      <c r="B584">
        <v>0</v>
      </c>
      <c r="C584">
        <v>17.68</v>
      </c>
      <c r="D584">
        <v>13</v>
      </c>
      <c r="E584">
        <v>229.84</v>
      </c>
      <c r="F584" s="1">
        <f>-Day_SIP[[#This Row],[Investment Amount]]</f>
        <v>-229.84</v>
      </c>
      <c r="G584" s="1">
        <f>SUM($D$2:D584)*Day_SIP[[#This Row],[Buy Price]]</f>
        <v>204115.6</v>
      </c>
    </row>
    <row r="585" spans="1:7" x14ac:dyDescent="0.3">
      <c r="A585" s="2">
        <v>38118</v>
      </c>
      <c r="B585">
        <v>1</v>
      </c>
      <c r="C585">
        <v>17.23</v>
      </c>
      <c r="D585">
        <v>13</v>
      </c>
      <c r="E585">
        <v>223.99</v>
      </c>
      <c r="F585" s="1">
        <f>-Day_SIP[[#This Row],[Investment Amount]]</f>
        <v>-223.99</v>
      </c>
      <c r="G585" s="1">
        <f>SUM($D$2:D585)*Day_SIP[[#This Row],[Buy Price]]</f>
        <v>199144.34</v>
      </c>
    </row>
    <row r="586" spans="1:7" x14ac:dyDescent="0.3">
      <c r="A586" s="2">
        <v>38119</v>
      </c>
      <c r="B586">
        <v>2</v>
      </c>
      <c r="C586">
        <v>17.29</v>
      </c>
      <c r="D586">
        <v>13</v>
      </c>
      <c r="E586">
        <v>224.76999999999998</v>
      </c>
      <c r="F586" s="1">
        <f>-Day_SIP[[#This Row],[Investment Amount]]</f>
        <v>-224.76999999999998</v>
      </c>
      <c r="G586" s="1">
        <f>SUM($D$2:D586)*Day_SIP[[#This Row],[Buy Price]]</f>
        <v>200062.59</v>
      </c>
    </row>
    <row r="587" spans="1:7" x14ac:dyDescent="0.3">
      <c r="A587" s="2">
        <v>38120</v>
      </c>
      <c r="B587">
        <v>3</v>
      </c>
      <c r="C587">
        <v>17.510000000000002</v>
      </c>
      <c r="D587">
        <v>13</v>
      </c>
      <c r="E587">
        <v>227.63000000000002</v>
      </c>
      <c r="F587" s="1">
        <f>-Day_SIP[[#This Row],[Investment Amount]]</f>
        <v>-227.63000000000002</v>
      </c>
      <c r="G587" s="1">
        <f>SUM($D$2:D587)*Day_SIP[[#This Row],[Buy Price]]</f>
        <v>202835.84000000003</v>
      </c>
    </row>
    <row r="588" spans="1:7" x14ac:dyDescent="0.3">
      <c r="A588" s="2">
        <v>38121</v>
      </c>
      <c r="B588">
        <v>4</v>
      </c>
      <c r="C588">
        <v>16.09</v>
      </c>
      <c r="D588">
        <v>14</v>
      </c>
      <c r="E588">
        <v>225.26</v>
      </c>
      <c r="F588" s="1">
        <f>-Day_SIP[[#This Row],[Investment Amount]]</f>
        <v>-225.26</v>
      </c>
      <c r="G588" s="1">
        <f>SUM($D$2:D588)*Day_SIP[[#This Row],[Buy Price]]</f>
        <v>186611.82</v>
      </c>
    </row>
    <row r="589" spans="1:7" x14ac:dyDescent="0.3">
      <c r="A589" s="2">
        <v>38124</v>
      </c>
      <c r="B589">
        <v>0</v>
      </c>
      <c r="C589">
        <v>14.19</v>
      </c>
      <c r="D589">
        <v>16</v>
      </c>
      <c r="E589">
        <v>227.04</v>
      </c>
      <c r="F589" s="1">
        <f>-Day_SIP[[#This Row],[Investment Amount]]</f>
        <v>-227.04</v>
      </c>
      <c r="G589" s="1">
        <f>SUM($D$2:D589)*Day_SIP[[#This Row],[Buy Price]]</f>
        <v>164802.66</v>
      </c>
    </row>
    <row r="590" spans="1:7" x14ac:dyDescent="0.3">
      <c r="A590" s="2">
        <v>38125</v>
      </c>
      <c r="B590">
        <v>1</v>
      </c>
      <c r="C590">
        <v>15.19</v>
      </c>
      <c r="D590">
        <v>15</v>
      </c>
      <c r="E590">
        <v>227.85</v>
      </c>
      <c r="F590" s="1">
        <f>-Day_SIP[[#This Row],[Investment Amount]]</f>
        <v>-227.85</v>
      </c>
      <c r="G590" s="1">
        <f>SUM($D$2:D590)*Day_SIP[[#This Row],[Buy Price]]</f>
        <v>176644.50999999998</v>
      </c>
    </row>
    <row r="591" spans="1:7" x14ac:dyDescent="0.3">
      <c r="A591" s="2">
        <v>38126</v>
      </c>
      <c r="B591">
        <v>2</v>
      </c>
      <c r="C591">
        <v>15.7</v>
      </c>
      <c r="D591">
        <v>15</v>
      </c>
      <c r="E591">
        <v>235.5</v>
      </c>
      <c r="F591" s="1">
        <f>-Day_SIP[[#This Row],[Investment Amount]]</f>
        <v>-235.5</v>
      </c>
      <c r="G591" s="1">
        <f>SUM($D$2:D591)*Day_SIP[[#This Row],[Buy Price]]</f>
        <v>182810.8</v>
      </c>
    </row>
    <row r="592" spans="1:7" x14ac:dyDescent="0.3">
      <c r="A592" s="2">
        <v>38127</v>
      </c>
      <c r="B592">
        <v>3</v>
      </c>
      <c r="C592">
        <v>16.11</v>
      </c>
      <c r="D592">
        <v>14</v>
      </c>
      <c r="E592">
        <v>225.54</v>
      </c>
      <c r="F592" s="1">
        <f>-Day_SIP[[#This Row],[Investment Amount]]</f>
        <v>-225.54</v>
      </c>
      <c r="G592" s="1">
        <f>SUM($D$2:D592)*Day_SIP[[#This Row],[Buy Price]]</f>
        <v>187810.38</v>
      </c>
    </row>
    <row r="593" spans="1:7" x14ac:dyDescent="0.3">
      <c r="A593" s="2">
        <v>38128</v>
      </c>
      <c r="B593">
        <v>4</v>
      </c>
      <c r="C593">
        <v>15.49</v>
      </c>
      <c r="D593">
        <v>15</v>
      </c>
      <c r="E593">
        <v>232.35</v>
      </c>
      <c r="F593" s="1">
        <f>-Day_SIP[[#This Row],[Investment Amount]]</f>
        <v>-232.35</v>
      </c>
      <c r="G593" s="1">
        <f>SUM($D$2:D593)*Day_SIP[[#This Row],[Buy Price]]</f>
        <v>180814.77</v>
      </c>
    </row>
    <row r="594" spans="1:7" x14ac:dyDescent="0.3">
      <c r="A594" s="2">
        <v>38131</v>
      </c>
      <c r="B594">
        <v>0</v>
      </c>
      <c r="C594">
        <v>16.11</v>
      </c>
      <c r="D594">
        <v>14</v>
      </c>
      <c r="E594">
        <v>225.54</v>
      </c>
      <c r="F594" s="1">
        <f>-Day_SIP[[#This Row],[Investment Amount]]</f>
        <v>-225.54</v>
      </c>
      <c r="G594" s="1">
        <f>SUM($D$2:D594)*Day_SIP[[#This Row],[Buy Price]]</f>
        <v>188277.57</v>
      </c>
    </row>
    <row r="595" spans="1:7" x14ac:dyDescent="0.3">
      <c r="A595" s="2">
        <v>38132</v>
      </c>
      <c r="B595">
        <v>1</v>
      </c>
      <c r="C595">
        <v>16.25</v>
      </c>
      <c r="D595">
        <v>14</v>
      </c>
      <c r="E595">
        <v>227.5</v>
      </c>
      <c r="F595" s="1">
        <f>-Day_SIP[[#This Row],[Investment Amount]]</f>
        <v>-227.5</v>
      </c>
      <c r="G595" s="1">
        <f>SUM($D$2:D595)*Day_SIP[[#This Row],[Buy Price]]</f>
        <v>190141.25</v>
      </c>
    </row>
    <row r="596" spans="1:7" x14ac:dyDescent="0.3">
      <c r="A596" s="2">
        <v>38133</v>
      </c>
      <c r="B596">
        <v>2</v>
      </c>
      <c r="C596">
        <v>15.95</v>
      </c>
      <c r="D596">
        <v>14</v>
      </c>
      <c r="E596">
        <v>223.29999999999998</v>
      </c>
      <c r="F596" s="1">
        <f>-Day_SIP[[#This Row],[Investment Amount]]</f>
        <v>-223.29999999999998</v>
      </c>
      <c r="G596" s="1">
        <f>SUM($D$2:D596)*Day_SIP[[#This Row],[Buy Price]]</f>
        <v>186854.25</v>
      </c>
    </row>
    <row r="597" spans="1:7" x14ac:dyDescent="0.3">
      <c r="A597" s="2">
        <v>38134</v>
      </c>
      <c r="B597">
        <v>3</v>
      </c>
      <c r="C597">
        <v>15.93</v>
      </c>
      <c r="D597">
        <v>15</v>
      </c>
      <c r="E597">
        <v>238.95</v>
      </c>
      <c r="F597" s="1">
        <f>-Day_SIP[[#This Row],[Investment Amount]]</f>
        <v>-238.95</v>
      </c>
      <c r="G597" s="1">
        <f>SUM($D$2:D597)*Day_SIP[[#This Row],[Buy Price]]</f>
        <v>186858.9</v>
      </c>
    </row>
    <row r="598" spans="1:7" x14ac:dyDescent="0.3">
      <c r="A598" s="2">
        <v>38135</v>
      </c>
      <c r="B598">
        <v>4</v>
      </c>
      <c r="C598">
        <v>15.13</v>
      </c>
      <c r="D598">
        <v>15</v>
      </c>
      <c r="E598">
        <v>226.95000000000002</v>
      </c>
      <c r="F598" s="1">
        <f>-Day_SIP[[#This Row],[Investment Amount]]</f>
        <v>-226.95000000000002</v>
      </c>
      <c r="G598" s="1">
        <f>SUM($D$2:D598)*Day_SIP[[#This Row],[Buy Price]]</f>
        <v>177701.85</v>
      </c>
    </row>
    <row r="599" spans="1:7" x14ac:dyDescent="0.3">
      <c r="A599" s="2">
        <v>38138</v>
      </c>
      <c r="B599">
        <v>0</v>
      </c>
      <c r="C599">
        <v>14.82</v>
      </c>
      <c r="D599">
        <v>16</v>
      </c>
      <c r="E599">
        <v>237.12</v>
      </c>
      <c r="F599" s="1">
        <f>-Day_SIP[[#This Row],[Investment Amount]]</f>
        <v>-237.12</v>
      </c>
      <c r="G599" s="1">
        <f>SUM($D$2:D599)*Day_SIP[[#This Row],[Buy Price]]</f>
        <v>174298.02</v>
      </c>
    </row>
    <row r="600" spans="1:7" x14ac:dyDescent="0.3">
      <c r="A600" s="2">
        <v>38139</v>
      </c>
      <c r="B600">
        <v>1</v>
      </c>
      <c r="C600">
        <v>15.15</v>
      </c>
      <c r="D600">
        <v>15</v>
      </c>
      <c r="E600">
        <v>227.25</v>
      </c>
      <c r="F600" s="1">
        <f>-Day_SIP[[#This Row],[Investment Amount]]</f>
        <v>-227.25</v>
      </c>
      <c r="G600" s="1">
        <f>SUM($D$2:D600)*Day_SIP[[#This Row],[Buy Price]]</f>
        <v>178406.39999999999</v>
      </c>
    </row>
    <row r="601" spans="1:7" x14ac:dyDescent="0.3">
      <c r="A601" s="2">
        <v>38140</v>
      </c>
      <c r="B601">
        <v>2</v>
      </c>
      <c r="C601">
        <v>15.3</v>
      </c>
      <c r="D601">
        <v>15</v>
      </c>
      <c r="E601">
        <v>229.5</v>
      </c>
      <c r="F601" s="1">
        <f>-Day_SIP[[#This Row],[Investment Amount]]</f>
        <v>-229.5</v>
      </c>
      <c r="G601" s="1">
        <f>SUM($D$2:D601)*Day_SIP[[#This Row],[Buy Price]]</f>
        <v>180402.30000000002</v>
      </c>
    </row>
    <row r="602" spans="1:7" x14ac:dyDescent="0.3">
      <c r="A602" s="2">
        <v>38141</v>
      </c>
      <c r="B602">
        <v>3</v>
      </c>
      <c r="C602">
        <v>15.08</v>
      </c>
      <c r="D602">
        <v>15</v>
      </c>
      <c r="E602">
        <v>226.2</v>
      </c>
      <c r="F602" s="1">
        <f>-Day_SIP[[#This Row],[Investment Amount]]</f>
        <v>-226.2</v>
      </c>
      <c r="G602" s="1">
        <f>SUM($D$2:D602)*Day_SIP[[#This Row],[Buy Price]]</f>
        <v>178034.48</v>
      </c>
    </row>
    <row r="603" spans="1:7" x14ac:dyDescent="0.3">
      <c r="A603" s="2">
        <v>38142</v>
      </c>
      <c r="B603">
        <v>4</v>
      </c>
      <c r="C603">
        <v>15.24</v>
      </c>
      <c r="D603">
        <v>15</v>
      </c>
      <c r="E603">
        <v>228.6</v>
      </c>
      <c r="F603" s="1">
        <f>-Day_SIP[[#This Row],[Investment Amount]]</f>
        <v>-228.6</v>
      </c>
      <c r="G603" s="1">
        <f>SUM($D$2:D603)*Day_SIP[[#This Row],[Buy Price]]</f>
        <v>180152.04</v>
      </c>
    </row>
    <row r="604" spans="1:7" x14ac:dyDescent="0.3">
      <c r="A604" s="2">
        <v>38145</v>
      </c>
      <c r="B604">
        <v>0</v>
      </c>
      <c r="C604">
        <v>15.46</v>
      </c>
      <c r="D604">
        <v>15</v>
      </c>
      <c r="E604">
        <v>231.9</v>
      </c>
      <c r="F604" s="1">
        <f>-Day_SIP[[#This Row],[Investment Amount]]</f>
        <v>-231.9</v>
      </c>
      <c r="G604" s="1">
        <f>SUM($D$2:D604)*Day_SIP[[#This Row],[Buy Price]]</f>
        <v>182984.56</v>
      </c>
    </row>
    <row r="605" spans="1:7" x14ac:dyDescent="0.3">
      <c r="A605" s="2">
        <v>38146</v>
      </c>
      <c r="B605">
        <v>1</v>
      </c>
      <c r="C605">
        <v>15.54</v>
      </c>
      <c r="D605">
        <v>15</v>
      </c>
      <c r="E605">
        <v>233.1</v>
      </c>
      <c r="F605" s="1">
        <f>-Day_SIP[[#This Row],[Investment Amount]]</f>
        <v>-233.1</v>
      </c>
      <c r="G605" s="1">
        <f>SUM($D$2:D605)*Day_SIP[[#This Row],[Buy Price]]</f>
        <v>184164.53999999998</v>
      </c>
    </row>
    <row r="606" spans="1:7" x14ac:dyDescent="0.3">
      <c r="A606" s="2">
        <v>38147</v>
      </c>
      <c r="B606">
        <v>2</v>
      </c>
      <c r="C606">
        <v>15.54</v>
      </c>
      <c r="D606">
        <v>15</v>
      </c>
      <c r="E606">
        <v>233.1</v>
      </c>
      <c r="F606" s="1">
        <f>-Day_SIP[[#This Row],[Investment Amount]]</f>
        <v>-233.1</v>
      </c>
      <c r="G606" s="1">
        <f>SUM($D$2:D606)*Day_SIP[[#This Row],[Buy Price]]</f>
        <v>184397.63999999998</v>
      </c>
    </row>
    <row r="607" spans="1:7" x14ac:dyDescent="0.3">
      <c r="A607" s="2">
        <v>38148</v>
      </c>
      <c r="B607">
        <v>3</v>
      </c>
      <c r="C607">
        <v>15.32</v>
      </c>
      <c r="D607">
        <v>15</v>
      </c>
      <c r="E607">
        <v>229.8</v>
      </c>
      <c r="F607" s="1">
        <f>-Day_SIP[[#This Row],[Investment Amount]]</f>
        <v>-229.8</v>
      </c>
      <c r="G607" s="1">
        <f>SUM($D$2:D607)*Day_SIP[[#This Row],[Buy Price]]</f>
        <v>182016.92</v>
      </c>
    </row>
    <row r="608" spans="1:7" x14ac:dyDescent="0.3">
      <c r="A608" s="2">
        <v>38149</v>
      </c>
      <c r="B608">
        <v>4</v>
      </c>
      <c r="C608">
        <v>15.32</v>
      </c>
      <c r="D608">
        <v>15</v>
      </c>
      <c r="E608">
        <v>229.8</v>
      </c>
      <c r="F608" s="1">
        <f>-Day_SIP[[#This Row],[Investment Amount]]</f>
        <v>-229.8</v>
      </c>
      <c r="G608" s="1">
        <f>SUM($D$2:D608)*Day_SIP[[#This Row],[Buy Price]]</f>
        <v>182246.72</v>
      </c>
    </row>
    <row r="609" spans="1:7" x14ac:dyDescent="0.3">
      <c r="A609" s="2">
        <v>38152</v>
      </c>
      <c r="B609">
        <v>0</v>
      </c>
      <c r="C609">
        <v>15.2</v>
      </c>
      <c r="D609">
        <v>15</v>
      </c>
      <c r="E609">
        <v>228</v>
      </c>
      <c r="F609" s="1">
        <f>-Day_SIP[[#This Row],[Investment Amount]]</f>
        <v>-228</v>
      </c>
      <c r="G609" s="1">
        <f>SUM($D$2:D609)*Day_SIP[[#This Row],[Buy Price]]</f>
        <v>181047.19999999998</v>
      </c>
    </row>
    <row r="610" spans="1:7" x14ac:dyDescent="0.3">
      <c r="A610" s="2">
        <v>38153</v>
      </c>
      <c r="B610">
        <v>1</v>
      </c>
      <c r="C610">
        <v>16.07</v>
      </c>
      <c r="D610">
        <v>14</v>
      </c>
      <c r="E610">
        <v>224.98000000000002</v>
      </c>
      <c r="F610" s="1">
        <f>-Day_SIP[[#This Row],[Investment Amount]]</f>
        <v>-224.98000000000002</v>
      </c>
      <c r="G610" s="1">
        <f>SUM($D$2:D610)*Day_SIP[[#This Row],[Buy Price]]</f>
        <v>191634.75</v>
      </c>
    </row>
    <row r="611" spans="1:7" x14ac:dyDescent="0.3">
      <c r="A611" s="2">
        <v>38154</v>
      </c>
      <c r="B611">
        <v>2</v>
      </c>
      <c r="C611">
        <v>15.13</v>
      </c>
      <c r="D611">
        <v>15</v>
      </c>
      <c r="E611">
        <v>226.95000000000002</v>
      </c>
      <c r="F611" s="1">
        <f>-Day_SIP[[#This Row],[Investment Amount]]</f>
        <v>-226.95000000000002</v>
      </c>
      <c r="G611" s="1">
        <f>SUM($D$2:D611)*Day_SIP[[#This Row],[Buy Price]]</f>
        <v>180652.2</v>
      </c>
    </row>
    <row r="612" spans="1:7" x14ac:dyDescent="0.3">
      <c r="A612" s="2">
        <v>38155</v>
      </c>
      <c r="B612">
        <v>3</v>
      </c>
      <c r="C612">
        <v>15.05</v>
      </c>
      <c r="D612">
        <v>15</v>
      </c>
      <c r="E612">
        <v>225.75</v>
      </c>
      <c r="F612" s="1">
        <f>-Day_SIP[[#This Row],[Investment Amount]]</f>
        <v>-225.75</v>
      </c>
      <c r="G612" s="1">
        <f>SUM($D$2:D612)*Day_SIP[[#This Row],[Buy Price]]</f>
        <v>179922.75</v>
      </c>
    </row>
    <row r="613" spans="1:7" x14ac:dyDescent="0.3">
      <c r="A613" s="2">
        <v>38156</v>
      </c>
      <c r="B613">
        <v>4</v>
      </c>
      <c r="C613">
        <v>15.1</v>
      </c>
      <c r="D613">
        <v>15</v>
      </c>
      <c r="E613">
        <v>226.5</v>
      </c>
      <c r="F613" s="1">
        <f>-Day_SIP[[#This Row],[Investment Amount]]</f>
        <v>-226.5</v>
      </c>
      <c r="G613" s="1">
        <f>SUM($D$2:D613)*Day_SIP[[#This Row],[Buy Price]]</f>
        <v>180747</v>
      </c>
    </row>
    <row r="614" spans="1:7" x14ac:dyDescent="0.3">
      <c r="A614" s="2">
        <v>38159</v>
      </c>
      <c r="B614">
        <v>0</v>
      </c>
      <c r="C614">
        <v>15.05</v>
      </c>
      <c r="D614">
        <v>15</v>
      </c>
      <c r="E614">
        <v>225.75</v>
      </c>
      <c r="F614" s="1">
        <f>-Day_SIP[[#This Row],[Investment Amount]]</f>
        <v>-225.75</v>
      </c>
      <c r="G614" s="1">
        <f>SUM($D$2:D614)*Day_SIP[[#This Row],[Buy Price]]</f>
        <v>180374.25</v>
      </c>
    </row>
    <row r="615" spans="1:7" x14ac:dyDescent="0.3">
      <c r="A615" s="2">
        <v>38160</v>
      </c>
      <c r="B615">
        <v>1</v>
      </c>
      <c r="C615">
        <v>14.85</v>
      </c>
      <c r="D615">
        <v>16</v>
      </c>
      <c r="E615">
        <v>237.6</v>
      </c>
      <c r="F615" s="1">
        <f>-Day_SIP[[#This Row],[Investment Amount]]</f>
        <v>-237.6</v>
      </c>
      <c r="G615" s="1">
        <f>SUM($D$2:D615)*Day_SIP[[#This Row],[Buy Price]]</f>
        <v>178214.85</v>
      </c>
    </row>
    <row r="616" spans="1:7" x14ac:dyDescent="0.3">
      <c r="A616" s="2">
        <v>38161</v>
      </c>
      <c r="B616">
        <v>2</v>
      </c>
      <c r="C616">
        <v>14.71</v>
      </c>
      <c r="D616">
        <v>16</v>
      </c>
      <c r="E616">
        <v>235.36</v>
      </c>
      <c r="F616" s="1">
        <f>-Day_SIP[[#This Row],[Investment Amount]]</f>
        <v>-235.36</v>
      </c>
      <c r="G616" s="1">
        <f>SUM($D$2:D616)*Day_SIP[[#This Row],[Buy Price]]</f>
        <v>176770.07</v>
      </c>
    </row>
    <row r="617" spans="1:7" x14ac:dyDescent="0.3">
      <c r="A617" s="2">
        <v>38162</v>
      </c>
      <c r="B617">
        <v>3</v>
      </c>
      <c r="C617">
        <v>14.97</v>
      </c>
      <c r="D617">
        <v>15</v>
      </c>
      <c r="E617">
        <v>224.55</v>
      </c>
      <c r="F617" s="1">
        <f>-Day_SIP[[#This Row],[Investment Amount]]</f>
        <v>-224.55</v>
      </c>
      <c r="G617" s="1">
        <f>SUM($D$2:D617)*Day_SIP[[#This Row],[Buy Price]]</f>
        <v>180119.04000000001</v>
      </c>
    </row>
    <row r="618" spans="1:7" x14ac:dyDescent="0.3">
      <c r="A618" s="2">
        <v>38163</v>
      </c>
      <c r="B618">
        <v>4</v>
      </c>
      <c r="C618">
        <v>15.08</v>
      </c>
      <c r="D618">
        <v>15</v>
      </c>
      <c r="E618">
        <v>226.2</v>
      </c>
      <c r="F618" s="1">
        <f>-Day_SIP[[#This Row],[Investment Amount]]</f>
        <v>-226.2</v>
      </c>
      <c r="G618" s="1">
        <f>SUM($D$2:D618)*Day_SIP[[#This Row],[Buy Price]]</f>
        <v>181668.76</v>
      </c>
    </row>
    <row r="619" spans="1:7" x14ac:dyDescent="0.3">
      <c r="A619" s="2">
        <v>38166</v>
      </c>
      <c r="B619">
        <v>0</v>
      </c>
      <c r="C619">
        <v>15.1</v>
      </c>
      <c r="D619">
        <v>15</v>
      </c>
      <c r="E619">
        <v>226.5</v>
      </c>
      <c r="F619" s="1">
        <f>-Day_SIP[[#This Row],[Investment Amount]]</f>
        <v>-226.5</v>
      </c>
      <c r="G619" s="1">
        <f>SUM($D$2:D619)*Day_SIP[[#This Row],[Buy Price]]</f>
        <v>182136.19999999998</v>
      </c>
    </row>
    <row r="620" spans="1:7" x14ac:dyDescent="0.3">
      <c r="A620" s="2">
        <v>38167</v>
      </c>
      <c r="B620">
        <v>1</v>
      </c>
      <c r="C620">
        <v>15.18</v>
      </c>
      <c r="D620">
        <v>15</v>
      </c>
      <c r="E620">
        <v>227.7</v>
      </c>
      <c r="F620" s="1">
        <f>-Day_SIP[[#This Row],[Investment Amount]]</f>
        <v>-227.7</v>
      </c>
      <c r="G620" s="1">
        <f>SUM($D$2:D620)*Day_SIP[[#This Row],[Buy Price]]</f>
        <v>183328.86</v>
      </c>
    </row>
    <row r="621" spans="1:7" x14ac:dyDescent="0.3">
      <c r="A621" s="2">
        <v>38168</v>
      </c>
      <c r="B621">
        <v>2</v>
      </c>
      <c r="C621">
        <v>15.22</v>
      </c>
      <c r="D621">
        <v>15</v>
      </c>
      <c r="E621">
        <v>228.3</v>
      </c>
      <c r="F621" s="1">
        <f>-Day_SIP[[#This Row],[Investment Amount]]</f>
        <v>-228.3</v>
      </c>
      <c r="G621" s="1">
        <f>SUM($D$2:D621)*Day_SIP[[#This Row],[Buy Price]]</f>
        <v>184040.24000000002</v>
      </c>
    </row>
    <row r="622" spans="1:7" x14ac:dyDescent="0.3">
      <c r="A622" s="2">
        <v>38169</v>
      </c>
      <c r="B622">
        <v>3</v>
      </c>
      <c r="C622">
        <v>15.33</v>
      </c>
      <c r="D622">
        <v>15</v>
      </c>
      <c r="E622">
        <v>229.95</v>
      </c>
      <c r="F622" s="1">
        <f>-Day_SIP[[#This Row],[Investment Amount]]</f>
        <v>-229.95</v>
      </c>
      <c r="G622" s="1">
        <f>SUM($D$2:D622)*Day_SIP[[#This Row],[Buy Price]]</f>
        <v>185600.31</v>
      </c>
    </row>
    <row r="623" spans="1:7" x14ac:dyDescent="0.3">
      <c r="A623" s="2">
        <v>38170</v>
      </c>
      <c r="B623">
        <v>4</v>
      </c>
      <c r="C623">
        <v>15.37</v>
      </c>
      <c r="D623">
        <v>15</v>
      </c>
      <c r="E623">
        <v>230.54999999999998</v>
      </c>
      <c r="F623" s="1">
        <f>-Day_SIP[[#This Row],[Investment Amount]]</f>
        <v>-230.54999999999998</v>
      </c>
      <c r="G623" s="1">
        <f>SUM($D$2:D623)*Day_SIP[[#This Row],[Buy Price]]</f>
        <v>186315.13999999998</v>
      </c>
    </row>
    <row r="624" spans="1:7" x14ac:dyDescent="0.3">
      <c r="A624" s="2">
        <v>38173</v>
      </c>
      <c r="B624">
        <v>0</v>
      </c>
      <c r="C624">
        <v>15.39</v>
      </c>
      <c r="D624">
        <v>15</v>
      </c>
      <c r="E624">
        <v>230.85000000000002</v>
      </c>
      <c r="F624" s="1">
        <f>-Day_SIP[[#This Row],[Investment Amount]]</f>
        <v>-230.85000000000002</v>
      </c>
      <c r="G624" s="1">
        <f>SUM($D$2:D624)*Day_SIP[[#This Row],[Buy Price]]</f>
        <v>186788.43</v>
      </c>
    </row>
    <row r="625" spans="1:7" x14ac:dyDescent="0.3">
      <c r="A625" s="2">
        <v>38174</v>
      </c>
      <c r="B625">
        <v>1</v>
      </c>
      <c r="C625">
        <v>15.57</v>
      </c>
      <c r="D625">
        <v>15</v>
      </c>
      <c r="E625">
        <v>233.55</v>
      </c>
      <c r="F625" s="1">
        <f>-Day_SIP[[#This Row],[Investment Amount]]</f>
        <v>-233.55</v>
      </c>
      <c r="G625" s="1">
        <f>SUM($D$2:D625)*Day_SIP[[#This Row],[Buy Price]]</f>
        <v>189206.64</v>
      </c>
    </row>
    <row r="626" spans="1:7" x14ac:dyDescent="0.3">
      <c r="A626" s="2">
        <v>38175</v>
      </c>
      <c r="B626">
        <v>2</v>
      </c>
      <c r="C626">
        <v>15.75</v>
      </c>
      <c r="D626">
        <v>15</v>
      </c>
      <c r="E626">
        <v>236.25</v>
      </c>
      <c r="F626" s="1">
        <f>-Day_SIP[[#This Row],[Investment Amount]]</f>
        <v>-236.25</v>
      </c>
      <c r="G626" s="1">
        <f>SUM($D$2:D626)*Day_SIP[[#This Row],[Buy Price]]</f>
        <v>191630.25</v>
      </c>
    </row>
    <row r="627" spans="1:7" x14ac:dyDescent="0.3">
      <c r="A627" s="2">
        <v>38176</v>
      </c>
      <c r="B627">
        <v>3</v>
      </c>
      <c r="C627">
        <v>15.41</v>
      </c>
      <c r="D627">
        <v>15</v>
      </c>
      <c r="E627">
        <v>231.15</v>
      </c>
      <c r="F627" s="1">
        <f>-Day_SIP[[#This Row],[Investment Amount]]</f>
        <v>-231.15</v>
      </c>
      <c r="G627" s="1">
        <f>SUM($D$2:D627)*Day_SIP[[#This Row],[Buy Price]]</f>
        <v>187724.62</v>
      </c>
    </row>
    <row r="628" spans="1:7" x14ac:dyDescent="0.3">
      <c r="A628" s="2">
        <v>38177</v>
      </c>
      <c r="B628">
        <v>4</v>
      </c>
      <c r="C628">
        <v>15.56</v>
      </c>
      <c r="D628">
        <v>15</v>
      </c>
      <c r="E628">
        <v>233.4</v>
      </c>
      <c r="F628" s="1">
        <f>-Day_SIP[[#This Row],[Investment Amount]]</f>
        <v>-233.4</v>
      </c>
      <c r="G628" s="1">
        <f>SUM($D$2:D628)*Day_SIP[[#This Row],[Buy Price]]</f>
        <v>189785.32</v>
      </c>
    </row>
    <row r="629" spans="1:7" x14ac:dyDescent="0.3">
      <c r="A629" s="2">
        <v>38180</v>
      </c>
      <c r="B629">
        <v>0</v>
      </c>
      <c r="C629">
        <v>15.62</v>
      </c>
      <c r="D629">
        <v>15</v>
      </c>
      <c r="E629">
        <v>234.29999999999998</v>
      </c>
      <c r="F629" s="1">
        <f>-Day_SIP[[#This Row],[Investment Amount]]</f>
        <v>-234.29999999999998</v>
      </c>
      <c r="G629" s="1">
        <f>SUM($D$2:D629)*Day_SIP[[#This Row],[Buy Price]]</f>
        <v>190751.44</v>
      </c>
    </row>
    <row r="630" spans="1:7" x14ac:dyDescent="0.3">
      <c r="A630" s="2">
        <v>38181</v>
      </c>
      <c r="B630">
        <v>1</v>
      </c>
      <c r="C630">
        <v>15.38</v>
      </c>
      <c r="D630">
        <v>15</v>
      </c>
      <c r="E630">
        <v>230.70000000000002</v>
      </c>
      <c r="F630" s="1">
        <f>-Day_SIP[[#This Row],[Investment Amount]]</f>
        <v>-230.70000000000002</v>
      </c>
      <c r="G630" s="1">
        <f>SUM($D$2:D630)*Day_SIP[[#This Row],[Buy Price]]</f>
        <v>188051.26</v>
      </c>
    </row>
    <row r="631" spans="1:7" x14ac:dyDescent="0.3">
      <c r="A631" s="2">
        <v>38182</v>
      </c>
      <c r="B631">
        <v>2</v>
      </c>
      <c r="C631">
        <v>15.26</v>
      </c>
      <c r="D631">
        <v>15</v>
      </c>
      <c r="E631">
        <v>228.9</v>
      </c>
      <c r="F631" s="1">
        <f>-Day_SIP[[#This Row],[Investment Amount]]</f>
        <v>-228.9</v>
      </c>
      <c r="G631" s="1">
        <f>SUM($D$2:D631)*Day_SIP[[#This Row],[Buy Price]]</f>
        <v>186812.91999999998</v>
      </c>
    </row>
    <row r="632" spans="1:7" x14ac:dyDescent="0.3">
      <c r="A632" s="2">
        <v>38183</v>
      </c>
      <c r="B632">
        <v>3</v>
      </c>
      <c r="C632">
        <v>15.57</v>
      </c>
      <c r="D632">
        <v>15</v>
      </c>
      <c r="E632">
        <v>233.55</v>
      </c>
      <c r="F632" s="1">
        <f>-Day_SIP[[#This Row],[Investment Amount]]</f>
        <v>-233.55</v>
      </c>
      <c r="G632" s="1">
        <f>SUM($D$2:D632)*Day_SIP[[#This Row],[Buy Price]]</f>
        <v>190841.49</v>
      </c>
    </row>
    <row r="633" spans="1:7" x14ac:dyDescent="0.3">
      <c r="A633" s="2">
        <v>38184</v>
      </c>
      <c r="B633">
        <v>4</v>
      </c>
      <c r="C633">
        <v>15.65</v>
      </c>
      <c r="D633">
        <v>15</v>
      </c>
      <c r="E633">
        <v>234.75</v>
      </c>
      <c r="F633" s="1">
        <f>-Day_SIP[[#This Row],[Investment Amount]]</f>
        <v>-234.75</v>
      </c>
      <c r="G633" s="1">
        <f>SUM($D$2:D633)*Day_SIP[[#This Row],[Buy Price]]</f>
        <v>192056.80000000002</v>
      </c>
    </row>
    <row r="634" spans="1:7" x14ac:dyDescent="0.3">
      <c r="A634" s="2">
        <v>38187</v>
      </c>
      <c r="B634">
        <v>0</v>
      </c>
      <c r="C634">
        <v>15.9</v>
      </c>
      <c r="D634">
        <v>15</v>
      </c>
      <c r="E634">
        <v>238.5</v>
      </c>
      <c r="F634" s="1">
        <f>-Day_SIP[[#This Row],[Investment Amount]]</f>
        <v>-238.5</v>
      </c>
      <c r="G634" s="1">
        <f>SUM($D$2:D634)*Day_SIP[[#This Row],[Buy Price]]</f>
        <v>195363.30000000002</v>
      </c>
    </row>
    <row r="635" spans="1:7" x14ac:dyDescent="0.3">
      <c r="A635" s="2">
        <v>38188</v>
      </c>
      <c r="B635">
        <v>1</v>
      </c>
      <c r="C635">
        <v>15.85</v>
      </c>
      <c r="D635">
        <v>15</v>
      </c>
      <c r="E635">
        <v>237.75</v>
      </c>
      <c r="F635" s="1">
        <f>-Day_SIP[[#This Row],[Investment Amount]]</f>
        <v>-237.75</v>
      </c>
      <c r="G635" s="1">
        <f>SUM($D$2:D635)*Day_SIP[[#This Row],[Buy Price]]</f>
        <v>194986.69999999998</v>
      </c>
    </row>
    <row r="636" spans="1:7" x14ac:dyDescent="0.3">
      <c r="A636" s="2">
        <v>38189</v>
      </c>
      <c r="B636">
        <v>2</v>
      </c>
      <c r="C636">
        <v>15.9</v>
      </c>
      <c r="D636">
        <v>15</v>
      </c>
      <c r="E636">
        <v>238.5</v>
      </c>
      <c r="F636" s="1">
        <f>-Day_SIP[[#This Row],[Investment Amount]]</f>
        <v>-238.5</v>
      </c>
      <c r="G636" s="1">
        <f>SUM($D$2:D636)*Day_SIP[[#This Row],[Buy Price]]</f>
        <v>195840.30000000002</v>
      </c>
    </row>
    <row r="637" spans="1:7" x14ac:dyDescent="0.3">
      <c r="A637" s="2">
        <v>38190</v>
      </c>
      <c r="B637">
        <v>3</v>
      </c>
      <c r="C637">
        <v>15.91</v>
      </c>
      <c r="D637">
        <v>15</v>
      </c>
      <c r="E637">
        <v>238.65</v>
      </c>
      <c r="F637" s="1">
        <f>-Day_SIP[[#This Row],[Investment Amount]]</f>
        <v>-238.65</v>
      </c>
      <c r="G637" s="1">
        <f>SUM($D$2:D637)*Day_SIP[[#This Row],[Buy Price]]</f>
        <v>196202.12</v>
      </c>
    </row>
    <row r="638" spans="1:7" x14ac:dyDescent="0.3">
      <c r="A638" s="2">
        <v>38191</v>
      </c>
      <c r="B638">
        <v>4</v>
      </c>
      <c r="C638">
        <v>16.100000000000001</v>
      </c>
      <c r="D638">
        <v>14</v>
      </c>
      <c r="E638">
        <v>225.40000000000003</v>
      </c>
      <c r="F638" s="1">
        <f>-Day_SIP[[#This Row],[Investment Amount]]</f>
        <v>-225.40000000000003</v>
      </c>
      <c r="G638" s="1">
        <f>SUM($D$2:D638)*Day_SIP[[#This Row],[Buy Price]]</f>
        <v>198770.6</v>
      </c>
    </row>
    <row r="639" spans="1:7" x14ac:dyDescent="0.3">
      <c r="A639" s="2">
        <v>38194</v>
      </c>
      <c r="B639">
        <v>0</v>
      </c>
      <c r="C639">
        <v>16.34</v>
      </c>
      <c r="D639">
        <v>14</v>
      </c>
      <c r="E639">
        <v>228.76</v>
      </c>
      <c r="F639" s="1">
        <f>-Day_SIP[[#This Row],[Investment Amount]]</f>
        <v>-228.76</v>
      </c>
      <c r="G639" s="1">
        <f>SUM($D$2:D639)*Day_SIP[[#This Row],[Buy Price]]</f>
        <v>201962.4</v>
      </c>
    </row>
    <row r="640" spans="1:7" x14ac:dyDescent="0.3">
      <c r="A640" s="2">
        <v>38195</v>
      </c>
      <c r="B640">
        <v>1</v>
      </c>
      <c r="C640">
        <v>16.28</v>
      </c>
      <c r="D640">
        <v>14</v>
      </c>
      <c r="E640">
        <v>227.92000000000002</v>
      </c>
      <c r="F640" s="1">
        <f>-Day_SIP[[#This Row],[Investment Amount]]</f>
        <v>-227.92000000000002</v>
      </c>
      <c r="G640" s="1">
        <f>SUM($D$2:D640)*Day_SIP[[#This Row],[Buy Price]]</f>
        <v>201448.72</v>
      </c>
    </row>
    <row r="641" spans="1:7" x14ac:dyDescent="0.3">
      <c r="A641" s="2">
        <v>38196</v>
      </c>
      <c r="B641">
        <v>2</v>
      </c>
      <c r="C641">
        <v>16.16</v>
      </c>
      <c r="D641">
        <v>14</v>
      </c>
      <c r="E641">
        <v>226.24</v>
      </c>
      <c r="F641" s="1">
        <f>-Day_SIP[[#This Row],[Investment Amount]]</f>
        <v>-226.24</v>
      </c>
      <c r="G641" s="1">
        <f>SUM($D$2:D641)*Day_SIP[[#This Row],[Buy Price]]</f>
        <v>200190.08000000002</v>
      </c>
    </row>
    <row r="642" spans="1:7" x14ac:dyDescent="0.3">
      <c r="A642" s="2">
        <v>38197</v>
      </c>
      <c r="B642">
        <v>3</v>
      </c>
      <c r="C642">
        <v>16.11</v>
      </c>
      <c r="D642">
        <v>14</v>
      </c>
      <c r="E642">
        <v>225.54</v>
      </c>
      <c r="F642" s="1">
        <f>-Day_SIP[[#This Row],[Investment Amount]]</f>
        <v>-225.54</v>
      </c>
      <c r="G642" s="1">
        <f>SUM($D$2:D642)*Day_SIP[[#This Row],[Buy Price]]</f>
        <v>199796.22</v>
      </c>
    </row>
    <row r="643" spans="1:7" x14ac:dyDescent="0.3">
      <c r="A643" s="2">
        <v>38198</v>
      </c>
      <c r="B643">
        <v>4</v>
      </c>
      <c r="C643">
        <v>16.39</v>
      </c>
      <c r="D643">
        <v>14</v>
      </c>
      <c r="E643">
        <v>229.46</v>
      </c>
      <c r="F643" s="1">
        <f>-Day_SIP[[#This Row],[Investment Amount]]</f>
        <v>-229.46</v>
      </c>
      <c r="G643" s="1">
        <f>SUM($D$2:D643)*Day_SIP[[#This Row],[Buy Price]]</f>
        <v>203498.24000000002</v>
      </c>
    </row>
    <row r="644" spans="1:7" x14ac:dyDescent="0.3">
      <c r="A644" s="2">
        <v>38201</v>
      </c>
      <c r="B644">
        <v>0</v>
      </c>
      <c r="C644">
        <v>16.48</v>
      </c>
      <c r="D644">
        <v>14</v>
      </c>
      <c r="E644">
        <v>230.72</v>
      </c>
      <c r="F644" s="1">
        <f>-Day_SIP[[#This Row],[Investment Amount]]</f>
        <v>-230.72</v>
      </c>
      <c r="G644" s="1">
        <f>SUM($D$2:D644)*Day_SIP[[#This Row],[Buy Price]]</f>
        <v>204846.4</v>
      </c>
    </row>
    <row r="645" spans="1:7" x14ac:dyDescent="0.3">
      <c r="A645" s="2">
        <v>38202</v>
      </c>
      <c r="B645">
        <v>1</v>
      </c>
      <c r="C645">
        <v>16.489999999999998</v>
      </c>
      <c r="D645">
        <v>14</v>
      </c>
      <c r="E645">
        <v>230.85999999999999</v>
      </c>
      <c r="F645" s="1">
        <f>-Day_SIP[[#This Row],[Investment Amount]]</f>
        <v>-230.85999999999999</v>
      </c>
      <c r="G645" s="1">
        <f>SUM($D$2:D645)*Day_SIP[[#This Row],[Buy Price]]</f>
        <v>205201.55999999997</v>
      </c>
    </row>
    <row r="646" spans="1:7" x14ac:dyDescent="0.3">
      <c r="A646" s="2">
        <v>38203</v>
      </c>
      <c r="B646">
        <v>2</v>
      </c>
      <c r="C646">
        <v>16.28</v>
      </c>
      <c r="D646">
        <v>14</v>
      </c>
      <c r="E646">
        <v>227.92000000000002</v>
      </c>
      <c r="F646" s="1">
        <f>-Day_SIP[[#This Row],[Investment Amount]]</f>
        <v>-227.92000000000002</v>
      </c>
      <c r="G646" s="1">
        <f>SUM($D$2:D646)*Day_SIP[[#This Row],[Buy Price]]</f>
        <v>202816.24000000002</v>
      </c>
    </row>
    <row r="647" spans="1:7" x14ac:dyDescent="0.3">
      <c r="A647" s="2">
        <v>38204</v>
      </c>
      <c r="B647">
        <v>3</v>
      </c>
      <c r="C647">
        <v>16.600000000000001</v>
      </c>
      <c r="D647">
        <v>14</v>
      </c>
      <c r="E647">
        <v>232.40000000000003</v>
      </c>
      <c r="F647" s="1">
        <f>-Day_SIP[[#This Row],[Investment Amount]]</f>
        <v>-232.40000000000003</v>
      </c>
      <c r="G647" s="1">
        <f>SUM($D$2:D647)*Day_SIP[[#This Row],[Buy Price]]</f>
        <v>207035.2</v>
      </c>
    </row>
    <row r="648" spans="1:7" x14ac:dyDescent="0.3">
      <c r="A648" s="2">
        <v>38205</v>
      </c>
      <c r="B648">
        <v>4</v>
      </c>
      <c r="C648">
        <v>16.38</v>
      </c>
      <c r="D648">
        <v>14</v>
      </c>
      <c r="E648">
        <v>229.32</v>
      </c>
      <c r="F648" s="1">
        <f>-Day_SIP[[#This Row],[Investment Amount]]</f>
        <v>-229.32</v>
      </c>
      <c r="G648" s="1">
        <f>SUM($D$2:D648)*Day_SIP[[#This Row],[Buy Price]]</f>
        <v>204520.68</v>
      </c>
    </row>
    <row r="649" spans="1:7" x14ac:dyDescent="0.3">
      <c r="A649" s="2">
        <v>38208</v>
      </c>
      <c r="B649">
        <v>0</v>
      </c>
      <c r="C649">
        <v>16.41</v>
      </c>
      <c r="D649">
        <v>14</v>
      </c>
      <c r="E649">
        <v>229.74</v>
      </c>
      <c r="F649" s="1">
        <f>-Day_SIP[[#This Row],[Investment Amount]]</f>
        <v>-229.74</v>
      </c>
      <c r="G649" s="1">
        <f>SUM($D$2:D649)*Day_SIP[[#This Row],[Buy Price]]</f>
        <v>205125</v>
      </c>
    </row>
    <row r="650" spans="1:7" x14ac:dyDescent="0.3">
      <c r="A650" s="2">
        <v>38209</v>
      </c>
      <c r="B650">
        <v>1</v>
      </c>
      <c r="C650">
        <v>16.690000000000001</v>
      </c>
      <c r="D650">
        <v>14</v>
      </c>
      <c r="E650">
        <v>233.66000000000003</v>
      </c>
      <c r="F650" s="1">
        <f>-Day_SIP[[#This Row],[Investment Amount]]</f>
        <v>-233.66000000000003</v>
      </c>
      <c r="G650" s="1">
        <f>SUM($D$2:D650)*Day_SIP[[#This Row],[Buy Price]]</f>
        <v>208858.66</v>
      </c>
    </row>
    <row r="651" spans="1:7" x14ac:dyDescent="0.3">
      <c r="A651" s="2">
        <v>38210</v>
      </c>
      <c r="B651">
        <v>2</v>
      </c>
      <c r="C651">
        <v>16.399999999999999</v>
      </c>
      <c r="D651">
        <v>14</v>
      </c>
      <c r="E651">
        <v>229.59999999999997</v>
      </c>
      <c r="F651" s="1">
        <f>-Day_SIP[[#This Row],[Investment Amount]]</f>
        <v>-229.59999999999997</v>
      </c>
      <c r="G651" s="1">
        <f>SUM($D$2:D651)*Day_SIP[[#This Row],[Buy Price]]</f>
        <v>205459.19999999998</v>
      </c>
    </row>
    <row r="652" spans="1:7" x14ac:dyDescent="0.3">
      <c r="A652" s="2">
        <v>38211</v>
      </c>
      <c r="B652">
        <v>3</v>
      </c>
      <c r="C652">
        <v>16.2</v>
      </c>
      <c r="D652">
        <v>14</v>
      </c>
      <c r="E652">
        <v>226.79999999999998</v>
      </c>
      <c r="F652" s="1">
        <f>-Day_SIP[[#This Row],[Investment Amount]]</f>
        <v>-226.79999999999998</v>
      </c>
      <c r="G652" s="1">
        <f>SUM($D$2:D652)*Day_SIP[[#This Row],[Buy Price]]</f>
        <v>203180.4</v>
      </c>
    </row>
    <row r="653" spans="1:7" x14ac:dyDescent="0.3">
      <c r="A653" s="2">
        <v>38212</v>
      </c>
      <c r="B653">
        <v>4</v>
      </c>
      <c r="C653">
        <v>16.05</v>
      </c>
      <c r="D653">
        <v>14</v>
      </c>
      <c r="E653">
        <v>224.70000000000002</v>
      </c>
      <c r="F653" s="1">
        <f>-Day_SIP[[#This Row],[Investment Amount]]</f>
        <v>-224.70000000000002</v>
      </c>
      <c r="G653" s="1">
        <f>SUM($D$2:D653)*Day_SIP[[#This Row],[Buy Price]]</f>
        <v>201523.80000000002</v>
      </c>
    </row>
    <row r="654" spans="1:7" x14ac:dyDescent="0.3">
      <c r="A654" s="2">
        <v>38215</v>
      </c>
      <c r="B654">
        <v>0</v>
      </c>
      <c r="C654">
        <v>16.16</v>
      </c>
      <c r="D654">
        <v>14</v>
      </c>
      <c r="E654">
        <v>226.24</v>
      </c>
      <c r="F654" s="1">
        <f>-Day_SIP[[#This Row],[Investment Amount]]</f>
        <v>-226.24</v>
      </c>
      <c r="G654" s="1">
        <f>SUM($D$2:D654)*Day_SIP[[#This Row],[Buy Price]]</f>
        <v>203131.2</v>
      </c>
    </row>
    <row r="655" spans="1:7" x14ac:dyDescent="0.3">
      <c r="A655" s="2">
        <v>38216</v>
      </c>
      <c r="B655">
        <v>1</v>
      </c>
      <c r="C655">
        <v>16.16</v>
      </c>
      <c r="D655">
        <v>14</v>
      </c>
      <c r="E655">
        <v>226.24</v>
      </c>
      <c r="F655" s="1">
        <f>-Day_SIP[[#This Row],[Investment Amount]]</f>
        <v>-226.24</v>
      </c>
      <c r="G655" s="1">
        <f>SUM($D$2:D655)*Day_SIP[[#This Row],[Buy Price]]</f>
        <v>203357.44</v>
      </c>
    </row>
    <row r="656" spans="1:7" x14ac:dyDescent="0.3">
      <c r="A656" s="2">
        <v>38217</v>
      </c>
      <c r="B656">
        <v>2</v>
      </c>
      <c r="C656">
        <v>16.100000000000001</v>
      </c>
      <c r="D656">
        <v>14</v>
      </c>
      <c r="E656">
        <v>225.40000000000003</v>
      </c>
      <c r="F656" s="1">
        <f>-Day_SIP[[#This Row],[Investment Amount]]</f>
        <v>-225.40000000000003</v>
      </c>
      <c r="G656" s="1">
        <f>SUM($D$2:D656)*Day_SIP[[#This Row],[Buy Price]]</f>
        <v>202827.80000000002</v>
      </c>
    </row>
    <row r="657" spans="1:7" x14ac:dyDescent="0.3">
      <c r="A657" s="2">
        <v>38218</v>
      </c>
      <c r="B657">
        <v>3</v>
      </c>
      <c r="C657">
        <v>16.11</v>
      </c>
      <c r="D657">
        <v>14</v>
      </c>
      <c r="E657">
        <v>225.54</v>
      </c>
      <c r="F657" s="1">
        <f>-Day_SIP[[#This Row],[Investment Amount]]</f>
        <v>-225.54</v>
      </c>
      <c r="G657" s="1">
        <f>SUM($D$2:D657)*Day_SIP[[#This Row],[Buy Price]]</f>
        <v>203179.32</v>
      </c>
    </row>
    <row r="658" spans="1:7" x14ac:dyDescent="0.3">
      <c r="A658" s="2">
        <v>38219</v>
      </c>
      <c r="B658">
        <v>4</v>
      </c>
      <c r="C658">
        <v>16.18</v>
      </c>
      <c r="D658">
        <v>14</v>
      </c>
      <c r="E658">
        <v>226.51999999999998</v>
      </c>
      <c r="F658" s="1">
        <f>-Day_SIP[[#This Row],[Investment Amount]]</f>
        <v>-226.51999999999998</v>
      </c>
      <c r="G658" s="1">
        <f>SUM($D$2:D658)*Day_SIP[[#This Row],[Buy Price]]</f>
        <v>204288.68</v>
      </c>
    </row>
    <row r="659" spans="1:7" x14ac:dyDescent="0.3">
      <c r="A659" s="2">
        <v>38222</v>
      </c>
      <c r="B659">
        <v>0</v>
      </c>
      <c r="C659">
        <v>16.010000000000002</v>
      </c>
      <c r="D659">
        <v>14</v>
      </c>
      <c r="E659">
        <v>224.14000000000001</v>
      </c>
      <c r="F659" s="1">
        <f>-Day_SIP[[#This Row],[Investment Amount]]</f>
        <v>-224.14000000000001</v>
      </c>
      <c r="G659" s="1">
        <f>SUM($D$2:D659)*Day_SIP[[#This Row],[Buy Price]]</f>
        <v>202366.40000000002</v>
      </c>
    </row>
    <row r="660" spans="1:7" x14ac:dyDescent="0.3">
      <c r="A660" s="2">
        <v>38223</v>
      </c>
      <c r="B660">
        <v>1</v>
      </c>
      <c r="C660">
        <v>16</v>
      </c>
      <c r="D660">
        <v>14</v>
      </c>
      <c r="E660">
        <v>224</v>
      </c>
      <c r="F660" s="1">
        <f>-Day_SIP[[#This Row],[Investment Amount]]</f>
        <v>-224</v>
      </c>
      <c r="G660" s="1">
        <f>SUM($D$2:D660)*Day_SIP[[#This Row],[Buy Price]]</f>
        <v>202464</v>
      </c>
    </row>
    <row r="661" spans="1:7" x14ac:dyDescent="0.3">
      <c r="A661" s="2">
        <v>38224</v>
      </c>
      <c r="B661">
        <v>2</v>
      </c>
      <c r="C661">
        <v>16</v>
      </c>
      <c r="D661">
        <v>14</v>
      </c>
      <c r="E661">
        <v>224</v>
      </c>
      <c r="F661" s="1">
        <f>-Day_SIP[[#This Row],[Investment Amount]]</f>
        <v>-224</v>
      </c>
      <c r="G661" s="1">
        <f>SUM($D$2:D661)*Day_SIP[[#This Row],[Buy Price]]</f>
        <v>202688</v>
      </c>
    </row>
    <row r="662" spans="1:7" x14ac:dyDescent="0.3">
      <c r="A662" s="2">
        <v>38225</v>
      </c>
      <c r="B662">
        <v>3</v>
      </c>
      <c r="C662">
        <v>16.149999999999999</v>
      </c>
      <c r="D662">
        <v>14</v>
      </c>
      <c r="E662">
        <v>226.09999999999997</v>
      </c>
      <c r="F662" s="1">
        <f>-Day_SIP[[#This Row],[Investment Amount]]</f>
        <v>-226.09999999999997</v>
      </c>
      <c r="G662" s="1">
        <f>SUM($D$2:D662)*Day_SIP[[#This Row],[Buy Price]]</f>
        <v>204814.3</v>
      </c>
    </row>
    <row r="663" spans="1:7" x14ac:dyDescent="0.3">
      <c r="A663" s="2">
        <v>38226</v>
      </c>
      <c r="B663">
        <v>4</v>
      </c>
      <c r="C663">
        <v>16.2</v>
      </c>
      <c r="D663">
        <v>14</v>
      </c>
      <c r="E663">
        <v>226.79999999999998</v>
      </c>
      <c r="F663" s="1">
        <f>-Day_SIP[[#This Row],[Investment Amount]]</f>
        <v>-226.79999999999998</v>
      </c>
      <c r="G663" s="1">
        <f>SUM($D$2:D663)*Day_SIP[[#This Row],[Buy Price]]</f>
        <v>205675.19999999998</v>
      </c>
    </row>
    <row r="664" spans="1:7" x14ac:dyDescent="0.3">
      <c r="A664" s="2">
        <v>38229</v>
      </c>
      <c r="B664">
        <v>0</v>
      </c>
      <c r="C664">
        <v>16.34</v>
      </c>
      <c r="D664">
        <v>14</v>
      </c>
      <c r="E664">
        <v>228.76</v>
      </c>
      <c r="F664" s="1">
        <f>-Day_SIP[[#This Row],[Investment Amount]]</f>
        <v>-228.76</v>
      </c>
      <c r="G664" s="1">
        <f>SUM($D$2:D664)*Day_SIP[[#This Row],[Buy Price]]</f>
        <v>207681.4</v>
      </c>
    </row>
    <row r="665" spans="1:7" x14ac:dyDescent="0.3">
      <c r="A665" s="2">
        <v>38230</v>
      </c>
      <c r="B665">
        <v>1</v>
      </c>
      <c r="C665">
        <v>16.440000000000001</v>
      </c>
      <c r="D665">
        <v>14</v>
      </c>
      <c r="E665">
        <v>230.16000000000003</v>
      </c>
      <c r="F665" s="1">
        <f>-Day_SIP[[#This Row],[Investment Amount]]</f>
        <v>-230.16000000000003</v>
      </c>
      <c r="G665" s="1">
        <f>SUM($D$2:D665)*Day_SIP[[#This Row],[Buy Price]]</f>
        <v>209182.56000000003</v>
      </c>
    </row>
    <row r="666" spans="1:7" x14ac:dyDescent="0.3">
      <c r="A666" s="2">
        <v>38231</v>
      </c>
      <c r="B666">
        <v>2</v>
      </c>
      <c r="C666">
        <v>16.48</v>
      </c>
      <c r="D666">
        <v>14</v>
      </c>
      <c r="E666">
        <v>230.72</v>
      </c>
      <c r="F666" s="1">
        <f>-Day_SIP[[#This Row],[Investment Amount]]</f>
        <v>-230.72</v>
      </c>
      <c r="G666" s="1">
        <f>SUM($D$2:D666)*Day_SIP[[#This Row],[Buy Price]]</f>
        <v>209922.24000000002</v>
      </c>
    </row>
    <row r="667" spans="1:7" x14ac:dyDescent="0.3">
      <c r="A667" s="2">
        <v>38232</v>
      </c>
      <c r="B667">
        <v>3</v>
      </c>
      <c r="C667">
        <v>16.45</v>
      </c>
      <c r="D667">
        <v>14</v>
      </c>
      <c r="E667">
        <v>230.29999999999998</v>
      </c>
      <c r="F667" s="1">
        <f>-Day_SIP[[#This Row],[Investment Amount]]</f>
        <v>-230.29999999999998</v>
      </c>
      <c r="G667" s="1">
        <f>SUM($D$2:D667)*Day_SIP[[#This Row],[Buy Price]]</f>
        <v>209770.4</v>
      </c>
    </row>
    <row r="668" spans="1:7" x14ac:dyDescent="0.3">
      <c r="A668" s="2">
        <v>38233</v>
      </c>
      <c r="B668">
        <v>4</v>
      </c>
      <c r="C668">
        <v>16.5</v>
      </c>
      <c r="D668">
        <v>14</v>
      </c>
      <c r="E668">
        <v>231</v>
      </c>
      <c r="F668" s="1">
        <f>-Day_SIP[[#This Row],[Investment Amount]]</f>
        <v>-231</v>
      </c>
      <c r="G668" s="1">
        <f>SUM($D$2:D668)*Day_SIP[[#This Row],[Buy Price]]</f>
        <v>210639</v>
      </c>
    </row>
    <row r="669" spans="1:7" x14ac:dyDescent="0.3">
      <c r="A669" s="2">
        <v>38236</v>
      </c>
      <c r="B669">
        <v>0</v>
      </c>
      <c r="C669">
        <v>16.600000000000001</v>
      </c>
      <c r="D669">
        <v>14</v>
      </c>
      <c r="E669">
        <v>232.40000000000003</v>
      </c>
      <c r="F669" s="1">
        <f>-Day_SIP[[#This Row],[Investment Amount]]</f>
        <v>-232.40000000000003</v>
      </c>
      <c r="G669" s="1">
        <f>SUM($D$2:D669)*Day_SIP[[#This Row],[Buy Price]]</f>
        <v>212148.00000000003</v>
      </c>
    </row>
    <row r="670" spans="1:7" x14ac:dyDescent="0.3">
      <c r="A670" s="2">
        <v>38237</v>
      </c>
      <c r="B670">
        <v>1</v>
      </c>
      <c r="C670">
        <v>16.7</v>
      </c>
      <c r="D670">
        <v>14</v>
      </c>
      <c r="E670">
        <v>233.79999999999998</v>
      </c>
      <c r="F670" s="1">
        <f>-Day_SIP[[#This Row],[Investment Amount]]</f>
        <v>-233.79999999999998</v>
      </c>
      <c r="G670" s="1">
        <f>SUM($D$2:D670)*Day_SIP[[#This Row],[Buy Price]]</f>
        <v>213659.8</v>
      </c>
    </row>
    <row r="671" spans="1:7" x14ac:dyDescent="0.3">
      <c r="A671" s="2">
        <v>38238</v>
      </c>
      <c r="B671">
        <v>2</v>
      </c>
      <c r="C671">
        <v>16.73</v>
      </c>
      <c r="D671">
        <v>14</v>
      </c>
      <c r="E671">
        <v>234.22</v>
      </c>
      <c r="F671" s="1">
        <f>-Day_SIP[[#This Row],[Investment Amount]]</f>
        <v>-234.22</v>
      </c>
      <c r="G671" s="1">
        <f>SUM($D$2:D671)*Day_SIP[[#This Row],[Buy Price]]</f>
        <v>214277.84</v>
      </c>
    </row>
    <row r="672" spans="1:7" x14ac:dyDescent="0.3">
      <c r="A672" s="2">
        <v>38239</v>
      </c>
      <c r="B672">
        <v>3</v>
      </c>
      <c r="C672">
        <v>16.7</v>
      </c>
      <c r="D672">
        <v>14</v>
      </c>
      <c r="E672">
        <v>233.79999999999998</v>
      </c>
      <c r="F672" s="1">
        <f>-Day_SIP[[#This Row],[Investment Amount]]</f>
        <v>-233.79999999999998</v>
      </c>
      <c r="G672" s="1">
        <f>SUM($D$2:D672)*Day_SIP[[#This Row],[Buy Price]]</f>
        <v>214127.4</v>
      </c>
    </row>
    <row r="673" spans="1:7" x14ac:dyDescent="0.3">
      <c r="A673" s="2">
        <v>38240</v>
      </c>
      <c r="B673">
        <v>4</v>
      </c>
      <c r="C673">
        <v>16.84</v>
      </c>
      <c r="D673">
        <v>14</v>
      </c>
      <c r="E673">
        <v>235.76</v>
      </c>
      <c r="F673" s="1">
        <f>-Day_SIP[[#This Row],[Investment Amount]]</f>
        <v>-235.76</v>
      </c>
      <c r="G673" s="1">
        <f>SUM($D$2:D673)*Day_SIP[[#This Row],[Buy Price]]</f>
        <v>216158.24</v>
      </c>
    </row>
    <row r="674" spans="1:7" x14ac:dyDescent="0.3">
      <c r="A674" s="2">
        <v>38243</v>
      </c>
      <c r="B674">
        <v>0</v>
      </c>
      <c r="C674">
        <v>16.98</v>
      </c>
      <c r="D674">
        <v>14</v>
      </c>
      <c r="E674">
        <v>237.72</v>
      </c>
      <c r="F674" s="1">
        <f>-Day_SIP[[#This Row],[Investment Amount]]</f>
        <v>-237.72</v>
      </c>
      <c r="G674" s="1">
        <f>SUM($D$2:D674)*Day_SIP[[#This Row],[Buy Price]]</f>
        <v>218193</v>
      </c>
    </row>
    <row r="675" spans="1:7" x14ac:dyDescent="0.3">
      <c r="A675" s="2">
        <v>38244</v>
      </c>
      <c r="B675">
        <v>1</v>
      </c>
      <c r="C675">
        <v>17.079999999999998</v>
      </c>
      <c r="D675">
        <v>13</v>
      </c>
      <c r="E675">
        <v>222.03999999999996</v>
      </c>
      <c r="F675" s="1">
        <f>-Day_SIP[[#This Row],[Investment Amount]]</f>
        <v>-222.03999999999996</v>
      </c>
      <c r="G675" s="1">
        <f>SUM($D$2:D675)*Day_SIP[[#This Row],[Buy Price]]</f>
        <v>219700.03999999998</v>
      </c>
    </row>
    <row r="676" spans="1:7" x14ac:dyDescent="0.3">
      <c r="A676" s="2">
        <v>38245</v>
      </c>
      <c r="B676">
        <v>2</v>
      </c>
      <c r="C676">
        <v>17</v>
      </c>
      <c r="D676">
        <v>14</v>
      </c>
      <c r="E676">
        <v>238</v>
      </c>
      <c r="F676" s="1">
        <f>-Day_SIP[[#This Row],[Investment Amount]]</f>
        <v>-238</v>
      </c>
      <c r="G676" s="1">
        <f>SUM($D$2:D676)*Day_SIP[[#This Row],[Buy Price]]</f>
        <v>218909</v>
      </c>
    </row>
    <row r="677" spans="1:7" x14ac:dyDescent="0.3">
      <c r="A677" s="2">
        <v>38246</v>
      </c>
      <c r="B677">
        <v>3</v>
      </c>
      <c r="C677">
        <v>17.27</v>
      </c>
      <c r="D677">
        <v>13</v>
      </c>
      <c r="E677">
        <v>224.51</v>
      </c>
      <c r="F677" s="1">
        <f>-Day_SIP[[#This Row],[Investment Amount]]</f>
        <v>-224.51</v>
      </c>
      <c r="G677" s="1">
        <f>SUM($D$2:D677)*Day_SIP[[#This Row],[Buy Price]]</f>
        <v>222610.3</v>
      </c>
    </row>
    <row r="678" spans="1:7" x14ac:dyDescent="0.3">
      <c r="A678" s="2">
        <v>38247</v>
      </c>
      <c r="B678">
        <v>4</v>
      </c>
      <c r="C678">
        <v>17.55</v>
      </c>
      <c r="D678">
        <v>13</v>
      </c>
      <c r="E678">
        <v>228.15</v>
      </c>
      <c r="F678" s="1">
        <f>-Day_SIP[[#This Row],[Investment Amount]]</f>
        <v>-228.15</v>
      </c>
      <c r="G678" s="1">
        <f>SUM($D$2:D678)*Day_SIP[[#This Row],[Buy Price]]</f>
        <v>226447.65000000002</v>
      </c>
    </row>
    <row r="679" spans="1:7" x14ac:dyDescent="0.3">
      <c r="A679" s="2">
        <v>38250</v>
      </c>
      <c r="B679">
        <v>0</v>
      </c>
      <c r="C679">
        <v>17.399999999999999</v>
      </c>
      <c r="D679">
        <v>13</v>
      </c>
      <c r="E679">
        <v>226.2</v>
      </c>
      <c r="F679" s="1">
        <f>-Day_SIP[[#This Row],[Investment Amount]]</f>
        <v>-226.2</v>
      </c>
      <c r="G679" s="1">
        <f>SUM($D$2:D679)*Day_SIP[[#This Row],[Buy Price]]</f>
        <v>224738.4</v>
      </c>
    </row>
    <row r="680" spans="1:7" x14ac:dyDescent="0.3">
      <c r="A680" s="2">
        <v>38251</v>
      </c>
      <c r="B680">
        <v>1</v>
      </c>
      <c r="C680">
        <v>17.78</v>
      </c>
      <c r="D680">
        <v>13</v>
      </c>
      <c r="E680">
        <v>231.14000000000001</v>
      </c>
      <c r="F680" s="1">
        <f>-Day_SIP[[#This Row],[Investment Amount]]</f>
        <v>-231.14000000000001</v>
      </c>
      <c r="G680" s="1">
        <f>SUM($D$2:D680)*Day_SIP[[#This Row],[Buy Price]]</f>
        <v>229877.62000000002</v>
      </c>
    </row>
    <row r="681" spans="1:7" x14ac:dyDescent="0.3">
      <c r="A681" s="2">
        <v>38252</v>
      </c>
      <c r="B681">
        <v>2</v>
      </c>
      <c r="C681">
        <v>17.8</v>
      </c>
      <c r="D681">
        <v>13</v>
      </c>
      <c r="E681">
        <v>231.4</v>
      </c>
      <c r="F681" s="1">
        <f>-Day_SIP[[#This Row],[Investment Amount]]</f>
        <v>-231.4</v>
      </c>
      <c r="G681" s="1">
        <f>SUM($D$2:D681)*Day_SIP[[#This Row],[Buy Price]]</f>
        <v>230367.6</v>
      </c>
    </row>
    <row r="682" spans="1:7" x14ac:dyDescent="0.3">
      <c r="A682" s="2">
        <v>38253</v>
      </c>
      <c r="B682">
        <v>3</v>
      </c>
      <c r="C682">
        <v>17.75</v>
      </c>
      <c r="D682">
        <v>13</v>
      </c>
      <c r="E682">
        <v>230.75</v>
      </c>
      <c r="F682" s="1">
        <f>-Day_SIP[[#This Row],[Investment Amount]]</f>
        <v>-230.75</v>
      </c>
      <c r="G682" s="1">
        <f>SUM($D$2:D682)*Day_SIP[[#This Row],[Buy Price]]</f>
        <v>229951.25</v>
      </c>
    </row>
    <row r="683" spans="1:7" x14ac:dyDescent="0.3">
      <c r="A683" s="2">
        <v>38254</v>
      </c>
      <c r="B683">
        <v>4</v>
      </c>
      <c r="C683">
        <v>17.41</v>
      </c>
      <c r="D683">
        <v>13</v>
      </c>
      <c r="E683">
        <v>226.33</v>
      </c>
      <c r="F683" s="1">
        <f>-Day_SIP[[#This Row],[Investment Amount]]</f>
        <v>-226.33</v>
      </c>
      <c r="G683" s="1">
        <f>SUM($D$2:D683)*Day_SIP[[#This Row],[Buy Price]]</f>
        <v>225772.88</v>
      </c>
    </row>
    <row r="684" spans="1:7" x14ac:dyDescent="0.3">
      <c r="A684" s="2">
        <v>38257</v>
      </c>
      <c r="B684">
        <v>0</v>
      </c>
      <c r="C684">
        <v>17.3</v>
      </c>
      <c r="D684">
        <v>13</v>
      </c>
      <c r="E684">
        <v>224.9</v>
      </c>
      <c r="F684" s="1">
        <f>-Day_SIP[[#This Row],[Investment Amount]]</f>
        <v>-224.9</v>
      </c>
      <c r="G684" s="1">
        <f>SUM($D$2:D684)*Day_SIP[[#This Row],[Buy Price]]</f>
        <v>224571.30000000002</v>
      </c>
    </row>
    <row r="685" spans="1:7" x14ac:dyDescent="0.3">
      <c r="A685" s="2">
        <v>38258</v>
      </c>
      <c r="B685">
        <v>1</v>
      </c>
      <c r="C685">
        <v>17.38</v>
      </c>
      <c r="D685">
        <v>13</v>
      </c>
      <c r="E685">
        <v>225.94</v>
      </c>
      <c r="F685" s="1">
        <f>-Day_SIP[[#This Row],[Investment Amount]]</f>
        <v>-225.94</v>
      </c>
      <c r="G685" s="1">
        <f>SUM($D$2:D685)*Day_SIP[[#This Row],[Buy Price]]</f>
        <v>225835.72</v>
      </c>
    </row>
    <row r="686" spans="1:7" x14ac:dyDescent="0.3">
      <c r="A686" s="2">
        <v>38259</v>
      </c>
      <c r="B686">
        <v>2</v>
      </c>
      <c r="C686">
        <v>17.23</v>
      </c>
      <c r="D686">
        <v>13</v>
      </c>
      <c r="E686">
        <v>223.99</v>
      </c>
      <c r="F686" s="1">
        <f>-Day_SIP[[#This Row],[Investment Amount]]</f>
        <v>-223.99</v>
      </c>
      <c r="G686" s="1">
        <f>SUM($D$2:D686)*Day_SIP[[#This Row],[Buy Price]]</f>
        <v>224110.61000000002</v>
      </c>
    </row>
    <row r="687" spans="1:7" x14ac:dyDescent="0.3">
      <c r="A687" s="2">
        <v>38260</v>
      </c>
      <c r="B687">
        <v>3</v>
      </c>
      <c r="C687">
        <v>17.760000000000002</v>
      </c>
      <c r="D687">
        <v>13</v>
      </c>
      <c r="E687">
        <v>230.88000000000002</v>
      </c>
      <c r="F687" s="1">
        <f>-Day_SIP[[#This Row],[Investment Amount]]</f>
        <v>-230.88000000000002</v>
      </c>
      <c r="G687" s="1">
        <f>SUM($D$2:D687)*Day_SIP[[#This Row],[Buy Price]]</f>
        <v>231235.20000000001</v>
      </c>
    </row>
    <row r="688" spans="1:7" x14ac:dyDescent="0.3">
      <c r="A688" s="2">
        <v>38261</v>
      </c>
      <c r="B688">
        <v>4</v>
      </c>
      <c r="C688">
        <v>17.93</v>
      </c>
      <c r="D688">
        <v>13</v>
      </c>
      <c r="E688">
        <v>233.09</v>
      </c>
      <c r="F688" s="1">
        <f>-Day_SIP[[#This Row],[Investment Amount]]</f>
        <v>-233.09</v>
      </c>
      <c r="G688" s="1">
        <f>SUM($D$2:D688)*Day_SIP[[#This Row],[Buy Price]]</f>
        <v>233681.69</v>
      </c>
    </row>
    <row r="689" spans="1:7" x14ac:dyDescent="0.3">
      <c r="A689" s="2">
        <v>38264</v>
      </c>
      <c r="B689">
        <v>0</v>
      </c>
      <c r="C689">
        <v>18.23</v>
      </c>
      <c r="D689">
        <v>13</v>
      </c>
      <c r="E689">
        <v>236.99</v>
      </c>
      <c r="F689" s="1">
        <f>-Day_SIP[[#This Row],[Investment Amount]]</f>
        <v>-236.99</v>
      </c>
      <c r="G689" s="1">
        <f>SUM($D$2:D689)*Day_SIP[[#This Row],[Buy Price]]</f>
        <v>237828.58000000002</v>
      </c>
    </row>
    <row r="690" spans="1:7" x14ac:dyDescent="0.3">
      <c r="A690" s="2">
        <v>38265</v>
      </c>
      <c r="B690">
        <v>1</v>
      </c>
      <c r="C690">
        <v>18.25</v>
      </c>
      <c r="D690">
        <v>13</v>
      </c>
      <c r="E690">
        <v>237.25</v>
      </c>
      <c r="F690" s="1">
        <f>-Day_SIP[[#This Row],[Investment Amount]]</f>
        <v>-237.25</v>
      </c>
      <c r="G690" s="1">
        <f>SUM($D$2:D690)*Day_SIP[[#This Row],[Buy Price]]</f>
        <v>238326.75</v>
      </c>
    </row>
    <row r="691" spans="1:7" x14ac:dyDescent="0.3">
      <c r="A691" s="2">
        <v>38266</v>
      </c>
      <c r="B691">
        <v>2</v>
      </c>
      <c r="C691">
        <v>18</v>
      </c>
      <c r="D691">
        <v>13</v>
      </c>
      <c r="E691">
        <v>234</v>
      </c>
      <c r="F691" s="1">
        <f>-Day_SIP[[#This Row],[Investment Amount]]</f>
        <v>-234</v>
      </c>
      <c r="G691" s="1">
        <f>SUM($D$2:D691)*Day_SIP[[#This Row],[Buy Price]]</f>
        <v>235296</v>
      </c>
    </row>
    <row r="692" spans="1:7" x14ac:dyDescent="0.3">
      <c r="A692" s="2">
        <v>38267</v>
      </c>
      <c r="B692">
        <v>3</v>
      </c>
      <c r="C692">
        <v>18.52</v>
      </c>
      <c r="D692">
        <v>12</v>
      </c>
      <c r="E692">
        <v>222.24</v>
      </c>
      <c r="F692" s="1">
        <f>-Day_SIP[[#This Row],[Investment Amount]]</f>
        <v>-222.24</v>
      </c>
      <c r="G692" s="1">
        <f>SUM($D$2:D692)*Day_SIP[[#This Row],[Buy Price]]</f>
        <v>242315.68</v>
      </c>
    </row>
    <row r="693" spans="1:7" x14ac:dyDescent="0.3">
      <c r="A693" s="2">
        <v>38268</v>
      </c>
      <c r="B693">
        <v>4</v>
      </c>
      <c r="C693">
        <v>18.350000000000001</v>
      </c>
      <c r="D693">
        <v>13</v>
      </c>
      <c r="E693">
        <v>238.55</v>
      </c>
      <c r="F693" s="1">
        <f>-Day_SIP[[#This Row],[Investment Amount]]</f>
        <v>-238.55</v>
      </c>
      <c r="G693" s="1">
        <f>SUM($D$2:D693)*Day_SIP[[#This Row],[Buy Price]]</f>
        <v>240329.95</v>
      </c>
    </row>
    <row r="694" spans="1:7" x14ac:dyDescent="0.3">
      <c r="A694" s="2">
        <v>38271</v>
      </c>
      <c r="B694">
        <v>0</v>
      </c>
      <c r="C694">
        <v>18.489999999999998</v>
      </c>
      <c r="D694">
        <v>12</v>
      </c>
      <c r="E694">
        <v>221.88</v>
      </c>
      <c r="F694" s="1">
        <f>-Day_SIP[[#This Row],[Investment Amount]]</f>
        <v>-221.88</v>
      </c>
      <c r="G694" s="1">
        <f>SUM($D$2:D694)*Day_SIP[[#This Row],[Buy Price]]</f>
        <v>242385.40999999997</v>
      </c>
    </row>
    <row r="695" spans="1:7" x14ac:dyDescent="0.3">
      <c r="A695" s="2">
        <v>38272</v>
      </c>
      <c r="B695">
        <v>1</v>
      </c>
      <c r="C695">
        <v>18.27</v>
      </c>
      <c r="D695">
        <v>13</v>
      </c>
      <c r="E695">
        <v>237.51</v>
      </c>
      <c r="F695" s="1">
        <f>-Day_SIP[[#This Row],[Investment Amount]]</f>
        <v>-237.51</v>
      </c>
      <c r="G695" s="1">
        <f>SUM($D$2:D695)*Day_SIP[[#This Row],[Buy Price]]</f>
        <v>239738.94</v>
      </c>
    </row>
    <row r="696" spans="1:7" x14ac:dyDescent="0.3">
      <c r="A696" s="2">
        <v>38274</v>
      </c>
      <c r="B696">
        <v>3</v>
      </c>
      <c r="C696">
        <v>18.32</v>
      </c>
      <c r="D696">
        <v>13</v>
      </c>
      <c r="E696">
        <v>238.16</v>
      </c>
      <c r="F696" s="1">
        <f>-Day_SIP[[#This Row],[Investment Amount]]</f>
        <v>-238.16</v>
      </c>
      <c r="G696" s="1">
        <f>SUM($D$2:D696)*Day_SIP[[#This Row],[Buy Price]]</f>
        <v>240633.2</v>
      </c>
    </row>
    <row r="697" spans="1:7" x14ac:dyDescent="0.3">
      <c r="A697" s="2">
        <v>38275</v>
      </c>
      <c r="B697">
        <v>4</v>
      </c>
      <c r="C697">
        <v>18.21</v>
      </c>
      <c r="D697">
        <v>13</v>
      </c>
      <c r="E697">
        <v>236.73000000000002</v>
      </c>
      <c r="F697" s="1">
        <f>-Day_SIP[[#This Row],[Investment Amount]]</f>
        <v>-236.73000000000002</v>
      </c>
      <c r="G697" s="1">
        <f>SUM($D$2:D697)*Day_SIP[[#This Row],[Buy Price]]</f>
        <v>239425.08000000002</v>
      </c>
    </row>
    <row r="698" spans="1:7" x14ac:dyDescent="0.3">
      <c r="A698" s="2">
        <v>38278</v>
      </c>
      <c r="B698">
        <v>0</v>
      </c>
      <c r="C698">
        <v>18.149999999999999</v>
      </c>
      <c r="D698">
        <v>13</v>
      </c>
      <c r="E698">
        <v>235.95</v>
      </c>
      <c r="F698" s="1">
        <f>-Day_SIP[[#This Row],[Investment Amount]]</f>
        <v>-235.95</v>
      </c>
      <c r="G698" s="1">
        <f>SUM($D$2:D698)*Day_SIP[[#This Row],[Buy Price]]</f>
        <v>238872.15</v>
      </c>
    </row>
    <row r="699" spans="1:7" x14ac:dyDescent="0.3">
      <c r="A699" s="2">
        <v>38279</v>
      </c>
      <c r="B699">
        <v>1</v>
      </c>
      <c r="C699">
        <v>18.28</v>
      </c>
      <c r="D699">
        <v>13</v>
      </c>
      <c r="E699">
        <v>237.64000000000001</v>
      </c>
      <c r="F699" s="1">
        <f>-Day_SIP[[#This Row],[Investment Amount]]</f>
        <v>-237.64000000000001</v>
      </c>
      <c r="G699" s="1">
        <f>SUM($D$2:D699)*Day_SIP[[#This Row],[Buy Price]]</f>
        <v>240820.72</v>
      </c>
    </row>
    <row r="700" spans="1:7" x14ac:dyDescent="0.3">
      <c r="A700" s="2">
        <v>38280</v>
      </c>
      <c r="B700">
        <v>2</v>
      </c>
      <c r="C700">
        <v>18.25</v>
      </c>
      <c r="D700">
        <v>13</v>
      </c>
      <c r="E700">
        <v>237.25</v>
      </c>
      <c r="F700" s="1">
        <f>-Day_SIP[[#This Row],[Investment Amount]]</f>
        <v>-237.25</v>
      </c>
      <c r="G700" s="1">
        <f>SUM($D$2:D700)*Day_SIP[[#This Row],[Buy Price]]</f>
        <v>240662.75</v>
      </c>
    </row>
    <row r="701" spans="1:7" x14ac:dyDescent="0.3">
      <c r="A701" s="2">
        <v>38281</v>
      </c>
      <c r="B701">
        <v>3</v>
      </c>
      <c r="C701">
        <v>18.2</v>
      </c>
      <c r="D701">
        <v>13</v>
      </c>
      <c r="E701">
        <v>236.6</v>
      </c>
      <c r="F701" s="1">
        <f>-Day_SIP[[#This Row],[Investment Amount]]</f>
        <v>-236.6</v>
      </c>
      <c r="G701" s="1">
        <f>SUM($D$2:D701)*Day_SIP[[#This Row],[Buy Price]]</f>
        <v>240240</v>
      </c>
    </row>
    <row r="702" spans="1:7" x14ac:dyDescent="0.3">
      <c r="A702" s="2">
        <v>38285</v>
      </c>
      <c r="B702">
        <v>0</v>
      </c>
      <c r="C702">
        <v>17.77</v>
      </c>
      <c r="D702">
        <v>13</v>
      </c>
      <c r="E702">
        <v>231.01</v>
      </c>
      <c r="F702" s="1">
        <f>-Day_SIP[[#This Row],[Investment Amount]]</f>
        <v>-231.01</v>
      </c>
      <c r="G702" s="1">
        <f>SUM($D$2:D702)*Day_SIP[[#This Row],[Buy Price]]</f>
        <v>234795.00999999998</v>
      </c>
    </row>
    <row r="703" spans="1:7" x14ac:dyDescent="0.3">
      <c r="A703" s="2">
        <v>38286</v>
      </c>
      <c r="B703">
        <v>1</v>
      </c>
      <c r="C703">
        <v>17.95</v>
      </c>
      <c r="D703">
        <v>13</v>
      </c>
      <c r="E703">
        <v>233.35</v>
      </c>
      <c r="F703" s="1">
        <f>-Day_SIP[[#This Row],[Investment Amount]]</f>
        <v>-233.35</v>
      </c>
      <c r="G703" s="1">
        <f>SUM($D$2:D703)*Day_SIP[[#This Row],[Buy Price]]</f>
        <v>237406.69999999998</v>
      </c>
    </row>
    <row r="704" spans="1:7" x14ac:dyDescent="0.3">
      <c r="A704" s="2">
        <v>38287</v>
      </c>
      <c r="B704">
        <v>2</v>
      </c>
      <c r="C704">
        <v>18.2</v>
      </c>
      <c r="D704">
        <v>13</v>
      </c>
      <c r="E704">
        <v>236.6</v>
      </c>
      <c r="F704" s="1">
        <f>-Day_SIP[[#This Row],[Investment Amount]]</f>
        <v>-236.6</v>
      </c>
      <c r="G704" s="1">
        <f>SUM($D$2:D704)*Day_SIP[[#This Row],[Buy Price]]</f>
        <v>240949.8</v>
      </c>
    </row>
    <row r="705" spans="1:7" x14ac:dyDescent="0.3">
      <c r="A705" s="2">
        <v>38288</v>
      </c>
      <c r="B705">
        <v>3</v>
      </c>
      <c r="C705">
        <v>18.3</v>
      </c>
      <c r="D705">
        <v>13</v>
      </c>
      <c r="E705">
        <v>237.9</v>
      </c>
      <c r="F705" s="1">
        <f>-Day_SIP[[#This Row],[Investment Amount]]</f>
        <v>-237.9</v>
      </c>
      <c r="G705" s="1">
        <f>SUM($D$2:D705)*Day_SIP[[#This Row],[Buy Price]]</f>
        <v>242511.6</v>
      </c>
    </row>
    <row r="706" spans="1:7" x14ac:dyDescent="0.3">
      <c r="A706" s="2">
        <v>38289</v>
      </c>
      <c r="B706">
        <v>4</v>
      </c>
      <c r="C706">
        <v>18.05</v>
      </c>
      <c r="D706">
        <v>13</v>
      </c>
      <c r="E706">
        <v>234.65</v>
      </c>
      <c r="F706" s="1">
        <f>-Day_SIP[[#This Row],[Investment Amount]]</f>
        <v>-234.65</v>
      </c>
      <c r="G706" s="1">
        <f>SUM($D$2:D706)*Day_SIP[[#This Row],[Buy Price]]</f>
        <v>239433.25</v>
      </c>
    </row>
    <row r="707" spans="1:7" x14ac:dyDescent="0.3">
      <c r="A707" s="2">
        <v>38292</v>
      </c>
      <c r="B707">
        <v>0</v>
      </c>
      <c r="C707">
        <v>18.100000000000001</v>
      </c>
      <c r="D707">
        <v>13</v>
      </c>
      <c r="E707">
        <v>235.3</v>
      </c>
      <c r="F707" s="1">
        <f>-Day_SIP[[#This Row],[Investment Amount]]</f>
        <v>-235.3</v>
      </c>
      <c r="G707" s="1">
        <f>SUM($D$2:D707)*Day_SIP[[#This Row],[Buy Price]]</f>
        <v>240331.80000000002</v>
      </c>
    </row>
    <row r="708" spans="1:7" x14ac:dyDescent="0.3">
      <c r="A708" s="2">
        <v>38293</v>
      </c>
      <c r="B708">
        <v>1</v>
      </c>
      <c r="C708">
        <v>18.3</v>
      </c>
      <c r="D708">
        <v>13</v>
      </c>
      <c r="E708">
        <v>237.9</v>
      </c>
      <c r="F708" s="1">
        <f>-Day_SIP[[#This Row],[Investment Amount]]</f>
        <v>-237.9</v>
      </c>
      <c r="G708" s="1">
        <f>SUM($D$2:D708)*Day_SIP[[#This Row],[Buy Price]]</f>
        <v>243225.30000000002</v>
      </c>
    </row>
    <row r="709" spans="1:7" x14ac:dyDescent="0.3">
      <c r="A709" s="2">
        <v>38294</v>
      </c>
      <c r="B709">
        <v>2</v>
      </c>
      <c r="C709">
        <v>18.52</v>
      </c>
      <c r="D709">
        <v>12</v>
      </c>
      <c r="E709">
        <v>222.24</v>
      </c>
      <c r="F709" s="1">
        <f>-Day_SIP[[#This Row],[Investment Amount]]</f>
        <v>-222.24</v>
      </c>
      <c r="G709" s="1">
        <f>SUM($D$2:D709)*Day_SIP[[#This Row],[Buy Price]]</f>
        <v>246371.56</v>
      </c>
    </row>
    <row r="710" spans="1:7" x14ac:dyDescent="0.3">
      <c r="A710" s="2">
        <v>38295</v>
      </c>
      <c r="B710">
        <v>3</v>
      </c>
      <c r="C710">
        <v>18.649999999999999</v>
      </c>
      <c r="D710">
        <v>12</v>
      </c>
      <c r="E710">
        <v>223.79999999999998</v>
      </c>
      <c r="F710" s="1">
        <f>-Day_SIP[[#This Row],[Investment Amount]]</f>
        <v>-223.79999999999998</v>
      </c>
      <c r="G710" s="1">
        <f>SUM($D$2:D710)*Day_SIP[[#This Row],[Buy Price]]</f>
        <v>248324.74999999997</v>
      </c>
    </row>
    <row r="711" spans="1:7" x14ac:dyDescent="0.3">
      <c r="A711" s="2">
        <v>38296</v>
      </c>
      <c r="B711">
        <v>4</v>
      </c>
      <c r="C711">
        <v>18.7</v>
      </c>
      <c r="D711">
        <v>12</v>
      </c>
      <c r="E711">
        <v>224.39999999999998</v>
      </c>
      <c r="F711" s="1">
        <f>-Day_SIP[[#This Row],[Investment Amount]]</f>
        <v>-224.39999999999998</v>
      </c>
      <c r="G711" s="1">
        <f>SUM($D$2:D711)*Day_SIP[[#This Row],[Buy Price]]</f>
        <v>249214.9</v>
      </c>
    </row>
    <row r="712" spans="1:7" x14ac:dyDescent="0.3">
      <c r="A712" s="2">
        <v>38299</v>
      </c>
      <c r="B712">
        <v>0</v>
      </c>
      <c r="C712">
        <v>18.850000000000001</v>
      </c>
      <c r="D712">
        <v>12</v>
      </c>
      <c r="E712">
        <v>226.20000000000002</v>
      </c>
      <c r="F712" s="1">
        <f>-Day_SIP[[#This Row],[Investment Amount]]</f>
        <v>-226.20000000000002</v>
      </c>
      <c r="G712" s="1">
        <f>SUM($D$2:D712)*Day_SIP[[#This Row],[Buy Price]]</f>
        <v>251440.15000000002</v>
      </c>
    </row>
    <row r="713" spans="1:7" x14ac:dyDescent="0.3">
      <c r="A713" s="2">
        <v>38300</v>
      </c>
      <c r="B713">
        <v>1</v>
      </c>
      <c r="C713">
        <v>18.920000000000002</v>
      </c>
      <c r="D713">
        <v>12</v>
      </c>
      <c r="E713">
        <v>227.04000000000002</v>
      </c>
      <c r="F713" s="1">
        <f>-Day_SIP[[#This Row],[Investment Amount]]</f>
        <v>-227.04000000000002</v>
      </c>
      <c r="G713" s="1">
        <f>SUM($D$2:D713)*Day_SIP[[#This Row],[Buy Price]]</f>
        <v>252600.92</v>
      </c>
    </row>
    <row r="714" spans="1:7" x14ac:dyDescent="0.3">
      <c r="A714" s="2">
        <v>38301</v>
      </c>
      <c r="B714">
        <v>2</v>
      </c>
      <c r="C714">
        <v>19.100000000000001</v>
      </c>
      <c r="D714">
        <v>12</v>
      </c>
      <c r="E714">
        <v>229.20000000000002</v>
      </c>
      <c r="F714" s="1">
        <f>-Day_SIP[[#This Row],[Investment Amount]]</f>
        <v>-229.20000000000002</v>
      </c>
      <c r="G714" s="1">
        <f>SUM($D$2:D714)*Day_SIP[[#This Row],[Buy Price]]</f>
        <v>255233.30000000002</v>
      </c>
    </row>
    <row r="715" spans="1:7" x14ac:dyDescent="0.3">
      <c r="A715" s="2">
        <v>38302</v>
      </c>
      <c r="B715">
        <v>3</v>
      </c>
      <c r="C715">
        <v>19.100000000000001</v>
      </c>
      <c r="D715">
        <v>12</v>
      </c>
      <c r="E715">
        <v>229.20000000000002</v>
      </c>
      <c r="F715" s="1">
        <f>-Day_SIP[[#This Row],[Investment Amount]]</f>
        <v>-229.20000000000002</v>
      </c>
      <c r="G715" s="1">
        <f>SUM($D$2:D715)*Day_SIP[[#This Row],[Buy Price]]</f>
        <v>255462.50000000003</v>
      </c>
    </row>
    <row r="716" spans="1:7" x14ac:dyDescent="0.3">
      <c r="A716" s="2">
        <v>38303</v>
      </c>
      <c r="B716">
        <v>4</v>
      </c>
      <c r="C716">
        <v>18.61</v>
      </c>
      <c r="D716">
        <v>12</v>
      </c>
      <c r="E716">
        <v>223.32</v>
      </c>
      <c r="F716" s="1">
        <f>-Day_SIP[[#This Row],[Investment Amount]]</f>
        <v>-223.32</v>
      </c>
      <c r="G716" s="1">
        <f>SUM($D$2:D716)*Day_SIP[[#This Row],[Buy Price]]</f>
        <v>249132.06999999998</v>
      </c>
    </row>
    <row r="717" spans="1:7" x14ac:dyDescent="0.3">
      <c r="A717" s="2">
        <v>38307</v>
      </c>
      <c r="B717">
        <v>1</v>
      </c>
      <c r="C717">
        <v>18.87</v>
      </c>
      <c r="D717">
        <v>12</v>
      </c>
      <c r="E717">
        <v>226.44</v>
      </c>
      <c r="F717" s="1">
        <f>-Day_SIP[[#This Row],[Investment Amount]]</f>
        <v>-226.44</v>
      </c>
      <c r="G717" s="1">
        <f>SUM($D$2:D717)*Day_SIP[[#This Row],[Buy Price]]</f>
        <v>252839.13</v>
      </c>
    </row>
    <row r="718" spans="1:7" x14ac:dyDescent="0.3">
      <c r="A718" s="2">
        <v>38308</v>
      </c>
      <c r="B718">
        <v>2</v>
      </c>
      <c r="C718">
        <v>19.14</v>
      </c>
      <c r="D718">
        <v>12</v>
      </c>
      <c r="E718">
        <v>229.68</v>
      </c>
      <c r="F718" s="1">
        <f>-Day_SIP[[#This Row],[Investment Amount]]</f>
        <v>-229.68</v>
      </c>
      <c r="G718" s="1">
        <f>SUM($D$2:D718)*Day_SIP[[#This Row],[Buy Price]]</f>
        <v>256686.54</v>
      </c>
    </row>
    <row r="719" spans="1:7" x14ac:dyDescent="0.3">
      <c r="A719" s="2">
        <v>38309</v>
      </c>
      <c r="B719">
        <v>3</v>
      </c>
      <c r="C719">
        <v>19.100000000000001</v>
      </c>
      <c r="D719">
        <v>12</v>
      </c>
      <c r="E719">
        <v>229.20000000000002</v>
      </c>
      <c r="F719" s="1">
        <f>-Day_SIP[[#This Row],[Investment Amount]]</f>
        <v>-229.20000000000002</v>
      </c>
      <c r="G719" s="1">
        <f>SUM($D$2:D719)*Day_SIP[[#This Row],[Buy Price]]</f>
        <v>256379.30000000002</v>
      </c>
    </row>
    <row r="720" spans="1:7" x14ac:dyDescent="0.3">
      <c r="A720" s="2">
        <v>38310</v>
      </c>
      <c r="B720">
        <v>4</v>
      </c>
      <c r="C720">
        <v>19.100000000000001</v>
      </c>
      <c r="D720">
        <v>12</v>
      </c>
      <c r="E720">
        <v>229.20000000000002</v>
      </c>
      <c r="F720" s="1">
        <f>-Day_SIP[[#This Row],[Investment Amount]]</f>
        <v>-229.20000000000002</v>
      </c>
      <c r="G720" s="1">
        <f>SUM($D$2:D720)*Day_SIP[[#This Row],[Buy Price]]</f>
        <v>256608.50000000003</v>
      </c>
    </row>
    <row r="721" spans="1:7" x14ac:dyDescent="0.3">
      <c r="A721" s="2">
        <v>38313</v>
      </c>
      <c r="B721">
        <v>0</v>
      </c>
      <c r="C721">
        <v>18.88</v>
      </c>
      <c r="D721">
        <v>12</v>
      </c>
      <c r="E721">
        <v>226.56</v>
      </c>
      <c r="F721" s="1">
        <f>-Day_SIP[[#This Row],[Investment Amount]]</f>
        <v>-226.56</v>
      </c>
      <c r="G721" s="1">
        <f>SUM($D$2:D721)*Day_SIP[[#This Row],[Buy Price]]</f>
        <v>253879.36</v>
      </c>
    </row>
    <row r="722" spans="1:7" x14ac:dyDescent="0.3">
      <c r="A722" s="2">
        <v>38314</v>
      </c>
      <c r="B722">
        <v>1</v>
      </c>
      <c r="C722">
        <v>19.190000000000001</v>
      </c>
      <c r="D722">
        <v>12</v>
      </c>
      <c r="E722">
        <v>230.28000000000003</v>
      </c>
      <c r="F722" s="1">
        <f>-Day_SIP[[#This Row],[Investment Amount]]</f>
        <v>-230.28000000000003</v>
      </c>
      <c r="G722" s="1">
        <f>SUM($D$2:D722)*Day_SIP[[#This Row],[Buy Price]]</f>
        <v>258278.21000000002</v>
      </c>
    </row>
    <row r="723" spans="1:7" x14ac:dyDescent="0.3">
      <c r="A723" s="2">
        <v>38315</v>
      </c>
      <c r="B723">
        <v>2</v>
      </c>
      <c r="C723">
        <v>19.23</v>
      </c>
      <c r="D723">
        <v>12</v>
      </c>
      <c r="E723">
        <v>230.76</v>
      </c>
      <c r="F723" s="1">
        <f>-Day_SIP[[#This Row],[Investment Amount]]</f>
        <v>-230.76</v>
      </c>
      <c r="G723" s="1">
        <f>SUM($D$2:D723)*Day_SIP[[#This Row],[Buy Price]]</f>
        <v>259047.33000000002</v>
      </c>
    </row>
    <row r="724" spans="1:7" x14ac:dyDescent="0.3">
      <c r="A724" s="2">
        <v>38316</v>
      </c>
      <c r="B724">
        <v>3</v>
      </c>
      <c r="C724">
        <v>19.2</v>
      </c>
      <c r="D724">
        <v>12</v>
      </c>
      <c r="E724">
        <v>230.39999999999998</v>
      </c>
      <c r="F724" s="1">
        <f>-Day_SIP[[#This Row],[Investment Amount]]</f>
        <v>-230.39999999999998</v>
      </c>
      <c r="G724" s="1">
        <f>SUM($D$2:D724)*Day_SIP[[#This Row],[Buy Price]]</f>
        <v>258873.59999999998</v>
      </c>
    </row>
    <row r="725" spans="1:7" x14ac:dyDescent="0.3">
      <c r="A725" s="2">
        <v>38320</v>
      </c>
      <c r="B725">
        <v>0</v>
      </c>
      <c r="C725">
        <v>19.5</v>
      </c>
      <c r="D725">
        <v>12</v>
      </c>
      <c r="E725">
        <v>234</v>
      </c>
      <c r="F725" s="1">
        <f>-Day_SIP[[#This Row],[Investment Amount]]</f>
        <v>-234</v>
      </c>
      <c r="G725" s="1">
        <f>SUM($D$2:D725)*Day_SIP[[#This Row],[Buy Price]]</f>
        <v>263152.5</v>
      </c>
    </row>
    <row r="726" spans="1:7" x14ac:dyDescent="0.3">
      <c r="A726" s="2">
        <v>38321</v>
      </c>
      <c r="B726">
        <v>1</v>
      </c>
      <c r="C726">
        <v>19.75</v>
      </c>
      <c r="D726">
        <v>12</v>
      </c>
      <c r="E726">
        <v>237</v>
      </c>
      <c r="F726" s="1">
        <f>-Day_SIP[[#This Row],[Investment Amount]]</f>
        <v>-237</v>
      </c>
      <c r="G726" s="1">
        <f>SUM($D$2:D726)*Day_SIP[[#This Row],[Buy Price]]</f>
        <v>266763.25</v>
      </c>
    </row>
    <row r="727" spans="1:7" x14ac:dyDescent="0.3">
      <c r="A727" s="2">
        <v>38322</v>
      </c>
      <c r="B727">
        <v>2</v>
      </c>
      <c r="C727">
        <v>19.850000000000001</v>
      </c>
      <c r="D727">
        <v>12</v>
      </c>
      <c r="E727">
        <v>238.20000000000002</v>
      </c>
      <c r="F727" s="1">
        <f>-Day_SIP[[#This Row],[Investment Amount]]</f>
        <v>-238.20000000000002</v>
      </c>
      <c r="G727" s="1">
        <f>SUM($D$2:D727)*Day_SIP[[#This Row],[Buy Price]]</f>
        <v>268352.15000000002</v>
      </c>
    </row>
    <row r="728" spans="1:7" x14ac:dyDescent="0.3">
      <c r="A728" s="2">
        <v>38323</v>
      </c>
      <c r="B728">
        <v>3</v>
      </c>
      <c r="C728">
        <v>20.170000000000002</v>
      </c>
      <c r="D728">
        <v>11</v>
      </c>
      <c r="E728">
        <v>221.87</v>
      </c>
      <c r="F728" s="1">
        <f>-Day_SIP[[#This Row],[Investment Amount]]</f>
        <v>-221.87</v>
      </c>
      <c r="G728" s="1">
        <f>SUM($D$2:D728)*Day_SIP[[#This Row],[Buy Price]]</f>
        <v>272900.10000000003</v>
      </c>
    </row>
    <row r="729" spans="1:7" x14ac:dyDescent="0.3">
      <c r="A729" s="2">
        <v>38324</v>
      </c>
      <c r="B729">
        <v>4</v>
      </c>
      <c r="C729">
        <v>20.25</v>
      </c>
      <c r="D729">
        <v>11</v>
      </c>
      <c r="E729">
        <v>222.75</v>
      </c>
      <c r="F729" s="1">
        <f>-Day_SIP[[#This Row],[Investment Amount]]</f>
        <v>-222.75</v>
      </c>
      <c r="G729" s="1">
        <f>SUM($D$2:D729)*Day_SIP[[#This Row],[Buy Price]]</f>
        <v>274205.25</v>
      </c>
    </row>
    <row r="730" spans="1:7" x14ac:dyDescent="0.3">
      <c r="A730" s="2">
        <v>38327</v>
      </c>
      <c r="B730">
        <v>0</v>
      </c>
      <c r="C730">
        <v>20.27</v>
      </c>
      <c r="D730">
        <v>11</v>
      </c>
      <c r="E730">
        <v>222.97</v>
      </c>
      <c r="F730" s="1">
        <f>-Day_SIP[[#This Row],[Investment Amount]]</f>
        <v>-222.97</v>
      </c>
      <c r="G730" s="1">
        <f>SUM($D$2:D730)*Day_SIP[[#This Row],[Buy Price]]</f>
        <v>274699.03999999998</v>
      </c>
    </row>
    <row r="731" spans="1:7" x14ac:dyDescent="0.3">
      <c r="A731" s="2">
        <v>38328</v>
      </c>
      <c r="B731">
        <v>1</v>
      </c>
      <c r="C731">
        <v>20.2</v>
      </c>
      <c r="D731">
        <v>11</v>
      </c>
      <c r="E731">
        <v>222.2</v>
      </c>
      <c r="F731" s="1">
        <f>-Day_SIP[[#This Row],[Investment Amount]]</f>
        <v>-222.2</v>
      </c>
      <c r="G731" s="1">
        <f>SUM($D$2:D731)*Day_SIP[[#This Row],[Buy Price]]</f>
        <v>273972.59999999998</v>
      </c>
    </row>
    <row r="732" spans="1:7" x14ac:dyDescent="0.3">
      <c r="A732" s="2">
        <v>38329</v>
      </c>
      <c r="B732">
        <v>2</v>
      </c>
      <c r="C732">
        <v>20.11</v>
      </c>
      <c r="D732">
        <v>11</v>
      </c>
      <c r="E732">
        <v>221.20999999999998</v>
      </c>
      <c r="F732" s="1">
        <f>-Day_SIP[[#This Row],[Investment Amount]]</f>
        <v>-221.20999999999998</v>
      </c>
      <c r="G732" s="1">
        <f>SUM($D$2:D732)*Day_SIP[[#This Row],[Buy Price]]</f>
        <v>272973.14</v>
      </c>
    </row>
    <row r="733" spans="1:7" x14ac:dyDescent="0.3">
      <c r="A733" s="2">
        <v>38330</v>
      </c>
      <c r="B733">
        <v>3</v>
      </c>
      <c r="C733">
        <v>20</v>
      </c>
      <c r="D733">
        <v>11</v>
      </c>
      <c r="E733">
        <v>220</v>
      </c>
      <c r="F733" s="1">
        <f>-Day_SIP[[#This Row],[Investment Amount]]</f>
        <v>-220</v>
      </c>
      <c r="G733" s="1">
        <f>SUM($D$2:D733)*Day_SIP[[#This Row],[Buy Price]]</f>
        <v>271700</v>
      </c>
    </row>
    <row r="734" spans="1:7" x14ac:dyDescent="0.3">
      <c r="A734" s="2">
        <v>38331</v>
      </c>
      <c r="B734">
        <v>4</v>
      </c>
      <c r="C734">
        <v>20.149999999999999</v>
      </c>
      <c r="D734">
        <v>11</v>
      </c>
      <c r="E734">
        <v>221.64999999999998</v>
      </c>
      <c r="F734" s="1">
        <f>-Day_SIP[[#This Row],[Investment Amount]]</f>
        <v>-221.64999999999998</v>
      </c>
      <c r="G734" s="1">
        <f>SUM($D$2:D734)*Day_SIP[[#This Row],[Buy Price]]</f>
        <v>273959.39999999997</v>
      </c>
    </row>
    <row r="735" spans="1:7" x14ac:dyDescent="0.3">
      <c r="A735" s="2">
        <v>38334</v>
      </c>
      <c r="B735">
        <v>0</v>
      </c>
      <c r="C735">
        <v>20.100000000000001</v>
      </c>
      <c r="D735">
        <v>11</v>
      </c>
      <c r="E735">
        <v>221.10000000000002</v>
      </c>
      <c r="F735" s="1">
        <f>-Day_SIP[[#This Row],[Investment Amount]]</f>
        <v>-221.10000000000002</v>
      </c>
      <c r="G735" s="1">
        <f>SUM($D$2:D735)*Day_SIP[[#This Row],[Buy Price]]</f>
        <v>273500.7</v>
      </c>
    </row>
    <row r="736" spans="1:7" x14ac:dyDescent="0.3">
      <c r="A736" s="2">
        <v>38335</v>
      </c>
      <c r="B736">
        <v>1</v>
      </c>
      <c r="C736">
        <v>20.350000000000001</v>
      </c>
      <c r="D736">
        <v>11</v>
      </c>
      <c r="E736">
        <v>223.85000000000002</v>
      </c>
      <c r="F736" s="1">
        <f>-Day_SIP[[#This Row],[Investment Amount]]</f>
        <v>-223.85000000000002</v>
      </c>
      <c r="G736" s="1">
        <f>SUM($D$2:D736)*Day_SIP[[#This Row],[Buy Price]]</f>
        <v>277126.30000000005</v>
      </c>
    </row>
    <row r="737" spans="1:7" x14ac:dyDescent="0.3">
      <c r="A737" s="2">
        <v>38336</v>
      </c>
      <c r="B737">
        <v>2</v>
      </c>
      <c r="C737">
        <v>20.5</v>
      </c>
      <c r="D737">
        <v>11</v>
      </c>
      <c r="E737">
        <v>225.5</v>
      </c>
      <c r="F737" s="1">
        <f>-Day_SIP[[#This Row],[Investment Amount]]</f>
        <v>-225.5</v>
      </c>
      <c r="G737" s="1">
        <f>SUM($D$2:D737)*Day_SIP[[#This Row],[Buy Price]]</f>
        <v>279394.5</v>
      </c>
    </row>
    <row r="738" spans="1:7" x14ac:dyDescent="0.3">
      <c r="A738" s="2">
        <v>38337</v>
      </c>
      <c r="B738">
        <v>3</v>
      </c>
      <c r="C738">
        <v>20.62</v>
      </c>
      <c r="D738">
        <v>11</v>
      </c>
      <c r="E738">
        <v>226.82000000000002</v>
      </c>
      <c r="F738" s="1">
        <f>-Day_SIP[[#This Row],[Investment Amount]]</f>
        <v>-226.82000000000002</v>
      </c>
      <c r="G738" s="1">
        <f>SUM($D$2:D738)*Day_SIP[[#This Row],[Buy Price]]</f>
        <v>281256.8</v>
      </c>
    </row>
    <row r="739" spans="1:7" x14ac:dyDescent="0.3">
      <c r="A739" s="2">
        <v>38338</v>
      </c>
      <c r="B739">
        <v>4</v>
      </c>
      <c r="C739">
        <v>20.3</v>
      </c>
      <c r="D739">
        <v>11</v>
      </c>
      <c r="E739">
        <v>223.3</v>
      </c>
      <c r="F739" s="1">
        <f>-Day_SIP[[#This Row],[Investment Amount]]</f>
        <v>-223.3</v>
      </c>
      <c r="G739" s="1">
        <f>SUM($D$2:D739)*Day_SIP[[#This Row],[Buy Price]]</f>
        <v>277115.3</v>
      </c>
    </row>
    <row r="740" spans="1:7" x14ac:dyDescent="0.3">
      <c r="A740" s="2">
        <v>38341</v>
      </c>
      <c r="B740">
        <v>0</v>
      </c>
      <c r="C740">
        <v>20.45</v>
      </c>
      <c r="D740">
        <v>11</v>
      </c>
      <c r="E740">
        <v>224.95</v>
      </c>
      <c r="F740" s="1">
        <f>-Day_SIP[[#This Row],[Investment Amount]]</f>
        <v>-224.95</v>
      </c>
      <c r="G740" s="1">
        <f>SUM($D$2:D740)*Day_SIP[[#This Row],[Buy Price]]</f>
        <v>279387.89999999997</v>
      </c>
    </row>
    <row r="741" spans="1:7" x14ac:dyDescent="0.3">
      <c r="A741" s="2">
        <v>38342</v>
      </c>
      <c r="B741">
        <v>1</v>
      </c>
      <c r="C741">
        <v>20.71</v>
      </c>
      <c r="D741">
        <v>11</v>
      </c>
      <c r="E741">
        <v>227.81</v>
      </c>
      <c r="F741" s="1">
        <f>-Day_SIP[[#This Row],[Investment Amount]]</f>
        <v>-227.81</v>
      </c>
      <c r="G741" s="1">
        <f>SUM($D$2:D741)*Day_SIP[[#This Row],[Buy Price]]</f>
        <v>283167.83</v>
      </c>
    </row>
    <row r="742" spans="1:7" x14ac:dyDescent="0.3">
      <c r="A742" s="2">
        <v>38343</v>
      </c>
      <c r="B742">
        <v>2</v>
      </c>
      <c r="C742">
        <v>20.75</v>
      </c>
      <c r="D742">
        <v>11</v>
      </c>
      <c r="E742">
        <v>228.25</v>
      </c>
      <c r="F742" s="1">
        <f>-Day_SIP[[#This Row],[Investment Amount]]</f>
        <v>-228.25</v>
      </c>
      <c r="G742" s="1">
        <f>SUM($D$2:D742)*Day_SIP[[#This Row],[Buy Price]]</f>
        <v>283943</v>
      </c>
    </row>
    <row r="743" spans="1:7" x14ac:dyDescent="0.3">
      <c r="A743" s="2">
        <v>38345</v>
      </c>
      <c r="B743">
        <v>4</v>
      </c>
      <c r="C743">
        <v>20.82</v>
      </c>
      <c r="D743">
        <v>11</v>
      </c>
      <c r="E743">
        <v>229.02</v>
      </c>
      <c r="F743" s="1">
        <f>-Day_SIP[[#This Row],[Investment Amount]]</f>
        <v>-229.02</v>
      </c>
      <c r="G743" s="1">
        <f>SUM($D$2:D743)*Day_SIP[[#This Row],[Buy Price]]</f>
        <v>285129.90000000002</v>
      </c>
    </row>
    <row r="744" spans="1:7" x14ac:dyDescent="0.3">
      <c r="A744" s="2">
        <v>38348</v>
      </c>
      <c r="B744">
        <v>0</v>
      </c>
      <c r="C744">
        <v>21.03</v>
      </c>
      <c r="D744">
        <v>11</v>
      </c>
      <c r="E744">
        <v>231.33</v>
      </c>
      <c r="F744" s="1">
        <f>-Day_SIP[[#This Row],[Investment Amount]]</f>
        <v>-231.33</v>
      </c>
      <c r="G744" s="1">
        <f>SUM($D$2:D744)*Day_SIP[[#This Row],[Buy Price]]</f>
        <v>288237.18</v>
      </c>
    </row>
    <row r="745" spans="1:7" x14ac:dyDescent="0.3">
      <c r="A745" s="2">
        <v>38349</v>
      </c>
      <c r="B745">
        <v>1</v>
      </c>
      <c r="C745">
        <v>20.85</v>
      </c>
      <c r="D745">
        <v>11</v>
      </c>
      <c r="E745">
        <v>229.35000000000002</v>
      </c>
      <c r="F745" s="1">
        <f>-Day_SIP[[#This Row],[Investment Amount]]</f>
        <v>-229.35000000000002</v>
      </c>
      <c r="G745" s="1">
        <f>SUM($D$2:D745)*Day_SIP[[#This Row],[Buy Price]]</f>
        <v>285999.45</v>
      </c>
    </row>
    <row r="746" spans="1:7" x14ac:dyDescent="0.3">
      <c r="A746" s="2">
        <v>38350</v>
      </c>
      <c r="B746">
        <v>2</v>
      </c>
      <c r="C746">
        <v>21.23</v>
      </c>
      <c r="D746">
        <v>11</v>
      </c>
      <c r="E746">
        <v>233.53</v>
      </c>
      <c r="F746" s="1">
        <f>-Day_SIP[[#This Row],[Investment Amount]]</f>
        <v>-233.53</v>
      </c>
      <c r="G746" s="1">
        <f>SUM($D$2:D746)*Day_SIP[[#This Row],[Buy Price]]</f>
        <v>291445.44</v>
      </c>
    </row>
    <row r="747" spans="1:7" x14ac:dyDescent="0.3">
      <c r="A747" s="2">
        <v>38351</v>
      </c>
      <c r="B747">
        <v>3</v>
      </c>
      <c r="C747">
        <v>21.02</v>
      </c>
      <c r="D747">
        <v>11</v>
      </c>
      <c r="E747">
        <v>231.22</v>
      </c>
      <c r="F747" s="1">
        <f>-Day_SIP[[#This Row],[Investment Amount]]</f>
        <v>-231.22</v>
      </c>
      <c r="G747" s="1">
        <f>SUM($D$2:D747)*Day_SIP[[#This Row],[Buy Price]]</f>
        <v>288793.77999999997</v>
      </c>
    </row>
    <row r="748" spans="1:7" x14ac:dyDescent="0.3">
      <c r="A748" s="2">
        <v>38352</v>
      </c>
      <c r="B748">
        <v>4</v>
      </c>
      <c r="C748">
        <v>21</v>
      </c>
      <c r="D748">
        <v>11</v>
      </c>
      <c r="E748">
        <v>231</v>
      </c>
      <c r="F748" s="1">
        <f>-Day_SIP[[#This Row],[Investment Amount]]</f>
        <v>-231</v>
      </c>
      <c r="G748" s="1">
        <f>SUM($D$2:D748)*Day_SIP[[#This Row],[Buy Price]]</f>
        <v>288750</v>
      </c>
    </row>
    <row r="749" spans="1:7" x14ac:dyDescent="0.3">
      <c r="A749" s="2">
        <v>38355</v>
      </c>
      <c r="B749">
        <v>0</v>
      </c>
      <c r="C749">
        <v>21.62</v>
      </c>
      <c r="D749">
        <v>11</v>
      </c>
      <c r="E749">
        <v>237.82000000000002</v>
      </c>
      <c r="F749" s="1">
        <f>-Day_SIP[[#This Row],[Investment Amount]]</f>
        <v>-237.82000000000002</v>
      </c>
      <c r="G749" s="1">
        <f>SUM($D$2:D749)*Day_SIP[[#This Row],[Buy Price]]</f>
        <v>297512.82</v>
      </c>
    </row>
    <row r="750" spans="1:7" x14ac:dyDescent="0.3">
      <c r="A750" s="2">
        <v>38356</v>
      </c>
      <c r="B750">
        <v>1</v>
      </c>
      <c r="C750">
        <v>21.3</v>
      </c>
      <c r="D750">
        <v>11</v>
      </c>
      <c r="E750">
        <v>234.3</v>
      </c>
      <c r="F750" s="1">
        <f>-Day_SIP[[#This Row],[Investment Amount]]</f>
        <v>-234.3</v>
      </c>
      <c r="G750" s="1">
        <f>SUM($D$2:D750)*Day_SIP[[#This Row],[Buy Price]]</f>
        <v>293343.60000000003</v>
      </c>
    </row>
    <row r="751" spans="1:7" x14ac:dyDescent="0.3">
      <c r="A751" s="2">
        <v>38357</v>
      </c>
      <c r="B751">
        <v>2</v>
      </c>
      <c r="C751">
        <v>21.3</v>
      </c>
      <c r="D751">
        <v>11</v>
      </c>
      <c r="E751">
        <v>234.3</v>
      </c>
      <c r="F751" s="1">
        <f>-Day_SIP[[#This Row],[Investment Amount]]</f>
        <v>-234.3</v>
      </c>
      <c r="G751" s="1">
        <f>SUM($D$2:D751)*Day_SIP[[#This Row],[Buy Price]]</f>
        <v>293577.90000000002</v>
      </c>
    </row>
    <row r="752" spans="1:7" x14ac:dyDescent="0.3">
      <c r="A752" s="2">
        <v>38358</v>
      </c>
      <c r="B752">
        <v>3</v>
      </c>
      <c r="C752">
        <v>20.3</v>
      </c>
      <c r="D752">
        <v>11</v>
      </c>
      <c r="E752">
        <v>223.3</v>
      </c>
      <c r="F752" s="1">
        <f>-Day_SIP[[#This Row],[Investment Amount]]</f>
        <v>-223.3</v>
      </c>
      <c r="G752" s="1">
        <f>SUM($D$2:D752)*Day_SIP[[#This Row],[Buy Price]]</f>
        <v>280018.2</v>
      </c>
    </row>
    <row r="753" spans="1:7" x14ac:dyDescent="0.3">
      <c r="A753" s="2">
        <v>38359</v>
      </c>
      <c r="B753">
        <v>4</v>
      </c>
      <c r="C753">
        <v>20.48</v>
      </c>
      <c r="D753">
        <v>11</v>
      </c>
      <c r="E753">
        <v>225.28</v>
      </c>
      <c r="F753" s="1">
        <f>-Day_SIP[[#This Row],[Investment Amount]]</f>
        <v>-225.28</v>
      </c>
      <c r="G753" s="1">
        <f>SUM($D$2:D753)*Day_SIP[[#This Row],[Buy Price]]</f>
        <v>282726.40000000002</v>
      </c>
    </row>
    <row r="754" spans="1:7" x14ac:dyDescent="0.3">
      <c r="A754" s="2">
        <v>38362</v>
      </c>
      <c r="B754">
        <v>0</v>
      </c>
      <c r="C754">
        <v>20.2</v>
      </c>
      <c r="D754">
        <v>11</v>
      </c>
      <c r="E754">
        <v>222.2</v>
      </c>
      <c r="F754" s="1">
        <f>-Day_SIP[[#This Row],[Investment Amount]]</f>
        <v>-222.2</v>
      </c>
      <c r="G754" s="1">
        <f>SUM($D$2:D754)*Day_SIP[[#This Row],[Buy Price]]</f>
        <v>279083.2</v>
      </c>
    </row>
    <row r="755" spans="1:7" x14ac:dyDescent="0.3">
      <c r="A755" s="2">
        <v>38363</v>
      </c>
      <c r="B755">
        <v>1</v>
      </c>
      <c r="C755">
        <v>20.03</v>
      </c>
      <c r="D755">
        <v>12</v>
      </c>
      <c r="E755">
        <v>240.36</v>
      </c>
      <c r="F755" s="1">
        <f>-Day_SIP[[#This Row],[Investment Amount]]</f>
        <v>-240.36</v>
      </c>
      <c r="G755" s="1">
        <f>SUM($D$2:D755)*Day_SIP[[#This Row],[Buy Price]]</f>
        <v>276974.84000000003</v>
      </c>
    </row>
    <row r="756" spans="1:7" x14ac:dyDescent="0.3">
      <c r="A756" s="2">
        <v>38364</v>
      </c>
      <c r="B756">
        <v>2</v>
      </c>
      <c r="C756">
        <v>19.5</v>
      </c>
      <c r="D756">
        <v>12</v>
      </c>
      <c r="E756">
        <v>234</v>
      </c>
      <c r="F756" s="1">
        <f>-Day_SIP[[#This Row],[Investment Amount]]</f>
        <v>-234</v>
      </c>
      <c r="G756" s="1">
        <f>SUM($D$2:D756)*Day_SIP[[#This Row],[Buy Price]]</f>
        <v>269880</v>
      </c>
    </row>
    <row r="757" spans="1:7" x14ac:dyDescent="0.3">
      <c r="A757" s="2">
        <v>38365</v>
      </c>
      <c r="B757">
        <v>3</v>
      </c>
      <c r="C757">
        <v>19.809999999999999</v>
      </c>
      <c r="D757">
        <v>12</v>
      </c>
      <c r="E757">
        <v>237.71999999999997</v>
      </c>
      <c r="F757" s="1">
        <f>-Day_SIP[[#This Row],[Investment Amount]]</f>
        <v>-237.71999999999997</v>
      </c>
      <c r="G757" s="1">
        <f>SUM($D$2:D757)*Day_SIP[[#This Row],[Buy Price]]</f>
        <v>274408.12</v>
      </c>
    </row>
    <row r="758" spans="1:7" x14ac:dyDescent="0.3">
      <c r="A758" s="2">
        <v>38366</v>
      </c>
      <c r="B758">
        <v>4</v>
      </c>
      <c r="C758">
        <v>19.7</v>
      </c>
      <c r="D758">
        <v>12</v>
      </c>
      <c r="E758">
        <v>236.39999999999998</v>
      </c>
      <c r="F758" s="1">
        <f>-Day_SIP[[#This Row],[Investment Amount]]</f>
        <v>-236.39999999999998</v>
      </c>
      <c r="G758" s="1">
        <f>SUM($D$2:D758)*Day_SIP[[#This Row],[Buy Price]]</f>
        <v>273120.8</v>
      </c>
    </row>
    <row r="759" spans="1:7" x14ac:dyDescent="0.3">
      <c r="A759" s="2">
        <v>38369</v>
      </c>
      <c r="B759">
        <v>0</v>
      </c>
      <c r="C759">
        <v>19.600000000000001</v>
      </c>
      <c r="D759">
        <v>12</v>
      </c>
      <c r="E759">
        <v>235.20000000000002</v>
      </c>
      <c r="F759" s="1">
        <f>-Day_SIP[[#This Row],[Investment Amount]]</f>
        <v>-235.20000000000002</v>
      </c>
      <c r="G759" s="1">
        <f>SUM($D$2:D759)*Day_SIP[[#This Row],[Buy Price]]</f>
        <v>271969.60000000003</v>
      </c>
    </row>
    <row r="760" spans="1:7" x14ac:dyDescent="0.3">
      <c r="A760" s="2">
        <v>38370</v>
      </c>
      <c r="B760">
        <v>1</v>
      </c>
      <c r="C760">
        <v>19.8</v>
      </c>
      <c r="D760">
        <v>12</v>
      </c>
      <c r="E760">
        <v>237.60000000000002</v>
      </c>
      <c r="F760" s="1">
        <f>-Day_SIP[[#This Row],[Investment Amount]]</f>
        <v>-237.60000000000002</v>
      </c>
      <c r="G760" s="1">
        <f>SUM($D$2:D760)*Day_SIP[[#This Row],[Buy Price]]</f>
        <v>274982.40000000002</v>
      </c>
    </row>
    <row r="761" spans="1:7" x14ac:dyDescent="0.3">
      <c r="A761" s="2">
        <v>38371</v>
      </c>
      <c r="B761">
        <v>2</v>
      </c>
      <c r="C761">
        <v>19.649999999999999</v>
      </c>
      <c r="D761">
        <v>12</v>
      </c>
      <c r="E761">
        <v>235.79999999999998</v>
      </c>
      <c r="F761" s="1">
        <f>-Day_SIP[[#This Row],[Investment Amount]]</f>
        <v>-235.79999999999998</v>
      </c>
      <c r="G761" s="1">
        <f>SUM($D$2:D761)*Day_SIP[[#This Row],[Buy Price]]</f>
        <v>273135</v>
      </c>
    </row>
    <row r="762" spans="1:7" x14ac:dyDescent="0.3">
      <c r="A762" s="2">
        <v>38372</v>
      </c>
      <c r="B762">
        <v>3</v>
      </c>
      <c r="C762">
        <v>19.600000000000001</v>
      </c>
      <c r="D762">
        <v>12</v>
      </c>
      <c r="E762">
        <v>235.20000000000002</v>
      </c>
      <c r="F762" s="1">
        <f>-Day_SIP[[#This Row],[Investment Amount]]</f>
        <v>-235.20000000000002</v>
      </c>
      <c r="G762" s="1">
        <f>SUM($D$2:D762)*Day_SIP[[#This Row],[Buy Price]]</f>
        <v>272675.20000000001</v>
      </c>
    </row>
    <row r="763" spans="1:7" x14ac:dyDescent="0.3">
      <c r="A763" s="2">
        <v>38376</v>
      </c>
      <c r="B763">
        <v>0</v>
      </c>
      <c r="C763">
        <v>19.600000000000001</v>
      </c>
      <c r="D763">
        <v>12</v>
      </c>
      <c r="E763">
        <v>235.20000000000002</v>
      </c>
      <c r="F763" s="1">
        <f>-Day_SIP[[#This Row],[Investment Amount]]</f>
        <v>-235.20000000000002</v>
      </c>
      <c r="G763" s="1">
        <f>SUM($D$2:D763)*Day_SIP[[#This Row],[Buy Price]]</f>
        <v>272910.40000000002</v>
      </c>
    </row>
    <row r="764" spans="1:7" x14ac:dyDescent="0.3">
      <c r="A764" s="2">
        <v>38377</v>
      </c>
      <c r="B764">
        <v>1</v>
      </c>
      <c r="C764">
        <v>19.600000000000001</v>
      </c>
      <c r="D764">
        <v>12</v>
      </c>
      <c r="E764">
        <v>235.20000000000002</v>
      </c>
      <c r="F764" s="1">
        <f>-Day_SIP[[#This Row],[Investment Amount]]</f>
        <v>-235.20000000000002</v>
      </c>
      <c r="G764" s="1">
        <f>SUM($D$2:D764)*Day_SIP[[#This Row],[Buy Price]]</f>
        <v>273145.60000000003</v>
      </c>
    </row>
    <row r="765" spans="1:7" x14ac:dyDescent="0.3">
      <c r="A765" s="2">
        <v>38379</v>
      </c>
      <c r="B765">
        <v>3</v>
      </c>
      <c r="C765">
        <v>19.95</v>
      </c>
      <c r="D765">
        <v>12</v>
      </c>
      <c r="E765">
        <v>239.39999999999998</v>
      </c>
      <c r="F765" s="1">
        <f>-Day_SIP[[#This Row],[Investment Amount]]</f>
        <v>-239.39999999999998</v>
      </c>
      <c r="G765" s="1">
        <f>SUM($D$2:D765)*Day_SIP[[#This Row],[Buy Price]]</f>
        <v>278262.59999999998</v>
      </c>
    </row>
    <row r="766" spans="1:7" x14ac:dyDescent="0.3">
      <c r="A766" s="2">
        <v>38380</v>
      </c>
      <c r="B766">
        <v>4</v>
      </c>
      <c r="C766">
        <v>20.309999999999999</v>
      </c>
      <c r="D766">
        <v>11</v>
      </c>
      <c r="E766">
        <v>223.41</v>
      </c>
      <c r="F766" s="1">
        <f>-Day_SIP[[#This Row],[Investment Amount]]</f>
        <v>-223.41</v>
      </c>
      <c r="G766" s="1">
        <f>SUM($D$2:D766)*Day_SIP[[#This Row],[Buy Price]]</f>
        <v>283507.28999999998</v>
      </c>
    </row>
    <row r="767" spans="1:7" x14ac:dyDescent="0.3">
      <c r="A767" s="2">
        <v>38383</v>
      </c>
      <c r="B767">
        <v>0</v>
      </c>
      <c r="C767">
        <v>20.86</v>
      </c>
      <c r="D767">
        <v>11</v>
      </c>
      <c r="E767">
        <v>229.45999999999998</v>
      </c>
      <c r="F767" s="1">
        <f>-Day_SIP[[#This Row],[Investment Amount]]</f>
        <v>-229.45999999999998</v>
      </c>
      <c r="G767" s="1">
        <f>SUM($D$2:D767)*Day_SIP[[#This Row],[Buy Price]]</f>
        <v>291414.2</v>
      </c>
    </row>
    <row r="768" spans="1:7" x14ac:dyDescent="0.3">
      <c r="A768" s="2">
        <v>38384</v>
      </c>
      <c r="B768">
        <v>1</v>
      </c>
      <c r="C768">
        <v>21</v>
      </c>
      <c r="D768">
        <v>11</v>
      </c>
      <c r="E768">
        <v>231</v>
      </c>
      <c r="F768" s="1">
        <f>-Day_SIP[[#This Row],[Investment Amount]]</f>
        <v>-231</v>
      </c>
      <c r="G768" s="1">
        <f>SUM($D$2:D768)*Day_SIP[[#This Row],[Buy Price]]</f>
        <v>293601</v>
      </c>
    </row>
    <row r="769" spans="1:7" x14ac:dyDescent="0.3">
      <c r="A769" s="2">
        <v>38385</v>
      </c>
      <c r="B769">
        <v>2</v>
      </c>
      <c r="C769">
        <v>21.15</v>
      </c>
      <c r="D769">
        <v>11</v>
      </c>
      <c r="E769">
        <v>232.64999999999998</v>
      </c>
      <c r="F769" s="1">
        <f>-Day_SIP[[#This Row],[Investment Amount]]</f>
        <v>-232.64999999999998</v>
      </c>
      <c r="G769" s="1">
        <f>SUM($D$2:D769)*Day_SIP[[#This Row],[Buy Price]]</f>
        <v>295930.8</v>
      </c>
    </row>
    <row r="770" spans="1:7" x14ac:dyDescent="0.3">
      <c r="A770" s="2">
        <v>38386</v>
      </c>
      <c r="B770">
        <v>3</v>
      </c>
      <c r="C770">
        <v>21.18</v>
      </c>
      <c r="D770">
        <v>11</v>
      </c>
      <c r="E770">
        <v>232.98</v>
      </c>
      <c r="F770" s="1">
        <f>-Day_SIP[[#This Row],[Investment Amount]]</f>
        <v>-232.98</v>
      </c>
      <c r="G770" s="1">
        <f>SUM($D$2:D770)*Day_SIP[[#This Row],[Buy Price]]</f>
        <v>296583.53999999998</v>
      </c>
    </row>
    <row r="771" spans="1:7" x14ac:dyDescent="0.3">
      <c r="A771" s="2">
        <v>38387</v>
      </c>
      <c r="B771">
        <v>4</v>
      </c>
      <c r="C771">
        <v>21</v>
      </c>
      <c r="D771">
        <v>11</v>
      </c>
      <c r="E771">
        <v>231</v>
      </c>
      <c r="F771" s="1">
        <f>-Day_SIP[[#This Row],[Investment Amount]]</f>
        <v>-231</v>
      </c>
      <c r="G771" s="1">
        <f>SUM($D$2:D771)*Day_SIP[[#This Row],[Buy Price]]</f>
        <v>294294</v>
      </c>
    </row>
    <row r="772" spans="1:7" x14ac:dyDescent="0.3">
      <c r="A772" s="2">
        <v>38390</v>
      </c>
      <c r="B772">
        <v>0</v>
      </c>
      <c r="C772">
        <v>21.1</v>
      </c>
      <c r="D772">
        <v>11</v>
      </c>
      <c r="E772">
        <v>232.10000000000002</v>
      </c>
      <c r="F772" s="1">
        <f>-Day_SIP[[#This Row],[Investment Amount]]</f>
        <v>-232.10000000000002</v>
      </c>
      <c r="G772" s="1">
        <f>SUM($D$2:D772)*Day_SIP[[#This Row],[Buy Price]]</f>
        <v>295927.5</v>
      </c>
    </row>
    <row r="773" spans="1:7" x14ac:dyDescent="0.3">
      <c r="A773" s="2">
        <v>38391</v>
      </c>
      <c r="B773">
        <v>1</v>
      </c>
      <c r="C773">
        <v>20.93</v>
      </c>
      <c r="D773">
        <v>11</v>
      </c>
      <c r="E773">
        <v>230.23</v>
      </c>
      <c r="F773" s="1">
        <f>-Day_SIP[[#This Row],[Investment Amount]]</f>
        <v>-230.23</v>
      </c>
      <c r="G773" s="1">
        <f>SUM($D$2:D773)*Day_SIP[[#This Row],[Buy Price]]</f>
        <v>293773.48</v>
      </c>
    </row>
    <row r="774" spans="1:7" x14ac:dyDescent="0.3">
      <c r="A774" s="2">
        <v>38392</v>
      </c>
      <c r="B774">
        <v>2</v>
      </c>
      <c r="C774">
        <v>21.05</v>
      </c>
      <c r="D774">
        <v>11</v>
      </c>
      <c r="E774">
        <v>231.55</v>
      </c>
      <c r="F774" s="1">
        <f>-Day_SIP[[#This Row],[Investment Amount]]</f>
        <v>-231.55</v>
      </c>
      <c r="G774" s="1">
        <f>SUM($D$2:D774)*Day_SIP[[#This Row],[Buy Price]]</f>
        <v>295689.35000000003</v>
      </c>
    </row>
    <row r="775" spans="1:7" x14ac:dyDescent="0.3">
      <c r="A775" s="2">
        <v>38393</v>
      </c>
      <c r="B775">
        <v>3</v>
      </c>
      <c r="C775">
        <v>21.05</v>
      </c>
      <c r="D775">
        <v>11</v>
      </c>
      <c r="E775">
        <v>231.55</v>
      </c>
      <c r="F775" s="1">
        <f>-Day_SIP[[#This Row],[Investment Amount]]</f>
        <v>-231.55</v>
      </c>
      <c r="G775" s="1">
        <f>SUM($D$2:D775)*Day_SIP[[#This Row],[Buy Price]]</f>
        <v>295920.90000000002</v>
      </c>
    </row>
    <row r="776" spans="1:7" x14ac:dyDescent="0.3">
      <c r="A776" s="2">
        <v>38394</v>
      </c>
      <c r="B776">
        <v>4</v>
      </c>
      <c r="C776">
        <v>21.2</v>
      </c>
      <c r="D776">
        <v>11</v>
      </c>
      <c r="E776">
        <v>233.2</v>
      </c>
      <c r="F776" s="1">
        <f>-Day_SIP[[#This Row],[Investment Amount]]</f>
        <v>-233.2</v>
      </c>
      <c r="G776" s="1">
        <f>SUM($D$2:D776)*Day_SIP[[#This Row],[Buy Price]]</f>
        <v>298262.8</v>
      </c>
    </row>
    <row r="777" spans="1:7" x14ac:dyDescent="0.3">
      <c r="A777" s="2">
        <v>38397</v>
      </c>
      <c r="B777">
        <v>0</v>
      </c>
      <c r="C777">
        <v>21.44</v>
      </c>
      <c r="D777">
        <v>11</v>
      </c>
      <c r="E777">
        <v>235.84</v>
      </c>
      <c r="F777" s="1">
        <f>-Day_SIP[[#This Row],[Investment Amount]]</f>
        <v>-235.84</v>
      </c>
      <c r="G777" s="1">
        <f>SUM($D$2:D777)*Day_SIP[[#This Row],[Buy Price]]</f>
        <v>301875.20000000001</v>
      </c>
    </row>
    <row r="778" spans="1:7" x14ac:dyDescent="0.3">
      <c r="A778" s="2">
        <v>38398</v>
      </c>
      <c r="B778">
        <v>1</v>
      </c>
      <c r="C778">
        <v>21.16</v>
      </c>
      <c r="D778">
        <v>11</v>
      </c>
      <c r="E778">
        <v>232.76</v>
      </c>
      <c r="F778" s="1">
        <f>-Day_SIP[[#This Row],[Investment Amount]]</f>
        <v>-232.76</v>
      </c>
      <c r="G778" s="1">
        <f>SUM($D$2:D778)*Day_SIP[[#This Row],[Buy Price]]</f>
        <v>298165.56</v>
      </c>
    </row>
    <row r="779" spans="1:7" x14ac:dyDescent="0.3">
      <c r="A779" s="2">
        <v>38399</v>
      </c>
      <c r="B779">
        <v>2</v>
      </c>
      <c r="C779">
        <v>21.15</v>
      </c>
      <c r="D779">
        <v>11</v>
      </c>
      <c r="E779">
        <v>232.64999999999998</v>
      </c>
      <c r="F779" s="1">
        <f>-Day_SIP[[#This Row],[Investment Amount]]</f>
        <v>-232.64999999999998</v>
      </c>
      <c r="G779" s="1">
        <f>SUM($D$2:D779)*Day_SIP[[#This Row],[Buy Price]]</f>
        <v>298257.3</v>
      </c>
    </row>
    <row r="780" spans="1:7" x14ac:dyDescent="0.3">
      <c r="A780" s="2">
        <v>38400</v>
      </c>
      <c r="B780">
        <v>3</v>
      </c>
      <c r="C780">
        <v>20.55</v>
      </c>
      <c r="D780">
        <v>11</v>
      </c>
      <c r="E780">
        <v>226.05</v>
      </c>
      <c r="F780" s="1">
        <f>-Day_SIP[[#This Row],[Investment Amount]]</f>
        <v>-226.05</v>
      </c>
      <c r="G780" s="1">
        <f>SUM($D$2:D780)*Day_SIP[[#This Row],[Buy Price]]</f>
        <v>290022.15000000002</v>
      </c>
    </row>
    <row r="781" spans="1:7" x14ac:dyDescent="0.3">
      <c r="A781" s="2">
        <v>38401</v>
      </c>
      <c r="B781">
        <v>4</v>
      </c>
      <c r="C781">
        <v>20.7</v>
      </c>
      <c r="D781">
        <v>11</v>
      </c>
      <c r="E781">
        <v>227.7</v>
      </c>
      <c r="F781" s="1">
        <f>-Day_SIP[[#This Row],[Investment Amount]]</f>
        <v>-227.7</v>
      </c>
      <c r="G781" s="1">
        <f>SUM($D$2:D781)*Day_SIP[[#This Row],[Buy Price]]</f>
        <v>292366.8</v>
      </c>
    </row>
    <row r="782" spans="1:7" x14ac:dyDescent="0.3">
      <c r="A782" s="2">
        <v>38404</v>
      </c>
      <c r="B782">
        <v>0</v>
      </c>
      <c r="C782">
        <v>20.5</v>
      </c>
      <c r="D782">
        <v>11</v>
      </c>
      <c r="E782">
        <v>225.5</v>
      </c>
      <c r="F782" s="1">
        <f>-Day_SIP[[#This Row],[Investment Amount]]</f>
        <v>-225.5</v>
      </c>
      <c r="G782" s="1">
        <f>SUM($D$2:D782)*Day_SIP[[#This Row],[Buy Price]]</f>
        <v>289767.5</v>
      </c>
    </row>
    <row r="783" spans="1:7" x14ac:dyDescent="0.3">
      <c r="A783" s="2">
        <v>38405</v>
      </c>
      <c r="B783">
        <v>1</v>
      </c>
      <c r="C783">
        <v>20.64</v>
      </c>
      <c r="D783">
        <v>11</v>
      </c>
      <c r="E783">
        <v>227.04000000000002</v>
      </c>
      <c r="F783" s="1">
        <f>-Day_SIP[[#This Row],[Investment Amount]]</f>
        <v>-227.04000000000002</v>
      </c>
      <c r="G783" s="1">
        <f>SUM($D$2:D783)*Day_SIP[[#This Row],[Buy Price]]</f>
        <v>291973.44</v>
      </c>
    </row>
    <row r="784" spans="1:7" x14ac:dyDescent="0.3">
      <c r="A784" s="2">
        <v>38406</v>
      </c>
      <c r="B784">
        <v>2</v>
      </c>
      <c r="C784">
        <v>20.7</v>
      </c>
      <c r="D784">
        <v>11</v>
      </c>
      <c r="E784">
        <v>227.7</v>
      </c>
      <c r="F784" s="1">
        <f>-Day_SIP[[#This Row],[Investment Amount]]</f>
        <v>-227.7</v>
      </c>
      <c r="G784" s="1">
        <f>SUM($D$2:D784)*Day_SIP[[#This Row],[Buy Price]]</f>
        <v>293049.89999999997</v>
      </c>
    </row>
    <row r="785" spans="1:7" x14ac:dyDescent="0.3">
      <c r="A785" s="2">
        <v>38407</v>
      </c>
      <c r="B785">
        <v>3</v>
      </c>
      <c r="C785">
        <v>20.61</v>
      </c>
      <c r="D785">
        <v>11</v>
      </c>
      <c r="E785">
        <v>226.70999999999998</v>
      </c>
      <c r="F785" s="1">
        <f>-Day_SIP[[#This Row],[Investment Amount]]</f>
        <v>-226.70999999999998</v>
      </c>
      <c r="G785" s="1">
        <f>SUM($D$2:D785)*Day_SIP[[#This Row],[Buy Price]]</f>
        <v>292002.48</v>
      </c>
    </row>
    <row r="786" spans="1:7" x14ac:dyDescent="0.3">
      <c r="A786" s="2">
        <v>38408</v>
      </c>
      <c r="B786">
        <v>4</v>
      </c>
      <c r="C786">
        <v>20.55</v>
      </c>
      <c r="D786">
        <v>11</v>
      </c>
      <c r="E786">
        <v>226.05</v>
      </c>
      <c r="F786" s="1">
        <f>-Day_SIP[[#This Row],[Investment Amount]]</f>
        <v>-226.05</v>
      </c>
      <c r="G786" s="1">
        <f>SUM($D$2:D786)*Day_SIP[[#This Row],[Buy Price]]</f>
        <v>291378.45</v>
      </c>
    </row>
    <row r="787" spans="1:7" x14ac:dyDescent="0.3">
      <c r="A787" s="2">
        <v>38411</v>
      </c>
      <c r="B787">
        <v>0</v>
      </c>
      <c r="C787">
        <v>21.03</v>
      </c>
      <c r="D787">
        <v>11</v>
      </c>
      <c r="E787">
        <v>231.33</v>
      </c>
      <c r="F787" s="1">
        <f>-Day_SIP[[#This Row],[Investment Amount]]</f>
        <v>-231.33</v>
      </c>
      <c r="G787" s="1">
        <f>SUM($D$2:D787)*Day_SIP[[#This Row],[Buy Price]]</f>
        <v>298415.7</v>
      </c>
    </row>
    <row r="788" spans="1:7" x14ac:dyDescent="0.3">
      <c r="A788" s="2">
        <v>38412</v>
      </c>
      <c r="B788">
        <v>1</v>
      </c>
      <c r="C788">
        <v>20.75</v>
      </c>
      <c r="D788">
        <v>11</v>
      </c>
      <c r="E788">
        <v>228.25</v>
      </c>
      <c r="F788" s="1">
        <f>-Day_SIP[[#This Row],[Investment Amount]]</f>
        <v>-228.25</v>
      </c>
      <c r="G788" s="1">
        <f>SUM($D$2:D788)*Day_SIP[[#This Row],[Buy Price]]</f>
        <v>294670.75</v>
      </c>
    </row>
    <row r="789" spans="1:7" x14ac:dyDescent="0.3">
      <c r="A789" s="2">
        <v>38413</v>
      </c>
      <c r="B789">
        <v>2</v>
      </c>
      <c r="C789">
        <v>20.83</v>
      </c>
      <c r="D789">
        <v>11</v>
      </c>
      <c r="E789">
        <v>229.13</v>
      </c>
      <c r="F789" s="1">
        <f>-Day_SIP[[#This Row],[Investment Amount]]</f>
        <v>-229.13</v>
      </c>
      <c r="G789" s="1">
        <f>SUM($D$2:D789)*Day_SIP[[#This Row],[Buy Price]]</f>
        <v>296035.95999999996</v>
      </c>
    </row>
    <row r="790" spans="1:7" x14ac:dyDescent="0.3">
      <c r="A790" s="2">
        <v>38414</v>
      </c>
      <c r="B790">
        <v>3</v>
      </c>
      <c r="C790">
        <v>21.26</v>
      </c>
      <c r="D790">
        <v>11</v>
      </c>
      <c r="E790">
        <v>233.86</v>
      </c>
      <c r="F790" s="1">
        <f>-Day_SIP[[#This Row],[Investment Amount]]</f>
        <v>-233.86</v>
      </c>
      <c r="G790" s="1">
        <f>SUM($D$2:D790)*Day_SIP[[#This Row],[Buy Price]]</f>
        <v>302380.98000000004</v>
      </c>
    </row>
    <row r="791" spans="1:7" x14ac:dyDescent="0.3">
      <c r="A791" s="2">
        <v>38415</v>
      </c>
      <c r="B791">
        <v>4</v>
      </c>
      <c r="C791">
        <v>21.55</v>
      </c>
      <c r="D791">
        <v>11</v>
      </c>
      <c r="E791">
        <v>237.05</v>
      </c>
      <c r="F791" s="1">
        <f>-Day_SIP[[#This Row],[Investment Amount]]</f>
        <v>-237.05</v>
      </c>
      <c r="G791" s="1">
        <f>SUM($D$2:D791)*Day_SIP[[#This Row],[Buy Price]]</f>
        <v>306742.7</v>
      </c>
    </row>
    <row r="792" spans="1:7" x14ac:dyDescent="0.3">
      <c r="A792" s="2">
        <v>38418</v>
      </c>
      <c r="B792">
        <v>0</v>
      </c>
      <c r="C792">
        <v>21.52</v>
      </c>
      <c r="D792">
        <v>11</v>
      </c>
      <c r="E792">
        <v>236.72</v>
      </c>
      <c r="F792" s="1">
        <f>-Day_SIP[[#This Row],[Investment Amount]]</f>
        <v>-236.72</v>
      </c>
      <c r="G792" s="1">
        <f>SUM($D$2:D792)*Day_SIP[[#This Row],[Buy Price]]</f>
        <v>306552.39999999997</v>
      </c>
    </row>
    <row r="793" spans="1:7" x14ac:dyDescent="0.3">
      <c r="A793" s="2">
        <v>38419</v>
      </c>
      <c r="B793">
        <v>1</v>
      </c>
      <c r="C793">
        <v>21.55</v>
      </c>
      <c r="D793">
        <v>11</v>
      </c>
      <c r="E793">
        <v>237.05</v>
      </c>
      <c r="F793" s="1">
        <f>-Day_SIP[[#This Row],[Investment Amount]]</f>
        <v>-237.05</v>
      </c>
      <c r="G793" s="1">
        <f>SUM($D$2:D793)*Day_SIP[[#This Row],[Buy Price]]</f>
        <v>307216.8</v>
      </c>
    </row>
    <row r="794" spans="1:7" x14ac:dyDescent="0.3">
      <c r="A794" s="2">
        <v>38420</v>
      </c>
      <c r="B794">
        <v>2</v>
      </c>
      <c r="C794">
        <v>21.6</v>
      </c>
      <c r="D794">
        <v>11</v>
      </c>
      <c r="E794">
        <v>237.60000000000002</v>
      </c>
      <c r="F794" s="1">
        <f>-Day_SIP[[#This Row],[Investment Amount]]</f>
        <v>-237.60000000000002</v>
      </c>
      <c r="G794" s="1">
        <f>SUM($D$2:D794)*Day_SIP[[#This Row],[Buy Price]]</f>
        <v>308167.2</v>
      </c>
    </row>
    <row r="795" spans="1:7" x14ac:dyDescent="0.3">
      <c r="A795" s="2">
        <v>38421</v>
      </c>
      <c r="B795">
        <v>3</v>
      </c>
      <c r="C795">
        <v>21.8</v>
      </c>
      <c r="D795">
        <v>11</v>
      </c>
      <c r="E795">
        <v>239.8</v>
      </c>
      <c r="F795" s="1">
        <f>-Day_SIP[[#This Row],[Investment Amount]]</f>
        <v>-239.8</v>
      </c>
      <c r="G795" s="1">
        <f>SUM($D$2:D795)*Day_SIP[[#This Row],[Buy Price]]</f>
        <v>311260.40000000002</v>
      </c>
    </row>
    <row r="796" spans="1:7" x14ac:dyDescent="0.3">
      <c r="A796" s="2">
        <v>38422</v>
      </c>
      <c r="B796">
        <v>4</v>
      </c>
      <c r="C796">
        <v>21.51</v>
      </c>
      <c r="D796">
        <v>11</v>
      </c>
      <c r="E796">
        <v>236.61</v>
      </c>
      <c r="F796" s="1">
        <f>-Day_SIP[[#This Row],[Investment Amount]]</f>
        <v>-236.61</v>
      </c>
      <c r="G796" s="1">
        <f>SUM($D$2:D796)*Day_SIP[[#This Row],[Buy Price]]</f>
        <v>307356.39</v>
      </c>
    </row>
    <row r="797" spans="1:7" x14ac:dyDescent="0.3">
      <c r="A797" s="2">
        <v>38425</v>
      </c>
      <c r="B797">
        <v>0</v>
      </c>
      <c r="C797">
        <v>21.5</v>
      </c>
      <c r="D797">
        <v>11</v>
      </c>
      <c r="E797">
        <v>236.5</v>
      </c>
      <c r="F797" s="1">
        <f>-Day_SIP[[#This Row],[Investment Amount]]</f>
        <v>-236.5</v>
      </c>
      <c r="G797" s="1">
        <f>SUM($D$2:D797)*Day_SIP[[#This Row],[Buy Price]]</f>
        <v>307450</v>
      </c>
    </row>
    <row r="798" spans="1:7" x14ac:dyDescent="0.3">
      <c r="A798" s="2">
        <v>38426</v>
      </c>
      <c r="B798">
        <v>1</v>
      </c>
      <c r="C798">
        <v>21.3</v>
      </c>
      <c r="D798">
        <v>11</v>
      </c>
      <c r="E798">
        <v>234.3</v>
      </c>
      <c r="F798" s="1">
        <f>-Day_SIP[[#This Row],[Investment Amount]]</f>
        <v>-234.3</v>
      </c>
      <c r="G798" s="1">
        <f>SUM($D$2:D798)*Day_SIP[[#This Row],[Buy Price]]</f>
        <v>304824.3</v>
      </c>
    </row>
    <row r="799" spans="1:7" x14ac:dyDescent="0.3">
      <c r="A799" s="2">
        <v>38427</v>
      </c>
      <c r="B799">
        <v>2</v>
      </c>
      <c r="C799">
        <v>21.25</v>
      </c>
      <c r="D799">
        <v>11</v>
      </c>
      <c r="E799">
        <v>233.75</v>
      </c>
      <c r="F799" s="1">
        <f>-Day_SIP[[#This Row],[Investment Amount]]</f>
        <v>-233.75</v>
      </c>
      <c r="G799" s="1">
        <f>SUM($D$2:D799)*Day_SIP[[#This Row],[Buy Price]]</f>
        <v>304342.5</v>
      </c>
    </row>
    <row r="800" spans="1:7" x14ac:dyDescent="0.3">
      <c r="A800" s="2">
        <v>38428</v>
      </c>
      <c r="B800">
        <v>3</v>
      </c>
      <c r="C800">
        <v>21.14</v>
      </c>
      <c r="D800">
        <v>11</v>
      </c>
      <c r="E800">
        <v>232.54000000000002</v>
      </c>
      <c r="F800" s="1">
        <f>-Day_SIP[[#This Row],[Investment Amount]]</f>
        <v>-232.54000000000002</v>
      </c>
      <c r="G800" s="1">
        <f>SUM($D$2:D800)*Day_SIP[[#This Row],[Buy Price]]</f>
        <v>302999.62</v>
      </c>
    </row>
    <row r="801" spans="1:7" x14ac:dyDescent="0.3">
      <c r="A801" s="2">
        <v>38429</v>
      </c>
      <c r="B801">
        <v>4</v>
      </c>
      <c r="C801">
        <v>21</v>
      </c>
      <c r="D801">
        <v>11</v>
      </c>
      <c r="E801">
        <v>231</v>
      </c>
      <c r="F801" s="1">
        <f>-Day_SIP[[#This Row],[Investment Amount]]</f>
        <v>-231</v>
      </c>
      <c r="G801" s="1">
        <f>SUM($D$2:D801)*Day_SIP[[#This Row],[Buy Price]]</f>
        <v>301224</v>
      </c>
    </row>
    <row r="802" spans="1:7" x14ac:dyDescent="0.3">
      <c r="A802" s="2">
        <v>38432</v>
      </c>
      <c r="B802">
        <v>0</v>
      </c>
      <c r="C802">
        <v>21</v>
      </c>
      <c r="D802">
        <v>11</v>
      </c>
      <c r="E802">
        <v>231</v>
      </c>
      <c r="F802" s="1">
        <f>-Day_SIP[[#This Row],[Investment Amount]]</f>
        <v>-231</v>
      </c>
      <c r="G802" s="1">
        <f>SUM($D$2:D802)*Day_SIP[[#This Row],[Buy Price]]</f>
        <v>301455</v>
      </c>
    </row>
    <row r="803" spans="1:7" x14ac:dyDescent="0.3">
      <c r="A803" s="2">
        <v>38433</v>
      </c>
      <c r="B803">
        <v>1</v>
      </c>
      <c r="C803">
        <v>20.68</v>
      </c>
      <c r="D803">
        <v>11</v>
      </c>
      <c r="E803">
        <v>227.48</v>
      </c>
      <c r="F803" s="1">
        <f>-Day_SIP[[#This Row],[Investment Amount]]</f>
        <v>-227.48</v>
      </c>
      <c r="G803" s="1">
        <f>SUM($D$2:D803)*Day_SIP[[#This Row],[Buy Price]]</f>
        <v>297088.88</v>
      </c>
    </row>
    <row r="804" spans="1:7" x14ac:dyDescent="0.3">
      <c r="A804" s="2">
        <v>38434</v>
      </c>
      <c r="B804">
        <v>2</v>
      </c>
      <c r="C804">
        <v>20.48</v>
      </c>
      <c r="D804">
        <v>11</v>
      </c>
      <c r="E804">
        <v>225.28</v>
      </c>
      <c r="F804" s="1">
        <f>-Day_SIP[[#This Row],[Investment Amount]]</f>
        <v>-225.28</v>
      </c>
      <c r="G804" s="1">
        <f>SUM($D$2:D804)*Day_SIP[[#This Row],[Buy Price]]</f>
        <v>294440.96000000002</v>
      </c>
    </row>
    <row r="805" spans="1:7" x14ac:dyDescent="0.3">
      <c r="A805" s="2">
        <v>38435</v>
      </c>
      <c r="B805">
        <v>3</v>
      </c>
      <c r="C805">
        <v>20.3</v>
      </c>
      <c r="D805">
        <v>11</v>
      </c>
      <c r="E805">
        <v>223.3</v>
      </c>
      <c r="F805" s="1">
        <f>-Day_SIP[[#This Row],[Investment Amount]]</f>
        <v>-223.3</v>
      </c>
      <c r="G805" s="1">
        <f>SUM($D$2:D805)*Day_SIP[[#This Row],[Buy Price]]</f>
        <v>292076.40000000002</v>
      </c>
    </row>
    <row r="806" spans="1:7" x14ac:dyDescent="0.3">
      <c r="A806" s="2">
        <v>38439</v>
      </c>
      <c r="B806">
        <v>0</v>
      </c>
      <c r="C806">
        <v>20.34</v>
      </c>
      <c r="D806">
        <v>11</v>
      </c>
      <c r="E806">
        <v>223.74</v>
      </c>
      <c r="F806" s="1">
        <f>-Day_SIP[[#This Row],[Investment Amount]]</f>
        <v>-223.74</v>
      </c>
      <c r="G806" s="1">
        <f>SUM($D$2:D806)*Day_SIP[[#This Row],[Buy Price]]</f>
        <v>292875.65999999997</v>
      </c>
    </row>
    <row r="807" spans="1:7" x14ac:dyDescent="0.3">
      <c r="A807" s="2">
        <v>38440</v>
      </c>
      <c r="B807">
        <v>1</v>
      </c>
      <c r="C807">
        <v>19.940000000000001</v>
      </c>
      <c r="D807">
        <v>12</v>
      </c>
      <c r="E807">
        <v>239.28000000000003</v>
      </c>
      <c r="F807" s="1">
        <f>-Day_SIP[[#This Row],[Investment Amount]]</f>
        <v>-239.28000000000003</v>
      </c>
      <c r="G807" s="1">
        <f>SUM($D$2:D807)*Day_SIP[[#This Row],[Buy Price]]</f>
        <v>287355.34000000003</v>
      </c>
    </row>
    <row r="808" spans="1:7" x14ac:dyDescent="0.3">
      <c r="A808" s="2">
        <v>38441</v>
      </c>
      <c r="B808">
        <v>2</v>
      </c>
      <c r="C808">
        <v>19.899999999999999</v>
      </c>
      <c r="D808">
        <v>12</v>
      </c>
      <c r="E808">
        <v>238.79999999999998</v>
      </c>
      <c r="F808" s="1">
        <f>-Day_SIP[[#This Row],[Investment Amount]]</f>
        <v>-238.79999999999998</v>
      </c>
      <c r="G808" s="1">
        <f>SUM($D$2:D808)*Day_SIP[[#This Row],[Buy Price]]</f>
        <v>287017.69999999995</v>
      </c>
    </row>
    <row r="809" spans="1:7" x14ac:dyDescent="0.3">
      <c r="A809" s="2">
        <v>38442</v>
      </c>
      <c r="B809">
        <v>3</v>
      </c>
      <c r="C809">
        <v>20.18</v>
      </c>
      <c r="D809">
        <v>11</v>
      </c>
      <c r="E809">
        <v>221.98</v>
      </c>
      <c r="F809" s="1">
        <f>-Day_SIP[[#This Row],[Investment Amount]]</f>
        <v>-221.98</v>
      </c>
      <c r="G809" s="1">
        <f>SUM($D$2:D809)*Day_SIP[[#This Row],[Buy Price]]</f>
        <v>291278.12</v>
      </c>
    </row>
    <row r="810" spans="1:7" x14ac:dyDescent="0.3">
      <c r="A810" s="2">
        <v>38443</v>
      </c>
      <c r="B810">
        <v>4</v>
      </c>
      <c r="C810">
        <v>20.68</v>
      </c>
      <c r="D810">
        <v>11</v>
      </c>
      <c r="E810">
        <v>227.48</v>
      </c>
      <c r="F810" s="1">
        <f>-Day_SIP[[#This Row],[Investment Amount]]</f>
        <v>-227.48</v>
      </c>
      <c r="G810" s="1">
        <f>SUM($D$2:D810)*Day_SIP[[#This Row],[Buy Price]]</f>
        <v>298722.59999999998</v>
      </c>
    </row>
    <row r="811" spans="1:7" x14ac:dyDescent="0.3">
      <c r="A811" s="2">
        <v>38446</v>
      </c>
      <c r="B811">
        <v>0</v>
      </c>
      <c r="C811">
        <v>20.53</v>
      </c>
      <c r="D811">
        <v>11</v>
      </c>
      <c r="E811">
        <v>225.83</v>
      </c>
      <c r="F811" s="1">
        <f>-Day_SIP[[#This Row],[Investment Amount]]</f>
        <v>-225.83</v>
      </c>
      <c r="G811" s="1">
        <f>SUM($D$2:D811)*Day_SIP[[#This Row],[Buy Price]]</f>
        <v>296781.68</v>
      </c>
    </row>
    <row r="812" spans="1:7" x14ac:dyDescent="0.3">
      <c r="A812" s="2">
        <v>38447</v>
      </c>
      <c r="B812">
        <v>1</v>
      </c>
      <c r="C812">
        <v>20.45</v>
      </c>
      <c r="D812">
        <v>11</v>
      </c>
      <c r="E812">
        <v>224.95</v>
      </c>
      <c r="F812" s="1">
        <f>-Day_SIP[[#This Row],[Investment Amount]]</f>
        <v>-224.95</v>
      </c>
      <c r="G812" s="1">
        <f>SUM($D$2:D812)*Day_SIP[[#This Row],[Buy Price]]</f>
        <v>295850.14999999997</v>
      </c>
    </row>
    <row r="813" spans="1:7" x14ac:dyDescent="0.3">
      <c r="A813" s="2">
        <v>38448</v>
      </c>
      <c r="B813">
        <v>2</v>
      </c>
      <c r="C813">
        <v>20.72</v>
      </c>
      <c r="D813">
        <v>11</v>
      </c>
      <c r="E813">
        <v>227.92</v>
      </c>
      <c r="F813" s="1">
        <f>-Day_SIP[[#This Row],[Investment Amount]]</f>
        <v>-227.92</v>
      </c>
      <c r="G813" s="1">
        <f>SUM($D$2:D813)*Day_SIP[[#This Row],[Buy Price]]</f>
        <v>299984.15999999997</v>
      </c>
    </row>
    <row r="814" spans="1:7" x14ac:dyDescent="0.3">
      <c r="A814" s="2">
        <v>38449</v>
      </c>
      <c r="B814">
        <v>3</v>
      </c>
      <c r="C814">
        <v>20.7</v>
      </c>
      <c r="D814">
        <v>11</v>
      </c>
      <c r="E814">
        <v>227.7</v>
      </c>
      <c r="F814" s="1">
        <f>-Day_SIP[[#This Row],[Investment Amount]]</f>
        <v>-227.7</v>
      </c>
      <c r="G814" s="1">
        <f>SUM($D$2:D814)*Day_SIP[[#This Row],[Buy Price]]</f>
        <v>299922.3</v>
      </c>
    </row>
    <row r="815" spans="1:7" x14ac:dyDescent="0.3">
      <c r="A815" s="2">
        <v>38450</v>
      </c>
      <c r="B815">
        <v>4</v>
      </c>
      <c r="C815">
        <v>20.36</v>
      </c>
      <c r="D815">
        <v>11</v>
      </c>
      <c r="E815">
        <v>223.95999999999998</v>
      </c>
      <c r="F815" s="1">
        <f>-Day_SIP[[#This Row],[Investment Amount]]</f>
        <v>-223.95999999999998</v>
      </c>
      <c r="G815" s="1">
        <f>SUM($D$2:D815)*Day_SIP[[#This Row],[Buy Price]]</f>
        <v>295220</v>
      </c>
    </row>
    <row r="816" spans="1:7" x14ac:dyDescent="0.3">
      <c r="A816" s="2">
        <v>38453</v>
      </c>
      <c r="B816">
        <v>0</v>
      </c>
      <c r="C816">
        <v>20.2</v>
      </c>
      <c r="D816">
        <v>11</v>
      </c>
      <c r="E816">
        <v>222.2</v>
      </c>
      <c r="F816" s="1">
        <f>-Day_SIP[[#This Row],[Investment Amount]]</f>
        <v>-222.2</v>
      </c>
      <c r="G816" s="1">
        <f>SUM($D$2:D816)*Day_SIP[[#This Row],[Buy Price]]</f>
        <v>293122.2</v>
      </c>
    </row>
    <row r="817" spans="1:7" x14ac:dyDescent="0.3">
      <c r="A817" s="2">
        <v>38454</v>
      </c>
      <c r="B817">
        <v>1</v>
      </c>
      <c r="C817">
        <v>20.25</v>
      </c>
      <c r="D817">
        <v>11</v>
      </c>
      <c r="E817">
        <v>222.75</v>
      </c>
      <c r="F817" s="1">
        <f>-Day_SIP[[#This Row],[Investment Amount]]</f>
        <v>-222.75</v>
      </c>
      <c r="G817" s="1">
        <f>SUM($D$2:D817)*Day_SIP[[#This Row],[Buy Price]]</f>
        <v>294070.5</v>
      </c>
    </row>
    <row r="818" spans="1:7" x14ac:dyDescent="0.3">
      <c r="A818" s="2">
        <v>38455</v>
      </c>
      <c r="B818">
        <v>2</v>
      </c>
      <c r="C818">
        <v>20.29</v>
      </c>
      <c r="D818">
        <v>11</v>
      </c>
      <c r="E818">
        <v>223.19</v>
      </c>
      <c r="F818" s="1">
        <f>-Day_SIP[[#This Row],[Investment Amount]]</f>
        <v>-223.19</v>
      </c>
      <c r="G818" s="1">
        <f>SUM($D$2:D818)*Day_SIP[[#This Row],[Buy Price]]</f>
        <v>294874.57</v>
      </c>
    </row>
    <row r="819" spans="1:7" x14ac:dyDescent="0.3">
      <c r="A819" s="2">
        <v>38457</v>
      </c>
      <c r="B819">
        <v>4</v>
      </c>
      <c r="C819">
        <v>19.62</v>
      </c>
      <c r="D819">
        <v>12</v>
      </c>
      <c r="E819">
        <v>235.44</v>
      </c>
      <c r="F819" s="1">
        <f>-Day_SIP[[#This Row],[Investment Amount]]</f>
        <v>-235.44</v>
      </c>
      <c r="G819" s="1">
        <f>SUM($D$2:D819)*Day_SIP[[#This Row],[Buy Price]]</f>
        <v>285372.90000000002</v>
      </c>
    </row>
    <row r="820" spans="1:7" x14ac:dyDescent="0.3">
      <c r="A820" s="2">
        <v>38460</v>
      </c>
      <c r="B820">
        <v>0</v>
      </c>
      <c r="C820">
        <v>19.43</v>
      </c>
      <c r="D820">
        <v>12</v>
      </c>
      <c r="E820">
        <v>233.16</v>
      </c>
      <c r="F820" s="1">
        <f>-Day_SIP[[#This Row],[Investment Amount]]</f>
        <v>-233.16</v>
      </c>
      <c r="G820" s="1">
        <f>SUM($D$2:D820)*Day_SIP[[#This Row],[Buy Price]]</f>
        <v>282842.51</v>
      </c>
    </row>
    <row r="821" spans="1:7" x14ac:dyDescent="0.3">
      <c r="A821" s="2">
        <v>38461</v>
      </c>
      <c r="B821">
        <v>1</v>
      </c>
      <c r="C821">
        <v>19.21</v>
      </c>
      <c r="D821">
        <v>12</v>
      </c>
      <c r="E821">
        <v>230.52</v>
      </c>
      <c r="F821" s="1">
        <f>-Day_SIP[[#This Row],[Investment Amount]]</f>
        <v>-230.52</v>
      </c>
      <c r="G821" s="1">
        <f>SUM($D$2:D821)*Day_SIP[[#This Row],[Buy Price]]</f>
        <v>279870.49</v>
      </c>
    </row>
    <row r="822" spans="1:7" x14ac:dyDescent="0.3">
      <c r="A822" s="2">
        <v>38462</v>
      </c>
      <c r="B822">
        <v>2</v>
      </c>
      <c r="C822">
        <v>19.399999999999999</v>
      </c>
      <c r="D822">
        <v>12</v>
      </c>
      <c r="E822">
        <v>232.79999999999998</v>
      </c>
      <c r="F822" s="1">
        <f>-Day_SIP[[#This Row],[Investment Amount]]</f>
        <v>-232.79999999999998</v>
      </c>
      <c r="G822" s="1">
        <f>SUM($D$2:D822)*Day_SIP[[#This Row],[Buy Price]]</f>
        <v>282871.39999999997</v>
      </c>
    </row>
    <row r="823" spans="1:7" x14ac:dyDescent="0.3">
      <c r="A823" s="2">
        <v>38463</v>
      </c>
      <c r="B823">
        <v>3</v>
      </c>
      <c r="C823">
        <v>19.47</v>
      </c>
      <c r="D823">
        <v>12</v>
      </c>
      <c r="E823">
        <v>233.64</v>
      </c>
      <c r="F823" s="1">
        <f>-Day_SIP[[#This Row],[Investment Amount]]</f>
        <v>-233.64</v>
      </c>
      <c r="G823" s="1">
        <f>SUM($D$2:D823)*Day_SIP[[#This Row],[Buy Price]]</f>
        <v>284125.70999999996</v>
      </c>
    </row>
    <row r="824" spans="1:7" x14ac:dyDescent="0.3">
      <c r="A824" s="2">
        <v>38464</v>
      </c>
      <c r="B824">
        <v>4</v>
      </c>
      <c r="C824">
        <v>19.64</v>
      </c>
      <c r="D824">
        <v>12</v>
      </c>
      <c r="E824">
        <v>235.68</v>
      </c>
      <c r="F824" s="1">
        <f>-Day_SIP[[#This Row],[Investment Amount]]</f>
        <v>-235.68</v>
      </c>
      <c r="G824" s="1">
        <f>SUM($D$2:D824)*Day_SIP[[#This Row],[Buy Price]]</f>
        <v>286842.2</v>
      </c>
    </row>
    <row r="825" spans="1:7" x14ac:dyDescent="0.3">
      <c r="A825" s="2">
        <v>38467</v>
      </c>
      <c r="B825">
        <v>0</v>
      </c>
      <c r="C825">
        <v>19.61</v>
      </c>
      <c r="D825">
        <v>12</v>
      </c>
      <c r="E825">
        <v>235.32</v>
      </c>
      <c r="F825" s="1">
        <f>-Day_SIP[[#This Row],[Investment Amount]]</f>
        <v>-235.32</v>
      </c>
      <c r="G825" s="1">
        <f>SUM($D$2:D825)*Day_SIP[[#This Row],[Buy Price]]</f>
        <v>286639.37</v>
      </c>
    </row>
    <row r="826" spans="1:7" x14ac:dyDescent="0.3">
      <c r="A826" s="2">
        <v>38468</v>
      </c>
      <c r="B826">
        <v>1</v>
      </c>
      <c r="C826">
        <v>19.46</v>
      </c>
      <c r="D826">
        <v>12</v>
      </c>
      <c r="E826">
        <v>233.52</v>
      </c>
      <c r="F826" s="1">
        <f>-Day_SIP[[#This Row],[Investment Amount]]</f>
        <v>-233.52</v>
      </c>
      <c r="G826" s="1">
        <f>SUM($D$2:D826)*Day_SIP[[#This Row],[Buy Price]]</f>
        <v>284680.34000000003</v>
      </c>
    </row>
    <row r="827" spans="1:7" x14ac:dyDescent="0.3">
      <c r="A827" s="2">
        <v>38469</v>
      </c>
      <c r="B827">
        <v>2</v>
      </c>
      <c r="C827">
        <v>19.38</v>
      </c>
      <c r="D827">
        <v>12</v>
      </c>
      <c r="E827">
        <v>232.56</v>
      </c>
      <c r="F827" s="1">
        <f>-Day_SIP[[#This Row],[Investment Amount]]</f>
        <v>-232.56</v>
      </c>
      <c r="G827" s="1">
        <f>SUM($D$2:D827)*Day_SIP[[#This Row],[Buy Price]]</f>
        <v>283742.57999999996</v>
      </c>
    </row>
    <row r="828" spans="1:7" x14ac:dyDescent="0.3">
      <c r="A828" s="2">
        <v>38470</v>
      </c>
      <c r="B828">
        <v>3</v>
      </c>
      <c r="C828">
        <v>19.46</v>
      </c>
      <c r="D828">
        <v>12</v>
      </c>
      <c r="E828">
        <v>233.52</v>
      </c>
      <c r="F828" s="1">
        <f>-Day_SIP[[#This Row],[Investment Amount]]</f>
        <v>-233.52</v>
      </c>
      <c r="G828" s="1">
        <f>SUM($D$2:D828)*Day_SIP[[#This Row],[Buy Price]]</f>
        <v>285147.38</v>
      </c>
    </row>
    <row r="829" spans="1:7" x14ac:dyDescent="0.3">
      <c r="A829" s="2">
        <v>38471</v>
      </c>
      <c r="B829">
        <v>4</v>
      </c>
      <c r="C829">
        <v>19.23</v>
      </c>
      <c r="D829">
        <v>12</v>
      </c>
      <c r="E829">
        <v>230.76</v>
      </c>
      <c r="F829" s="1">
        <f>-Day_SIP[[#This Row],[Investment Amount]]</f>
        <v>-230.76</v>
      </c>
      <c r="G829" s="1">
        <f>SUM($D$2:D829)*Day_SIP[[#This Row],[Buy Price]]</f>
        <v>282007.95</v>
      </c>
    </row>
    <row r="830" spans="1:7" x14ac:dyDescent="0.3">
      <c r="A830" s="2">
        <v>38474</v>
      </c>
      <c r="B830">
        <v>0</v>
      </c>
      <c r="C830">
        <v>19.170000000000002</v>
      </c>
      <c r="D830">
        <v>12</v>
      </c>
      <c r="E830">
        <v>230.04000000000002</v>
      </c>
      <c r="F830" s="1">
        <f>-Day_SIP[[#This Row],[Investment Amount]]</f>
        <v>-230.04000000000002</v>
      </c>
      <c r="G830" s="1">
        <f>SUM($D$2:D830)*Day_SIP[[#This Row],[Buy Price]]</f>
        <v>281358.09000000003</v>
      </c>
    </row>
    <row r="831" spans="1:7" x14ac:dyDescent="0.3">
      <c r="A831" s="2">
        <v>38475</v>
      </c>
      <c r="B831">
        <v>1</v>
      </c>
      <c r="C831">
        <v>19.18</v>
      </c>
      <c r="D831">
        <v>12</v>
      </c>
      <c r="E831">
        <v>230.16</v>
      </c>
      <c r="F831" s="1">
        <f>-Day_SIP[[#This Row],[Investment Amount]]</f>
        <v>-230.16</v>
      </c>
      <c r="G831" s="1">
        <f>SUM($D$2:D831)*Day_SIP[[#This Row],[Buy Price]]</f>
        <v>281735.02</v>
      </c>
    </row>
    <row r="832" spans="1:7" x14ac:dyDescent="0.3">
      <c r="A832" s="2">
        <v>38476</v>
      </c>
      <c r="B832">
        <v>2</v>
      </c>
      <c r="C832">
        <v>19.399999999999999</v>
      </c>
      <c r="D832">
        <v>12</v>
      </c>
      <c r="E832">
        <v>232.79999999999998</v>
      </c>
      <c r="F832" s="1">
        <f>-Day_SIP[[#This Row],[Investment Amount]]</f>
        <v>-232.79999999999998</v>
      </c>
      <c r="G832" s="1">
        <f>SUM($D$2:D832)*Day_SIP[[#This Row],[Buy Price]]</f>
        <v>285199.39999999997</v>
      </c>
    </row>
    <row r="833" spans="1:7" x14ac:dyDescent="0.3">
      <c r="A833" s="2">
        <v>38477</v>
      </c>
      <c r="B833">
        <v>3</v>
      </c>
      <c r="C833">
        <v>19.8</v>
      </c>
      <c r="D833">
        <v>12</v>
      </c>
      <c r="E833">
        <v>237.60000000000002</v>
      </c>
      <c r="F833" s="1">
        <f>-Day_SIP[[#This Row],[Investment Amount]]</f>
        <v>-237.60000000000002</v>
      </c>
      <c r="G833" s="1">
        <f>SUM($D$2:D833)*Day_SIP[[#This Row],[Buy Price]]</f>
        <v>291317.40000000002</v>
      </c>
    </row>
    <row r="834" spans="1:7" x14ac:dyDescent="0.3">
      <c r="A834" s="2">
        <v>38478</v>
      </c>
      <c r="B834">
        <v>4</v>
      </c>
      <c r="C834">
        <v>19.670000000000002</v>
      </c>
      <c r="D834">
        <v>12</v>
      </c>
      <c r="E834">
        <v>236.04000000000002</v>
      </c>
      <c r="F834" s="1">
        <f>-Day_SIP[[#This Row],[Investment Amount]]</f>
        <v>-236.04000000000002</v>
      </c>
      <c r="G834" s="1">
        <f>SUM($D$2:D834)*Day_SIP[[#This Row],[Buy Price]]</f>
        <v>289640.75</v>
      </c>
    </row>
    <row r="835" spans="1:7" x14ac:dyDescent="0.3">
      <c r="A835" s="2">
        <v>38481</v>
      </c>
      <c r="B835">
        <v>0</v>
      </c>
      <c r="C835">
        <v>20</v>
      </c>
      <c r="D835">
        <v>12</v>
      </c>
      <c r="E835">
        <v>240</v>
      </c>
      <c r="F835" s="1">
        <f>-Day_SIP[[#This Row],[Investment Amount]]</f>
        <v>-240</v>
      </c>
      <c r="G835" s="1">
        <f>SUM($D$2:D835)*Day_SIP[[#This Row],[Buy Price]]</f>
        <v>294740</v>
      </c>
    </row>
    <row r="836" spans="1:7" x14ac:dyDescent="0.3">
      <c r="A836" s="2">
        <v>38482</v>
      </c>
      <c r="B836">
        <v>1</v>
      </c>
      <c r="C836">
        <v>19.89</v>
      </c>
      <c r="D836">
        <v>12</v>
      </c>
      <c r="E836">
        <v>238.68</v>
      </c>
      <c r="F836" s="1">
        <f>-Day_SIP[[#This Row],[Investment Amount]]</f>
        <v>-238.68</v>
      </c>
      <c r="G836" s="1">
        <f>SUM($D$2:D836)*Day_SIP[[#This Row],[Buy Price]]</f>
        <v>293357.61</v>
      </c>
    </row>
    <row r="837" spans="1:7" x14ac:dyDescent="0.3">
      <c r="A837" s="2">
        <v>38483</v>
      </c>
      <c r="B837">
        <v>2</v>
      </c>
      <c r="C837">
        <v>19.72</v>
      </c>
      <c r="D837">
        <v>12</v>
      </c>
      <c r="E837">
        <v>236.64</v>
      </c>
      <c r="F837" s="1">
        <f>-Day_SIP[[#This Row],[Investment Amount]]</f>
        <v>-236.64</v>
      </c>
      <c r="G837" s="1">
        <f>SUM($D$2:D837)*Day_SIP[[#This Row],[Buy Price]]</f>
        <v>291086.92</v>
      </c>
    </row>
    <row r="838" spans="1:7" x14ac:dyDescent="0.3">
      <c r="A838" s="2">
        <v>38484</v>
      </c>
      <c r="B838">
        <v>3</v>
      </c>
      <c r="C838">
        <v>19.82</v>
      </c>
      <c r="D838">
        <v>12</v>
      </c>
      <c r="E838">
        <v>237.84</v>
      </c>
      <c r="F838" s="1">
        <f>-Day_SIP[[#This Row],[Investment Amount]]</f>
        <v>-237.84</v>
      </c>
      <c r="G838" s="1">
        <f>SUM($D$2:D838)*Day_SIP[[#This Row],[Buy Price]]</f>
        <v>292800.86</v>
      </c>
    </row>
    <row r="839" spans="1:7" x14ac:dyDescent="0.3">
      <c r="A839" s="2">
        <v>38485</v>
      </c>
      <c r="B839">
        <v>4</v>
      </c>
      <c r="C839">
        <v>19.8</v>
      </c>
      <c r="D839">
        <v>12</v>
      </c>
      <c r="E839">
        <v>237.60000000000002</v>
      </c>
      <c r="F839" s="1">
        <f>-Day_SIP[[#This Row],[Investment Amount]]</f>
        <v>-237.60000000000002</v>
      </c>
      <c r="G839" s="1">
        <f>SUM($D$2:D839)*Day_SIP[[#This Row],[Buy Price]]</f>
        <v>292743</v>
      </c>
    </row>
    <row r="840" spans="1:7" x14ac:dyDescent="0.3">
      <c r="A840" s="2">
        <v>38488</v>
      </c>
      <c r="B840">
        <v>0</v>
      </c>
      <c r="C840">
        <v>20</v>
      </c>
      <c r="D840">
        <v>12</v>
      </c>
      <c r="E840">
        <v>240</v>
      </c>
      <c r="F840" s="1">
        <f>-Day_SIP[[#This Row],[Investment Amount]]</f>
        <v>-240</v>
      </c>
      <c r="G840" s="1">
        <f>SUM($D$2:D840)*Day_SIP[[#This Row],[Buy Price]]</f>
        <v>295940</v>
      </c>
    </row>
    <row r="841" spans="1:7" x14ac:dyDescent="0.3">
      <c r="A841" s="2">
        <v>38489</v>
      </c>
      <c r="B841">
        <v>1</v>
      </c>
      <c r="C841">
        <v>19.850000000000001</v>
      </c>
      <c r="D841">
        <v>12</v>
      </c>
      <c r="E841">
        <v>238.20000000000002</v>
      </c>
      <c r="F841" s="1">
        <f>-Day_SIP[[#This Row],[Investment Amount]]</f>
        <v>-238.20000000000002</v>
      </c>
      <c r="G841" s="1">
        <f>SUM($D$2:D841)*Day_SIP[[#This Row],[Buy Price]]</f>
        <v>293958.65000000002</v>
      </c>
    </row>
    <row r="842" spans="1:7" x14ac:dyDescent="0.3">
      <c r="A842" s="2">
        <v>38490</v>
      </c>
      <c r="B842">
        <v>2</v>
      </c>
      <c r="C842">
        <v>19.75</v>
      </c>
      <c r="D842">
        <v>12</v>
      </c>
      <c r="E842">
        <v>237</v>
      </c>
      <c r="F842" s="1">
        <f>-Day_SIP[[#This Row],[Investment Amount]]</f>
        <v>-237</v>
      </c>
      <c r="G842" s="1">
        <f>SUM($D$2:D842)*Day_SIP[[#This Row],[Buy Price]]</f>
        <v>292714.75</v>
      </c>
    </row>
    <row r="843" spans="1:7" x14ac:dyDescent="0.3">
      <c r="A843" s="2">
        <v>38491</v>
      </c>
      <c r="B843">
        <v>3</v>
      </c>
      <c r="C843">
        <v>19.96</v>
      </c>
      <c r="D843">
        <v>12</v>
      </c>
      <c r="E843">
        <v>239.52</v>
      </c>
      <c r="F843" s="1">
        <f>-Day_SIP[[#This Row],[Investment Amount]]</f>
        <v>-239.52</v>
      </c>
      <c r="G843" s="1">
        <f>SUM($D$2:D843)*Day_SIP[[#This Row],[Buy Price]]</f>
        <v>296066.68</v>
      </c>
    </row>
    <row r="844" spans="1:7" x14ac:dyDescent="0.3">
      <c r="A844" s="2">
        <v>38492</v>
      </c>
      <c r="B844">
        <v>4</v>
      </c>
      <c r="C844">
        <v>19.78</v>
      </c>
      <c r="D844">
        <v>12</v>
      </c>
      <c r="E844">
        <v>237.36</v>
      </c>
      <c r="F844" s="1">
        <f>-Day_SIP[[#This Row],[Investment Amount]]</f>
        <v>-237.36</v>
      </c>
      <c r="G844" s="1">
        <f>SUM($D$2:D844)*Day_SIP[[#This Row],[Buy Price]]</f>
        <v>293634.10000000003</v>
      </c>
    </row>
    <row r="845" spans="1:7" x14ac:dyDescent="0.3">
      <c r="A845" s="2">
        <v>38495</v>
      </c>
      <c r="B845">
        <v>0</v>
      </c>
      <c r="C845">
        <v>19.98</v>
      </c>
      <c r="D845">
        <v>12</v>
      </c>
      <c r="E845">
        <v>239.76</v>
      </c>
      <c r="F845" s="1">
        <f>-Day_SIP[[#This Row],[Investment Amount]]</f>
        <v>-239.76</v>
      </c>
      <c r="G845" s="1">
        <f>SUM($D$2:D845)*Day_SIP[[#This Row],[Buy Price]]</f>
        <v>296842.86</v>
      </c>
    </row>
    <row r="846" spans="1:7" x14ac:dyDescent="0.3">
      <c r="A846" s="2">
        <v>38496</v>
      </c>
      <c r="B846">
        <v>1</v>
      </c>
      <c r="C846">
        <v>20.28</v>
      </c>
      <c r="D846">
        <v>11</v>
      </c>
      <c r="E846">
        <v>223.08</v>
      </c>
      <c r="F846" s="1">
        <f>-Day_SIP[[#This Row],[Investment Amount]]</f>
        <v>-223.08</v>
      </c>
      <c r="G846" s="1">
        <f>SUM($D$2:D846)*Day_SIP[[#This Row],[Buy Price]]</f>
        <v>301523.04000000004</v>
      </c>
    </row>
    <row r="847" spans="1:7" x14ac:dyDescent="0.3">
      <c r="A847" s="2">
        <v>38497</v>
      </c>
      <c r="B847">
        <v>2</v>
      </c>
      <c r="C847">
        <v>20.38</v>
      </c>
      <c r="D847">
        <v>11</v>
      </c>
      <c r="E847">
        <v>224.17999999999998</v>
      </c>
      <c r="F847" s="1">
        <f>-Day_SIP[[#This Row],[Investment Amount]]</f>
        <v>-224.17999999999998</v>
      </c>
      <c r="G847" s="1">
        <f>SUM($D$2:D847)*Day_SIP[[#This Row],[Buy Price]]</f>
        <v>303234.01999999996</v>
      </c>
    </row>
    <row r="848" spans="1:7" x14ac:dyDescent="0.3">
      <c r="A848" s="2">
        <v>38498</v>
      </c>
      <c r="B848">
        <v>3</v>
      </c>
      <c r="C848">
        <v>20.37</v>
      </c>
      <c r="D848">
        <v>11</v>
      </c>
      <c r="E848">
        <v>224.07000000000002</v>
      </c>
      <c r="F848" s="1">
        <f>-Day_SIP[[#This Row],[Investment Amount]]</f>
        <v>-224.07000000000002</v>
      </c>
      <c r="G848" s="1">
        <f>SUM($D$2:D848)*Day_SIP[[#This Row],[Buy Price]]</f>
        <v>303309.3</v>
      </c>
    </row>
    <row r="849" spans="1:7" x14ac:dyDescent="0.3">
      <c r="A849" s="2">
        <v>38499</v>
      </c>
      <c r="B849">
        <v>4</v>
      </c>
      <c r="C849">
        <v>20.85</v>
      </c>
      <c r="D849">
        <v>11</v>
      </c>
      <c r="E849">
        <v>229.35000000000002</v>
      </c>
      <c r="F849" s="1">
        <f>-Day_SIP[[#This Row],[Investment Amount]]</f>
        <v>-229.35000000000002</v>
      </c>
      <c r="G849" s="1">
        <f>SUM($D$2:D849)*Day_SIP[[#This Row],[Buy Price]]</f>
        <v>310685.85000000003</v>
      </c>
    </row>
    <row r="850" spans="1:7" x14ac:dyDescent="0.3">
      <c r="A850" s="2">
        <v>38502</v>
      </c>
      <c r="B850">
        <v>0</v>
      </c>
      <c r="C850">
        <v>20.8</v>
      </c>
      <c r="D850">
        <v>11</v>
      </c>
      <c r="E850">
        <v>228.8</v>
      </c>
      <c r="F850" s="1">
        <f>-Day_SIP[[#This Row],[Investment Amount]]</f>
        <v>-228.8</v>
      </c>
      <c r="G850" s="1">
        <f>SUM($D$2:D850)*Day_SIP[[#This Row],[Buy Price]]</f>
        <v>310169.60000000003</v>
      </c>
    </row>
    <row r="851" spans="1:7" x14ac:dyDescent="0.3">
      <c r="A851" s="2">
        <v>38503</v>
      </c>
      <c r="B851">
        <v>1</v>
      </c>
      <c r="C851">
        <v>20.95</v>
      </c>
      <c r="D851">
        <v>11</v>
      </c>
      <c r="E851">
        <v>230.45</v>
      </c>
      <c r="F851" s="1">
        <f>-Day_SIP[[#This Row],[Investment Amount]]</f>
        <v>-230.45</v>
      </c>
      <c r="G851" s="1">
        <f>SUM($D$2:D851)*Day_SIP[[#This Row],[Buy Price]]</f>
        <v>312636.84999999998</v>
      </c>
    </row>
    <row r="852" spans="1:7" x14ac:dyDescent="0.3">
      <c r="A852" s="2">
        <v>38504</v>
      </c>
      <c r="B852">
        <v>2</v>
      </c>
      <c r="C852">
        <v>20.95</v>
      </c>
      <c r="D852">
        <v>11</v>
      </c>
      <c r="E852">
        <v>230.45</v>
      </c>
      <c r="F852" s="1">
        <f>-Day_SIP[[#This Row],[Investment Amount]]</f>
        <v>-230.45</v>
      </c>
      <c r="G852" s="1">
        <f>SUM($D$2:D852)*Day_SIP[[#This Row],[Buy Price]]</f>
        <v>312867.3</v>
      </c>
    </row>
    <row r="853" spans="1:7" x14ac:dyDescent="0.3">
      <c r="A853" s="2">
        <v>38505</v>
      </c>
      <c r="B853">
        <v>3</v>
      </c>
      <c r="C853">
        <v>20.87</v>
      </c>
      <c r="D853">
        <v>11</v>
      </c>
      <c r="E853">
        <v>229.57000000000002</v>
      </c>
      <c r="F853" s="1">
        <f>-Day_SIP[[#This Row],[Investment Amount]]</f>
        <v>-229.57000000000002</v>
      </c>
      <c r="G853" s="1">
        <f>SUM($D$2:D853)*Day_SIP[[#This Row],[Buy Price]]</f>
        <v>311902.15000000002</v>
      </c>
    </row>
    <row r="854" spans="1:7" x14ac:dyDescent="0.3">
      <c r="A854" s="2">
        <v>38506</v>
      </c>
      <c r="B854">
        <v>4</v>
      </c>
      <c r="C854">
        <v>20.84</v>
      </c>
      <c r="D854">
        <v>11</v>
      </c>
      <c r="E854">
        <v>229.24</v>
      </c>
      <c r="F854" s="1">
        <f>-Day_SIP[[#This Row],[Investment Amount]]</f>
        <v>-229.24</v>
      </c>
      <c r="G854" s="1">
        <f>SUM($D$2:D854)*Day_SIP[[#This Row],[Buy Price]]</f>
        <v>311683.03999999998</v>
      </c>
    </row>
    <row r="855" spans="1:7" x14ac:dyDescent="0.3">
      <c r="A855" s="2">
        <v>38509</v>
      </c>
      <c r="B855">
        <v>0</v>
      </c>
      <c r="C855">
        <v>21.14</v>
      </c>
      <c r="D855">
        <v>11</v>
      </c>
      <c r="E855">
        <v>232.54000000000002</v>
      </c>
      <c r="F855" s="1">
        <f>-Day_SIP[[#This Row],[Investment Amount]]</f>
        <v>-232.54000000000002</v>
      </c>
      <c r="G855" s="1">
        <f>SUM($D$2:D855)*Day_SIP[[#This Row],[Buy Price]]</f>
        <v>316402.38</v>
      </c>
    </row>
    <row r="856" spans="1:7" x14ac:dyDescent="0.3">
      <c r="A856" s="2">
        <v>38510</v>
      </c>
      <c r="B856">
        <v>1</v>
      </c>
      <c r="C856">
        <v>20.9</v>
      </c>
      <c r="D856">
        <v>11</v>
      </c>
      <c r="E856">
        <v>229.89999999999998</v>
      </c>
      <c r="F856" s="1">
        <f>-Day_SIP[[#This Row],[Investment Amount]]</f>
        <v>-229.89999999999998</v>
      </c>
      <c r="G856" s="1">
        <f>SUM($D$2:D856)*Day_SIP[[#This Row],[Buy Price]]</f>
        <v>313040.19999999995</v>
      </c>
    </row>
    <row r="857" spans="1:7" x14ac:dyDescent="0.3">
      <c r="A857" s="2">
        <v>38511</v>
      </c>
      <c r="B857">
        <v>2</v>
      </c>
      <c r="C857">
        <v>21</v>
      </c>
      <c r="D857">
        <v>11</v>
      </c>
      <c r="E857">
        <v>231</v>
      </c>
      <c r="F857" s="1">
        <f>-Day_SIP[[#This Row],[Investment Amount]]</f>
        <v>-231</v>
      </c>
      <c r="G857" s="1">
        <f>SUM($D$2:D857)*Day_SIP[[#This Row],[Buy Price]]</f>
        <v>314769</v>
      </c>
    </row>
    <row r="858" spans="1:7" x14ac:dyDescent="0.3">
      <c r="A858" s="2">
        <v>38512</v>
      </c>
      <c r="B858">
        <v>3</v>
      </c>
      <c r="C858">
        <v>21</v>
      </c>
      <c r="D858">
        <v>11</v>
      </c>
      <c r="E858">
        <v>231</v>
      </c>
      <c r="F858" s="1">
        <f>-Day_SIP[[#This Row],[Investment Amount]]</f>
        <v>-231</v>
      </c>
      <c r="G858" s="1">
        <f>SUM($D$2:D858)*Day_SIP[[#This Row],[Buy Price]]</f>
        <v>315000</v>
      </c>
    </row>
    <row r="859" spans="1:7" x14ac:dyDescent="0.3">
      <c r="A859" s="2">
        <v>38513</v>
      </c>
      <c r="B859">
        <v>4</v>
      </c>
      <c r="C859">
        <v>21.1</v>
      </c>
      <c r="D859">
        <v>11</v>
      </c>
      <c r="E859">
        <v>232.10000000000002</v>
      </c>
      <c r="F859" s="1">
        <f>-Day_SIP[[#This Row],[Investment Amount]]</f>
        <v>-232.10000000000002</v>
      </c>
      <c r="G859" s="1">
        <f>SUM($D$2:D859)*Day_SIP[[#This Row],[Buy Price]]</f>
        <v>316732.10000000003</v>
      </c>
    </row>
    <row r="860" spans="1:7" x14ac:dyDescent="0.3">
      <c r="A860" s="2">
        <v>38516</v>
      </c>
      <c r="B860">
        <v>0</v>
      </c>
      <c r="C860">
        <v>21.02</v>
      </c>
      <c r="D860">
        <v>11</v>
      </c>
      <c r="E860">
        <v>231.22</v>
      </c>
      <c r="F860" s="1">
        <f>-Day_SIP[[#This Row],[Investment Amount]]</f>
        <v>-231.22</v>
      </c>
      <c r="G860" s="1">
        <f>SUM($D$2:D860)*Day_SIP[[#This Row],[Buy Price]]</f>
        <v>315762.44</v>
      </c>
    </row>
    <row r="861" spans="1:7" x14ac:dyDescent="0.3">
      <c r="A861" s="2">
        <v>38517</v>
      </c>
      <c r="B861">
        <v>1</v>
      </c>
      <c r="C861">
        <v>21.02</v>
      </c>
      <c r="D861">
        <v>11</v>
      </c>
      <c r="E861">
        <v>231.22</v>
      </c>
      <c r="F861" s="1">
        <f>-Day_SIP[[#This Row],[Investment Amount]]</f>
        <v>-231.22</v>
      </c>
      <c r="G861" s="1">
        <f>SUM($D$2:D861)*Day_SIP[[#This Row],[Buy Price]]</f>
        <v>315993.65999999997</v>
      </c>
    </row>
    <row r="862" spans="1:7" x14ac:dyDescent="0.3">
      <c r="A862" s="2">
        <v>38518</v>
      </c>
      <c r="B862">
        <v>2</v>
      </c>
      <c r="C862">
        <v>21.15</v>
      </c>
      <c r="D862">
        <v>11</v>
      </c>
      <c r="E862">
        <v>232.64999999999998</v>
      </c>
      <c r="F862" s="1">
        <f>-Day_SIP[[#This Row],[Investment Amount]]</f>
        <v>-232.64999999999998</v>
      </c>
      <c r="G862" s="1">
        <f>SUM($D$2:D862)*Day_SIP[[#This Row],[Buy Price]]</f>
        <v>318180.59999999998</v>
      </c>
    </row>
    <row r="863" spans="1:7" x14ac:dyDescent="0.3">
      <c r="A863" s="2">
        <v>38519</v>
      </c>
      <c r="B863">
        <v>3</v>
      </c>
      <c r="C863">
        <v>21.12</v>
      </c>
      <c r="D863">
        <v>11</v>
      </c>
      <c r="E863">
        <v>232.32000000000002</v>
      </c>
      <c r="F863" s="1">
        <f>-Day_SIP[[#This Row],[Investment Amount]]</f>
        <v>-232.32000000000002</v>
      </c>
      <c r="G863" s="1">
        <f>SUM($D$2:D863)*Day_SIP[[#This Row],[Buy Price]]</f>
        <v>317961.60000000003</v>
      </c>
    </row>
    <row r="864" spans="1:7" x14ac:dyDescent="0.3">
      <c r="A864" s="2">
        <v>38520</v>
      </c>
      <c r="B864">
        <v>4</v>
      </c>
      <c r="C864">
        <v>21.05</v>
      </c>
      <c r="D864">
        <v>11</v>
      </c>
      <c r="E864">
        <v>231.55</v>
      </c>
      <c r="F864" s="1">
        <f>-Day_SIP[[#This Row],[Investment Amount]]</f>
        <v>-231.55</v>
      </c>
      <c r="G864" s="1">
        <f>SUM($D$2:D864)*Day_SIP[[#This Row],[Buy Price]]</f>
        <v>317139.3</v>
      </c>
    </row>
    <row r="865" spans="1:7" x14ac:dyDescent="0.3">
      <c r="A865" s="2">
        <v>38523</v>
      </c>
      <c r="B865">
        <v>0</v>
      </c>
      <c r="C865">
        <v>21.5</v>
      </c>
      <c r="D865">
        <v>11</v>
      </c>
      <c r="E865">
        <v>236.5</v>
      </c>
      <c r="F865" s="1">
        <f>-Day_SIP[[#This Row],[Investment Amount]]</f>
        <v>-236.5</v>
      </c>
      <c r="G865" s="1">
        <f>SUM($D$2:D865)*Day_SIP[[#This Row],[Buy Price]]</f>
        <v>324155.5</v>
      </c>
    </row>
    <row r="866" spans="1:7" x14ac:dyDescent="0.3">
      <c r="A866" s="2">
        <v>38524</v>
      </c>
      <c r="B866">
        <v>1</v>
      </c>
      <c r="C866">
        <v>21.62</v>
      </c>
      <c r="D866">
        <v>11</v>
      </c>
      <c r="E866">
        <v>237.82000000000002</v>
      </c>
      <c r="F866" s="1">
        <f>-Day_SIP[[#This Row],[Investment Amount]]</f>
        <v>-237.82000000000002</v>
      </c>
      <c r="G866" s="1">
        <f>SUM($D$2:D866)*Day_SIP[[#This Row],[Buy Price]]</f>
        <v>326202.56</v>
      </c>
    </row>
    <row r="867" spans="1:7" x14ac:dyDescent="0.3">
      <c r="A867" s="2">
        <v>38525</v>
      </c>
      <c r="B867">
        <v>2</v>
      </c>
      <c r="C867">
        <v>21.92</v>
      </c>
      <c r="D867">
        <v>10</v>
      </c>
      <c r="E867">
        <v>219.20000000000002</v>
      </c>
      <c r="F867" s="1">
        <f>-Day_SIP[[#This Row],[Investment Amount]]</f>
        <v>-219.20000000000002</v>
      </c>
      <c r="G867" s="1">
        <f>SUM($D$2:D867)*Day_SIP[[#This Row],[Buy Price]]</f>
        <v>330948.16000000003</v>
      </c>
    </row>
    <row r="868" spans="1:7" x14ac:dyDescent="0.3">
      <c r="A868" s="2">
        <v>38526</v>
      </c>
      <c r="B868">
        <v>3</v>
      </c>
      <c r="C868">
        <v>21.73</v>
      </c>
      <c r="D868">
        <v>11</v>
      </c>
      <c r="E868">
        <v>239.03</v>
      </c>
      <c r="F868" s="1">
        <f>-Day_SIP[[#This Row],[Investment Amount]]</f>
        <v>-239.03</v>
      </c>
      <c r="G868" s="1">
        <f>SUM($D$2:D868)*Day_SIP[[#This Row],[Buy Price]]</f>
        <v>328318.57</v>
      </c>
    </row>
    <row r="869" spans="1:7" x14ac:dyDescent="0.3">
      <c r="A869" s="2">
        <v>38527</v>
      </c>
      <c r="B869">
        <v>4</v>
      </c>
      <c r="C869">
        <v>21.88</v>
      </c>
      <c r="D869">
        <v>11</v>
      </c>
      <c r="E869">
        <v>240.67999999999998</v>
      </c>
      <c r="F869" s="1">
        <f>-Day_SIP[[#This Row],[Investment Amount]]</f>
        <v>-240.67999999999998</v>
      </c>
      <c r="G869" s="1">
        <f>SUM($D$2:D869)*Day_SIP[[#This Row],[Buy Price]]</f>
        <v>330825.59999999998</v>
      </c>
    </row>
    <row r="870" spans="1:7" x14ac:dyDescent="0.3">
      <c r="A870" s="2">
        <v>38530</v>
      </c>
      <c r="B870">
        <v>0</v>
      </c>
      <c r="C870">
        <v>22.1</v>
      </c>
      <c r="D870">
        <v>10</v>
      </c>
      <c r="E870">
        <v>221</v>
      </c>
      <c r="F870" s="1">
        <f>-Day_SIP[[#This Row],[Investment Amount]]</f>
        <v>-221</v>
      </c>
      <c r="G870" s="1">
        <f>SUM($D$2:D870)*Day_SIP[[#This Row],[Buy Price]]</f>
        <v>334373</v>
      </c>
    </row>
    <row r="871" spans="1:7" x14ac:dyDescent="0.3">
      <c r="A871" s="2">
        <v>38531</v>
      </c>
      <c r="B871">
        <v>1</v>
      </c>
      <c r="C871">
        <v>21.8</v>
      </c>
      <c r="D871">
        <v>11</v>
      </c>
      <c r="E871">
        <v>239.8</v>
      </c>
      <c r="F871" s="1">
        <f>-Day_SIP[[#This Row],[Investment Amount]]</f>
        <v>-239.8</v>
      </c>
      <c r="G871" s="1">
        <f>SUM($D$2:D871)*Day_SIP[[#This Row],[Buy Price]]</f>
        <v>330073.8</v>
      </c>
    </row>
    <row r="872" spans="1:7" x14ac:dyDescent="0.3">
      <c r="A872" s="2">
        <v>38532</v>
      </c>
      <c r="B872">
        <v>2</v>
      </c>
      <c r="C872">
        <v>21.85</v>
      </c>
      <c r="D872">
        <v>11</v>
      </c>
      <c r="E872">
        <v>240.35000000000002</v>
      </c>
      <c r="F872" s="1">
        <f>-Day_SIP[[#This Row],[Investment Amount]]</f>
        <v>-240.35000000000002</v>
      </c>
      <c r="G872" s="1">
        <f>SUM($D$2:D872)*Day_SIP[[#This Row],[Buy Price]]</f>
        <v>331071.2</v>
      </c>
    </row>
    <row r="873" spans="1:7" x14ac:dyDescent="0.3">
      <c r="A873" s="2">
        <v>38533</v>
      </c>
      <c r="B873">
        <v>3</v>
      </c>
      <c r="C873">
        <v>22.15</v>
      </c>
      <c r="D873">
        <v>10</v>
      </c>
      <c r="E873">
        <v>221.5</v>
      </c>
      <c r="F873" s="1">
        <f>-Day_SIP[[#This Row],[Investment Amount]]</f>
        <v>-221.5</v>
      </c>
      <c r="G873" s="1">
        <f>SUM($D$2:D873)*Day_SIP[[#This Row],[Buy Price]]</f>
        <v>335838.3</v>
      </c>
    </row>
    <row r="874" spans="1:7" x14ac:dyDescent="0.3">
      <c r="A874" s="2">
        <v>38534</v>
      </c>
      <c r="B874">
        <v>4</v>
      </c>
      <c r="C874">
        <v>22.1</v>
      </c>
      <c r="D874">
        <v>10</v>
      </c>
      <c r="E874">
        <v>221</v>
      </c>
      <c r="F874" s="1">
        <f>-Day_SIP[[#This Row],[Investment Amount]]</f>
        <v>-221</v>
      </c>
      <c r="G874" s="1">
        <f>SUM($D$2:D874)*Day_SIP[[#This Row],[Buy Price]]</f>
        <v>335301.2</v>
      </c>
    </row>
    <row r="875" spans="1:7" x14ac:dyDescent="0.3">
      <c r="A875" s="2">
        <v>38537</v>
      </c>
      <c r="B875">
        <v>0</v>
      </c>
      <c r="C875">
        <v>22.41</v>
      </c>
      <c r="D875">
        <v>10</v>
      </c>
      <c r="E875">
        <v>224.1</v>
      </c>
      <c r="F875" s="1">
        <f>-Day_SIP[[#This Row],[Investment Amount]]</f>
        <v>-224.1</v>
      </c>
      <c r="G875" s="1">
        <f>SUM($D$2:D875)*Day_SIP[[#This Row],[Buy Price]]</f>
        <v>340228.62</v>
      </c>
    </row>
    <row r="876" spans="1:7" x14ac:dyDescent="0.3">
      <c r="A876" s="2">
        <v>38538</v>
      </c>
      <c r="B876">
        <v>1</v>
      </c>
      <c r="C876">
        <v>22.32</v>
      </c>
      <c r="D876">
        <v>10</v>
      </c>
      <c r="E876">
        <v>223.2</v>
      </c>
      <c r="F876" s="1">
        <f>-Day_SIP[[#This Row],[Investment Amount]]</f>
        <v>-223.2</v>
      </c>
      <c r="G876" s="1">
        <f>SUM($D$2:D876)*Day_SIP[[#This Row],[Buy Price]]</f>
        <v>339085.44</v>
      </c>
    </row>
    <row r="877" spans="1:7" x14ac:dyDescent="0.3">
      <c r="A877" s="2">
        <v>38539</v>
      </c>
      <c r="B877">
        <v>2</v>
      </c>
      <c r="C877">
        <v>22.3</v>
      </c>
      <c r="D877">
        <v>10</v>
      </c>
      <c r="E877">
        <v>223</v>
      </c>
      <c r="F877" s="1">
        <f>-Day_SIP[[#This Row],[Investment Amount]]</f>
        <v>-223</v>
      </c>
      <c r="G877" s="1">
        <f>SUM($D$2:D877)*Day_SIP[[#This Row],[Buy Price]]</f>
        <v>339004.60000000003</v>
      </c>
    </row>
    <row r="878" spans="1:7" x14ac:dyDescent="0.3">
      <c r="A878" s="2">
        <v>38540</v>
      </c>
      <c r="B878">
        <v>3</v>
      </c>
      <c r="C878">
        <v>22.12</v>
      </c>
      <c r="D878">
        <v>10</v>
      </c>
      <c r="E878">
        <v>221.20000000000002</v>
      </c>
      <c r="F878" s="1">
        <f>-Day_SIP[[#This Row],[Investment Amount]]</f>
        <v>-221.20000000000002</v>
      </c>
      <c r="G878" s="1">
        <f>SUM($D$2:D878)*Day_SIP[[#This Row],[Buy Price]]</f>
        <v>336489.44</v>
      </c>
    </row>
    <row r="879" spans="1:7" x14ac:dyDescent="0.3">
      <c r="A879" s="2">
        <v>38541</v>
      </c>
      <c r="B879">
        <v>4</v>
      </c>
      <c r="C879">
        <v>21.9</v>
      </c>
      <c r="D879">
        <v>11</v>
      </c>
      <c r="E879">
        <v>240.89999999999998</v>
      </c>
      <c r="F879" s="1">
        <f>-Day_SIP[[#This Row],[Investment Amount]]</f>
        <v>-240.89999999999998</v>
      </c>
      <c r="G879" s="1">
        <f>SUM($D$2:D879)*Day_SIP[[#This Row],[Buy Price]]</f>
        <v>333383.69999999995</v>
      </c>
    </row>
    <row r="880" spans="1:7" x14ac:dyDescent="0.3">
      <c r="A880" s="2">
        <v>38544</v>
      </c>
      <c r="B880">
        <v>0</v>
      </c>
      <c r="C880">
        <v>22.29</v>
      </c>
      <c r="D880">
        <v>10</v>
      </c>
      <c r="E880">
        <v>222.89999999999998</v>
      </c>
      <c r="F880" s="1">
        <f>-Day_SIP[[#This Row],[Investment Amount]]</f>
        <v>-222.89999999999998</v>
      </c>
      <c r="G880" s="1">
        <f>SUM($D$2:D880)*Day_SIP[[#This Row],[Buy Price]]</f>
        <v>339543.57</v>
      </c>
    </row>
    <row r="881" spans="1:7" x14ac:dyDescent="0.3">
      <c r="A881" s="2">
        <v>38545</v>
      </c>
      <c r="B881">
        <v>1</v>
      </c>
      <c r="C881">
        <v>22.12</v>
      </c>
      <c r="D881">
        <v>10</v>
      </c>
      <c r="E881">
        <v>221.20000000000002</v>
      </c>
      <c r="F881" s="1">
        <f>-Day_SIP[[#This Row],[Investment Amount]]</f>
        <v>-221.20000000000002</v>
      </c>
      <c r="G881" s="1">
        <f>SUM($D$2:D881)*Day_SIP[[#This Row],[Buy Price]]</f>
        <v>337175.16000000003</v>
      </c>
    </row>
    <row r="882" spans="1:7" x14ac:dyDescent="0.3">
      <c r="A882" s="2">
        <v>38546</v>
      </c>
      <c r="B882">
        <v>2</v>
      </c>
      <c r="C882">
        <v>22.35</v>
      </c>
      <c r="D882">
        <v>10</v>
      </c>
      <c r="E882">
        <v>223.5</v>
      </c>
      <c r="F882" s="1">
        <f>-Day_SIP[[#This Row],[Investment Amount]]</f>
        <v>-223.5</v>
      </c>
      <c r="G882" s="1">
        <f>SUM($D$2:D882)*Day_SIP[[#This Row],[Buy Price]]</f>
        <v>340904.55000000005</v>
      </c>
    </row>
    <row r="883" spans="1:7" x14ac:dyDescent="0.3">
      <c r="A883" s="2">
        <v>38547</v>
      </c>
      <c r="B883">
        <v>3</v>
      </c>
      <c r="C883">
        <v>21.9</v>
      </c>
      <c r="D883">
        <v>11</v>
      </c>
      <c r="E883">
        <v>240.89999999999998</v>
      </c>
      <c r="F883" s="1">
        <f>-Day_SIP[[#This Row],[Investment Amount]]</f>
        <v>-240.89999999999998</v>
      </c>
      <c r="G883" s="1">
        <f>SUM($D$2:D883)*Day_SIP[[#This Row],[Buy Price]]</f>
        <v>334281.59999999998</v>
      </c>
    </row>
    <row r="884" spans="1:7" x14ac:dyDescent="0.3">
      <c r="A884" s="2">
        <v>38548</v>
      </c>
      <c r="B884">
        <v>4</v>
      </c>
      <c r="C884">
        <v>22.1</v>
      </c>
      <c r="D884">
        <v>10</v>
      </c>
      <c r="E884">
        <v>221</v>
      </c>
      <c r="F884" s="1">
        <f>-Day_SIP[[#This Row],[Investment Amount]]</f>
        <v>-221</v>
      </c>
      <c r="G884" s="1">
        <f>SUM($D$2:D884)*Day_SIP[[#This Row],[Buy Price]]</f>
        <v>337555.4</v>
      </c>
    </row>
    <row r="885" spans="1:7" x14ac:dyDescent="0.3">
      <c r="A885" s="2">
        <v>38551</v>
      </c>
      <c r="B885">
        <v>0</v>
      </c>
      <c r="C885">
        <v>22.5</v>
      </c>
      <c r="D885">
        <v>10</v>
      </c>
      <c r="E885">
        <v>225</v>
      </c>
      <c r="F885" s="1">
        <f>-Day_SIP[[#This Row],[Investment Amount]]</f>
        <v>-225</v>
      </c>
      <c r="G885" s="1">
        <f>SUM($D$2:D885)*Day_SIP[[#This Row],[Buy Price]]</f>
        <v>343890</v>
      </c>
    </row>
    <row r="886" spans="1:7" x14ac:dyDescent="0.3">
      <c r="A886" s="2">
        <v>38552</v>
      </c>
      <c r="B886">
        <v>1</v>
      </c>
      <c r="C886">
        <v>22.35</v>
      </c>
      <c r="D886">
        <v>10</v>
      </c>
      <c r="E886">
        <v>223.5</v>
      </c>
      <c r="F886" s="1">
        <f>-Day_SIP[[#This Row],[Investment Amount]]</f>
        <v>-223.5</v>
      </c>
      <c r="G886" s="1">
        <f>SUM($D$2:D886)*Day_SIP[[#This Row],[Buy Price]]</f>
        <v>341820.9</v>
      </c>
    </row>
    <row r="887" spans="1:7" x14ac:dyDescent="0.3">
      <c r="A887" s="2">
        <v>38553</v>
      </c>
      <c r="B887">
        <v>2</v>
      </c>
      <c r="C887">
        <v>22.48</v>
      </c>
      <c r="D887">
        <v>10</v>
      </c>
      <c r="E887">
        <v>224.8</v>
      </c>
      <c r="F887" s="1">
        <f>-Day_SIP[[#This Row],[Investment Amount]]</f>
        <v>-224.8</v>
      </c>
      <c r="G887" s="1">
        <f>SUM($D$2:D887)*Day_SIP[[#This Row],[Buy Price]]</f>
        <v>344033.92</v>
      </c>
    </row>
    <row r="888" spans="1:7" x14ac:dyDescent="0.3">
      <c r="A888" s="2">
        <v>38554</v>
      </c>
      <c r="B888">
        <v>3</v>
      </c>
      <c r="C888">
        <v>22.5</v>
      </c>
      <c r="D888">
        <v>10</v>
      </c>
      <c r="E888">
        <v>225</v>
      </c>
      <c r="F888" s="1">
        <f>-Day_SIP[[#This Row],[Investment Amount]]</f>
        <v>-225</v>
      </c>
      <c r="G888" s="1">
        <f>SUM($D$2:D888)*Day_SIP[[#This Row],[Buy Price]]</f>
        <v>344565</v>
      </c>
    </row>
    <row r="889" spans="1:7" x14ac:dyDescent="0.3">
      <c r="A889" s="2">
        <v>38555</v>
      </c>
      <c r="B889">
        <v>4</v>
      </c>
      <c r="C889">
        <v>22.58</v>
      </c>
      <c r="D889">
        <v>10</v>
      </c>
      <c r="E889">
        <v>225.79999999999998</v>
      </c>
      <c r="F889" s="1">
        <f>-Day_SIP[[#This Row],[Investment Amount]]</f>
        <v>-225.79999999999998</v>
      </c>
      <c r="G889" s="1">
        <f>SUM($D$2:D889)*Day_SIP[[#This Row],[Buy Price]]</f>
        <v>346015.92</v>
      </c>
    </row>
    <row r="890" spans="1:7" x14ac:dyDescent="0.3">
      <c r="A890" s="2">
        <v>38558</v>
      </c>
      <c r="B890">
        <v>0</v>
      </c>
      <c r="C890">
        <v>22.94</v>
      </c>
      <c r="D890">
        <v>10</v>
      </c>
      <c r="E890">
        <v>229.4</v>
      </c>
      <c r="F890" s="1">
        <f>-Day_SIP[[#This Row],[Investment Amount]]</f>
        <v>-229.4</v>
      </c>
      <c r="G890" s="1">
        <f>SUM($D$2:D890)*Day_SIP[[#This Row],[Buy Price]]</f>
        <v>351761.96</v>
      </c>
    </row>
    <row r="891" spans="1:7" x14ac:dyDescent="0.3">
      <c r="A891" s="2">
        <v>38559</v>
      </c>
      <c r="B891">
        <v>1</v>
      </c>
      <c r="C891">
        <v>23.23</v>
      </c>
      <c r="D891">
        <v>10</v>
      </c>
      <c r="E891">
        <v>232.3</v>
      </c>
      <c r="F891" s="1">
        <f>-Day_SIP[[#This Row],[Investment Amount]]</f>
        <v>-232.3</v>
      </c>
      <c r="G891" s="1">
        <f>SUM($D$2:D891)*Day_SIP[[#This Row],[Buy Price]]</f>
        <v>356441.12</v>
      </c>
    </row>
    <row r="892" spans="1:7" x14ac:dyDescent="0.3">
      <c r="A892" s="2">
        <v>38560</v>
      </c>
      <c r="B892">
        <v>2</v>
      </c>
      <c r="C892">
        <v>23.1</v>
      </c>
      <c r="D892">
        <v>10</v>
      </c>
      <c r="E892">
        <v>231</v>
      </c>
      <c r="F892" s="1">
        <f>-Day_SIP[[#This Row],[Investment Amount]]</f>
        <v>-231</v>
      </c>
      <c r="G892" s="1">
        <f>SUM($D$2:D892)*Day_SIP[[#This Row],[Buy Price]]</f>
        <v>354677.4</v>
      </c>
    </row>
    <row r="893" spans="1:7" x14ac:dyDescent="0.3">
      <c r="A893" s="2">
        <v>38562</v>
      </c>
      <c r="B893">
        <v>4</v>
      </c>
      <c r="C893">
        <v>23.45</v>
      </c>
      <c r="D893">
        <v>10</v>
      </c>
      <c r="E893">
        <v>234.5</v>
      </c>
      <c r="F893" s="1">
        <f>-Day_SIP[[#This Row],[Investment Amount]]</f>
        <v>-234.5</v>
      </c>
      <c r="G893" s="1">
        <f>SUM($D$2:D893)*Day_SIP[[#This Row],[Buy Price]]</f>
        <v>360285.8</v>
      </c>
    </row>
    <row r="894" spans="1:7" x14ac:dyDescent="0.3">
      <c r="A894" s="2">
        <v>38565</v>
      </c>
      <c r="B894">
        <v>0</v>
      </c>
      <c r="C894">
        <v>23.41</v>
      </c>
      <c r="D894">
        <v>10</v>
      </c>
      <c r="E894">
        <v>234.1</v>
      </c>
      <c r="F894" s="1">
        <f>-Day_SIP[[#This Row],[Investment Amount]]</f>
        <v>-234.1</v>
      </c>
      <c r="G894" s="1">
        <f>SUM($D$2:D894)*Day_SIP[[#This Row],[Buy Price]]</f>
        <v>359905.34</v>
      </c>
    </row>
    <row r="895" spans="1:7" x14ac:dyDescent="0.3">
      <c r="A895" s="2">
        <v>38566</v>
      </c>
      <c r="B895">
        <v>1</v>
      </c>
      <c r="C895">
        <v>23.5</v>
      </c>
      <c r="D895">
        <v>10</v>
      </c>
      <c r="E895">
        <v>235</v>
      </c>
      <c r="F895" s="1">
        <f>-Day_SIP[[#This Row],[Investment Amount]]</f>
        <v>-235</v>
      </c>
      <c r="G895" s="1">
        <f>SUM($D$2:D895)*Day_SIP[[#This Row],[Buy Price]]</f>
        <v>361524</v>
      </c>
    </row>
    <row r="896" spans="1:7" x14ac:dyDescent="0.3">
      <c r="A896" s="2">
        <v>38567</v>
      </c>
      <c r="B896">
        <v>2</v>
      </c>
      <c r="C896">
        <v>24.25</v>
      </c>
      <c r="D896">
        <v>9</v>
      </c>
      <c r="E896">
        <v>218.25</v>
      </c>
      <c r="F896" s="1">
        <f>-Day_SIP[[#This Row],[Investment Amount]]</f>
        <v>-218.25</v>
      </c>
      <c r="G896" s="1">
        <f>SUM($D$2:D896)*Day_SIP[[#This Row],[Buy Price]]</f>
        <v>373280.25</v>
      </c>
    </row>
    <row r="897" spans="1:7" x14ac:dyDescent="0.3">
      <c r="A897" s="2">
        <v>38568</v>
      </c>
      <c r="B897">
        <v>3</v>
      </c>
      <c r="C897">
        <v>23.8</v>
      </c>
      <c r="D897">
        <v>10</v>
      </c>
      <c r="E897">
        <v>238</v>
      </c>
      <c r="F897" s="1">
        <f>-Day_SIP[[#This Row],[Investment Amount]]</f>
        <v>-238</v>
      </c>
      <c r="G897" s="1">
        <f>SUM($D$2:D897)*Day_SIP[[#This Row],[Buy Price]]</f>
        <v>366591.4</v>
      </c>
    </row>
    <row r="898" spans="1:7" x14ac:dyDescent="0.3">
      <c r="A898" s="2">
        <v>38569</v>
      </c>
      <c r="B898">
        <v>4</v>
      </c>
      <c r="C898">
        <v>23.9</v>
      </c>
      <c r="D898">
        <v>10</v>
      </c>
      <c r="E898">
        <v>239</v>
      </c>
      <c r="F898" s="1">
        <f>-Day_SIP[[#This Row],[Investment Amount]]</f>
        <v>-239</v>
      </c>
      <c r="G898" s="1">
        <f>SUM($D$2:D898)*Day_SIP[[#This Row],[Buy Price]]</f>
        <v>368370.69999999995</v>
      </c>
    </row>
    <row r="899" spans="1:7" x14ac:dyDescent="0.3">
      <c r="A899" s="2">
        <v>38572</v>
      </c>
      <c r="B899">
        <v>0</v>
      </c>
      <c r="C899">
        <v>23.65</v>
      </c>
      <c r="D899">
        <v>10</v>
      </c>
      <c r="E899">
        <v>236.5</v>
      </c>
      <c r="F899" s="1">
        <f>-Day_SIP[[#This Row],[Investment Amount]]</f>
        <v>-236.5</v>
      </c>
      <c r="G899" s="1">
        <f>SUM($D$2:D899)*Day_SIP[[#This Row],[Buy Price]]</f>
        <v>364753.94999999995</v>
      </c>
    </row>
    <row r="900" spans="1:7" x14ac:dyDescent="0.3">
      <c r="A900" s="2">
        <v>38573</v>
      </c>
      <c r="B900">
        <v>1</v>
      </c>
      <c r="C900">
        <v>23.6</v>
      </c>
      <c r="D900">
        <v>10</v>
      </c>
      <c r="E900">
        <v>236</v>
      </c>
      <c r="F900" s="1">
        <f>-Day_SIP[[#This Row],[Investment Amount]]</f>
        <v>-236</v>
      </c>
      <c r="G900" s="1">
        <f>SUM($D$2:D900)*Day_SIP[[#This Row],[Buy Price]]</f>
        <v>364218.80000000005</v>
      </c>
    </row>
    <row r="901" spans="1:7" x14ac:dyDescent="0.3">
      <c r="A901" s="2">
        <v>38574</v>
      </c>
      <c r="B901">
        <v>2</v>
      </c>
      <c r="C901">
        <v>23.6</v>
      </c>
      <c r="D901">
        <v>10</v>
      </c>
      <c r="E901">
        <v>236</v>
      </c>
      <c r="F901" s="1">
        <f>-Day_SIP[[#This Row],[Investment Amount]]</f>
        <v>-236</v>
      </c>
      <c r="G901" s="1">
        <f>SUM($D$2:D901)*Day_SIP[[#This Row],[Buy Price]]</f>
        <v>364454.80000000005</v>
      </c>
    </row>
    <row r="902" spans="1:7" x14ac:dyDescent="0.3">
      <c r="A902" s="2">
        <v>38575</v>
      </c>
      <c r="B902">
        <v>3</v>
      </c>
      <c r="C902">
        <v>23.8</v>
      </c>
      <c r="D902">
        <v>10</v>
      </c>
      <c r="E902">
        <v>238</v>
      </c>
      <c r="F902" s="1">
        <f>-Day_SIP[[#This Row],[Investment Amount]]</f>
        <v>-238</v>
      </c>
      <c r="G902" s="1">
        <f>SUM($D$2:D902)*Day_SIP[[#This Row],[Buy Price]]</f>
        <v>367781.4</v>
      </c>
    </row>
    <row r="903" spans="1:7" x14ac:dyDescent="0.3">
      <c r="A903" s="2">
        <v>38576</v>
      </c>
      <c r="B903">
        <v>4</v>
      </c>
      <c r="C903">
        <v>23.75</v>
      </c>
      <c r="D903">
        <v>10</v>
      </c>
      <c r="E903">
        <v>237.5</v>
      </c>
      <c r="F903" s="1">
        <f>-Day_SIP[[#This Row],[Investment Amount]]</f>
        <v>-237.5</v>
      </c>
      <c r="G903" s="1">
        <f>SUM($D$2:D903)*Day_SIP[[#This Row],[Buy Price]]</f>
        <v>367246.25</v>
      </c>
    </row>
    <row r="904" spans="1:7" x14ac:dyDescent="0.3">
      <c r="A904" s="2">
        <v>38580</v>
      </c>
      <c r="B904">
        <v>1</v>
      </c>
      <c r="C904">
        <v>23.75</v>
      </c>
      <c r="D904">
        <v>10</v>
      </c>
      <c r="E904">
        <v>237.5</v>
      </c>
      <c r="F904" s="1">
        <f>-Day_SIP[[#This Row],[Investment Amount]]</f>
        <v>-237.5</v>
      </c>
      <c r="G904" s="1">
        <f>SUM($D$2:D904)*Day_SIP[[#This Row],[Buy Price]]</f>
        <v>367483.75</v>
      </c>
    </row>
    <row r="905" spans="1:7" x14ac:dyDescent="0.3">
      <c r="A905" s="2">
        <v>38581</v>
      </c>
      <c r="B905">
        <v>2</v>
      </c>
      <c r="C905">
        <v>24.32</v>
      </c>
      <c r="D905">
        <v>9</v>
      </c>
      <c r="E905">
        <v>218.88</v>
      </c>
      <c r="F905" s="1">
        <f>-Day_SIP[[#This Row],[Investment Amount]]</f>
        <v>-218.88</v>
      </c>
      <c r="G905" s="1">
        <f>SUM($D$2:D905)*Day_SIP[[#This Row],[Buy Price]]</f>
        <v>376522.23999999999</v>
      </c>
    </row>
    <row r="906" spans="1:7" x14ac:dyDescent="0.3">
      <c r="A906" s="2">
        <v>38582</v>
      </c>
      <c r="B906">
        <v>3</v>
      </c>
      <c r="C906">
        <v>23.9</v>
      </c>
      <c r="D906">
        <v>10</v>
      </c>
      <c r="E906">
        <v>239</v>
      </c>
      <c r="F906" s="1">
        <f>-Day_SIP[[#This Row],[Investment Amount]]</f>
        <v>-239</v>
      </c>
      <c r="G906" s="1">
        <f>SUM($D$2:D906)*Day_SIP[[#This Row],[Buy Price]]</f>
        <v>370258.8</v>
      </c>
    </row>
    <row r="907" spans="1:7" x14ac:dyDescent="0.3">
      <c r="A907" s="2">
        <v>38583</v>
      </c>
      <c r="B907">
        <v>4</v>
      </c>
      <c r="C907">
        <v>24.07</v>
      </c>
      <c r="D907">
        <v>10</v>
      </c>
      <c r="E907">
        <v>240.7</v>
      </c>
      <c r="F907" s="1">
        <f>-Day_SIP[[#This Row],[Investment Amount]]</f>
        <v>-240.7</v>
      </c>
      <c r="G907" s="1">
        <f>SUM($D$2:D907)*Day_SIP[[#This Row],[Buy Price]]</f>
        <v>373133.14</v>
      </c>
    </row>
    <row r="908" spans="1:7" x14ac:dyDescent="0.3">
      <c r="A908" s="2">
        <v>38586</v>
      </c>
      <c r="B908">
        <v>0</v>
      </c>
      <c r="C908">
        <v>23.89</v>
      </c>
      <c r="D908">
        <v>10</v>
      </c>
      <c r="E908">
        <v>238.9</v>
      </c>
      <c r="F908" s="1">
        <f>-Day_SIP[[#This Row],[Investment Amount]]</f>
        <v>-238.9</v>
      </c>
      <c r="G908" s="1">
        <f>SUM($D$2:D908)*Day_SIP[[#This Row],[Buy Price]]</f>
        <v>370581.68</v>
      </c>
    </row>
    <row r="909" spans="1:7" x14ac:dyDescent="0.3">
      <c r="A909" s="2">
        <v>38587</v>
      </c>
      <c r="B909">
        <v>1</v>
      </c>
      <c r="C909">
        <v>23.5</v>
      </c>
      <c r="D909">
        <v>10</v>
      </c>
      <c r="E909">
        <v>235</v>
      </c>
      <c r="F909" s="1">
        <f>-Day_SIP[[#This Row],[Investment Amount]]</f>
        <v>-235</v>
      </c>
      <c r="G909" s="1">
        <f>SUM($D$2:D909)*Day_SIP[[#This Row],[Buy Price]]</f>
        <v>364767</v>
      </c>
    </row>
    <row r="910" spans="1:7" x14ac:dyDescent="0.3">
      <c r="A910" s="2">
        <v>38588</v>
      </c>
      <c r="B910">
        <v>2</v>
      </c>
      <c r="C910">
        <v>23.2</v>
      </c>
      <c r="D910">
        <v>10</v>
      </c>
      <c r="E910">
        <v>232</v>
      </c>
      <c r="F910" s="1">
        <f>-Day_SIP[[#This Row],[Investment Amount]]</f>
        <v>-232</v>
      </c>
      <c r="G910" s="1">
        <f>SUM($D$2:D910)*Day_SIP[[#This Row],[Buy Price]]</f>
        <v>360342.39999999997</v>
      </c>
    </row>
    <row r="911" spans="1:7" x14ac:dyDescent="0.3">
      <c r="A911" s="2">
        <v>38589</v>
      </c>
      <c r="B911">
        <v>3</v>
      </c>
      <c r="C911">
        <v>23.6</v>
      </c>
      <c r="D911">
        <v>10</v>
      </c>
      <c r="E911">
        <v>236</v>
      </c>
      <c r="F911" s="1">
        <f>-Day_SIP[[#This Row],[Investment Amount]]</f>
        <v>-236</v>
      </c>
      <c r="G911" s="1">
        <f>SUM($D$2:D911)*Day_SIP[[#This Row],[Buy Price]]</f>
        <v>366791.2</v>
      </c>
    </row>
    <row r="912" spans="1:7" x14ac:dyDescent="0.3">
      <c r="A912" s="2">
        <v>38590</v>
      </c>
      <c r="B912">
        <v>4</v>
      </c>
      <c r="C912">
        <v>23.65</v>
      </c>
      <c r="D912">
        <v>10</v>
      </c>
      <c r="E912">
        <v>236.5</v>
      </c>
      <c r="F912" s="1">
        <f>-Day_SIP[[#This Row],[Investment Amount]]</f>
        <v>-236.5</v>
      </c>
      <c r="G912" s="1">
        <f>SUM($D$2:D912)*Day_SIP[[#This Row],[Buy Price]]</f>
        <v>367804.8</v>
      </c>
    </row>
    <row r="913" spans="1:7" x14ac:dyDescent="0.3">
      <c r="A913" s="2">
        <v>38593</v>
      </c>
      <c r="B913">
        <v>0</v>
      </c>
      <c r="C913">
        <v>23.54</v>
      </c>
      <c r="D913">
        <v>10</v>
      </c>
      <c r="E913">
        <v>235.39999999999998</v>
      </c>
      <c r="F913" s="1">
        <f>-Day_SIP[[#This Row],[Investment Amount]]</f>
        <v>-235.39999999999998</v>
      </c>
      <c r="G913" s="1">
        <f>SUM($D$2:D913)*Day_SIP[[#This Row],[Buy Price]]</f>
        <v>366329.48</v>
      </c>
    </row>
    <row r="914" spans="1:7" x14ac:dyDescent="0.3">
      <c r="A914" s="2">
        <v>38594</v>
      </c>
      <c r="B914">
        <v>1</v>
      </c>
      <c r="C914">
        <v>23.73</v>
      </c>
      <c r="D914">
        <v>10</v>
      </c>
      <c r="E914">
        <v>237.3</v>
      </c>
      <c r="F914" s="1">
        <f>-Day_SIP[[#This Row],[Investment Amount]]</f>
        <v>-237.3</v>
      </c>
      <c r="G914" s="1">
        <f>SUM($D$2:D914)*Day_SIP[[#This Row],[Buy Price]]</f>
        <v>369523.56</v>
      </c>
    </row>
    <row r="915" spans="1:7" x14ac:dyDescent="0.3">
      <c r="A915" s="2">
        <v>38595</v>
      </c>
      <c r="B915">
        <v>2</v>
      </c>
      <c r="C915">
        <v>23.82</v>
      </c>
      <c r="D915">
        <v>10</v>
      </c>
      <c r="E915">
        <v>238.2</v>
      </c>
      <c r="F915" s="1">
        <f>-Day_SIP[[#This Row],[Investment Amount]]</f>
        <v>-238.2</v>
      </c>
      <c r="G915" s="1">
        <f>SUM($D$2:D915)*Day_SIP[[#This Row],[Buy Price]]</f>
        <v>371163.24</v>
      </c>
    </row>
    <row r="916" spans="1:7" x14ac:dyDescent="0.3">
      <c r="A916" s="2">
        <v>38596</v>
      </c>
      <c r="B916">
        <v>3</v>
      </c>
      <c r="C916">
        <v>24.2</v>
      </c>
      <c r="D916">
        <v>9</v>
      </c>
      <c r="E916">
        <v>217.79999999999998</v>
      </c>
      <c r="F916" s="1">
        <f>-Day_SIP[[#This Row],[Investment Amount]]</f>
        <v>-217.79999999999998</v>
      </c>
      <c r="G916" s="1">
        <f>SUM($D$2:D916)*Day_SIP[[#This Row],[Buy Price]]</f>
        <v>377302.2</v>
      </c>
    </row>
    <row r="917" spans="1:7" x14ac:dyDescent="0.3">
      <c r="A917" s="2">
        <v>38597</v>
      </c>
      <c r="B917">
        <v>4</v>
      </c>
      <c r="C917">
        <v>24.3</v>
      </c>
      <c r="D917">
        <v>9</v>
      </c>
      <c r="E917">
        <v>218.70000000000002</v>
      </c>
      <c r="F917" s="1">
        <f>-Day_SIP[[#This Row],[Investment Amount]]</f>
        <v>-218.70000000000002</v>
      </c>
      <c r="G917" s="1">
        <f>SUM($D$2:D917)*Day_SIP[[#This Row],[Buy Price]]</f>
        <v>379080</v>
      </c>
    </row>
    <row r="918" spans="1:7" x14ac:dyDescent="0.3">
      <c r="A918" s="2">
        <v>38600</v>
      </c>
      <c r="B918">
        <v>0</v>
      </c>
      <c r="C918">
        <v>24.52</v>
      </c>
      <c r="D918">
        <v>9</v>
      </c>
      <c r="E918">
        <v>220.68</v>
      </c>
      <c r="F918" s="1">
        <f>-Day_SIP[[#This Row],[Investment Amount]]</f>
        <v>-220.68</v>
      </c>
      <c r="G918" s="1">
        <f>SUM($D$2:D918)*Day_SIP[[#This Row],[Buy Price]]</f>
        <v>382732.68</v>
      </c>
    </row>
    <row r="919" spans="1:7" x14ac:dyDescent="0.3">
      <c r="A919" s="2">
        <v>38601</v>
      </c>
      <c r="B919">
        <v>1</v>
      </c>
      <c r="C919">
        <v>24.52</v>
      </c>
      <c r="D919">
        <v>9</v>
      </c>
      <c r="E919">
        <v>220.68</v>
      </c>
      <c r="F919" s="1">
        <f>-Day_SIP[[#This Row],[Investment Amount]]</f>
        <v>-220.68</v>
      </c>
      <c r="G919" s="1">
        <f>SUM($D$2:D919)*Day_SIP[[#This Row],[Buy Price]]</f>
        <v>382953.36</v>
      </c>
    </row>
    <row r="920" spans="1:7" x14ac:dyDescent="0.3">
      <c r="A920" s="2">
        <v>38603</v>
      </c>
      <c r="B920">
        <v>3</v>
      </c>
      <c r="C920">
        <v>24.8</v>
      </c>
      <c r="D920">
        <v>9</v>
      </c>
      <c r="E920">
        <v>223.20000000000002</v>
      </c>
      <c r="F920" s="1">
        <f>-Day_SIP[[#This Row],[Investment Amount]]</f>
        <v>-223.20000000000002</v>
      </c>
      <c r="G920" s="1">
        <f>SUM($D$2:D920)*Day_SIP[[#This Row],[Buy Price]]</f>
        <v>387549.60000000003</v>
      </c>
    </row>
    <row r="921" spans="1:7" x14ac:dyDescent="0.3">
      <c r="A921" s="2">
        <v>38604</v>
      </c>
      <c r="B921">
        <v>4</v>
      </c>
      <c r="C921">
        <v>24.9</v>
      </c>
      <c r="D921">
        <v>9</v>
      </c>
      <c r="E921">
        <v>224.1</v>
      </c>
      <c r="F921" s="1">
        <f>-Day_SIP[[#This Row],[Investment Amount]]</f>
        <v>-224.1</v>
      </c>
      <c r="G921" s="1">
        <f>SUM($D$2:D921)*Day_SIP[[#This Row],[Buy Price]]</f>
        <v>389336.39999999997</v>
      </c>
    </row>
    <row r="922" spans="1:7" x14ac:dyDescent="0.3">
      <c r="A922" s="2">
        <v>38607</v>
      </c>
      <c r="B922">
        <v>0</v>
      </c>
      <c r="C922">
        <v>24.95</v>
      </c>
      <c r="D922">
        <v>9</v>
      </c>
      <c r="E922">
        <v>224.54999999999998</v>
      </c>
      <c r="F922" s="1">
        <f>-Day_SIP[[#This Row],[Investment Amount]]</f>
        <v>-224.54999999999998</v>
      </c>
      <c r="G922" s="1">
        <f>SUM($D$2:D922)*Day_SIP[[#This Row],[Buy Price]]</f>
        <v>390342.75</v>
      </c>
    </row>
    <row r="923" spans="1:7" x14ac:dyDescent="0.3">
      <c r="A923" s="2">
        <v>38608</v>
      </c>
      <c r="B923">
        <v>1</v>
      </c>
      <c r="C923">
        <v>25.12</v>
      </c>
      <c r="D923">
        <v>9</v>
      </c>
      <c r="E923">
        <v>226.08</v>
      </c>
      <c r="F923" s="1">
        <f>-Day_SIP[[#This Row],[Investment Amount]]</f>
        <v>-226.08</v>
      </c>
      <c r="G923" s="1">
        <f>SUM($D$2:D923)*Day_SIP[[#This Row],[Buy Price]]</f>
        <v>393228.48000000004</v>
      </c>
    </row>
    <row r="924" spans="1:7" x14ac:dyDescent="0.3">
      <c r="A924" s="2">
        <v>38609</v>
      </c>
      <c r="B924">
        <v>2</v>
      </c>
      <c r="C924">
        <v>25.3</v>
      </c>
      <c r="D924">
        <v>9</v>
      </c>
      <c r="E924">
        <v>227.70000000000002</v>
      </c>
      <c r="F924" s="1">
        <f>-Day_SIP[[#This Row],[Investment Amount]]</f>
        <v>-227.70000000000002</v>
      </c>
      <c r="G924" s="1">
        <f>SUM($D$2:D924)*Day_SIP[[#This Row],[Buy Price]]</f>
        <v>396273.9</v>
      </c>
    </row>
    <row r="925" spans="1:7" x14ac:dyDescent="0.3">
      <c r="A925" s="2">
        <v>38610</v>
      </c>
      <c r="B925">
        <v>3</v>
      </c>
      <c r="C925">
        <v>25.43</v>
      </c>
      <c r="D925">
        <v>9</v>
      </c>
      <c r="E925">
        <v>228.87</v>
      </c>
      <c r="F925" s="1">
        <f>-Day_SIP[[#This Row],[Investment Amount]]</f>
        <v>-228.87</v>
      </c>
      <c r="G925" s="1">
        <f>SUM($D$2:D925)*Day_SIP[[#This Row],[Buy Price]]</f>
        <v>398538.96</v>
      </c>
    </row>
    <row r="926" spans="1:7" x14ac:dyDescent="0.3">
      <c r="A926" s="2">
        <v>38611</v>
      </c>
      <c r="B926">
        <v>4</v>
      </c>
      <c r="C926">
        <v>25.8</v>
      </c>
      <c r="D926">
        <v>9</v>
      </c>
      <c r="E926">
        <v>232.20000000000002</v>
      </c>
      <c r="F926" s="1">
        <f>-Day_SIP[[#This Row],[Investment Amount]]</f>
        <v>-232.20000000000002</v>
      </c>
      <c r="G926" s="1">
        <f>SUM($D$2:D926)*Day_SIP[[#This Row],[Buy Price]]</f>
        <v>404569.8</v>
      </c>
    </row>
    <row r="927" spans="1:7" x14ac:dyDescent="0.3">
      <c r="A927" s="2">
        <v>38614</v>
      </c>
      <c r="B927">
        <v>0</v>
      </c>
      <c r="C927">
        <v>25.8</v>
      </c>
      <c r="D927">
        <v>9</v>
      </c>
      <c r="E927">
        <v>232.20000000000002</v>
      </c>
      <c r="F927" s="1">
        <f>-Day_SIP[[#This Row],[Investment Amount]]</f>
        <v>-232.20000000000002</v>
      </c>
      <c r="G927" s="1">
        <f>SUM($D$2:D927)*Day_SIP[[#This Row],[Buy Price]]</f>
        <v>404802</v>
      </c>
    </row>
    <row r="928" spans="1:7" x14ac:dyDescent="0.3">
      <c r="A928" s="2">
        <v>38615</v>
      </c>
      <c r="B928">
        <v>1</v>
      </c>
      <c r="C928">
        <v>25.93</v>
      </c>
      <c r="D928">
        <v>9</v>
      </c>
      <c r="E928">
        <v>233.37</v>
      </c>
      <c r="F928" s="1">
        <f>-Day_SIP[[#This Row],[Investment Amount]]</f>
        <v>-233.37</v>
      </c>
      <c r="G928" s="1">
        <f>SUM($D$2:D928)*Day_SIP[[#This Row],[Buy Price]]</f>
        <v>407075.07</v>
      </c>
    </row>
    <row r="929" spans="1:7" x14ac:dyDescent="0.3">
      <c r="A929" s="2">
        <v>38616</v>
      </c>
      <c r="B929">
        <v>2</v>
      </c>
      <c r="C929">
        <v>25.8</v>
      </c>
      <c r="D929">
        <v>9</v>
      </c>
      <c r="E929">
        <v>232.20000000000002</v>
      </c>
      <c r="F929" s="1">
        <f>-Day_SIP[[#This Row],[Investment Amount]]</f>
        <v>-232.20000000000002</v>
      </c>
      <c r="G929" s="1">
        <f>SUM($D$2:D929)*Day_SIP[[#This Row],[Buy Price]]</f>
        <v>405266.4</v>
      </c>
    </row>
    <row r="930" spans="1:7" x14ac:dyDescent="0.3">
      <c r="A930" s="2">
        <v>38617</v>
      </c>
      <c r="B930">
        <v>3</v>
      </c>
      <c r="C930">
        <v>25.36</v>
      </c>
      <c r="D930">
        <v>9</v>
      </c>
      <c r="E930">
        <v>228.24</v>
      </c>
      <c r="F930" s="1">
        <f>-Day_SIP[[#This Row],[Investment Amount]]</f>
        <v>-228.24</v>
      </c>
      <c r="G930" s="1">
        <f>SUM($D$2:D930)*Day_SIP[[#This Row],[Buy Price]]</f>
        <v>398583.12</v>
      </c>
    </row>
    <row r="931" spans="1:7" x14ac:dyDescent="0.3">
      <c r="A931" s="2">
        <v>38618</v>
      </c>
      <c r="B931">
        <v>4</v>
      </c>
      <c r="C931">
        <v>25.07</v>
      </c>
      <c r="D931">
        <v>9</v>
      </c>
      <c r="E931">
        <v>225.63</v>
      </c>
      <c r="F931" s="1">
        <f>-Day_SIP[[#This Row],[Investment Amount]]</f>
        <v>-225.63</v>
      </c>
      <c r="G931" s="1">
        <f>SUM($D$2:D931)*Day_SIP[[#This Row],[Buy Price]]</f>
        <v>394250.82</v>
      </c>
    </row>
    <row r="932" spans="1:7" x14ac:dyDescent="0.3">
      <c r="A932" s="2">
        <v>38621</v>
      </c>
      <c r="B932">
        <v>0</v>
      </c>
      <c r="C932">
        <v>25.55</v>
      </c>
      <c r="D932">
        <v>9</v>
      </c>
      <c r="E932">
        <v>229.95000000000002</v>
      </c>
      <c r="F932" s="1">
        <f>-Day_SIP[[#This Row],[Investment Amount]]</f>
        <v>-229.95000000000002</v>
      </c>
      <c r="G932" s="1">
        <f>SUM($D$2:D932)*Day_SIP[[#This Row],[Buy Price]]</f>
        <v>402029.25</v>
      </c>
    </row>
    <row r="933" spans="1:7" x14ac:dyDescent="0.3">
      <c r="A933" s="2">
        <v>38622</v>
      </c>
      <c r="B933">
        <v>1</v>
      </c>
      <c r="C933">
        <v>25.88</v>
      </c>
      <c r="D933">
        <v>9</v>
      </c>
      <c r="E933">
        <v>232.92</v>
      </c>
      <c r="F933" s="1">
        <f>-Day_SIP[[#This Row],[Investment Amount]]</f>
        <v>-232.92</v>
      </c>
      <c r="G933" s="1">
        <f>SUM($D$2:D933)*Day_SIP[[#This Row],[Buy Price]]</f>
        <v>407454.71999999997</v>
      </c>
    </row>
    <row r="934" spans="1:7" x14ac:dyDescent="0.3">
      <c r="A934" s="2">
        <v>38623</v>
      </c>
      <c r="B934">
        <v>2</v>
      </c>
      <c r="C934">
        <v>26.02</v>
      </c>
      <c r="D934">
        <v>9</v>
      </c>
      <c r="E934">
        <v>234.18</v>
      </c>
      <c r="F934" s="1">
        <f>-Day_SIP[[#This Row],[Investment Amount]]</f>
        <v>-234.18</v>
      </c>
      <c r="G934" s="1">
        <f>SUM($D$2:D934)*Day_SIP[[#This Row],[Buy Price]]</f>
        <v>409893.06</v>
      </c>
    </row>
    <row r="935" spans="1:7" x14ac:dyDescent="0.3">
      <c r="A935" s="2">
        <v>38624</v>
      </c>
      <c r="B935">
        <v>3</v>
      </c>
      <c r="C935">
        <v>27.07</v>
      </c>
      <c r="D935">
        <v>8</v>
      </c>
      <c r="E935">
        <v>216.56</v>
      </c>
      <c r="F935" s="1">
        <f>-Day_SIP[[#This Row],[Investment Amount]]</f>
        <v>-216.56</v>
      </c>
      <c r="G935" s="1">
        <f>SUM($D$2:D935)*Day_SIP[[#This Row],[Buy Price]]</f>
        <v>426650.27</v>
      </c>
    </row>
    <row r="936" spans="1:7" x14ac:dyDescent="0.3">
      <c r="A936" s="2">
        <v>38625</v>
      </c>
      <c r="B936">
        <v>4</v>
      </c>
      <c r="C936">
        <v>25.9</v>
      </c>
      <c r="D936">
        <v>9</v>
      </c>
      <c r="E936">
        <v>233.1</v>
      </c>
      <c r="F936" s="1">
        <f>-Day_SIP[[#This Row],[Investment Amount]]</f>
        <v>-233.1</v>
      </c>
      <c r="G936" s="1">
        <f>SUM($D$2:D936)*Day_SIP[[#This Row],[Buy Price]]</f>
        <v>408443</v>
      </c>
    </row>
    <row r="937" spans="1:7" x14ac:dyDescent="0.3">
      <c r="A937" s="2">
        <v>38628</v>
      </c>
      <c r="B937">
        <v>0</v>
      </c>
      <c r="C937">
        <v>26.4</v>
      </c>
      <c r="D937">
        <v>9</v>
      </c>
      <c r="E937">
        <v>237.6</v>
      </c>
      <c r="F937" s="1">
        <f>-Day_SIP[[#This Row],[Investment Amount]]</f>
        <v>-237.6</v>
      </c>
      <c r="G937" s="1">
        <f>SUM($D$2:D937)*Day_SIP[[#This Row],[Buy Price]]</f>
        <v>416565.6</v>
      </c>
    </row>
    <row r="938" spans="1:7" x14ac:dyDescent="0.3">
      <c r="A938" s="2">
        <v>38629</v>
      </c>
      <c r="B938">
        <v>1</v>
      </c>
      <c r="C938">
        <v>26.88</v>
      </c>
      <c r="D938">
        <v>8</v>
      </c>
      <c r="E938">
        <v>215.04</v>
      </c>
      <c r="F938" s="1">
        <f>-Day_SIP[[#This Row],[Investment Amount]]</f>
        <v>-215.04</v>
      </c>
      <c r="G938" s="1">
        <f>SUM($D$2:D938)*Day_SIP[[#This Row],[Buy Price]]</f>
        <v>424354.56</v>
      </c>
    </row>
    <row r="939" spans="1:7" x14ac:dyDescent="0.3">
      <c r="A939" s="2">
        <v>38630</v>
      </c>
      <c r="B939">
        <v>2</v>
      </c>
      <c r="C939">
        <v>26.85</v>
      </c>
      <c r="D939">
        <v>8</v>
      </c>
      <c r="E939">
        <v>214.8</v>
      </c>
      <c r="F939" s="1">
        <f>-Day_SIP[[#This Row],[Investment Amount]]</f>
        <v>-214.8</v>
      </c>
      <c r="G939" s="1">
        <f>SUM($D$2:D939)*Day_SIP[[#This Row],[Buy Price]]</f>
        <v>424095.75</v>
      </c>
    </row>
    <row r="940" spans="1:7" x14ac:dyDescent="0.3">
      <c r="A940" s="2">
        <v>38631</v>
      </c>
      <c r="B940">
        <v>3</v>
      </c>
      <c r="C940">
        <v>25.99</v>
      </c>
      <c r="D940">
        <v>9</v>
      </c>
      <c r="E940">
        <v>233.91</v>
      </c>
      <c r="F940" s="1">
        <f>-Day_SIP[[#This Row],[Investment Amount]]</f>
        <v>-233.91</v>
      </c>
      <c r="G940" s="1">
        <f>SUM($D$2:D940)*Day_SIP[[#This Row],[Buy Price]]</f>
        <v>410745.95999999996</v>
      </c>
    </row>
    <row r="941" spans="1:7" x14ac:dyDescent="0.3">
      <c r="A941" s="2">
        <v>38632</v>
      </c>
      <c r="B941">
        <v>4</v>
      </c>
      <c r="C941">
        <v>26.23</v>
      </c>
      <c r="D941">
        <v>9</v>
      </c>
      <c r="E941">
        <v>236.07</v>
      </c>
      <c r="F941" s="1">
        <f>-Day_SIP[[#This Row],[Investment Amount]]</f>
        <v>-236.07</v>
      </c>
      <c r="G941" s="1">
        <f>SUM($D$2:D941)*Day_SIP[[#This Row],[Buy Price]]</f>
        <v>414774.99</v>
      </c>
    </row>
    <row r="942" spans="1:7" x14ac:dyDescent="0.3">
      <c r="A942" s="2">
        <v>38635</v>
      </c>
      <c r="B942">
        <v>0</v>
      </c>
      <c r="C942">
        <v>25.78</v>
      </c>
      <c r="D942">
        <v>9</v>
      </c>
      <c r="E942">
        <v>232.02</v>
      </c>
      <c r="F942" s="1">
        <f>-Day_SIP[[#This Row],[Investment Amount]]</f>
        <v>-232.02</v>
      </c>
      <c r="G942" s="1">
        <f>SUM($D$2:D942)*Day_SIP[[#This Row],[Buy Price]]</f>
        <v>407891.16000000003</v>
      </c>
    </row>
    <row r="943" spans="1:7" x14ac:dyDescent="0.3">
      <c r="A943" s="2">
        <v>38636</v>
      </c>
      <c r="B943">
        <v>1</v>
      </c>
      <c r="C943">
        <v>26.15</v>
      </c>
      <c r="D943">
        <v>9</v>
      </c>
      <c r="E943">
        <v>235.35</v>
      </c>
      <c r="F943" s="1">
        <f>-Day_SIP[[#This Row],[Investment Amount]]</f>
        <v>-235.35</v>
      </c>
      <c r="G943" s="1">
        <f>SUM($D$2:D943)*Day_SIP[[#This Row],[Buy Price]]</f>
        <v>413980.64999999997</v>
      </c>
    </row>
    <row r="944" spans="1:7" x14ac:dyDescent="0.3">
      <c r="A944" s="2">
        <v>38638</v>
      </c>
      <c r="B944">
        <v>3</v>
      </c>
      <c r="C944">
        <v>25.65</v>
      </c>
      <c r="D944">
        <v>9</v>
      </c>
      <c r="E944">
        <v>230.85</v>
      </c>
      <c r="F944" s="1">
        <f>-Day_SIP[[#This Row],[Investment Amount]]</f>
        <v>-230.85</v>
      </c>
      <c r="G944" s="1">
        <f>SUM($D$2:D944)*Day_SIP[[#This Row],[Buy Price]]</f>
        <v>406296</v>
      </c>
    </row>
    <row r="945" spans="1:7" x14ac:dyDescent="0.3">
      <c r="A945" s="2">
        <v>38639</v>
      </c>
      <c r="B945">
        <v>4</v>
      </c>
      <c r="C945">
        <v>25.63</v>
      </c>
      <c r="D945">
        <v>9</v>
      </c>
      <c r="E945">
        <v>230.67</v>
      </c>
      <c r="F945" s="1">
        <f>-Day_SIP[[#This Row],[Investment Amount]]</f>
        <v>-230.67</v>
      </c>
      <c r="G945" s="1">
        <f>SUM($D$2:D945)*Day_SIP[[#This Row],[Buy Price]]</f>
        <v>406209.87</v>
      </c>
    </row>
    <row r="946" spans="1:7" x14ac:dyDescent="0.3">
      <c r="A946" s="2">
        <v>38642</v>
      </c>
      <c r="B946">
        <v>0</v>
      </c>
      <c r="C946">
        <v>25</v>
      </c>
      <c r="D946">
        <v>9</v>
      </c>
      <c r="E946">
        <v>225</v>
      </c>
      <c r="F946" s="1">
        <f>-Day_SIP[[#This Row],[Investment Amount]]</f>
        <v>-225</v>
      </c>
      <c r="G946" s="1">
        <f>SUM($D$2:D946)*Day_SIP[[#This Row],[Buy Price]]</f>
        <v>396450</v>
      </c>
    </row>
    <row r="947" spans="1:7" x14ac:dyDescent="0.3">
      <c r="A947" s="2">
        <v>38643</v>
      </c>
      <c r="B947">
        <v>1</v>
      </c>
      <c r="C947">
        <v>25.1</v>
      </c>
      <c r="D947">
        <v>9</v>
      </c>
      <c r="E947">
        <v>225.9</v>
      </c>
      <c r="F947" s="1">
        <f>-Day_SIP[[#This Row],[Investment Amount]]</f>
        <v>-225.9</v>
      </c>
      <c r="G947" s="1">
        <f>SUM($D$2:D947)*Day_SIP[[#This Row],[Buy Price]]</f>
        <v>398261.7</v>
      </c>
    </row>
    <row r="948" spans="1:7" x14ac:dyDescent="0.3">
      <c r="A948" s="2">
        <v>38644</v>
      </c>
      <c r="B948">
        <v>2</v>
      </c>
      <c r="C948">
        <v>24.31</v>
      </c>
      <c r="D948">
        <v>9</v>
      </c>
      <c r="E948">
        <v>218.79</v>
      </c>
      <c r="F948" s="1">
        <f>-Day_SIP[[#This Row],[Investment Amount]]</f>
        <v>-218.79</v>
      </c>
      <c r="G948" s="1">
        <f>SUM($D$2:D948)*Day_SIP[[#This Row],[Buy Price]]</f>
        <v>385945.56</v>
      </c>
    </row>
    <row r="949" spans="1:7" x14ac:dyDescent="0.3">
      <c r="A949" s="2">
        <v>38645</v>
      </c>
      <c r="B949">
        <v>3</v>
      </c>
      <c r="C949">
        <v>24.04</v>
      </c>
      <c r="D949">
        <v>10</v>
      </c>
      <c r="E949">
        <v>240.39999999999998</v>
      </c>
      <c r="F949" s="1">
        <f>-Day_SIP[[#This Row],[Investment Amount]]</f>
        <v>-240.39999999999998</v>
      </c>
      <c r="G949" s="1">
        <f>SUM($D$2:D949)*Day_SIP[[#This Row],[Buy Price]]</f>
        <v>381899.44</v>
      </c>
    </row>
    <row r="950" spans="1:7" x14ac:dyDescent="0.3">
      <c r="A950" s="2">
        <v>38646</v>
      </c>
      <c r="B950">
        <v>4</v>
      </c>
      <c r="C950">
        <v>24.62</v>
      </c>
      <c r="D950">
        <v>9</v>
      </c>
      <c r="E950">
        <v>221.58</v>
      </c>
      <c r="F950" s="1">
        <f>-Day_SIP[[#This Row],[Investment Amount]]</f>
        <v>-221.58</v>
      </c>
      <c r="G950" s="1">
        <f>SUM($D$2:D950)*Day_SIP[[#This Row],[Buy Price]]</f>
        <v>391334.9</v>
      </c>
    </row>
    <row r="951" spans="1:7" x14ac:dyDescent="0.3">
      <c r="A951" s="2">
        <v>38649</v>
      </c>
      <c r="B951">
        <v>0</v>
      </c>
      <c r="C951">
        <v>24.43</v>
      </c>
      <c r="D951">
        <v>9</v>
      </c>
      <c r="E951">
        <v>219.87</v>
      </c>
      <c r="F951" s="1">
        <f>-Day_SIP[[#This Row],[Investment Amount]]</f>
        <v>-219.87</v>
      </c>
      <c r="G951" s="1">
        <f>SUM($D$2:D951)*Day_SIP[[#This Row],[Buy Price]]</f>
        <v>388534.72</v>
      </c>
    </row>
    <row r="952" spans="1:7" x14ac:dyDescent="0.3">
      <c r="A952" s="2">
        <v>38650</v>
      </c>
      <c r="B952">
        <v>1</v>
      </c>
      <c r="C952">
        <v>24.4</v>
      </c>
      <c r="D952">
        <v>9</v>
      </c>
      <c r="E952">
        <v>219.6</v>
      </c>
      <c r="F952" s="1">
        <f>-Day_SIP[[#This Row],[Investment Amount]]</f>
        <v>-219.6</v>
      </c>
      <c r="G952" s="1">
        <f>SUM($D$2:D952)*Day_SIP[[#This Row],[Buy Price]]</f>
        <v>388277.19999999995</v>
      </c>
    </row>
    <row r="953" spans="1:7" x14ac:dyDescent="0.3">
      <c r="A953" s="2">
        <v>38651</v>
      </c>
      <c r="B953">
        <v>2</v>
      </c>
      <c r="C953">
        <v>24.4</v>
      </c>
      <c r="D953">
        <v>9</v>
      </c>
      <c r="E953">
        <v>219.6</v>
      </c>
      <c r="F953" s="1">
        <f>-Day_SIP[[#This Row],[Investment Amount]]</f>
        <v>-219.6</v>
      </c>
      <c r="G953" s="1">
        <f>SUM($D$2:D953)*Day_SIP[[#This Row],[Buy Price]]</f>
        <v>388496.8</v>
      </c>
    </row>
    <row r="954" spans="1:7" x14ac:dyDescent="0.3">
      <c r="A954" s="2">
        <v>38652</v>
      </c>
      <c r="B954">
        <v>3</v>
      </c>
      <c r="C954">
        <v>23.96</v>
      </c>
      <c r="D954">
        <v>10</v>
      </c>
      <c r="E954">
        <v>239.60000000000002</v>
      </c>
      <c r="F954" s="1">
        <f>-Day_SIP[[#This Row],[Investment Amount]]</f>
        <v>-239.60000000000002</v>
      </c>
      <c r="G954" s="1">
        <f>SUM($D$2:D954)*Day_SIP[[#This Row],[Buy Price]]</f>
        <v>381730.72000000003</v>
      </c>
    </row>
    <row r="955" spans="1:7" x14ac:dyDescent="0.3">
      <c r="A955" s="2">
        <v>38653</v>
      </c>
      <c r="B955">
        <v>4</v>
      </c>
      <c r="C955">
        <v>23.28</v>
      </c>
      <c r="D955">
        <v>10</v>
      </c>
      <c r="E955">
        <v>232.8</v>
      </c>
      <c r="F955" s="1">
        <f>-Day_SIP[[#This Row],[Investment Amount]]</f>
        <v>-232.8</v>
      </c>
      <c r="G955" s="1">
        <f>SUM($D$2:D955)*Day_SIP[[#This Row],[Buy Price]]</f>
        <v>371129.76</v>
      </c>
    </row>
    <row r="956" spans="1:7" x14ac:dyDescent="0.3">
      <c r="A956" s="2">
        <v>38656</v>
      </c>
      <c r="B956">
        <v>0</v>
      </c>
      <c r="C956">
        <v>23.83</v>
      </c>
      <c r="D956">
        <v>10</v>
      </c>
      <c r="E956">
        <v>238.29999999999998</v>
      </c>
      <c r="F956" s="1">
        <f>-Day_SIP[[#This Row],[Investment Amount]]</f>
        <v>-238.29999999999998</v>
      </c>
      <c r="G956" s="1">
        <f>SUM($D$2:D956)*Day_SIP[[#This Row],[Buy Price]]</f>
        <v>380136.16</v>
      </c>
    </row>
    <row r="957" spans="1:7" x14ac:dyDescent="0.3">
      <c r="A957" s="2">
        <v>38657</v>
      </c>
      <c r="B957">
        <v>1</v>
      </c>
      <c r="C957">
        <v>24.34</v>
      </c>
      <c r="D957">
        <v>9</v>
      </c>
      <c r="E957">
        <v>219.06</v>
      </c>
      <c r="F957" s="1">
        <f>-Day_SIP[[#This Row],[Investment Amount]]</f>
        <v>-219.06</v>
      </c>
      <c r="G957" s="1">
        <f>SUM($D$2:D957)*Day_SIP[[#This Row],[Buy Price]]</f>
        <v>388490.74</v>
      </c>
    </row>
    <row r="958" spans="1:7" x14ac:dyDescent="0.3">
      <c r="A958" s="2">
        <v>38658</v>
      </c>
      <c r="B958">
        <v>2</v>
      </c>
      <c r="C958">
        <v>24.32</v>
      </c>
      <c r="D958">
        <v>9</v>
      </c>
      <c r="E958">
        <v>218.88</v>
      </c>
      <c r="F958" s="1">
        <f>-Day_SIP[[#This Row],[Investment Amount]]</f>
        <v>-218.88</v>
      </c>
      <c r="G958" s="1">
        <f>SUM($D$2:D958)*Day_SIP[[#This Row],[Buy Price]]</f>
        <v>388390.40000000002</v>
      </c>
    </row>
    <row r="959" spans="1:7" x14ac:dyDescent="0.3">
      <c r="A959" s="2">
        <v>38663</v>
      </c>
      <c r="B959">
        <v>0</v>
      </c>
      <c r="C959">
        <v>24.7</v>
      </c>
      <c r="D959">
        <v>9</v>
      </c>
      <c r="E959">
        <v>222.29999999999998</v>
      </c>
      <c r="F959" s="1">
        <f>-Day_SIP[[#This Row],[Investment Amount]]</f>
        <v>-222.29999999999998</v>
      </c>
      <c r="G959" s="1">
        <f>SUM($D$2:D959)*Day_SIP[[#This Row],[Buy Price]]</f>
        <v>394681.3</v>
      </c>
    </row>
    <row r="960" spans="1:7" x14ac:dyDescent="0.3">
      <c r="A960" s="2">
        <v>38664</v>
      </c>
      <c r="B960">
        <v>1</v>
      </c>
      <c r="C960">
        <v>25.07</v>
      </c>
      <c r="D960">
        <v>9</v>
      </c>
      <c r="E960">
        <v>225.63</v>
      </c>
      <c r="F960" s="1">
        <f>-Day_SIP[[#This Row],[Investment Amount]]</f>
        <v>-225.63</v>
      </c>
      <c r="G960" s="1">
        <f>SUM($D$2:D960)*Day_SIP[[#This Row],[Buy Price]]</f>
        <v>400819.16000000003</v>
      </c>
    </row>
    <row r="961" spans="1:7" x14ac:dyDescent="0.3">
      <c r="A961" s="2">
        <v>38665</v>
      </c>
      <c r="B961">
        <v>2</v>
      </c>
      <c r="C961">
        <v>25.23</v>
      </c>
      <c r="D961">
        <v>9</v>
      </c>
      <c r="E961">
        <v>227.07</v>
      </c>
      <c r="F961" s="1">
        <f>-Day_SIP[[#This Row],[Investment Amount]]</f>
        <v>-227.07</v>
      </c>
      <c r="G961" s="1">
        <f>SUM($D$2:D961)*Day_SIP[[#This Row],[Buy Price]]</f>
        <v>403604.31</v>
      </c>
    </row>
    <row r="962" spans="1:7" x14ac:dyDescent="0.3">
      <c r="A962" s="2">
        <v>38666</v>
      </c>
      <c r="B962">
        <v>3</v>
      </c>
      <c r="C962">
        <v>25.18</v>
      </c>
      <c r="D962">
        <v>9</v>
      </c>
      <c r="E962">
        <v>226.62</v>
      </c>
      <c r="F962" s="1">
        <f>-Day_SIP[[#This Row],[Investment Amount]]</f>
        <v>-226.62</v>
      </c>
      <c r="G962" s="1">
        <f>SUM($D$2:D962)*Day_SIP[[#This Row],[Buy Price]]</f>
        <v>403031.08</v>
      </c>
    </row>
    <row r="963" spans="1:7" x14ac:dyDescent="0.3">
      <c r="A963" s="2">
        <v>38667</v>
      </c>
      <c r="B963">
        <v>4</v>
      </c>
      <c r="C963">
        <v>25.71</v>
      </c>
      <c r="D963">
        <v>9</v>
      </c>
      <c r="E963">
        <v>231.39000000000001</v>
      </c>
      <c r="F963" s="1">
        <f>-Day_SIP[[#This Row],[Investment Amount]]</f>
        <v>-231.39000000000001</v>
      </c>
      <c r="G963" s="1">
        <f>SUM($D$2:D963)*Day_SIP[[#This Row],[Buy Price]]</f>
        <v>411745.65</v>
      </c>
    </row>
    <row r="964" spans="1:7" x14ac:dyDescent="0.3">
      <c r="A964" s="2">
        <v>38670</v>
      </c>
      <c r="B964">
        <v>0</v>
      </c>
      <c r="C964">
        <v>25.84</v>
      </c>
      <c r="D964">
        <v>9</v>
      </c>
      <c r="E964">
        <v>232.56</v>
      </c>
      <c r="F964" s="1">
        <f>-Day_SIP[[#This Row],[Investment Amount]]</f>
        <v>-232.56</v>
      </c>
      <c r="G964" s="1">
        <f>SUM($D$2:D964)*Day_SIP[[#This Row],[Buy Price]]</f>
        <v>414060.16</v>
      </c>
    </row>
    <row r="965" spans="1:7" x14ac:dyDescent="0.3">
      <c r="A965" s="2">
        <v>38672</v>
      </c>
      <c r="B965">
        <v>2</v>
      </c>
      <c r="C965">
        <v>26</v>
      </c>
      <c r="D965">
        <v>9</v>
      </c>
      <c r="E965">
        <v>234</v>
      </c>
      <c r="F965" s="1">
        <f>-Day_SIP[[#This Row],[Investment Amount]]</f>
        <v>-234</v>
      </c>
      <c r="G965" s="1">
        <f>SUM($D$2:D965)*Day_SIP[[#This Row],[Buy Price]]</f>
        <v>416858</v>
      </c>
    </row>
    <row r="966" spans="1:7" x14ac:dyDescent="0.3">
      <c r="A966" s="2">
        <v>38673</v>
      </c>
      <c r="B966">
        <v>3</v>
      </c>
      <c r="C966">
        <v>26.27</v>
      </c>
      <c r="D966">
        <v>9</v>
      </c>
      <c r="E966">
        <v>236.43</v>
      </c>
      <c r="F966" s="1">
        <f>-Day_SIP[[#This Row],[Investment Amount]]</f>
        <v>-236.43</v>
      </c>
      <c r="G966" s="1">
        <f>SUM($D$2:D966)*Day_SIP[[#This Row],[Buy Price]]</f>
        <v>421423.33999999997</v>
      </c>
    </row>
    <row r="967" spans="1:7" x14ac:dyDescent="0.3">
      <c r="A967" s="2">
        <v>38674</v>
      </c>
      <c r="B967">
        <v>4</v>
      </c>
      <c r="C967">
        <v>26.55</v>
      </c>
      <c r="D967">
        <v>9</v>
      </c>
      <c r="E967">
        <v>238.95000000000002</v>
      </c>
      <c r="F967" s="1">
        <f>-Day_SIP[[#This Row],[Investment Amount]]</f>
        <v>-238.95000000000002</v>
      </c>
      <c r="G967" s="1">
        <f>SUM($D$2:D967)*Day_SIP[[#This Row],[Buy Price]]</f>
        <v>426154.05</v>
      </c>
    </row>
    <row r="968" spans="1:7" x14ac:dyDescent="0.3">
      <c r="A968" s="2">
        <v>38677</v>
      </c>
      <c r="B968">
        <v>0</v>
      </c>
      <c r="C968">
        <v>26.4</v>
      </c>
      <c r="D968">
        <v>9</v>
      </c>
      <c r="E968">
        <v>237.6</v>
      </c>
      <c r="F968" s="1">
        <f>-Day_SIP[[#This Row],[Investment Amount]]</f>
        <v>-237.6</v>
      </c>
      <c r="G968" s="1">
        <f>SUM($D$2:D968)*Day_SIP[[#This Row],[Buy Price]]</f>
        <v>423984</v>
      </c>
    </row>
    <row r="969" spans="1:7" x14ac:dyDescent="0.3">
      <c r="A969" s="2">
        <v>38678</v>
      </c>
      <c r="B969">
        <v>1</v>
      </c>
      <c r="C969">
        <v>26</v>
      </c>
      <c r="D969">
        <v>9</v>
      </c>
      <c r="E969">
        <v>234</v>
      </c>
      <c r="F969" s="1">
        <f>-Day_SIP[[#This Row],[Investment Amount]]</f>
        <v>-234</v>
      </c>
      <c r="G969" s="1">
        <f>SUM($D$2:D969)*Day_SIP[[#This Row],[Buy Price]]</f>
        <v>417794</v>
      </c>
    </row>
    <row r="970" spans="1:7" x14ac:dyDescent="0.3">
      <c r="A970" s="2">
        <v>38679</v>
      </c>
      <c r="B970">
        <v>2</v>
      </c>
      <c r="C970">
        <v>26.35</v>
      </c>
      <c r="D970">
        <v>9</v>
      </c>
      <c r="E970">
        <v>237.15</v>
      </c>
      <c r="F970" s="1">
        <f>-Day_SIP[[#This Row],[Investment Amount]]</f>
        <v>-237.15</v>
      </c>
      <c r="G970" s="1">
        <f>SUM($D$2:D970)*Day_SIP[[#This Row],[Buy Price]]</f>
        <v>423655.30000000005</v>
      </c>
    </row>
    <row r="971" spans="1:7" x14ac:dyDescent="0.3">
      <c r="A971" s="2">
        <v>38680</v>
      </c>
      <c r="B971">
        <v>3</v>
      </c>
      <c r="C971">
        <v>26.73</v>
      </c>
      <c r="D971">
        <v>9</v>
      </c>
      <c r="E971">
        <v>240.57</v>
      </c>
      <c r="F971" s="1">
        <f>-Day_SIP[[#This Row],[Investment Amount]]</f>
        <v>-240.57</v>
      </c>
      <c r="G971" s="1">
        <f>SUM($D$2:D971)*Day_SIP[[#This Row],[Buy Price]]</f>
        <v>430005.51</v>
      </c>
    </row>
    <row r="972" spans="1:7" x14ac:dyDescent="0.3">
      <c r="A972" s="2">
        <v>38681</v>
      </c>
      <c r="B972">
        <v>4</v>
      </c>
      <c r="C972">
        <v>26.88</v>
      </c>
      <c r="D972">
        <v>8</v>
      </c>
      <c r="E972">
        <v>215.04</v>
      </c>
      <c r="F972" s="1">
        <f>-Day_SIP[[#This Row],[Investment Amount]]</f>
        <v>-215.04</v>
      </c>
      <c r="G972" s="1">
        <f>SUM($D$2:D972)*Day_SIP[[#This Row],[Buy Price]]</f>
        <v>432633.59999999998</v>
      </c>
    </row>
    <row r="973" spans="1:7" x14ac:dyDescent="0.3">
      <c r="A973" s="2">
        <v>38684</v>
      </c>
      <c r="B973">
        <v>0</v>
      </c>
      <c r="C973">
        <v>27.2</v>
      </c>
      <c r="D973">
        <v>8</v>
      </c>
      <c r="E973">
        <v>217.6</v>
      </c>
      <c r="F973" s="1">
        <f>-Day_SIP[[#This Row],[Investment Amount]]</f>
        <v>-217.6</v>
      </c>
      <c r="G973" s="1">
        <f>SUM($D$2:D973)*Day_SIP[[#This Row],[Buy Price]]</f>
        <v>438001.6</v>
      </c>
    </row>
    <row r="974" spans="1:7" x14ac:dyDescent="0.3">
      <c r="A974" s="2">
        <v>38685</v>
      </c>
      <c r="B974">
        <v>1</v>
      </c>
      <c r="C974">
        <v>27.05</v>
      </c>
      <c r="D974">
        <v>8</v>
      </c>
      <c r="E974">
        <v>216.4</v>
      </c>
      <c r="F974" s="1">
        <f>-Day_SIP[[#This Row],[Investment Amount]]</f>
        <v>-216.4</v>
      </c>
      <c r="G974" s="1">
        <f>SUM($D$2:D974)*Day_SIP[[#This Row],[Buy Price]]</f>
        <v>435802.55</v>
      </c>
    </row>
    <row r="975" spans="1:7" x14ac:dyDescent="0.3">
      <c r="A975" s="2">
        <v>38686</v>
      </c>
      <c r="B975">
        <v>2</v>
      </c>
      <c r="C975">
        <v>26.77</v>
      </c>
      <c r="D975">
        <v>9</v>
      </c>
      <c r="E975">
        <v>240.93</v>
      </c>
      <c r="F975" s="1">
        <f>-Day_SIP[[#This Row],[Investment Amount]]</f>
        <v>-240.93</v>
      </c>
      <c r="G975" s="1">
        <f>SUM($D$2:D975)*Day_SIP[[#This Row],[Buy Price]]</f>
        <v>431532.39999999997</v>
      </c>
    </row>
    <row r="976" spans="1:7" x14ac:dyDescent="0.3">
      <c r="A976" s="2">
        <v>38687</v>
      </c>
      <c r="B976">
        <v>3</v>
      </c>
      <c r="C976">
        <v>27.29</v>
      </c>
      <c r="D976">
        <v>8</v>
      </c>
      <c r="E976">
        <v>218.32</v>
      </c>
      <c r="F976" s="1">
        <f>-Day_SIP[[#This Row],[Investment Amount]]</f>
        <v>-218.32</v>
      </c>
      <c r="G976" s="1">
        <f>SUM($D$2:D976)*Day_SIP[[#This Row],[Buy Price]]</f>
        <v>440133.12</v>
      </c>
    </row>
    <row r="977" spans="1:7" x14ac:dyDescent="0.3">
      <c r="A977" s="2">
        <v>38688</v>
      </c>
      <c r="B977">
        <v>4</v>
      </c>
      <c r="C977">
        <v>27.33</v>
      </c>
      <c r="D977">
        <v>8</v>
      </c>
      <c r="E977">
        <v>218.64</v>
      </c>
      <c r="F977" s="1">
        <f>-Day_SIP[[#This Row],[Investment Amount]]</f>
        <v>-218.64</v>
      </c>
      <c r="G977" s="1">
        <f>SUM($D$2:D977)*Day_SIP[[#This Row],[Buy Price]]</f>
        <v>440996.87999999995</v>
      </c>
    </row>
    <row r="978" spans="1:7" x14ac:dyDescent="0.3">
      <c r="A978" s="2">
        <v>38691</v>
      </c>
      <c r="B978">
        <v>0</v>
      </c>
      <c r="C978">
        <v>26.78</v>
      </c>
      <c r="D978">
        <v>8</v>
      </c>
      <c r="E978">
        <v>214.24</v>
      </c>
      <c r="F978" s="1">
        <f>-Day_SIP[[#This Row],[Investment Amount]]</f>
        <v>-214.24</v>
      </c>
      <c r="G978" s="1">
        <f>SUM($D$2:D978)*Day_SIP[[#This Row],[Buy Price]]</f>
        <v>432336.32</v>
      </c>
    </row>
    <row r="979" spans="1:7" x14ac:dyDescent="0.3">
      <c r="A979" s="2">
        <v>38692</v>
      </c>
      <c r="B979">
        <v>1</v>
      </c>
      <c r="C979">
        <v>26.95</v>
      </c>
      <c r="D979">
        <v>8</v>
      </c>
      <c r="E979">
        <v>215.6</v>
      </c>
      <c r="F979" s="1">
        <f>-Day_SIP[[#This Row],[Investment Amount]]</f>
        <v>-215.6</v>
      </c>
      <c r="G979" s="1">
        <f>SUM($D$2:D979)*Day_SIP[[#This Row],[Buy Price]]</f>
        <v>435296.39999999997</v>
      </c>
    </row>
    <row r="980" spans="1:7" x14ac:dyDescent="0.3">
      <c r="A980" s="2">
        <v>38693</v>
      </c>
      <c r="B980">
        <v>2</v>
      </c>
      <c r="C980">
        <v>27.25</v>
      </c>
      <c r="D980">
        <v>8</v>
      </c>
      <c r="E980">
        <v>218</v>
      </c>
      <c r="F980" s="1">
        <f>-Day_SIP[[#This Row],[Investment Amount]]</f>
        <v>-218</v>
      </c>
      <c r="G980" s="1">
        <f>SUM($D$2:D980)*Day_SIP[[#This Row],[Buy Price]]</f>
        <v>440360</v>
      </c>
    </row>
    <row r="981" spans="1:7" x14ac:dyDescent="0.3">
      <c r="A981" s="2">
        <v>38694</v>
      </c>
      <c r="B981">
        <v>3</v>
      </c>
      <c r="C981">
        <v>27.32</v>
      </c>
      <c r="D981">
        <v>8</v>
      </c>
      <c r="E981">
        <v>218.56</v>
      </c>
      <c r="F981" s="1">
        <f>-Day_SIP[[#This Row],[Investment Amount]]</f>
        <v>-218.56</v>
      </c>
      <c r="G981" s="1">
        <f>SUM($D$2:D981)*Day_SIP[[#This Row],[Buy Price]]</f>
        <v>441709.76</v>
      </c>
    </row>
    <row r="982" spans="1:7" x14ac:dyDescent="0.3">
      <c r="A982" s="2">
        <v>38695</v>
      </c>
      <c r="B982">
        <v>4</v>
      </c>
      <c r="C982">
        <v>27.62</v>
      </c>
      <c r="D982">
        <v>8</v>
      </c>
      <c r="E982">
        <v>220.96</v>
      </c>
      <c r="F982" s="1">
        <f>-Day_SIP[[#This Row],[Investment Amount]]</f>
        <v>-220.96</v>
      </c>
      <c r="G982" s="1">
        <f>SUM($D$2:D982)*Day_SIP[[#This Row],[Buy Price]]</f>
        <v>446781.12</v>
      </c>
    </row>
    <row r="983" spans="1:7" x14ac:dyDescent="0.3">
      <c r="A983" s="2">
        <v>38698</v>
      </c>
      <c r="B983">
        <v>0</v>
      </c>
      <c r="C983">
        <v>27.98</v>
      </c>
      <c r="D983">
        <v>8</v>
      </c>
      <c r="E983">
        <v>223.84</v>
      </c>
      <c r="F983" s="1">
        <f>-Day_SIP[[#This Row],[Investment Amount]]</f>
        <v>-223.84</v>
      </c>
      <c r="G983" s="1">
        <f>SUM($D$2:D983)*Day_SIP[[#This Row],[Buy Price]]</f>
        <v>452828.32</v>
      </c>
    </row>
    <row r="984" spans="1:7" x14ac:dyDescent="0.3">
      <c r="A984" s="2">
        <v>38699</v>
      </c>
      <c r="B984">
        <v>1</v>
      </c>
      <c r="C984">
        <v>28.3</v>
      </c>
      <c r="D984">
        <v>8</v>
      </c>
      <c r="E984">
        <v>226.4</v>
      </c>
      <c r="F984" s="1">
        <f>-Day_SIP[[#This Row],[Investment Amount]]</f>
        <v>-226.4</v>
      </c>
      <c r="G984" s="1">
        <f>SUM($D$2:D984)*Day_SIP[[#This Row],[Buy Price]]</f>
        <v>458233.60000000003</v>
      </c>
    </row>
    <row r="985" spans="1:7" x14ac:dyDescent="0.3">
      <c r="A985" s="2">
        <v>38700</v>
      </c>
      <c r="B985">
        <v>2</v>
      </c>
      <c r="C985">
        <v>28.48</v>
      </c>
      <c r="D985">
        <v>8</v>
      </c>
      <c r="E985">
        <v>227.84</v>
      </c>
      <c r="F985" s="1">
        <f>-Day_SIP[[#This Row],[Investment Amount]]</f>
        <v>-227.84</v>
      </c>
      <c r="G985" s="1">
        <f>SUM($D$2:D985)*Day_SIP[[#This Row],[Buy Price]]</f>
        <v>461376</v>
      </c>
    </row>
    <row r="986" spans="1:7" x14ac:dyDescent="0.3">
      <c r="A986" s="2">
        <v>38701</v>
      </c>
      <c r="B986">
        <v>3</v>
      </c>
      <c r="C986">
        <v>27.9</v>
      </c>
      <c r="D986">
        <v>8</v>
      </c>
      <c r="E986">
        <v>223.2</v>
      </c>
      <c r="F986" s="1">
        <f>-Day_SIP[[#This Row],[Investment Amount]]</f>
        <v>-223.2</v>
      </c>
      <c r="G986" s="1">
        <f>SUM($D$2:D986)*Day_SIP[[#This Row],[Buy Price]]</f>
        <v>452203.19999999995</v>
      </c>
    </row>
    <row r="987" spans="1:7" x14ac:dyDescent="0.3">
      <c r="A987" s="2">
        <v>38702</v>
      </c>
      <c r="B987">
        <v>4</v>
      </c>
      <c r="C987">
        <v>28.21</v>
      </c>
      <c r="D987">
        <v>8</v>
      </c>
      <c r="E987">
        <v>225.68</v>
      </c>
      <c r="F987" s="1">
        <f>-Day_SIP[[#This Row],[Investment Amount]]</f>
        <v>-225.68</v>
      </c>
      <c r="G987" s="1">
        <f>SUM($D$2:D987)*Day_SIP[[#This Row],[Buy Price]]</f>
        <v>457453.36</v>
      </c>
    </row>
    <row r="988" spans="1:7" x14ac:dyDescent="0.3">
      <c r="A988" s="2">
        <v>38705</v>
      </c>
      <c r="B988">
        <v>0</v>
      </c>
      <c r="C988">
        <v>28.6</v>
      </c>
      <c r="D988">
        <v>8</v>
      </c>
      <c r="E988">
        <v>228.8</v>
      </c>
      <c r="F988" s="1">
        <f>-Day_SIP[[#This Row],[Investment Amount]]</f>
        <v>-228.8</v>
      </c>
      <c r="G988" s="1">
        <f>SUM($D$2:D988)*Day_SIP[[#This Row],[Buy Price]]</f>
        <v>464006.40000000002</v>
      </c>
    </row>
    <row r="989" spans="1:7" x14ac:dyDescent="0.3">
      <c r="A989" s="2">
        <v>38706</v>
      </c>
      <c r="B989">
        <v>1</v>
      </c>
      <c r="C989">
        <v>28.6</v>
      </c>
      <c r="D989">
        <v>8</v>
      </c>
      <c r="E989">
        <v>228.8</v>
      </c>
      <c r="F989" s="1">
        <f>-Day_SIP[[#This Row],[Investment Amount]]</f>
        <v>-228.8</v>
      </c>
      <c r="G989" s="1">
        <f>SUM($D$2:D989)*Day_SIP[[#This Row],[Buy Price]]</f>
        <v>464235.2</v>
      </c>
    </row>
    <row r="990" spans="1:7" x14ac:dyDescent="0.3">
      <c r="A990" s="2">
        <v>38707</v>
      </c>
      <c r="B990">
        <v>2</v>
      </c>
      <c r="C990">
        <v>28.32</v>
      </c>
      <c r="D990">
        <v>8</v>
      </c>
      <c r="E990">
        <v>226.56</v>
      </c>
      <c r="F990" s="1">
        <f>-Day_SIP[[#This Row],[Investment Amount]]</f>
        <v>-226.56</v>
      </c>
      <c r="G990" s="1">
        <f>SUM($D$2:D990)*Day_SIP[[#This Row],[Buy Price]]</f>
        <v>459916.79999999999</v>
      </c>
    </row>
    <row r="991" spans="1:7" x14ac:dyDescent="0.3">
      <c r="A991" s="2">
        <v>38708</v>
      </c>
      <c r="B991">
        <v>3</v>
      </c>
      <c r="C991">
        <v>28.4</v>
      </c>
      <c r="D991">
        <v>8</v>
      </c>
      <c r="E991">
        <v>227.2</v>
      </c>
      <c r="F991" s="1">
        <f>-Day_SIP[[#This Row],[Investment Amount]]</f>
        <v>-227.2</v>
      </c>
      <c r="G991" s="1">
        <f>SUM($D$2:D991)*Day_SIP[[#This Row],[Buy Price]]</f>
        <v>461443.19999999995</v>
      </c>
    </row>
    <row r="992" spans="1:7" x14ac:dyDescent="0.3">
      <c r="A992" s="2">
        <v>38709</v>
      </c>
      <c r="B992">
        <v>4</v>
      </c>
      <c r="C992">
        <v>28.26</v>
      </c>
      <c r="D992">
        <v>8</v>
      </c>
      <c r="E992">
        <v>226.08</v>
      </c>
      <c r="F992" s="1">
        <f>-Day_SIP[[#This Row],[Investment Amount]]</f>
        <v>-226.08</v>
      </c>
      <c r="G992" s="1">
        <f>SUM($D$2:D992)*Day_SIP[[#This Row],[Buy Price]]</f>
        <v>459394.56</v>
      </c>
    </row>
    <row r="993" spans="1:7" x14ac:dyDescent="0.3">
      <c r="A993" s="2">
        <v>38712</v>
      </c>
      <c r="B993">
        <v>0</v>
      </c>
      <c r="C993">
        <v>27.75</v>
      </c>
      <c r="D993">
        <v>8</v>
      </c>
      <c r="E993">
        <v>222</v>
      </c>
      <c r="F993" s="1">
        <f>-Day_SIP[[#This Row],[Investment Amount]]</f>
        <v>-222</v>
      </c>
      <c r="G993" s="1">
        <f>SUM($D$2:D993)*Day_SIP[[#This Row],[Buy Price]]</f>
        <v>451326</v>
      </c>
    </row>
    <row r="994" spans="1:7" x14ac:dyDescent="0.3">
      <c r="A994" s="2">
        <v>38713</v>
      </c>
      <c r="B994">
        <v>1</v>
      </c>
      <c r="C994">
        <v>28.27</v>
      </c>
      <c r="D994">
        <v>8</v>
      </c>
      <c r="E994">
        <v>226.16</v>
      </c>
      <c r="F994" s="1">
        <f>-Day_SIP[[#This Row],[Investment Amount]]</f>
        <v>-226.16</v>
      </c>
      <c r="G994" s="1">
        <f>SUM($D$2:D994)*Day_SIP[[#This Row],[Buy Price]]</f>
        <v>460009.44</v>
      </c>
    </row>
    <row r="995" spans="1:7" x14ac:dyDescent="0.3">
      <c r="A995" s="2">
        <v>38714</v>
      </c>
      <c r="B995">
        <v>2</v>
      </c>
      <c r="C995">
        <v>28.35</v>
      </c>
      <c r="D995">
        <v>8</v>
      </c>
      <c r="E995">
        <v>226.8</v>
      </c>
      <c r="F995" s="1">
        <f>-Day_SIP[[#This Row],[Investment Amount]]</f>
        <v>-226.8</v>
      </c>
      <c r="G995" s="1">
        <f>SUM($D$2:D995)*Day_SIP[[#This Row],[Buy Price]]</f>
        <v>461538</v>
      </c>
    </row>
    <row r="996" spans="1:7" x14ac:dyDescent="0.3">
      <c r="A996" s="2">
        <v>38715</v>
      </c>
      <c r="B996">
        <v>3</v>
      </c>
      <c r="C996">
        <v>28.35</v>
      </c>
      <c r="D996">
        <v>8</v>
      </c>
      <c r="E996">
        <v>226.8</v>
      </c>
      <c r="F996" s="1">
        <f>-Day_SIP[[#This Row],[Investment Amount]]</f>
        <v>-226.8</v>
      </c>
      <c r="G996" s="1">
        <f>SUM($D$2:D996)*Day_SIP[[#This Row],[Buy Price]]</f>
        <v>461764.80000000005</v>
      </c>
    </row>
    <row r="997" spans="1:7" x14ac:dyDescent="0.3">
      <c r="A997" s="2">
        <v>38716</v>
      </c>
      <c r="B997">
        <v>4</v>
      </c>
      <c r="C997">
        <v>28.71</v>
      </c>
      <c r="D997">
        <v>8</v>
      </c>
      <c r="E997">
        <v>229.68</v>
      </c>
      <c r="F997" s="1">
        <f>-Day_SIP[[#This Row],[Investment Amount]]</f>
        <v>-229.68</v>
      </c>
      <c r="G997" s="1">
        <f>SUM($D$2:D997)*Day_SIP[[#This Row],[Buy Price]]</f>
        <v>467858.16000000003</v>
      </c>
    </row>
    <row r="998" spans="1:7" x14ac:dyDescent="0.3">
      <c r="A998" s="2">
        <v>38719</v>
      </c>
      <c r="B998">
        <v>0</v>
      </c>
      <c r="C998">
        <v>28.82</v>
      </c>
      <c r="D998">
        <v>8</v>
      </c>
      <c r="E998">
        <v>230.56</v>
      </c>
      <c r="F998" s="1">
        <f>-Day_SIP[[#This Row],[Investment Amount]]</f>
        <v>-230.56</v>
      </c>
      <c r="G998" s="1">
        <f>SUM($D$2:D998)*Day_SIP[[#This Row],[Buy Price]]</f>
        <v>469881.28</v>
      </c>
    </row>
    <row r="999" spans="1:7" x14ac:dyDescent="0.3">
      <c r="A999" s="2">
        <v>38720</v>
      </c>
      <c r="B999">
        <v>1</v>
      </c>
      <c r="C999">
        <v>29</v>
      </c>
      <c r="D999">
        <v>8</v>
      </c>
      <c r="E999">
        <v>232</v>
      </c>
      <c r="F999" s="1">
        <f>-Day_SIP[[#This Row],[Investment Amount]]</f>
        <v>-232</v>
      </c>
      <c r="G999" s="1">
        <f>SUM($D$2:D999)*Day_SIP[[#This Row],[Buy Price]]</f>
        <v>473048</v>
      </c>
    </row>
    <row r="1000" spans="1:7" x14ac:dyDescent="0.3">
      <c r="A1000" s="2">
        <v>38721</v>
      </c>
      <c r="B1000">
        <v>2</v>
      </c>
      <c r="C1000">
        <v>29.27</v>
      </c>
      <c r="D1000">
        <v>8</v>
      </c>
      <c r="E1000">
        <v>234.16</v>
      </c>
      <c r="F1000" s="1">
        <f>-Day_SIP[[#This Row],[Investment Amount]]</f>
        <v>-234.16</v>
      </c>
      <c r="G1000" s="1">
        <f>SUM($D$2:D1000)*Day_SIP[[#This Row],[Buy Price]]</f>
        <v>477686.39999999997</v>
      </c>
    </row>
    <row r="1001" spans="1:7" x14ac:dyDescent="0.3">
      <c r="A1001" s="2">
        <v>38722</v>
      </c>
      <c r="B1001">
        <v>3</v>
      </c>
      <c r="C1001">
        <v>29.5</v>
      </c>
      <c r="D1001">
        <v>8</v>
      </c>
      <c r="E1001">
        <v>236</v>
      </c>
      <c r="F1001" s="1">
        <f>-Day_SIP[[#This Row],[Investment Amount]]</f>
        <v>-236</v>
      </c>
      <c r="G1001" s="1">
        <f>SUM($D$2:D1001)*Day_SIP[[#This Row],[Buy Price]]</f>
        <v>481676</v>
      </c>
    </row>
    <row r="1002" spans="1:7" x14ac:dyDescent="0.3">
      <c r="A1002" s="2">
        <v>38723</v>
      </c>
      <c r="B1002">
        <v>4</v>
      </c>
      <c r="C1002">
        <v>29.4</v>
      </c>
      <c r="D1002">
        <v>8</v>
      </c>
      <c r="E1002">
        <v>235.2</v>
      </c>
      <c r="F1002" s="1">
        <f>-Day_SIP[[#This Row],[Investment Amount]]</f>
        <v>-235.2</v>
      </c>
      <c r="G1002" s="1">
        <f>SUM($D$2:D1002)*Day_SIP[[#This Row],[Buy Price]]</f>
        <v>480278.39999999997</v>
      </c>
    </row>
    <row r="1003" spans="1:7" x14ac:dyDescent="0.3">
      <c r="A1003" s="2">
        <v>38726</v>
      </c>
      <c r="B1003">
        <v>0</v>
      </c>
      <c r="C1003">
        <v>29.3</v>
      </c>
      <c r="D1003">
        <v>8</v>
      </c>
      <c r="E1003">
        <v>234.4</v>
      </c>
      <c r="F1003" s="1">
        <f>-Day_SIP[[#This Row],[Investment Amount]]</f>
        <v>-234.4</v>
      </c>
      <c r="G1003" s="1">
        <f>SUM($D$2:D1003)*Day_SIP[[#This Row],[Buy Price]]</f>
        <v>478879.2</v>
      </c>
    </row>
    <row r="1004" spans="1:7" x14ac:dyDescent="0.3">
      <c r="A1004" s="2">
        <v>38727</v>
      </c>
      <c r="B1004">
        <v>1</v>
      </c>
      <c r="C1004">
        <v>29.15</v>
      </c>
      <c r="D1004">
        <v>8</v>
      </c>
      <c r="E1004">
        <v>233.2</v>
      </c>
      <c r="F1004" s="1">
        <f>-Day_SIP[[#This Row],[Investment Amount]]</f>
        <v>-233.2</v>
      </c>
      <c r="G1004" s="1">
        <f>SUM($D$2:D1004)*Day_SIP[[#This Row],[Buy Price]]</f>
        <v>476660.8</v>
      </c>
    </row>
    <row r="1005" spans="1:7" x14ac:dyDescent="0.3">
      <c r="A1005" s="2">
        <v>38729</v>
      </c>
      <c r="B1005">
        <v>3</v>
      </c>
      <c r="C1005">
        <v>28.61</v>
      </c>
      <c r="D1005">
        <v>8</v>
      </c>
      <c r="E1005">
        <v>228.88</v>
      </c>
      <c r="F1005" s="1">
        <f>-Day_SIP[[#This Row],[Investment Amount]]</f>
        <v>-228.88</v>
      </c>
      <c r="G1005" s="1">
        <f>SUM($D$2:D1005)*Day_SIP[[#This Row],[Buy Price]]</f>
        <v>468059.6</v>
      </c>
    </row>
    <row r="1006" spans="1:7" x14ac:dyDescent="0.3">
      <c r="A1006" s="2">
        <v>38730</v>
      </c>
      <c r="B1006">
        <v>4</v>
      </c>
      <c r="C1006">
        <v>29</v>
      </c>
      <c r="D1006">
        <v>8</v>
      </c>
      <c r="E1006">
        <v>232</v>
      </c>
      <c r="F1006" s="1">
        <f>-Day_SIP[[#This Row],[Investment Amount]]</f>
        <v>-232</v>
      </c>
      <c r="G1006" s="1">
        <f>SUM($D$2:D1006)*Day_SIP[[#This Row],[Buy Price]]</f>
        <v>474672</v>
      </c>
    </row>
    <row r="1007" spans="1:7" x14ac:dyDescent="0.3">
      <c r="A1007" s="2">
        <v>38733</v>
      </c>
      <c r="B1007">
        <v>0</v>
      </c>
      <c r="C1007">
        <v>28.69</v>
      </c>
      <c r="D1007">
        <v>8</v>
      </c>
      <c r="E1007">
        <v>229.52</v>
      </c>
      <c r="F1007" s="1">
        <f>-Day_SIP[[#This Row],[Investment Amount]]</f>
        <v>-229.52</v>
      </c>
      <c r="G1007" s="1">
        <f>SUM($D$2:D1007)*Day_SIP[[#This Row],[Buy Price]]</f>
        <v>469827.44</v>
      </c>
    </row>
    <row r="1008" spans="1:7" x14ac:dyDescent="0.3">
      <c r="A1008" s="2">
        <v>38734</v>
      </c>
      <c r="B1008">
        <v>1</v>
      </c>
      <c r="C1008">
        <v>28.68</v>
      </c>
      <c r="D1008">
        <v>8</v>
      </c>
      <c r="E1008">
        <v>229.44</v>
      </c>
      <c r="F1008" s="1">
        <f>-Day_SIP[[#This Row],[Investment Amount]]</f>
        <v>-229.44</v>
      </c>
      <c r="G1008" s="1">
        <f>SUM($D$2:D1008)*Day_SIP[[#This Row],[Buy Price]]</f>
        <v>469893.12</v>
      </c>
    </row>
    <row r="1009" spans="1:7" x14ac:dyDescent="0.3">
      <c r="A1009" s="2">
        <v>38735</v>
      </c>
      <c r="B1009">
        <v>2</v>
      </c>
      <c r="C1009">
        <v>28.35</v>
      </c>
      <c r="D1009">
        <v>8</v>
      </c>
      <c r="E1009">
        <v>226.8</v>
      </c>
      <c r="F1009" s="1">
        <f>-Day_SIP[[#This Row],[Investment Amount]]</f>
        <v>-226.8</v>
      </c>
      <c r="G1009" s="1">
        <f>SUM($D$2:D1009)*Day_SIP[[#This Row],[Buy Price]]</f>
        <v>464713.2</v>
      </c>
    </row>
    <row r="1010" spans="1:7" x14ac:dyDescent="0.3">
      <c r="A1010" s="2">
        <v>38736</v>
      </c>
      <c r="B1010">
        <v>3</v>
      </c>
      <c r="C1010">
        <v>29</v>
      </c>
      <c r="D1010">
        <v>8</v>
      </c>
      <c r="E1010">
        <v>232</v>
      </c>
      <c r="F1010" s="1">
        <f>-Day_SIP[[#This Row],[Investment Amount]]</f>
        <v>-232</v>
      </c>
      <c r="G1010" s="1">
        <f>SUM($D$2:D1010)*Day_SIP[[#This Row],[Buy Price]]</f>
        <v>475600</v>
      </c>
    </row>
    <row r="1011" spans="1:7" x14ac:dyDescent="0.3">
      <c r="A1011" s="2">
        <v>38737</v>
      </c>
      <c r="B1011">
        <v>4</v>
      </c>
      <c r="C1011">
        <v>29.5</v>
      </c>
      <c r="D1011">
        <v>8</v>
      </c>
      <c r="E1011">
        <v>236</v>
      </c>
      <c r="F1011" s="1">
        <f>-Day_SIP[[#This Row],[Investment Amount]]</f>
        <v>-236</v>
      </c>
      <c r="G1011" s="1">
        <f>SUM($D$2:D1011)*Day_SIP[[#This Row],[Buy Price]]</f>
        <v>484036</v>
      </c>
    </row>
    <row r="1012" spans="1:7" x14ac:dyDescent="0.3">
      <c r="A1012" s="2">
        <v>38740</v>
      </c>
      <c r="B1012">
        <v>0</v>
      </c>
      <c r="C1012">
        <v>29.02</v>
      </c>
      <c r="D1012">
        <v>8</v>
      </c>
      <c r="E1012">
        <v>232.16</v>
      </c>
      <c r="F1012" s="1">
        <f>-Day_SIP[[#This Row],[Investment Amount]]</f>
        <v>-232.16</v>
      </c>
      <c r="G1012" s="1">
        <f>SUM($D$2:D1012)*Day_SIP[[#This Row],[Buy Price]]</f>
        <v>476392.32</v>
      </c>
    </row>
    <row r="1013" spans="1:7" x14ac:dyDescent="0.3">
      <c r="A1013" s="2">
        <v>38741</v>
      </c>
      <c r="B1013">
        <v>1</v>
      </c>
      <c r="C1013">
        <v>29.3</v>
      </c>
      <c r="D1013">
        <v>8</v>
      </c>
      <c r="E1013">
        <v>234.4</v>
      </c>
      <c r="F1013" s="1">
        <f>-Day_SIP[[#This Row],[Investment Amount]]</f>
        <v>-234.4</v>
      </c>
      <c r="G1013" s="1">
        <f>SUM($D$2:D1013)*Day_SIP[[#This Row],[Buy Price]]</f>
        <v>481223.2</v>
      </c>
    </row>
    <row r="1014" spans="1:7" x14ac:dyDescent="0.3">
      <c r="A1014" s="2">
        <v>38742</v>
      </c>
      <c r="B1014">
        <v>2</v>
      </c>
      <c r="C1014">
        <v>29.67</v>
      </c>
      <c r="D1014">
        <v>8</v>
      </c>
      <c r="E1014">
        <v>237.36</v>
      </c>
      <c r="F1014" s="1">
        <f>-Day_SIP[[#This Row],[Investment Amount]]</f>
        <v>-237.36</v>
      </c>
      <c r="G1014" s="1">
        <f>SUM($D$2:D1014)*Day_SIP[[#This Row],[Buy Price]]</f>
        <v>487537.44</v>
      </c>
    </row>
    <row r="1015" spans="1:7" x14ac:dyDescent="0.3">
      <c r="A1015" s="2">
        <v>38744</v>
      </c>
      <c r="B1015">
        <v>4</v>
      </c>
      <c r="C1015">
        <v>30</v>
      </c>
      <c r="D1015">
        <v>8</v>
      </c>
      <c r="E1015">
        <v>240</v>
      </c>
      <c r="F1015" s="1">
        <f>-Day_SIP[[#This Row],[Investment Amount]]</f>
        <v>-240</v>
      </c>
      <c r="G1015" s="1">
        <f>SUM($D$2:D1015)*Day_SIP[[#This Row],[Buy Price]]</f>
        <v>493200</v>
      </c>
    </row>
    <row r="1016" spans="1:7" x14ac:dyDescent="0.3">
      <c r="A1016" s="2">
        <v>38747</v>
      </c>
      <c r="B1016">
        <v>0</v>
      </c>
      <c r="C1016">
        <v>30.07</v>
      </c>
      <c r="D1016">
        <v>8</v>
      </c>
      <c r="E1016">
        <v>240.56</v>
      </c>
      <c r="F1016" s="1">
        <f>-Day_SIP[[#This Row],[Investment Amount]]</f>
        <v>-240.56</v>
      </c>
      <c r="G1016" s="1">
        <f>SUM($D$2:D1016)*Day_SIP[[#This Row],[Buy Price]]</f>
        <v>494591.36</v>
      </c>
    </row>
    <row r="1017" spans="1:7" x14ac:dyDescent="0.3">
      <c r="A1017" s="2">
        <v>38748</v>
      </c>
      <c r="B1017">
        <v>1</v>
      </c>
      <c r="C1017">
        <v>30.25</v>
      </c>
      <c r="D1017">
        <v>8</v>
      </c>
      <c r="E1017">
        <v>242</v>
      </c>
      <c r="F1017" s="1">
        <f>-Day_SIP[[#This Row],[Investment Amount]]</f>
        <v>-242</v>
      </c>
      <c r="G1017" s="1">
        <f>SUM($D$2:D1017)*Day_SIP[[#This Row],[Buy Price]]</f>
        <v>497794</v>
      </c>
    </row>
    <row r="1018" spans="1:7" x14ac:dyDescent="0.3">
      <c r="A1018" s="2">
        <v>38749</v>
      </c>
      <c r="B1018">
        <v>2</v>
      </c>
      <c r="C1018">
        <v>30</v>
      </c>
      <c r="D1018">
        <v>8</v>
      </c>
      <c r="E1018">
        <v>240</v>
      </c>
      <c r="F1018" s="1">
        <f>-Day_SIP[[#This Row],[Investment Amount]]</f>
        <v>-240</v>
      </c>
      <c r="G1018" s="1">
        <f>SUM($D$2:D1018)*Day_SIP[[#This Row],[Buy Price]]</f>
        <v>493920</v>
      </c>
    </row>
    <row r="1019" spans="1:7" x14ac:dyDescent="0.3">
      <c r="A1019" s="2">
        <v>38750</v>
      </c>
      <c r="B1019">
        <v>3</v>
      </c>
      <c r="C1019">
        <v>30</v>
      </c>
      <c r="D1019">
        <v>8</v>
      </c>
      <c r="E1019">
        <v>240</v>
      </c>
      <c r="F1019" s="1">
        <f>-Day_SIP[[#This Row],[Investment Amount]]</f>
        <v>-240</v>
      </c>
      <c r="G1019" s="1">
        <f>SUM($D$2:D1019)*Day_SIP[[#This Row],[Buy Price]]</f>
        <v>494160</v>
      </c>
    </row>
    <row r="1020" spans="1:7" x14ac:dyDescent="0.3">
      <c r="A1020" s="2">
        <v>38751</v>
      </c>
      <c r="B1020">
        <v>4</v>
      </c>
      <c r="C1020">
        <v>29.98</v>
      </c>
      <c r="D1020">
        <v>8</v>
      </c>
      <c r="E1020">
        <v>239.84</v>
      </c>
      <c r="F1020" s="1">
        <f>-Day_SIP[[#This Row],[Investment Amount]]</f>
        <v>-239.84</v>
      </c>
      <c r="G1020" s="1">
        <f>SUM($D$2:D1020)*Day_SIP[[#This Row],[Buy Price]]</f>
        <v>494070.4</v>
      </c>
    </row>
    <row r="1021" spans="1:7" x14ac:dyDescent="0.3">
      <c r="A1021" s="2">
        <v>38754</v>
      </c>
      <c r="B1021">
        <v>0</v>
      </c>
      <c r="C1021">
        <v>30.5</v>
      </c>
      <c r="D1021">
        <v>7</v>
      </c>
      <c r="E1021">
        <v>213.5</v>
      </c>
      <c r="F1021" s="1">
        <f>-Day_SIP[[#This Row],[Investment Amount]]</f>
        <v>-213.5</v>
      </c>
      <c r="G1021" s="1">
        <f>SUM($D$2:D1021)*Day_SIP[[#This Row],[Buy Price]]</f>
        <v>502853.5</v>
      </c>
    </row>
    <row r="1022" spans="1:7" x14ac:dyDescent="0.3">
      <c r="A1022" s="2">
        <v>38755</v>
      </c>
      <c r="B1022">
        <v>1</v>
      </c>
      <c r="C1022">
        <v>30.5</v>
      </c>
      <c r="D1022">
        <v>7</v>
      </c>
      <c r="E1022">
        <v>213.5</v>
      </c>
      <c r="F1022" s="1">
        <f>-Day_SIP[[#This Row],[Investment Amount]]</f>
        <v>-213.5</v>
      </c>
      <c r="G1022" s="1">
        <f>SUM($D$2:D1022)*Day_SIP[[#This Row],[Buy Price]]</f>
        <v>503067</v>
      </c>
    </row>
    <row r="1023" spans="1:7" x14ac:dyDescent="0.3">
      <c r="A1023" s="2">
        <v>38756</v>
      </c>
      <c r="B1023">
        <v>2</v>
      </c>
      <c r="C1023">
        <v>30.42</v>
      </c>
      <c r="D1023">
        <v>7</v>
      </c>
      <c r="E1023">
        <v>212.94</v>
      </c>
      <c r="F1023" s="1">
        <f>-Day_SIP[[#This Row],[Investment Amount]]</f>
        <v>-212.94</v>
      </c>
      <c r="G1023" s="1">
        <f>SUM($D$2:D1023)*Day_SIP[[#This Row],[Buy Price]]</f>
        <v>501960.42000000004</v>
      </c>
    </row>
    <row r="1024" spans="1:7" x14ac:dyDescent="0.3">
      <c r="A1024" s="2">
        <v>38758</v>
      </c>
      <c r="B1024">
        <v>4</v>
      </c>
      <c r="C1024">
        <v>30.68</v>
      </c>
      <c r="D1024">
        <v>7</v>
      </c>
      <c r="E1024">
        <v>214.76</v>
      </c>
      <c r="F1024" s="1">
        <f>-Day_SIP[[#This Row],[Investment Amount]]</f>
        <v>-214.76</v>
      </c>
      <c r="G1024" s="1">
        <f>SUM($D$2:D1024)*Day_SIP[[#This Row],[Buy Price]]</f>
        <v>506465.44</v>
      </c>
    </row>
    <row r="1025" spans="1:7" x14ac:dyDescent="0.3">
      <c r="A1025" s="2">
        <v>38761</v>
      </c>
      <c r="B1025">
        <v>0</v>
      </c>
      <c r="C1025">
        <v>30.84</v>
      </c>
      <c r="D1025">
        <v>7</v>
      </c>
      <c r="E1025">
        <v>215.88</v>
      </c>
      <c r="F1025" s="1">
        <f>-Day_SIP[[#This Row],[Investment Amount]]</f>
        <v>-215.88</v>
      </c>
      <c r="G1025" s="1">
        <f>SUM($D$2:D1025)*Day_SIP[[#This Row],[Buy Price]]</f>
        <v>509322.6</v>
      </c>
    </row>
    <row r="1026" spans="1:7" x14ac:dyDescent="0.3">
      <c r="A1026" s="2">
        <v>38762</v>
      </c>
      <c r="B1026">
        <v>1</v>
      </c>
      <c r="C1026">
        <v>30.59</v>
      </c>
      <c r="D1026">
        <v>7</v>
      </c>
      <c r="E1026">
        <v>214.13</v>
      </c>
      <c r="F1026" s="1">
        <f>-Day_SIP[[#This Row],[Investment Amount]]</f>
        <v>-214.13</v>
      </c>
      <c r="G1026" s="1">
        <f>SUM($D$2:D1026)*Day_SIP[[#This Row],[Buy Price]]</f>
        <v>505407.98</v>
      </c>
    </row>
    <row r="1027" spans="1:7" x14ac:dyDescent="0.3">
      <c r="A1027" s="2">
        <v>38763</v>
      </c>
      <c r="B1027">
        <v>2</v>
      </c>
      <c r="C1027">
        <v>30.4</v>
      </c>
      <c r="D1027">
        <v>7</v>
      </c>
      <c r="E1027">
        <v>212.79999999999998</v>
      </c>
      <c r="F1027" s="1">
        <f>-Day_SIP[[#This Row],[Investment Amount]]</f>
        <v>-212.79999999999998</v>
      </c>
      <c r="G1027" s="1">
        <f>SUM($D$2:D1027)*Day_SIP[[#This Row],[Buy Price]]</f>
        <v>502481.6</v>
      </c>
    </row>
    <row r="1028" spans="1:7" x14ac:dyDescent="0.3">
      <c r="A1028" s="2">
        <v>38764</v>
      </c>
      <c r="B1028">
        <v>3</v>
      </c>
      <c r="C1028">
        <v>30.5</v>
      </c>
      <c r="D1028">
        <v>7</v>
      </c>
      <c r="E1028">
        <v>213.5</v>
      </c>
      <c r="F1028" s="1">
        <f>-Day_SIP[[#This Row],[Investment Amount]]</f>
        <v>-213.5</v>
      </c>
      <c r="G1028" s="1">
        <f>SUM($D$2:D1028)*Day_SIP[[#This Row],[Buy Price]]</f>
        <v>504348</v>
      </c>
    </row>
    <row r="1029" spans="1:7" x14ac:dyDescent="0.3">
      <c r="A1029" s="2">
        <v>38765</v>
      </c>
      <c r="B1029">
        <v>4</v>
      </c>
      <c r="C1029">
        <v>30.35</v>
      </c>
      <c r="D1029">
        <v>8</v>
      </c>
      <c r="E1029">
        <v>242.8</v>
      </c>
      <c r="F1029" s="1">
        <f>-Day_SIP[[#This Row],[Investment Amount]]</f>
        <v>-242.8</v>
      </c>
      <c r="G1029" s="1">
        <f>SUM($D$2:D1029)*Day_SIP[[#This Row],[Buy Price]]</f>
        <v>502110.4</v>
      </c>
    </row>
    <row r="1030" spans="1:7" x14ac:dyDescent="0.3">
      <c r="A1030" s="2">
        <v>38768</v>
      </c>
      <c r="B1030">
        <v>0</v>
      </c>
      <c r="C1030">
        <v>30.25</v>
      </c>
      <c r="D1030">
        <v>8</v>
      </c>
      <c r="E1030">
        <v>242</v>
      </c>
      <c r="F1030" s="1">
        <f>-Day_SIP[[#This Row],[Investment Amount]]</f>
        <v>-242</v>
      </c>
      <c r="G1030" s="1">
        <f>SUM($D$2:D1030)*Day_SIP[[#This Row],[Buy Price]]</f>
        <v>500698</v>
      </c>
    </row>
    <row r="1031" spans="1:7" x14ac:dyDescent="0.3">
      <c r="A1031" s="2">
        <v>38769</v>
      </c>
      <c r="B1031">
        <v>1</v>
      </c>
      <c r="C1031">
        <v>30.55</v>
      </c>
      <c r="D1031">
        <v>7</v>
      </c>
      <c r="E1031">
        <v>213.85</v>
      </c>
      <c r="F1031" s="1">
        <f>-Day_SIP[[#This Row],[Investment Amount]]</f>
        <v>-213.85</v>
      </c>
      <c r="G1031" s="1">
        <f>SUM($D$2:D1031)*Day_SIP[[#This Row],[Buy Price]]</f>
        <v>505877.45</v>
      </c>
    </row>
    <row r="1032" spans="1:7" x14ac:dyDescent="0.3">
      <c r="A1032" s="2">
        <v>38770</v>
      </c>
      <c r="B1032">
        <v>2</v>
      </c>
      <c r="C1032">
        <v>30.73</v>
      </c>
      <c r="D1032">
        <v>7</v>
      </c>
      <c r="E1032">
        <v>215.11</v>
      </c>
      <c r="F1032" s="1">
        <f>-Day_SIP[[#This Row],[Investment Amount]]</f>
        <v>-215.11</v>
      </c>
      <c r="G1032" s="1">
        <f>SUM($D$2:D1032)*Day_SIP[[#This Row],[Buy Price]]</f>
        <v>509073.18</v>
      </c>
    </row>
    <row r="1033" spans="1:7" x14ac:dyDescent="0.3">
      <c r="A1033" s="2">
        <v>38771</v>
      </c>
      <c r="B1033">
        <v>3</v>
      </c>
      <c r="C1033">
        <v>30.93</v>
      </c>
      <c r="D1033">
        <v>7</v>
      </c>
      <c r="E1033">
        <v>216.51</v>
      </c>
      <c r="F1033" s="1">
        <f>-Day_SIP[[#This Row],[Investment Amount]]</f>
        <v>-216.51</v>
      </c>
      <c r="G1033" s="1">
        <f>SUM($D$2:D1033)*Day_SIP[[#This Row],[Buy Price]]</f>
        <v>512602.89</v>
      </c>
    </row>
    <row r="1034" spans="1:7" x14ac:dyDescent="0.3">
      <c r="A1034" s="2">
        <v>38772</v>
      </c>
      <c r="B1034">
        <v>4</v>
      </c>
      <c r="C1034">
        <v>30.7</v>
      </c>
      <c r="D1034">
        <v>7</v>
      </c>
      <c r="E1034">
        <v>214.9</v>
      </c>
      <c r="F1034" s="1">
        <f>-Day_SIP[[#This Row],[Investment Amount]]</f>
        <v>-214.9</v>
      </c>
      <c r="G1034" s="1">
        <f>SUM($D$2:D1034)*Day_SIP[[#This Row],[Buy Price]]</f>
        <v>509006</v>
      </c>
    </row>
    <row r="1035" spans="1:7" x14ac:dyDescent="0.3">
      <c r="A1035" s="2">
        <v>38775</v>
      </c>
      <c r="B1035">
        <v>0</v>
      </c>
      <c r="C1035">
        <v>30.85</v>
      </c>
      <c r="D1035">
        <v>7</v>
      </c>
      <c r="E1035">
        <v>215.95000000000002</v>
      </c>
      <c r="F1035" s="1">
        <f>-Day_SIP[[#This Row],[Investment Amount]]</f>
        <v>-215.95000000000002</v>
      </c>
      <c r="G1035" s="1">
        <f>SUM($D$2:D1035)*Day_SIP[[#This Row],[Buy Price]]</f>
        <v>511708.95</v>
      </c>
    </row>
    <row r="1036" spans="1:7" x14ac:dyDescent="0.3">
      <c r="A1036" s="2">
        <v>38776</v>
      </c>
      <c r="B1036">
        <v>1</v>
      </c>
      <c r="C1036">
        <v>31.1</v>
      </c>
      <c r="D1036">
        <v>7</v>
      </c>
      <c r="E1036">
        <v>217.70000000000002</v>
      </c>
      <c r="F1036" s="1">
        <f>-Day_SIP[[#This Row],[Investment Amount]]</f>
        <v>-217.70000000000002</v>
      </c>
      <c r="G1036" s="1">
        <f>SUM($D$2:D1036)*Day_SIP[[#This Row],[Buy Price]]</f>
        <v>516073.4</v>
      </c>
    </row>
    <row r="1037" spans="1:7" x14ac:dyDescent="0.3">
      <c r="A1037" s="2">
        <v>38777</v>
      </c>
      <c r="B1037">
        <v>2</v>
      </c>
      <c r="C1037">
        <v>31.5</v>
      </c>
      <c r="D1037">
        <v>7</v>
      </c>
      <c r="E1037">
        <v>220.5</v>
      </c>
      <c r="F1037" s="1">
        <f>-Day_SIP[[#This Row],[Investment Amount]]</f>
        <v>-220.5</v>
      </c>
      <c r="G1037" s="1">
        <f>SUM($D$2:D1037)*Day_SIP[[#This Row],[Buy Price]]</f>
        <v>522931.5</v>
      </c>
    </row>
    <row r="1038" spans="1:7" x14ac:dyDescent="0.3">
      <c r="A1038" s="2">
        <v>38778</v>
      </c>
      <c r="B1038">
        <v>3</v>
      </c>
      <c r="C1038">
        <v>31.89</v>
      </c>
      <c r="D1038">
        <v>7</v>
      </c>
      <c r="E1038">
        <v>223.23000000000002</v>
      </c>
      <c r="F1038" s="1">
        <f>-Day_SIP[[#This Row],[Investment Amount]]</f>
        <v>-223.23000000000002</v>
      </c>
      <c r="G1038" s="1">
        <f>SUM($D$2:D1038)*Day_SIP[[#This Row],[Buy Price]]</f>
        <v>529629.12</v>
      </c>
    </row>
    <row r="1039" spans="1:7" x14ac:dyDescent="0.3">
      <c r="A1039" s="2">
        <v>38779</v>
      </c>
      <c r="B1039">
        <v>4</v>
      </c>
      <c r="C1039">
        <v>31.9</v>
      </c>
      <c r="D1039">
        <v>7</v>
      </c>
      <c r="E1039">
        <v>223.29999999999998</v>
      </c>
      <c r="F1039" s="1">
        <f>-Day_SIP[[#This Row],[Investment Amount]]</f>
        <v>-223.29999999999998</v>
      </c>
      <c r="G1039" s="1">
        <f>SUM($D$2:D1039)*Day_SIP[[#This Row],[Buy Price]]</f>
        <v>530018.5</v>
      </c>
    </row>
    <row r="1040" spans="1:7" x14ac:dyDescent="0.3">
      <c r="A1040" s="2">
        <v>38782</v>
      </c>
      <c r="B1040">
        <v>0</v>
      </c>
      <c r="C1040">
        <v>32.15</v>
      </c>
      <c r="D1040">
        <v>7</v>
      </c>
      <c r="E1040">
        <v>225.04999999999998</v>
      </c>
      <c r="F1040" s="1">
        <f>-Day_SIP[[#This Row],[Investment Amount]]</f>
        <v>-225.04999999999998</v>
      </c>
      <c r="G1040" s="1">
        <f>SUM($D$2:D1040)*Day_SIP[[#This Row],[Buy Price]]</f>
        <v>534397.29999999993</v>
      </c>
    </row>
    <row r="1041" spans="1:7" x14ac:dyDescent="0.3">
      <c r="A1041" s="2">
        <v>38783</v>
      </c>
      <c r="B1041">
        <v>1</v>
      </c>
      <c r="C1041">
        <v>32.270000000000003</v>
      </c>
      <c r="D1041">
        <v>7</v>
      </c>
      <c r="E1041">
        <v>225.89000000000001</v>
      </c>
      <c r="F1041" s="1">
        <f>-Day_SIP[[#This Row],[Investment Amount]]</f>
        <v>-225.89000000000001</v>
      </c>
      <c r="G1041" s="1">
        <f>SUM($D$2:D1041)*Day_SIP[[#This Row],[Buy Price]]</f>
        <v>536617.83000000007</v>
      </c>
    </row>
    <row r="1042" spans="1:7" x14ac:dyDescent="0.3">
      <c r="A1042" s="2">
        <v>38784</v>
      </c>
      <c r="B1042">
        <v>2</v>
      </c>
      <c r="C1042">
        <v>31.61</v>
      </c>
      <c r="D1042">
        <v>7</v>
      </c>
      <c r="E1042">
        <v>221.26999999999998</v>
      </c>
      <c r="F1042" s="1">
        <f>-Day_SIP[[#This Row],[Investment Amount]]</f>
        <v>-221.26999999999998</v>
      </c>
      <c r="G1042" s="1">
        <f>SUM($D$2:D1042)*Day_SIP[[#This Row],[Buy Price]]</f>
        <v>525863.96</v>
      </c>
    </row>
    <row r="1043" spans="1:7" x14ac:dyDescent="0.3">
      <c r="A1043" s="2">
        <v>38785</v>
      </c>
      <c r="B1043">
        <v>3</v>
      </c>
      <c r="C1043">
        <v>31.45</v>
      </c>
      <c r="D1043">
        <v>7</v>
      </c>
      <c r="E1043">
        <v>220.15</v>
      </c>
      <c r="F1043" s="1">
        <f>-Day_SIP[[#This Row],[Investment Amount]]</f>
        <v>-220.15</v>
      </c>
      <c r="G1043" s="1">
        <f>SUM($D$2:D1043)*Day_SIP[[#This Row],[Buy Price]]</f>
        <v>523422.35</v>
      </c>
    </row>
    <row r="1044" spans="1:7" x14ac:dyDescent="0.3">
      <c r="A1044" s="2">
        <v>38786</v>
      </c>
      <c r="B1044">
        <v>4</v>
      </c>
      <c r="C1044">
        <v>32.1</v>
      </c>
      <c r="D1044">
        <v>7</v>
      </c>
      <c r="E1044">
        <v>224.70000000000002</v>
      </c>
      <c r="F1044" s="1">
        <f>-Day_SIP[[#This Row],[Investment Amount]]</f>
        <v>-224.70000000000002</v>
      </c>
      <c r="G1044" s="1">
        <f>SUM($D$2:D1044)*Day_SIP[[#This Row],[Buy Price]]</f>
        <v>534465</v>
      </c>
    </row>
    <row r="1045" spans="1:7" x14ac:dyDescent="0.3">
      <c r="A1045" s="2">
        <v>38789</v>
      </c>
      <c r="B1045">
        <v>0</v>
      </c>
      <c r="C1045">
        <v>32.58</v>
      </c>
      <c r="D1045">
        <v>7</v>
      </c>
      <c r="E1045">
        <v>228.06</v>
      </c>
      <c r="F1045" s="1">
        <f>-Day_SIP[[#This Row],[Investment Amount]]</f>
        <v>-228.06</v>
      </c>
      <c r="G1045" s="1">
        <f>SUM($D$2:D1045)*Day_SIP[[#This Row],[Buy Price]]</f>
        <v>542685.05999999994</v>
      </c>
    </row>
    <row r="1046" spans="1:7" x14ac:dyDescent="0.3">
      <c r="A1046" s="2">
        <v>38790</v>
      </c>
      <c r="B1046">
        <v>1</v>
      </c>
      <c r="C1046">
        <v>32.200000000000003</v>
      </c>
      <c r="D1046">
        <v>7</v>
      </c>
      <c r="E1046">
        <v>225.40000000000003</v>
      </c>
      <c r="F1046" s="1">
        <f>-Day_SIP[[#This Row],[Investment Amount]]</f>
        <v>-225.40000000000003</v>
      </c>
      <c r="G1046" s="1">
        <f>SUM($D$2:D1046)*Day_SIP[[#This Row],[Buy Price]]</f>
        <v>536580.80000000005</v>
      </c>
    </row>
    <row r="1047" spans="1:7" x14ac:dyDescent="0.3">
      <c r="A1047" s="2">
        <v>38792</v>
      </c>
      <c r="B1047">
        <v>3</v>
      </c>
      <c r="C1047">
        <v>32.4</v>
      </c>
      <c r="D1047">
        <v>7</v>
      </c>
      <c r="E1047">
        <v>226.79999999999998</v>
      </c>
      <c r="F1047" s="1">
        <f>-Day_SIP[[#This Row],[Investment Amount]]</f>
        <v>-226.79999999999998</v>
      </c>
      <c r="G1047" s="1">
        <f>SUM($D$2:D1047)*Day_SIP[[#This Row],[Buy Price]]</f>
        <v>540140.4</v>
      </c>
    </row>
    <row r="1048" spans="1:7" x14ac:dyDescent="0.3">
      <c r="A1048" s="2">
        <v>38793</v>
      </c>
      <c r="B1048">
        <v>4</v>
      </c>
      <c r="C1048">
        <v>32.65</v>
      </c>
      <c r="D1048">
        <v>7</v>
      </c>
      <c r="E1048">
        <v>228.54999999999998</v>
      </c>
      <c r="F1048" s="1">
        <f>-Day_SIP[[#This Row],[Investment Amount]]</f>
        <v>-228.54999999999998</v>
      </c>
      <c r="G1048" s="1">
        <f>SUM($D$2:D1048)*Day_SIP[[#This Row],[Buy Price]]</f>
        <v>544536.69999999995</v>
      </c>
    </row>
    <row r="1049" spans="1:7" x14ac:dyDescent="0.3">
      <c r="A1049" s="2">
        <v>38796</v>
      </c>
      <c r="B1049">
        <v>0</v>
      </c>
      <c r="C1049">
        <v>32.799999999999997</v>
      </c>
      <c r="D1049">
        <v>7</v>
      </c>
      <c r="E1049">
        <v>229.59999999999997</v>
      </c>
      <c r="F1049" s="1">
        <f>-Day_SIP[[#This Row],[Investment Amount]]</f>
        <v>-229.59999999999997</v>
      </c>
      <c r="G1049" s="1">
        <f>SUM($D$2:D1049)*Day_SIP[[#This Row],[Buy Price]]</f>
        <v>547268</v>
      </c>
    </row>
    <row r="1050" spans="1:7" x14ac:dyDescent="0.3">
      <c r="A1050" s="2">
        <v>38797</v>
      </c>
      <c r="B1050">
        <v>1</v>
      </c>
      <c r="C1050">
        <v>32.9</v>
      </c>
      <c r="D1050">
        <v>7</v>
      </c>
      <c r="E1050">
        <v>230.29999999999998</v>
      </c>
      <c r="F1050" s="1">
        <f>-Day_SIP[[#This Row],[Investment Amount]]</f>
        <v>-230.29999999999998</v>
      </c>
      <c r="G1050" s="1">
        <f>SUM($D$2:D1050)*Day_SIP[[#This Row],[Buy Price]]</f>
        <v>549166.79999999993</v>
      </c>
    </row>
    <row r="1051" spans="1:7" x14ac:dyDescent="0.3">
      <c r="A1051" s="2">
        <v>38798</v>
      </c>
      <c r="B1051">
        <v>2</v>
      </c>
      <c r="C1051">
        <v>32.6</v>
      </c>
      <c r="D1051">
        <v>7</v>
      </c>
      <c r="E1051">
        <v>228.20000000000002</v>
      </c>
      <c r="F1051" s="1">
        <f>-Day_SIP[[#This Row],[Investment Amount]]</f>
        <v>-228.20000000000002</v>
      </c>
      <c r="G1051" s="1">
        <f>SUM($D$2:D1051)*Day_SIP[[#This Row],[Buy Price]]</f>
        <v>544387.4</v>
      </c>
    </row>
    <row r="1052" spans="1:7" x14ac:dyDescent="0.3">
      <c r="A1052" s="2">
        <v>38799</v>
      </c>
      <c r="B1052">
        <v>3</v>
      </c>
      <c r="C1052">
        <v>32.799999999999997</v>
      </c>
      <c r="D1052">
        <v>7</v>
      </c>
      <c r="E1052">
        <v>229.59999999999997</v>
      </c>
      <c r="F1052" s="1">
        <f>-Day_SIP[[#This Row],[Investment Amount]]</f>
        <v>-229.59999999999997</v>
      </c>
      <c r="G1052" s="1">
        <f>SUM($D$2:D1052)*Day_SIP[[#This Row],[Buy Price]]</f>
        <v>547956.79999999993</v>
      </c>
    </row>
    <row r="1053" spans="1:7" x14ac:dyDescent="0.3">
      <c r="A1053" s="2">
        <v>38800</v>
      </c>
      <c r="B1053">
        <v>4</v>
      </c>
      <c r="C1053">
        <v>33.01</v>
      </c>
      <c r="D1053">
        <v>7</v>
      </c>
      <c r="E1053">
        <v>231.07</v>
      </c>
      <c r="F1053" s="1">
        <f>-Day_SIP[[#This Row],[Investment Amount]]</f>
        <v>-231.07</v>
      </c>
      <c r="G1053" s="1">
        <f>SUM($D$2:D1053)*Day_SIP[[#This Row],[Buy Price]]</f>
        <v>551696.13</v>
      </c>
    </row>
    <row r="1054" spans="1:7" x14ac:dyDescent="0.3">
      <c r="A1054" s="2">
        <v>38803</v>
      </c>
      <c r="B1054">
        <v>0</v>
      </c>
      <c r="C1054">
        <v>33.549999999999997</v>
      </c>
      <c r="D1054">
        <v>7</v>
      </c>
      <c r="E1054">
        <v>234.84999999999997</v>
      </c>
      <c r="F1054" s="1">
        <f>-Day_SIP[[#This Row],[Investment Amount]]</f>
        <v>-234.84999999999997</v>
      </c>
      <c r="G1054" s="1">
        <f>SUM($D$2:D1054)*Day_SIP[[#This Row],[Buy Price]]</f>
        <v>560956</v>
      </c>
    </row>
    <row r="1055" spans="1:7" x14ac:dyDescent="0.3">
      <c r="A1055" s="2">
        <v>38804</v>
      </c>
      <c r="B1055">
        <v>1</v>
      </c>
      <c r="C1055">
        <v>33.75</v>
      </c>
      <c r="D1055">
        <v>7</v>
      </c>
      <c r="E1055">
        <v>236.25</v>
      </c>
      <c r="F1055" s="1">
        <f>-Day_SIP[[#This Row],[Investment Amount]]</f>
        <v>-236.25</v>
      </c>
      <c r="G1055" s="1">
        <f>SUM($D$2:D1055)*Day_SIP[[#This Row],[Buy Price]]</f>
        <v>564536.25</v>
      </c>
    </row>
    <row r="1056" spans="1:7" x14ac:dyDescent="0.3">
      <c r="A1056" s="2">
        <v>38805</v>
      </c>
      <c r="B1056">
        <v>2</v>
      </c>
      <c r="C1056">
        <v>33.83</v>
      </c>
      <c r="D1056">
        <v>7</v>
      </c>
      <c r="E1056">
        <v>236.81</v>
      </c>
      <c r="F1056" s="1">
        <f>-Day_SIP[[#This Row],[Investment Amount]]</f>
        <v>-236.81</v>
      </c>
      <c r="G1056" s="1">
        <f>SUM($D$2:D1056)*Day_SIP[[#This Row],[Buy Price]]</f>
        <v>566111.22</v>
      </c>
    </row>
    <row r="1057" spans="1:7" x14ac:dyDescent="0.3">
      <c r="A1057" s="2">
        <v>38806</v>
      </c>
      <c r="B1057">
        <v>3</v>
      </c>
      <c r="C1057">
        <v>36.54</v>
      </c>
      <c r="D1057">
        <v>6</v>
      </c>
      <c r="E1057">
        <v>219.24</v>
      </c>
      <c r="F1057" s="1">
        <f>-Day_SIP[[#This Row],[Investment Amount]]</f>
        <v>-219.24</v>
      </c>
      <c r="G1057" s="1">
        <f>SUM($D$2:D1057)*Day_SIP[[#This Row],[Buy Price]]</f>
        <v>611679.6</v>
      </c>
    </row>
    <row r="1058" spans="1:7" x14ac:dyDescent="0.3">
      <c r="A1058" s="2">
        <v>38807</v>
      </c>
      <c r="B1058">
        <v>4</v>
      </c>
      <c r="C1058">
        <v>34.5</v>
      </c>
      <c r="D1058">
        <v>7</v>
      </c>
      <c r="E1058">
        <v>241.5</v>
      </c>
      <c r="F1058" s="1">
        <f>-Day_SIP[[#This Row],[Investment Amount]]</f>
        <v>-241.5</v>
      </c>
      <c r="G1058" s="1">
        <f>SUM($D$2:D1058)*Day_SIP[[#This Row],[Buy Price]]</f>
        <v>577771.5</v>
      </c>
    </row>
    <row r="1059" spans="1:7" x14ac:dyDescent="0.3">
      <c r="A1059" s="2">
        <v>38810</v>
      </c>
      <c r="B1059">
        <v>0</v>
      </c>
      <c r="C1059">
        <v>34.950000000000003</v>
      </c>
      <c r="D1059">
        <v>6</v>
      </c>
      <c r="E1059">
        <v>209.70000000000002</v>
      </c>
      <c r="F1059" s="1">
        <f>-Day_SIP[[#This Row],[Investment Amount]]</f>
        <v>-209.70000000000002</v>
      </c>
      <c r="G1059" s="1">
        <f>SUM($D$2:D1059)*Day_SIP[[#This Row],[Buy Price]]</f>
        <v>585517.35000000009</v>
      </c>
    </row>
    <row r="1060" spans="1:7" x14ac:dyDescent="0.3">
      <c r="A1060" s="2">
        <v>38811</v>
      </c>
      <c r="B1060">
        <v>1</v>
      </c>
      <c r="C1060">
        <v>35.340000000000003</v>
      </c>
      <c r="D1060">
        <v>6</v>
      </c>
      <c r="E1060">
        <v>212.04000000000002</v>
      </c>
      <c r="F1060" s="1">
        <f>-Day_SIP[[#This Row],[Investment Amount]]</f>
        <v>-212.04000000000002</v>
      </c>
      <c r="G1060" s="1">
        <f>SUM($D$2:D1060)*Day_SIP[[#This Row],[Buy Price]]</f>
        <v>592263.06000000006</v>
      </c>
    </row>
    <row r="1061" spans="1:7" x14ac:dyDescent="0.3">
      <c r="A1061" s="2">
        <v>38812</v>
      </c>
      <c r="B1061">
        <v>2</v>
      </c>
      <c r="C1061">
        <v>35.299999999999997</v>
      </c>
      <c r="D1061">
        <v>6</v>
      </c>
      <c r="E1061">
        <v>211.79999999999998</v>
      </c>
      <c r="F1061" s="1">
        <f>-Day_SIP[[#This Row],[Investment Amount]]</f>
        <v>-211.79999999999998</v>
      </c>
      <c r="G1061" s="1">
        <f>SUM($D$2:D1061)*Day_SIP[[#This Row],[Buy Price]]</f>
        <v>591804.5</v>
      </c>
    </row>
    <row r="1062" spans="1:7" x14ac:dyDescent="0.3">
      <c r="A1062" s="2">
        <v>38814</v>
      </c>
      <c r="B1062">
        <v>4</v>
      </c>
      <c r="C1062">
        <v>35.11</v>
      </c>
      <c r="D1062">
        <v>6</v>
      </c>
      <c r="E1062">
        <v>210.66</v>
      </c>
      <c r="F1062" s="1">
        <f>-Day_SIP[[#This Row],[Investment Amount]]</f>
        <v>-210.66</v>
      </c>
      <c r="G1062" s="1">
        <f>SUM($D$2:D1062)*Day_SIP[[#This Row],[Buy Price]]</f>
        <v>588829.80999999994</v>
      </c>
    </row>
    <row r="1063" spans="1:7" x14ac:dyDescent="0.3">
      <c r="A1063" s="2">
        <v>38817</v>
      </c>
      <c r="B1063">
        <v>0</v>
      </c>
      <c r="C1063">
        <v>35.03</v>
      </c>
      <c r="D1063">
        <v>6</v>
      </c>
      <c r="E1063">
        <v>210.18</v>
      </c>
      <c r="F1063" s="1">
        <f>-Day_SIP[[#This Row],[Investment Amount]]</f>
        <v>-210.18</v>
      </c>
      <c r="G1063" s="1">
        <f>SUM($D$2:D1063)*Day_SIP[[#This Row],[Buy Price]]</f>
        <v>587698.31000000006</v>
      </c>
    </row>
    <row r="1064" spans="1:7" x14ac:dyDescent="0.3">
      <c r="A1064" s="2">
        <v>38819</v>
      </c>
      <c r="B1064">
        <v>2</v>
      </c>
      <c r="C1064">
        <v>34.25</v>
      </c>
      <c r="D1064">
        <v>7</v>
      </c>
      <c r="E1064">
        <v>239.75</v>
      </c>
      <c r="F1064" s="1">
        <f>-Day_SIP[[#This Row],[Investment Amount]]</f>
        <v>-239.75</v>
      </c>
      <c r="G1064" s="1">
        <f>SUM($D$2:D1064)*Day_SIP[[#This Row],[Buy Price]]</f>
        <v>574852</v>
      </c>
    </row>
    <row r="1065" spans="1:7" x14ac:dyDescent="0.3">
      <c r="A1065" s="2">
        <v>38820</v>
      </c>
      <c r="B1065">
        <v>3</v>
      </c>
      <c r="C1065">
        <v>33.97</v>
      </c>
      <c r="D1065">
        <v>7</v>
      </c>
      <c r="E1065">
        <v>237.79</v>
      </c>
      <c r="F1065" s="1">
        <f>-Day_SIP[[#This Row],[Investment Amount]]</f>
        <v>-237.79</v>
      </c>
      <c r="G1065" s="1">
        <f>SUM($D$2:D1065)*Day_SIP[[#This Row],[Buy Price]]</f>
        <v>570390.27</v>
      </c>
    </row>
    <row r="1066" spans="1:7" x14ac:dyDescent="0.3">
      <c r="A1066" s="2">
        <v>38824</v>
      </c>
      <c r="B1066">
        <v>0</v>
      </c>
      <c r="C1066">
        <v>34.299999999999997</v>
      </c>
      <c r="D1066">
        <v>7</v>
      </c>
      <c r="E1066">
        <v>240.09999999999997</v>
      </c>
      <c r="F1066" s="1">
        <f>-Day_SIP[[#This Row],[Investment Amount]]</f>
        <v>-240.09999999999997</v>
      </c>
      <c r="G1066" s="1">
        <f>SUM($D$2:D1066)*Day_SIP[[#This Row],[Buy Price]]</f>
        <v>576171.39999999991</v>
      </c>
    </row>
    <row r="1067" spans="1:7" x14ac:dyDescent="0.3">
      <c r="A1067" s="2">
        <v>38825</v>
      </c>
      <c r="B1067">
        <v>1</v>
      </c>
      <c r="C1067">
        <v>35.75</v>
      </c>
      <c r="D1067">
        <v>6</v>
      </c>
      <c r="E1067">
        <v>214.5</v>
      </c>
      <c r="F1067" s="1">
        <f>-Day_SIP[[#This Row],[Investment Amount]]</f>
        <v>-214.5</v>
      </c>
      <c r="G1067" s="1">
        <f>SUM($D$2:D1067)*Day_SIP[[#This Row],[Buy Price]]</f>
        <v>600743</v>
      </c>
    </row>
    <row r="1068" spans="1:7" x14ac:dyDescent="0.3">
      <c r="A1068" s="2">
        <v>38826</v>
      </c>
      <c r="B1068">
        <v>2</v>
      </c>
      <c r="C1068">
        <v>35.6</v>
      </c>
      <c r="D1068">
        <v>6</v>
      </c>
      <c r="E1068">
        <v>213.60000000000002</v>
      </c>
      <c r="F1068" s="1">
        <f>-Day_SIP[[#This Row],[Investment Amount]]</f>
        <v>-213.60000000000002</v>
      </c>
      <c r="G1068" s="1">
        <f>SUM($D$2:D1068)*Day_SIP[[#This Row],[Buy Price]]</f>
        <v>598436</v>
      </c>
    </row>
    <row r="1069" spans="1:7" x14ac:dyDescent="0.3">
      <c r="A1069" s="2">
        <v>38827</v>
      </c>
      <c r="B1069">
        <v>3</v>
      </c>
      <c r="C1069">
        <v>36.01</v>
      </c>
      <c r="D1069">
        <v>6</v>
      </c>
      <c r="E1069">
        <v>216.06</v>
      </c>
      <c r="F1069" s="1">
        <f>-Day_SIP[[#This Row],[Investment Amount]]</f>
        <v>-216.06</v>
      </c>
      <c r="G1069" s="1">
        <f>SUM($D$2:D1069)*Day_SIP[[#This Row],[Buy Price]]</f>
        <v>605544.15999999992</v>
      </c>
    </row>
    <row r="1070" spans="1:7" x14ac:dyDescent="0.3">
      <c r="A1070" s="2">
        <v>38828</v>
      </c>
      <c r="B1070">
        <v>4</v>
      </c>
      <c r="C1070">
        <v>35.950000000000003</v>
      </c>
      <c r="D1070">
        <v>6</v>
      </c>
      <c r="E1070">
        <v>215.70000000000002</v>
      </c>
      <c r="F1070" s="1">
        <f>-Day_SIP[[#This Row],[Investment Amount]]</f>
        <v>-215.70000000000002</v>
      </c>
      <c r="G1070" s="1">
        <f>SUM($D$2:D1070)*Day_SIP[[#This Row],[Buy Price]]</f>
        <v>604750.9</v>
      </c>
    </row>
    <row r="1071" spans="1:7" x14ac:dyDescent="0.3">
      <c r="A1071" s="2">
        <v>38831</v>
      </c>
      <c r="B1071">
        <v>0</v>
      </c>
      <c r="C1071">
        <v>35.9</v>
      </c>
      <c r="D1071">
        <v>6</v>
      </c>
      <c r="E1071">
        <v>215.39999999999998</v>
      </c>
      <c r="F1071" s="1">
        <f>-Day_SIP[[#This Row],[Investment Amount]]</f>
        <v>-215.39999999999998</v>
      </c>
      <c r="G1071" s="1">
        <f>SUM($D$2:D1071)*Day_SIP[[#This Row],[Buy Price]]</f>
        <v>604125.19999999995</v>
      </c>
    </row>
    <row r="1072" spans="1:7" x14ac:dyDescent="0.3">
      <c r="A1072" s="2">
        <v>38832</v>
      </c>
      <c r="B1072">
        <v>1</v>
      </c>
      <c r="C1072">
        <v>34.96</v>
      </c>
      <c r="D1072">
        <v>6</v>
      </c>
      <c r="E1072">
        <v>209.76</v>
      </c>
      <c r="F1072" s="1">
        <f>-Day_SIP[[#This Row],[Investment Amount]]</f>
        <v>-209.76</v>
      </c>
      <c r="G1072" s="1">
        <f>SUM($D$2:D1072)*Day_SIP[[#This Row],[Buy Price]]</f>
        <v>588516.64</v>
      </c>
    </row>
    <row r="1073" spans="1:7" x14ac:dyDescent="0.3">
      <c r="A1073" s="2">
        <v>38833</v>
      </c>
      <c r="B1073">
        <v>2</v>
      </c>
      <c r="C1073">
        <v>35.799999999999997</v>
      </c>
      <c r="D1073">
        <v>6</v>
      </c>
      <c r="E1073">
        <v>214.79999999999998</v>
      </c>
      <c r="F1073" s="1">
        <f>-Day_SIP[[#This Row],[Investment Amount]]</f>
        <v>-214.79999999999998</v>
      </c>
      <c r="G1073" s="1">
        <f>SUM($D$2:D1073)*Day_SIP[[#This Row],[Buy Price]]</f>
        <v>602872</v>
      </c>
    </row>
    <row r="1074" spans="1:7" x14ac:dyDescent="0.3">
      <c r="A1074" s="2">
        <v>38834</v>
      </c>
      <c r="B1074">
        <v>3</v>
      </c>
      <c r="C1074">
        <v>35.630000000000003</v>
      </c>
      <c r="D1074">
        <v>6</v>
      </c>
      <c r="E1074">
        <v>213.78000000000003</v>
      </c>
      <c r="F1074" s="1">
        <f>-Day_SIP[[#This Row],[Investment Amount]]</f>
        <v>-213.78000000000003</v>
      </c>
      <c r="G1074" s="1">
        <f>SUM($D$2:D1074)*Day_SIP[[#This Row],[Buy Price]]</f>
        <v>600222.9800000001</v>
      </c>
    </row>
    <row r="1075" spans="1:7" x14ac:dyDescent="0.3">
      <c r="A1075" s="2">
        <v>38835</v>
      </c>
      <c r="B1075">
        <v>4</v>
      </c>
      <c r="C1075">
        <v>35.31</v>
      </c>
      <c r="D1075">
        <v>6</v>
      </c>
      <c r="E1075">
        <v>211.86</v>
      </c>
      <c r="F1075" s="1">
        <f>-Day_SIP[[#This Row],[Investment Amount]]</f>
        <v>-211.86</v>
      </c>
      <c r="G1075" s="1">
        <f>SUM($D$2:D1075)*Day_SIP[[#This Row],[Buy Price]]</f>
        <v>595044.12</v>
      </c>
    </row>
    <row r="1076" spans="1:7" x14ac:dyDescent="0.3">
      <c r="A1076" s="2">
        <v>38839</v>
      </c>
      <c r="B1076">
        <v>1</v>
      </c>
      <c r="C1076">
        <v>36.4</v>
      </c>
      <c r="D1076">
        <v>6</v>
      </c>
      <c r="E1076">
        <v>218.39999999999998</v>
      </c>
      <c r="F1076" s="1">
        <f>-Day_SIP[[#This Row],[Investment Amount]]</f>
        <v>-218.39999999999998</v>
      </c>
      <c r="G1076" s="1">
        <f>SUM($D$2:D1076)*Day_SIP[[#This Row],[Buy Price]]</f>
        <v>613631.19999999995</v>
      </c>
    </row>
    <row r="1077" spans="1:7" x14ac:dyDescent="0.3">
      <c r="A1077" s="2">
        <v>38840</v>
      </c>
      <c r="B1077">
        <v>2</v>
      </c>
      <c r="C1077">
        <v>36.75</v>
      </c>
      <c r="D1077">
        <v>6</v>
      </c>
      <c r="E1077">
        <v>220.5</v>
      </c>
      <c r="F1077" s="1">
        <f>-Day_SIP[[#This Row],[Investment Amount]]</f>
        <v>-220.5</v>
      </c>
      <c r="G1077" s="1">
        <f>SUM($D$2:D1077)*Day_SIP[[#This Row],[Buy Price]]</f>
        <v>619752</v>
      </c>
    </row>
    <row r="1078" spans="1:7" x14ac:dyDescent="0.3">
      <c r="A1078" s="2">
        <v>38841</v>
      </c>
      <c r="B1078">
        <v>3</v>
      </c>
      <c r="C1078">
        <v>36.75</v>
      </c>
      <c r="D1078">
        <v>6</v>
      </c>
      <c r="E1078">
        <v>220.5</v>
      </c>
      <c r="F1078" s="1">
        <f>-Day_SIP[[#This Row],[Investment Amount]]</f>
        <v>-220.5</v>
      </c>
      <c r="G1078" s="1">
        <f>SUM($D$2:D1078)*Day_SIP[[#This Row],[Buy Price]]</f>
        <v>619972.5</v>
      </c>
    </row>
    <row r="1079" spans="1:7" x14ac:dyDescent="0.3">
      <c r="A1079" s="2">
        <v>38842</v>
      </c>
      <c r="B1079">
        <v>4</v>
      </c>
      <c r="C1079">
        <v>37.15</v>
      </c>
      <c r="D1079">
        <v>6</v>
      </c>
      <c r="E1079">
        <v>222.89999999999998</v>
      </c>
      <c r="F1079" s="1">
        <f>-Day_SIP[[#This Row],[Investment Amount]]</f>
        <v>-222.89999999999998</v>
      </c>
      <c r="G1079" s="1">
        <f>SUM($D$2:D1079)*Day_SIP[[#This Row],[Buy Price]]</f>
        <v>626943.4</v>
      </c>
    </row>
    <row r="1080" spans="1:7" x14ac:dyDescent="0.3">
      <c r="A1080" s="2">
        <v>38845</v>
      </c>
      <c r="B1080">
        <v>0</v>
      </c>
      <c r="C1080">
        <v>37.25</v>
      </c>
      <c r="D1080">
        <v>6</v>
      </c>
      <c r="E1080">
        <v>223.5</v>
      </c>
      <c r="F1080" s="1">
        <f>-Day_SIP[[#This Row],[Investment Amount]]</f>
        <v>-223.5</v>
      </c>
      <c r="G1080" s="1">
        <f>SUM($D$2:D1080)*Day_SIP[[#This Row],[Buy Price]]</f>
        <v>628854.5</v>
      </c>
    </row>
    <row r="1081" spans="1:7" x14ac:dyDescent="0.3">
      <c r="A1081" s="2">
        <v>38846</v>
      </c>
      <c r="B1081">
        <v>1</v>
      </c>
      <c r="C1081">
        <v>37.75</v>
      </c>
      <c r="D1081">
        <v>6</v>
      </c>
      <c r="E1081">
        <v>226.5</v>
      </c>
      <c r="F1081" s="1">
        <f>-Day_SIP[[#This Row],[Investment Amount]]</f>
        <v>-226.5</v>
      </c>
      <c r="G1081" s="1">
        <f>SUM($D$2:D1081)*Day_SIP[[#This Row],[Buy Price]]</f>
        <v>637522</v>
      </c>
    </row>
    <row r="1082" spans="1:7" x14ac:dyDescent="0.3">
      <c r="A1082" s="2">
        <v>38847</v>
      </c>
      <c r="B1082">
        <v>2</v>
      </c>
      <c r="C1082">
        <v>38.1</v>
      </c>
      <c r="D1082">
        <v>6</v>
      </c>
      <c r="E1082">
        <v>228.60000000000002</v>
      </c>
      <c r="F1082" s="1">
        <f>-Day_SIP[[#This Row],[Investment Amount]]</f>
        <v>-228.60000000000002</v>
      </c>
      <c r="G1082" s="1">
        <f>SUM($D$2:D1082)*Day_SIP[[#This Row],[Buy Price]]</f>
        <v>643661.4</v>
      </c>
    </row>
    <row r="1083" spans="1:7" x14ac:dyDescent="0.3">
      <c r="A1083" s="2">
        <v>38848</v>
      </c>
      <c r="B1083">
        <v>3</v>
      </c>
      <c r="C1083">
        <v>37.5</v>
      </c>
      <c r="D1083">
        <v>6</v>
      </c>
      <c r="E1083">
        <v>225</v>
      </c>
      <c r="F1083" s="1">
        <f>-Day_SIP[[#This Row],[Investment Amount]]</f>
        <v>-225</v>
      </c>
      <c r="G1083" s="1">
        <f>SUM($D$2:D1083)*Day_SIP[[#This Row],[Buy Price]]</f>
        <v>633750</v>
      </c>
    </row>
    <row r="1084" spans="1:7" x14ac:dyDescent="0.3">
      <c r="A1084" s="2">
        <v>38849</v>
      </c>
      <c r="B1084">
        <v>4</v>
      </c>
      <c r="C1084">
        <v>37.1</v>
      </c>
      <c r="D1084">
        <v>6</v>
      </c>
      <c r="E1084">
        <v>222.60000000000002</v>
      </c>
      <c r="F1084" s="1">
        <f>-Day_SIP[[#This Row],[Investment Amount]]</f>
        <v>-222.60000000000002</v>
      </c>
      <c r="G1084" s="1">
        <f>SUM($D$2:D1084)*Day_SIP[[#This Row],[Buy Price]]</f>
        <v>627212.6</v>
      </c>
    </row>
    <row r="1085" spans="1:7" x14ac:dyDescent="0.3">
      <c r="A1085" s="2">
        <v>38852</v>
      </c>
      <c r="B1085">
        <v>0</v>
      </c>
      <c r="C1085">
        <v>35.6</v>
      </c>
      <c r="D1085">
        <v>6</v>
      </c>
      <c r="E1085">
        <v>213.60000000000002</v>
      </c>
      <c r="F1085" s="1">
        <f>-Day_SIP[[#This Row],[Investment Amount]]</f>
        <v>-213.60000000000002</v>
      </c>
      <c r="G1085" s="1">
        <f>SUM($D$2:D1085)*Day_SIP[[#This Row],[Buy Price]]</f>
        <v>602067.20000000007</v>
      </c>
    </row>
    <row r="1086" spans="1:7" x14ac:dyDescent="0.3">
      <c r="A1086" s="2">
        <v>38853</v>
      </c>
      <c r="B1086">
        <v>1</v>
      </c>
      <c r="C1086">
        <v>35.5</v>
      </c>
      <c r="D1086">
        <v>6</v>
      </c>
      <c r="E1086">
        <v>213</v>
      </c>
      <c r="F1086" s="1">
        <f>-Day_SIP[[#This Row],[Investment Amount]]</f>
        <v>-213</v>
      </c>
      <c r="G1086" s="1">
        <f>SUM($D$2:D1086)*Day_SIP[[#This Row],[Buy Price]]</f>
        <v>600589</v>
      </c>
    </row>
    <row r="1087" spans="1:7" x14ac:dyDescent="0.3">
      <c r="A1087" s="2">
        <v>38854</v>
      </c>
      <c r="B1087">
        <v>2</v>
      </c>
      <c r="C1087">
        <v>36.79</v>
      </c>
      <c r="D1087">
        <v>6</v>
      </c>
      <c r="E1087">
        <v>220.74</v>
      </c>
      <c r="F1087" s="1">
        <f>-Day_SIP[[#This Row],[Investment Amount]]</f>
        <v>-220.74</v>
      </c>
      <c r="G1087" s="1">
        <f>SUM($D$2:D1087)*Day_SIP[[#This Row],[Buy Price]]</f>
        <v>622633.96</v>
      </c>
    </row>
    <row r="1088" spans="1:7" x14ac:dyDescent="0.3">
      <c r="A1088" s="2">
        <v>38855</v>
      </c>
      <c r="B1088">
        <v>3</v>
      </c>
      <c r="C1088">
        <v>35.950000000000003</v>
      </c>
      <c r="D1088">
        <v>6</v>
      </c>
      <c r="E1088">
        <v>215.70000000000002</v>
      </c>
      <c r="F1088" s="1">
        <f>-Day_SIP[[#This Row],[Investment Amount]]</f>
        <v>-215.70000000000002</v>
      </c>
      <c r="G1088" s="1">
        <f>SUM($D$2:D1088)*Day_SIP[[#This Row],[Buy Price]]</f>
        <v>608633.5</v>
      </c>
    </row>
    <row r="1089" spans="1:7" x14ac:dyDescent="0.3">
      <c r="A1089" s="2">
        <v>38856</v>
      </c>
      <c r="B1089">
        <v>4</v>
      </c>
      <c r="C1089">
        <v>32.68</v>
      </c>
      <c r="D1089">
        <v>7</v>
      </c>
      <c r="E1089">
        <v>228.76</v>
      </c>
      <c r="F1089" s="1">
        <f>-Day_SIP[[#This Row],[Investment Amount]]</f>
        <v>-228.76</v>
      </c>
      <c r="G1089" s="1">
        <f>SUM($D$2:D1089)*Day_SIP[[#This Row],[Buy Price]]</f>
        <v>553501.16</v>
      </c>
    </row>
    <row r="1090" spans="1:7" x14ac:dyDescent="0.3">
      <c r="A1090" s="2">
        <v>38859</v>
      </c>
      <c r="B1090">
        <v>0</v>
      </c>
      <c r="C1090">
        <v>31.41</v>
      </c>
      <c r="D1090">
        <v>7</v>
      </c>
      <c r="E1090">
        <v>219.87</v>
      </c>
      <c r="F1090" s="1">
        <f>-Day_SIP[[#This Row],[Investment Amount]]</f>
        <v>-219.87</v>
      </c>
      <c r="G1090" s="1">
        <f>SUM($D$2:D1090)*Day_SIP[[#This Row],[Buy Price]]</f>
        <v>532211.04</v>
      </c>
    </row>
    <row r="1091" spans="1:7" x14ac:dyDescent="0.3">
      <c r="A1091" s="2">
        <v>38860</v>
      </c>
      <c r="B1091">
        <v>1</v>
      </c>
      <c r="C1091">
        <v>32.22</v>
      </c>
      <c r="D1091">
        <v>7</v>
      </c>
      <c r="E1091">
        <v>225.54</v>
      </c>
      <c r="F1091" s="1">
        <f>-Day_SIP[[#This Row],[Investment Amount]]</f>
        <v>-225.54</v>
      </c>
      <c r="G1091" s="1">
        <f>SUM($D$2:D1091)*Day_SIP[[#This Row],[Buy Price]]</f>
        <v>546161.22</v>
      </c>
    </row>
    <row r="1092" spans="1:7" x14ac:dyDescent="0.3">
      <c r="A1092" s="2">
        <v>38861</v>
      </c>
      <c r="B1092">
        <v>2</v>
      </c>
      <c r="C1092">
        <v>32.1</v>
      </c>
      <c r="D1092">
        <v>7</v>
      </c>
      <c r="E1092">
        <v>224.70000000000002</v>
      </c>
      <c r="F1092" s="1">
        <f>-Day_SIP[[#This Row],[Investment Amount]]</f>
        <v>-224.70000000000002</v>
      </c>
      <c r="G1092" s="1">
        <f>SUM($D$2:D1092)*Day_SIP[[#This Row],[Buy Price]]</f>
        <v>544351.80000000005</v>
      </c>
    </row>
    <row r="1093" spans="1:7" x14ac:dyDescent="0.3">
      <c r="A1093" s="2">
        <v>38862</v>
      </c>
      <c r="B1093">
        <v>3</v>
      </c>
      <c r="C1093">
        <v>32</v>
      </c>
      <c r="D1093">
        <v>7</v>
      </c>
      <c r="E1093">
        <v>224</v>
      </c>
      <c r="F1093" s="1">
        <f>-Day_SIP[[#This Row],[Investment Amount]]</f>
        <v>-224</v>
      </c>
      <c r="G1093" s="1">
        <f>SUM($D$2:D1093)*Day_SIP[[#This Row],[Buy Price]]</f>
        <v>542880</v>
      </c>
    </row>
    <row r="1094" spans="1:7" x14ac:dyDescent="0.3">
      <c r="A1094" s="2">
        <v>38863</v>
      </c>
      <c r="B1094">
        <v>4</v>
      </c>
      <c r="C1094">
        <v>32.49</v>
      </c>
      <c r="D1094">
        <v>7</v>
      </c>
      <c r="E1094">
        <v>227.43</v>
      </c>
      <c r="F1094" s="1">
        <f>-Day_SIP[[#This Row],[Investment Amount]]</f>
        <v>-227.43</v>
      </c>
      <c r="G1094" s="1">
        <f>SUM($D$2:D1094)*Day_SIP[[#This Row],[Buy Price]]</f>
        <v>551420.28</v>
      </c>
    </row>
    <row r="1095" spans="1:7" x14ac:dyDescent="0.3">
      <c r="A1095" s="2">
        <v>38866</v>
      </c>
      <c r="B1095">
        <v>0</v>
      </c>
      <c r="C1095">
        <v>32.4</v>
      </c>
      <c r="D1095">
        <v>7</v>
      </c>
      <c r="E1095">
        <v>226.79999999999998</v>
      </c>
      <c r="F1095" s="1">
        <f>-Day_SIP[[#This Row],[Investment Amount]]</f>
        <v>-226.79999999999998</v>
      </c>
      <c r="G1095" s="1">
        <f>SUM($D$2:D1095)*Day_SIP[[#This Row],[Buy Price]]</f>
        <v>550119.6</v>
      </c>
    </row>
    <row r="1096" spans="1:7" x14ac:dyDescent="0.3">
      <c r="A1096" s="2">
        <v>38867</v>
      </c>
      <c r="B1096">
        <v>1</v>
      </c>
      <c r="C1096">
        <v>32.549999999999997</v>
      </c>
      <c r="D1096">
        <v>7</v>
      </c>
      <c r="E1096">
        <v>227.84999999999997</v>
      </c>
      <c r="F1096" s="1">
        <f>-Day_SIP[[#This Row],[Investment Amount]]</f>
        <v>-227.84999999999997</v>
      </c>
      <c r="G1096" s="1">
        <f>SUM($D$2:D1096)*Day_SIP[[#This Row],[Buy Price]]</f>
        <v>552894.29999999993</v>
      </c>
    </row>
    <row r="1097" spans="1:7" x14ac:dyDescent="0.3">
      <c r="A1097" s="2">
        <v>38868</v>
      </c>
      <c r="B1097">
        <v>2</v>
      </c>
      <c r="C1097">
        <v>30.87</v>
      </c>
      <c r="D1097">
        <v>7</v>
      </c>
      <c r="E1097">
        <v>216.09</v>
      </c>
      <c r="F1097" s="1">
        <f>-Day_SIP[[#This Row],[Investment Amount]]</f>
        <v>-216.09</v>
      </c>
      <c r="G1097" s="1">
        <f>SUM($D$2:D1097)*Day_SIP[[#This Row],[Buy Price]]</f>
        <v>524573.91</v>
      </c>
    </row>
    <row r="1098" spans="1:7" x14ac:dyDescent="0.3">
      <c r="A1098" s="2">
        <v>38869</v>
      </c>
      <c r="B1098">
        <v>3</v>
      </c>
      <c r="C1098">
        <v>30.32</v>
      </c>
      <c r="D1098">
        <v>8</v>
      </c>
      <c r="E1098">
        <v>242.56</v>
      </c>
      <c r="F1098" s="1">
        <f>-Day_SIP[[#This Row],[Investment Amount]]</f>
        <v>-242.56</v>
      </c>
      <c r="G1098" s="1">
        <f>SUM($D$2:D1098)*Day_SIP[[#This Row],[Buy Price]]</f>
        <v>515470.32</v>
      </c>
    </row>
    <row r="1099" spans="1:7" x14ac:dyDescent="0.3">
      <c r="A1099" s="2">
        <v>38870</v>
      </c>
      <c r="B1099">
        <v>4</v>
      </c>
      <c r="C1099">
        <v>31.32</v>
      </c>
      <c r="D1099">
        <v>7</v>
      </c>
      <c r="E1099">
        <v>219.24</v>
      </c>
      <c r="F1099" s="1">
        <f>-Day_SIP[[#This Row],[Investment Amount]]</f>
        <v>-219.24</v>
      </c>
      <c r="G1099" s="1">
        <f>SUM($D$2:D1099)*Day_SIP[[#This Row],[Buy Price]]</f>
        <v>532690.56000000006</v>
      </c>
    </row>
    <row r="1100" spans="1:7" x14ac:dyDescent="0.3">
      <c r="A1100" s="2">
        <v>38873</v>
      </c>
      <c r="B1100">
        <v>0</v>
      </c>
      <c r="C1100">
        <v>31.1</v>
      </c>
      <c r="D1100">
        <v>7</v>
      </c>
      <c r="E1100">
        <v>217.70000000000002</v>
      </c>
      <c r="F1100" s="1">
        <f>-Day_SIP[[#This Row],[Investment Amount]]</f>
        <v>-217.70000000000002</v>
      </c>
      <c r="G1100" s="1">
        <f>SUM($D$2:D1100)*Day_SIP[[#This Row],[Buy Price]]</f>
        <v>529166.5</v>
      </c>
    </row>
    <row r="1101" spans="1:7" x14ac:dyDescent="0.3">
      <c r="A1101" s="2">
        <v>38874</v>
      </c>
      <c r="B1101">
        <v>1</v>
      </c>
      <c r="C1101">
        <v>30.43</v>
      </c>
      <c r="D1101">
        <v>7</v>
      </c>
      <c r="E1101">
        <v>213.01</v>
      </c>
      <c r="F1101" s="1">
        <f>-Day_SIP[[#This Row],[Investment Amount]]</f>
        <v>-213.01</v>
      </c>
      <c r="G1101" s="1">
        <f>SUM($D$2:D1101)*Day_SIP[[#This Row],[Buy Price]]</f>
        <v>517979.46</v>
      </c>
    </row>
    <row r="1102" spans="1:7" x14ac:dyDescent="0.3">
      <c r="A1102" s="2">
        <v>38875</v>
      </c>
      <c r="B1102">
        <v>2</v>
      </c>
      <c r="C1102">
        <v>28.87</v>
      </c>
      <c r="D1102">
        <v>8</v>
      </c>
      <c r="E1102">
        <v>230.96</v>
      </c>
      <c r="F1102" s="1">
        <f>-Day_SIP[[#This Row],[Investment Amount]]</f>
        <v>-230.96</v>
      </c>
      <c r="G1102" s="1">
        <f>SUM($D$2:D1102)*Day_SIP[[#This Row],[Buy Price]]</f>
        <v>491656.10000000003</v>
      </c>
    </row>
    <row r="1103" spans="1:7" x14ac:dyDescent="0.3">
      <c r="A1103" s="2">
        <v>38876</v>
      </c>
      <c r="B1103">
        <v>3</v>
      </c>
      <c r="C1103">
        <v>27.84</v>
      </c>
      <c r="D1103">
        <v>8</v>
      </c>
      <c r="E1103">
        <v>222.72</v>
      </c>
      <c r="F1103" s="1">
        <f>-Day_SIP[[#This Row],[Investment Amount]]</f>
        <v>-222.72</v>
      </c>
      <c r="G1103" s="1">
        <f>SUM($D$2:D1103)*Day_SIP[[#This Row],[Buy Price]]</f>
        <v>474337.92</v>
      </c>
    </row>
    <row r="1104" spans="1:7" x14ac:dyDescent="0.3">
      <c r="A1104" s="2">
        <v>38877</v>
      </c>
      <c r="B1104">
        <v>4</v>
      </c>
      <c r="C1104">
        <v>28.98</v>
      </c>
      <c r="D1104">
        <v>8</v>
      </c>
      <c r="E1104">
        <v>231.84</v>
      </c>
      <c r="F1104" s="1">
        <f>-Day_SIP[[#This Row],[Investment Amount]]</f>
        <v>-231.84</v>
      </c>
      <c r="G1104" s="1">
        <f>SUM($D$2:D1104)*Day_SIP[[#This Row],[Buy Price]]</f>
        <v>493993.08</v>
      </c>
    </row>
    <row r="1105" spans="1:7" x14ac:dyDescent="0.3">
      <c r="A1105" s="2">
        <v>38880</v>
      </c>
      <c r="B1105">
        <v>0</v>
      </c>
      <c r="C1105">
        <v>28.46</v>
      </c>
      <c r="D1105">
        <v>8</v>
      </c>
      <c r="E1105">
        <v>227.68</v>
      </c>
      <c r="F1105" s="1">
        <f>-Day_SIP[[#This Row],[Investment Amount]]</f>
        <v>-227.68</v>
      </c>
      <c r="G1105" s="1">
        <f>SUM($D$2:D1105)*Day_SIP[[#This Row],[Buy Price]]</f>
        <v>485356.84</v>
      </c>
    </row>
    <row r="1106" spans="1:7" x14ac:dyDescent="0.3">
      <c r="A1106" s="2">
        <v>38881</v>
      </c>
      <c r="B1106">
        <v>1</v>
      </c>
      <c r="C1106">
        <v>27.07</v>
      </c>
      <c r="D1106">
        <v>8</v>
      </c>
      <c r="E1106">
        <v>216.56</v>
      </c>
      <c r="F1106" s="1">
        <f>-Day_SIP[[#This Row],[Investment Amount]]</f>
        <v>-216.56</v>
      </c>
      <c r="G1106" s="1">
        <f>SUM($D$2:D1106)*Day_SIP[[#This Row],[Buy Price]]</f>
        <v>461868.34</v>
      </c>
    </row>
    <row r="1107" spans="1:7" x14ac:dyDescent="0.3">
      <c r="A1107" s="2">
        <v>38882</v>
      </c>
      <c r="B1107">
        <v>2</v>
      </c>
      <c r="C1107">
        <v>26.7</v>
      </c>
      <c r="D1107">
        <v>9</v>
      </c>
      <c r="E1107">
        <v>240.29999999999998</v>
      </c>
      <c r="F1107" s="1">
        <f>-Day_SIP[[#This Row],[Investment Amount]]</f>
        <v>-240.29999999999998</v>
      </c>
      <c r="G1107" s="1">
        <f>SUM($D$2:D1107)*Day_SIP[[#This Row],[Buy Price]]</f>
        <v>455795.7</v>
      </c>
    </row>
    <row r="1108" spans="1:7" x14ac:dyDescent="0.3">
      <c r="A1108" s="2">
        <v>38883</v>
      </c>
      <c r="B1108">
        <v>3</v>
      </c>
      <c r="C1108">
        <v>28.12</v>
      </c>
      <c r="D1108">
        <v>8</v>
      </c>
      <c r="E1108">
        <v>224.96</v>
      </c>
      <c r="F1108" s="1">
        <f>-Day_SIP[[#This Row],[Investment Amount]]</f>
        <v>-224.96</v>
      </c>
      <c r="G1108" s="1">
        <f>SUM($D$2:D1108)*Day_SIP[[#This Row],[Buy Price]]</f>
        <v>480261.48000000004</v>
      </c>
    </row>
    <row r="1109" spans="1:7" x14ac:dyDescent="0.3">
      <c r="A1109" s="2">
        <v>38884</v>
      </c>
      <c r="B1109">
        <v>4</v>
      </c>
      <c r="C1109">
        <v>29.26</v>
      </c>
      <c r="D1109">
        <v>8</v>
      </c>
      <c r="E1109">
        <v>234.08</v>
      </c>
      <c r="F1109" s="1">
        <f>-Day_SIP[[#This Row],[Investment Amount]]</f>
        <v>-234.08</v>
      </c>
      <c r="G1109" s="1">
        <f>SUM($D$2:D1109)*Day_SIP[[#This Row],[Buy Price]]</f>
        <v>499965.62000000005</v>
      </c>
    </row>
    <row r="1110" spans="1:7" x14ac:dyDescent="0.3">
      <c r="A1110" s="2">
        <v>38887</v>
      </c>
      <c r="B1110">
        <v>0</v>
      </c>
      <c r="C1110">
        <v>29.52</v>
      </c>
      <c r="D1110">
        <v>8</v>
      </c>
      <c r="E1110">
        <v>236.16</v>
      </c>
      <c r="F1110" s="1">
        <f>-Day_SIP[[#This Row],[Investment Amount]]</f>
        <v>-236.16</v>
      </c>
      <c r="G1110" s="1">
        <f>SUM($D$2:D1110)*Day_SIP[[#This Row],[Buy Price]]</f>
        <v>504644.39999999997</v>
      </c>
    </row>
    <row r="1111" spans="1:7" x14ac:dyDescent="0.3">
      <c r="A1111" s="2">
        <v>38888</v>
      </c>
      <c r="B1111">
        <v>1</v>
      </c>
      <c r="C1111">
        <v>29</v>
      </c>
      <c r="D1111">
        <v>8</v>
      </c>
      <c r="E1111">
        <v>232</v>
      </c>
      <c r="F1111" s="1">
        <f>-Day_SIP[[#This Row],[Investment Amount]]</f>
        <v>-232</v>
      </c>
      <c r="G1111" s="1">
        <f>SUM($D$2:D1111)*Day_SIP[[#This Row],[Buy Price]]</f>
        <v>495987</v>
      </c>
    </row>
    <row r="1112" spans="1:7" x14ac:dyDescent="0.3">
      <c r="A1112" s="2">
        <v>38889</v>
      </c>
      <c r="B1112">
        <v>2</v>
      </c>
      <c r="C1112">
        <v>29.7</v>
      </c>
      <c r="D1112">
        <v>8</v>
      </c>
      <c r="E1112">
        <v>237.6</v>
      </c>
      <c r="F1112" s="1">
        <f>-Day_SIP[[#This Row],[Investment Amount]]</f>
        <v>-237.6</v>
      </c>
      <c r="G1112" s="1">
        <f>SUM($D$2:D1112)*Day_SIP[[#This Row],[Buy Price]]</f>
        <v>508196.7</v>
      </c>
    </row>
    <row r="1113" spans="1:7" x14ac:dyDescent="0.3">
      <c r="A1113" s="2">
        <v>38890</v>
      </c>
      <c r="B1113">
        <v>3</v>
      </c>
      <c r="C1113">
        <v>30.4</v>
      </c>
      <c r="D1113">
        <v>7</v>
      </c>
      <c r="E1113">
        <v>212.79999999999998</v>
      </c>
      <c r="F1113" s="1">
        <f>-Day_SIP[[#This Row],[Investment Amount]]</f>
        <v>-212.79999999999998</v>
      </c>
      <c r="G1113" s="1">
        <f>SUM($D$2:D1113)*Day_SIP[[#This Row],[Buy Price]]</f>
        <v>520387.19999999995</v>
      </c>
    </row>
    <row r="1114" spans="1:7" x14ac:dyDescent="0.3">
      <c r="A1114" s="2">
        <v>38891</v>
      </c>
      <c r="B1114">
        <v>4</v>
      </c>
      <c r="C1114">
        <v>30.82</v>
      </c>
      <c r="D1114">
        <v>7</v>
      </c>
      <c r="E1114">
        <v>215.74</v>
      </c>
      <c r="F1114" s="1">
        <f>-Day_SIP[[#This Row],[Investment Amount]]</f>
        <v>-215.74</v>
      </c>
      <c r="G1114" s="1">
        <f>SUM($D$2:D1114)*Day_SIP[[#This Row],[Buy Price]]</f>
        <v>527792.5</v>
      </c>
    </row>
    <row r="1115" spans="1:7" x14ac:dyDescent="0.3">
      <c r="A1115" s="2">
        <v>38894</v>
      </c>
      <c r="B1115">
        <v>0</v>
      </c>
      <c r="C1115">
        <v>30.39</v>
      </c>
      <c r="D1115">
        <v>7</v>
      </c>
      <c r="E1115">
        <v>212.73000000000002</v>
      </c>
      <c r="F1115" s="1">
        <f>-Day_SIP[[#This Row],[Investment Amount]]</f>
        <v>-212.73000000000002</v>
      </c>
      <c r="G1115" s="1">
        <f>SUM($D$2:D1115)*Day_SIP[[#This Row],[Buy Price]]</f>
        <v>520641.48</v>
      </c>
    </row>
    <row r="1116" spans="1:7" x14ac:dyDescent="0.3">
      <c r="A1116" s="2">
        <v>38895</v>
      </c>
      <c r="B1116">
        <v>1</v>
      </c>
      <c r="C1116">
        <v>30.15</v>
      </c>
      <c r="D1116">
        <v>8</v>
      </c>
      <c r="E1116">
        <v>241.2</v>
      </c>
      <c r="F1116" s="1">
        <f>-Day_SIP[[#This Row],[Investment Amount]]</f>
        <v>-241.2</v>
      </c>
      <c r="G1116" s="1">
        <f>SUM($D$2:D1116)*Day_SIP[[#This Row],[Buy Price]]</f>
        <v>516771</v>
      </c>
    </row>
    <row r="1117" spans="1:7" x14ac:dyDescent="0.3">
      <c r="A1117" s="2">
        <v>38896</v>
      </c>
      <c r="B1117">
        <v>2</v>
      </c>
      <c r="C1117">
        <v>30.3</v>
      </c>
      <c r="D1117">
        <v>8</v>
      </c>
      <c r="E1117">
        <v>242.4</v>
      </c>
      <c r="F1117" s="1">
        <f>-Day_SIP[[#This Row],[Investment Amount]]</f>
        <v>-242.4</v>
      </c>
      <c r="G1117" s="1">
        <f>SUM($D$2:D1117)*Day_SIP[[#This Row],[Buy Price]]</f>
        <v>519584.4</v>
      </c>
    </row>
    <row r="1118" spans="1:7" x14ac:dyDescent="0.3">
      <c r="A1118" s="2">
        <v>38897</v>
      </c>
      <c r="B1118">
        <v>3</v>
      </c>
      <c r="C1118">
        <v>30.48</v>
      </c>
      <c r="D1118">
        <v>7</v>
      </c>
      <c r="E1118">
        <v>213.36</v>
      </c>
      <c r="F1118" s="1">
        <f>-Day_SIP[[#This Row],[Investment Amount]]</f>
        <v>-213.36</v>
      </c>
      <c r="G1118" s="1">
        <f>SUM($D$2:D1118)*Day_SIP[[#This Row],[Buy Price]]</f>
        <v>522884.4</v>
      </c>
    </row>
    <row r="1119" spans="1:7" x14ac:dyDescent="0.3">
      <c r="A1119" s="2">
        <v>38898</v>
      </c>
      <c r="B1119">
        <v>4</v>
      </c>
      <c r="C1119">
        <v>31.55</v>
      </c>
      <c r="D1119">
        <v>7</v>
      </c>
      <c r="E1119">
        <v>220.85</v>
      </c>
      <c r="F1119" s="1">
        <f>-Day_SIP[[#This Row],[Investment Amount]]</f>
        <v>-220.85</v>
      </c>
      <c r="G1119" s="1">
        <f>SUM($D$2:D1119)*Day_SIP[[#This Row],[Buy Price]]</f>
        <v>541461.1</v>
      </c>
    </row>
    <row r="1120" spans="1:7" x14ac:dyDescent="0.3">
      <c r="A1120" s="2">
        <v>38901</v>
      </c>
      <c r="B1120">
        <v>0</v>
      </c>
      <c r="C1120">
        <v>31.9</v>
      </c>
      <c r="D1120">
        <v>7</v>
      </c>
      <c r="E1120">
        <v>223.29999999999998</v>
      </c>
      <c r="F1120" s="1">
        <f>-Day_SIP[[#This Row],[Investment Amount]]</f>
        <v>-223.29999999999998</v>
      </c>
      <c r="G1120" s="1">
        <f>SUM($D$2:D1120)*Day_SIP[[#This Row],[Buy Price]]</f>
        <v>547691.1</v>
      </c>
    </row>
    <row r="1121" spans="1:7" x14ac:dyDescent="0.3">
      <c r="A1121" s="2">
        <v>38902</v>
      </c>
      <c r="B1121">
        <v>1</v>
      </c>
      <c r="C1121">
        <v>31.95</v>
      </c>
      <c r="D1121">
        <v>7</v>
      </c>
      <c r="E1121">
        <v>223.65</v>
      </c>
      <c r="F1121" s="1">
        <f>-Day_SIP[[#This Row],[Investment Amount]]</f>
        <v>-223.65</v>
      </c>
      <c r="G1121" s="1">
        <f>SUM($D$2:D1121)*Day_SIP[[#This Row],[Buy Price]]</f>
        <v>548773.19999999995</v>
      </c>
    </row>
    <row r="1122" spans="1:7" x14ac:dyDescent="0.3">
      <c r="A1122" s="2">
        <v>38903</v>
      </c>
      <c r="B1122">
        <v>2</v>
      </c>
      <c r="C1122">
        <v>32.35</v>
      </c>
      <c r="D1122">
        <v>7</v>
      </c>
      <c r="E1122">
        <v>226.45000000000002</v>
      </c>
      <c r="F1122" s="1">
        <f>-Day_SIP[[#This Row],[Investment Amount]]</f>
        <v>-226.45000000000002</v>
      </c>
      <c r="G1122" s="1">
        <f>SUM($D$2:D1122)*Day_SIP[[#This Row],[Buy Price]]</f>
        <v>555870.05000000005</v>
      </c>
    </row>
    <row r="1123" spans="1:7" x14ac:dyDescent="0.3">
      <c r="A1123" s="2">
        <v>38904</v>
      </c>
      <c r="B1123">
        <v>3</v>
      </c>
      <c r="C1123">
        <v>32.28</v>
      </c>
      <c r="D1123">
        <v>7</v>
      </c>
      <c r="E1123">
        <v>225.96</v>
      </c>
      <c r="F1123" s="1">
        <f>-Day_SIP[[#This Row],[Investment Amount]]</f>
        <v>-225.96</v>
      </c>
      <c r="G1123" s="1">
        <f>SUM($D$2:D1123)*Day_SIP[[#This Row],[Buy Price]]</f>
        <v>554893.20000000007</v>
      </c>
    </row>
    <row r="1124" spans="1:7" x14ac:dyDescent="0.3">
      <c r="A1124" s="2">
        <v>38905</v>
      </c>
      <c r="B1124">
        <v>4</v>
      </c>
      <c r="C1124">
        <v>31.25</v>
      </c>
      <c r="D1124">
        <v>7</v>
      </c>
      <c r="E1124">
        <v>218.75</v>
      </c>
      <c r="F1124" s="1">
        <f>-Day_SIP[[#This Row],[Investment Amount]]</f>
        <v>-218.75</v>
      </c>
      <c r="G1124" s="1">
        <f>SUM($D$2:D1124)*Day_SIP[[#This Row],[Buy Price]]</f>
        <v>537406.25</v>
      </c>
    </row>
    <row r="1125" spans="1:7" x14ac:dyDescent="0.3">
      <c r="A1125" s="2">
        <v>38908</v>
      </c>
      <c r="B1125">
        <v>0</v>
      </c>
      <c r="C1125">
        <v>31.77</v>
      </c>
      <c r="D1125">
        <v>7</v>
      </c>
      <c r="E1125">
        <v>222.39</v>
      </c>
      <c r="F1125" s="1">
        <f>-Day_SIP[[#This Row],[Investment Amount]]</f>
        <v>-222.39</v>
      </c>
      <c r="G1125" s="1">
        <f>SUM($D$2:D1125)*Day_SIP[[#This Row],[Buy Price]]</f>
        <v>546571.07999999996</v>
      </c>
    </row>
    <row r="1126" spans="1:7" x14ac:dyDescent="0.3">
      <c r="A1126" s="2">
        <v>38909</v>
      </c>
      <c r="B1126">
        <v>1</v>
      </c>
      <c r="C1126">
        <v>31.7</v>
      </c>
      <c r="D1126">
        <v>7</v>
      </c>
      <c r="E1126">
        <v>221.9</v>
      </c>
      <c r="F1126" s="1">
        <f>-Day_SIP[[#This Row],[Investment Amount]]</f>
        <v>-221.9</v>
      </c>
      <c r="G1126" s="1">
        <f>SUM($D$2:D1126)*Day_SIP[[#This Row],[Buy Price]]</f>
        <v>545588.69999999995</v>
      </c>
    </row>
    <row r="1127" spans="1:7" x14ac:dyDescent="0.3">
      <c r="A1127" s="2">
        <v>38910</v>
      </c>
      <c r="B1127">
        <v>2</v>
      </c>
      <c r="C1127">
        <v>32.25</v>
      </c>
      <c r="D1127">
        <v>7</v>
      </c>
      <c r="E1127">
        <v>225.75</v>
      </c>
      <c r="F1127" s="1">
        <f>-Day_SIP[[#This Row],[Investment Amount]]</f>
        <v>-225.75</v>
      </c>
      <c r="G1127" s="1">
        <f>SUM($D$2:D1127)*Day_SIP[[#This Row],[Buy Price]]</f>
        <v>555280.5</v>
      </c>
    </row>
    <row r="1128" spans="1:7" x14ac:dyDescent="0.3">
      <c r="A1128" s="2">
        <v>38911</v>
      </c>
      <c r="B1128">
        <v>3</v>
      </c>
      <c r="C1128">
        <v>32.299999999999997</v>
      </c>
      <c r="D1128">
        <v>7</v>
      </c>
      <c r="E1128">
        <v>226.09999999999997</v>
      </c>
      <c r="F1128" s="1">
        <f>-Day_SIP[[#This Row],[Investment Amount]]</f>
        <v>-226.09999999999997</v>
      </c>
      <c r="G1128" s="1">
        <f>SUM($D$2:D1128)*Day_SIP[[#This Row],[Buy Price]]</f>
        <v>556367.5</v>
      </c>
    </row>
    <row r="1129" spans="1:7" x14ac:dyDescent="0.3">
      <c r="A1129" s="2">
        <v>38912</v>
      </c>
      <c r="B1129">
        <v>4</v>
      </c>
      <c r="C1129">
        <v>31.7</v>
      </c>
      <c r="D1129">
        <v>7</v>
      </c>
      <c r="E1129">
        <v>221.9</v>
      </c>
      <c r="F1129" s="1">
        <f>-Day_SIP[[#This Row],[Investment Amount]]</f>
        <v>-221.9</v>
      </c>
      <c r="G1129" s="1">
        <f>SUM($D$2:D1129)*Day_SIP[[#This Row],[Buy Price]]</f>
        <v>546254.4</v>
      </c>
    </row>
    <row r="1130" spans="1:7" x14ac:dyDescent="0.3">
      <c r="A1130" s="2">
        <v>38915</v>
      </c>
      <c r="B1130">
        <v>0</v>
      </c>
      <c r="C1130">
        <v>30.9</v>
      </c>
      <c r="D1130">
        <v>7</v>
      </c>
      <c r="E1130">
        <v>216.29999999999998</v>
      </c>
      <c r="F1130" s="1">
        <f>-Day_SIP[[#This Row],[Investment Amount]]</f>
        <v>-216.29999999999998</v>
      </c>
      <c r="G1130" s="1">
        <f>SUM($D$2:D1130)*Day_SIP[[#This Row],[Buy Price]]</f>
        <v>532685.1</v>
      </c>
    </row>
    <row r="1131" spans="1:7" x14ac:dyDescent="0.3">
      <c r="A1131" s="2">
        <v>38916</v>
      </c>
      <c r="B1131">
        <v>1</v>
      </c>
      <c r="C1131">
        <v>30.6</v>
      </c>
      <c r="D1131">
        <v>7</v>
      </c>
      <c r="E1131">
        <v>214.20000000000002</v>
      </c>
      <c r="F1131" s="1">
        <f>-Day_SIP[[#This Row],[Investment Amount]]</f>
        <v>-214.20000000000002</v>
      </c>
      <c r="G1131" s="1">
        <f>SUM($D$2:D1131)*Day_SIP[[#This Row],[Buy Price]]</f>
        <v>527727.6</v>
      </c>
    </row>
    <row r="1132" spans="1:7" x14ac:dyDescent="0.3">
      <c r="A1132" s="2">
        <v>38917</v>
      </c>
      <c r="B1132">
        <v>2</v>
      </c>
      <c r="C1132">
        <v>29.96</v>
      </c>
      <c r="D1132">
        <v>8</v>
      </c>
      <c r="E1132">
        <v>239.68</v>
      </c>
      <c r="F1132" s="1">
        <f>-Day_SIP[[#This Row],[Investment Amount]]</f>
        <v>-239.68</v>
      </c>
      <c r="G1132" s="1">
        <f>SUM($D$2:D1132)*Day_SIP[[#This Row],[Buy Price]]</f>
        <v>516929.84</v>
      </c>
    </row>
    <row r="1133" spans="1:7" x14ac:dyDescent="0.3">
      <c r="A1133" s="2">
        <v>38918</v>
      </c>
      <c r="B1133">
        <v>3</v>
      </c>
      <c r="C1133">
        <v>30.78</v>
      </c>
      <c r="D1133">
        <v>7</v>
      </c>
      <c r="E1133">
        <v>215.46</v>
      </c>
      <c r="F1133" s="1">
        <f>-Day_SIP[[#This Row],[Investment Amount]]</f>
        <v>-215.46</v>
      </c>
      <c r="G1133" s="1">
        <f>SUM($D$2:D1133)*Day_SIP[[#This Row],[Buy Price]]</f>
        <v>531293.58000000007</v>
      </c>
    </row>
    <row r="1134" spans="1:7" x14ac:dyDescent="0.3">
      <c r="A1134" s="2">
        <v>38919</v>
      </c>
      <c r="B1134">
        <v>4</v>
      </c>
      <c r="C1134">
        <v>29.91</v>
      </c>
      <c r="D1134">
        <v>8</v>
      </c>
      <c r="E1134">
        <v>239.28</v>
      </c>
      <c r="F1134" s="1">
        <f>-Day_SIP[[#This Row],[Investment Amount]]</f>
        <v>-239.28</v>
      </c>
      <c r="G1134" s="1">
        <f>SUM($D$2:D1134)*Day_SIP[[#This Row],[Buy Price]]</f>
        <v>516515.79</v>
      </c>
    </row>
    <row r="1135" spans="1:7" x14ac:dyDescent="0.3">
      <c r="A1135" s="2">
        <v>38922</v>
      </c>
      <c r="B1135">
        <v>0</v>
      </c>
      <c r="C1135">
        <v>30.54</v>
      </c>
      <c r="D1135">
        <v>7</v>
      </c>
      <c r="E1135">
        <v>213.78</v>
      </c>
      <c r="F1135" s="1">
        <f>-Day_SIP[[#This Row],[Investment Amount]]</f>
        <v>-213.78</v>
      </c>
      <c r="G1135" s="1">
        <f>SUM($D$2:D1135)*Day_SIP[[#This Row],[Buy Price]]</f>
        <v>527609.04</v>
      </c>
    </row>
    <row r="1136" spans="1:7" x14ac:dyDescent="0.3">
      <c r="A1136" s="2">
        <v>38923</v>
      </c>
      <c r="B1136">
        <v>1</v>
      </c>
      <c r="C1136">
        <v>30.8</v>
      </c>
      <c r="D1136">
        <v>7</v>
      </c>
      <c r="E1136">
        <v>215.6</v>
      </c>
      <c r="F1136" s="1">
        <f>-Day_SIP[[#This Row],[Investment Amount]]</f>
        <v>-215.6</v>
      </c>
      <c r="G1136" s="1">
        <f>SUM($D$2:D1136)*Day_SIP[[#This Row],[Buy Price]]</f>
        <v>532316.4</v>
      </c>
    </row>
    <row r="1137" spans="1:7" x14ac:dyDescent="0.3">
      <c r="A1137" s="2">
        <v>38924</v>
      </c>
      <c r="B1137">
        <v>2</v>
      </c>
      <c r="C1137">
        <v>31.51</v>
      </c>
      <c r="D1137">
        <v>7</v>
      </c>
      <c r="E1137">
        <v>220.57000000000002</v>
      </c>
      <c r="F1137" s="1">
        <f>-Day_SIP[[#This Row],[Investment Amount]]</f>
        <v>-220.57000000000002</v>
      </c>
      <c r="G1137" s="1">
        <f>SUM($D$2:D1137)*Day_SIP[[#This Row],[Buy Price]]</f>
        <v>544807.9</v>
      </c>
    </row>
    <row r="1138" spans="1:7" x14ac:dyDescent="0.3">
      <c r="A1138" s="2">
        <v>38925</v>
      </c>
      <c r="B1138">
        <v>3</v>
      </c>
      <c r="C1138">
        <v>32.049999999999997</v>
      </c>
      <c r="D1138">
        <v>7</v>
      </c>
      <c r="E1138">
        <v>224.34999999999997</v>
      </c>
      <c r="F1138" s="1">
        <f>-Day_SIP[[#This Row],[Investment Amount]]</f>
        <v>-224.34999999999997</v>
      </c>
      <c r="G1138" s="1">
        <f>SUM($D$2:D1138)*Day_SIP[[#This Row],[Buy Price]]</f>
        <v>554368.85</v>
      </c>
    </row>
    <row r="1139" spans="1:7" x14ac:dyDescent="0.3">
      <c r="A1139" s="2">
        <v>38926</v>
      </c>
      <c r="B1139">
        <v>4</v>
      </c>
      <c r="C1139">
        <v>32</v>
      </c>
      <c r="D1139">
        <v>7</v>
      </c>
      <c r="E1139">
        <v>224</v>
      </c>
      <c r="F1139" s="1">
        <f>-Day_SIP[[#This Row],[Investment Amount]]</f>
        <v>-224</v>
      </c>
      <c r="G1139" s="1">
        <f>SUM($D$2:D1139)*Day_SIP[[#This Row],[Buy Price]]</f>
        <v>553728</v>
      </c>
    </row>
    <row r="1140" spans="1:7" x14ac:dyDescent="0.3">
      <c r="A1140" s="2">
        <v>38929</v>
      </c>
      <c r="B1140">
        <v>0</v>
      </c>
      <c r="C1140">
        <v>32.200000000000003</v>
      </c>
      <c r="D1140">
        <v>7</v>
      </c>
      <c r="E1140">
        <v>225.40000000000003</v>
      </c>
      <c r="F1140" s="1">
        <f>-Day_SIP[[#This Row],[Investment Amount]]</f>
        <v>-225.40000000000003</v>
      </c>
      <c r="G1140" s="1">
        <f>SUM($D$2:D1140)*Day_SIP[[#This Row],[Buy Price]]</f>
        <v>557414.20000000007</v>
      </c>
    </row>
    <row r="1141" spans="1:7" x14ac:dyDescent="0.3">
      <c r="A1141" s="2">
        <v>38930</v>
      </c>
      <c r="B1141">
        <v>1</v>
      </c>
      <c r="C1141">
        <v>31.82</v>
      </c>
      <c r="D1141">
        <v>7</v>
      </c>
      <c r="E1141">
        <v>222.74</v>
      </c>
      <c r="F1141" s="1">
        <f>-Day_SIP[[#This Row],[Investment Amount]]</f>
        <v>-222.74</v>
      </c>
      <c r="G1141" s="1">
        <f>SUM($D$2:D1141)*Day_SIP[[#This Row],[Buy Price]]</f>
        <v>551058.76</v>
      </c>
    </row>
    <row r="1142" spans="1:7" x14ac:dyDescent="0.3">
      <c r="A1142" s="2">
        <v>38931</v>
      </c>
      <c r="B1142">
        <v>2</v>
      </c>
      <c r="C1142">
        <v>32.340000000000003</v>
      </c>
      <c r="D1142">
        <v>7</v>
      </c>
      <c r="E1142">
        <v>226.38000000000002</v>
      </c>
      <c r="F1142" s="1">
        <f>-Day_SIP[[#This Row],[Investment Amount]]</f>
        <v>-226.38000000000002</v>
      </c>
      <c r="G1142" s="1">
        <f>SUM($D$2:D1142)*Day_SIP[[#This Row],[Buy Price]]</f>
        <v>560290.50000000012</v>
      </c>
    </row>
    <row r="1143" spans="1:7" x14ac:dyDescent="0.3">
      <c r="A1143" s="2">
        <v>38932</v>
      </c>
      <c r="B1143">
        <v>3</v>
      </c>
      <c r="C1143">
        <v>32.43</v>
      </c>
      <c r="D1143">
        <v>7</v>
      </c>
      <c r="E1143">
        <v>227.01</v>
      </c>
      <c r="F1143" s="1">
        <f>-Day_SIP[[#This Row],[Investment Amount]]</f>
        <v>-227.01</v>
      </c>
      <c r="G1143" s="1">
        <f>SUM($D$2:D1143)*Day_SIP[[#This Row],[Buy Price]]</f>
        <v>562076.76</v>
      </c>
    </row>
    <row r="1144" spans="1:7" x14ac:dyDescent="0.3">
      <c r="A1144" s="2">
        <v>38933</v>
      </c>
      <c r="B1144">
        <v>4</v>
      </c>
      <c r="C1144">
        <v>32.33</v>
      </c>
      <c r="D1144">
        <v>7</v>
      </c>
      <c r="E1144">
        <v>226.31</v>
      </c>
      <c r="F1144" s="1">
        <f>-Day_SIP[[#This Row],[Investment Amount]]</f>
        <v>-226.31</v>
      </c>
      <c r="G1144" s="1">
        <f>SUM($D$2:D1144)*Day_SIP[[#This Row],[Buy Price]]</f>
        <v>560569.87</v>
      </c>
    </row>
    <row r="1145" spans="1:7" x14ac:dyDescent="0.3">
      <c r="A1145" s="2">
        <v>38936</v>
      </c>
      <c r="B1145">
        <v>0</v>
      </c>
      <c r="C1145">
        <v>32.18</v>
      </c>
      <c r="D1145">
        <v>7</v>
      </c>
      <c r="E1145">
        <v>225.26</v>
      </c>
      <c r="F1145" s="1">
        <f>-Day_SIP[[#This Row],[Investment Amount]]</f>
        <v>-225.26</v>
      </c>
      <c r="G1145" s="1">
        <f>SUM($D$2:D1145)*Day_SIP[[#This Row],[Buy Price]]</f>
        <v>558194.28</v>
      </c>
    </row>
    <row r="1146" spans="1:7" x14ac:dyDescent="0.3">
      <c r="A1146" s="2">
        <v>38937</v>
      </c>
      <c r="B1146">
        <v>1</v>
      </c>
      <c r="C1146">
        <v>32.67</v>
      </c>
      <c r="D1146">
        <v>7</v>
      </c>
      <c r="E1146">
        <v>228.69</v>
      </c>
      <c r="F1146" s="1">
        <f>-Day_SIP[[#This Row],[Investment Amount]]</f>
        <v>-228.69</v>
      </c>
      <c r="G1146" s="1">
        <f>SUM($D$2:D1146)*Day_SIP[[#This Row],[Buy Price]]</f>
        <v>566922.51</v>
      </c>
    </row>
    <row r="1147" spans="1:7" x14ac:dyDescent="0.3">
      <c r="A1147" s="2">
        <v>38938</v>
      </c>
      <c r="B1147">
        <v>2</v>
      </c>
      <c r="C1147">
        <v>33.25</v>
      </c>
      <c r="D1147">
        <v>7</v>
      </c>
      <c r="E1147">
        <v>232.75</v>
      </c>
      <c r="F1147" s="1">
        <f>-Day_SIP[[#This Row],[Investment Amount]]</f>
        <v>-232.75</v>
      </c>
      <c r="G1147" s="1">
        <f>SUM($D$2:D1147)*Day_SIP[[#This Row],[Buy Price]]</f>
        <v>577220</v>
      </c>
    </row>
    <row r="1148" spans="1:7" x14ac:dyDescent="0.3">
      <c r="A1148" s="2">
        <v>38939</v>
      </c>
      <c r="B1148">
        <v>3</v>
      </c>
      <c r="C1148">
        <v>33.21</v>
      </c>
      <c r="D1148">
        <v>7</v>
      </c>
      <c r="E1148">
        <v>232.47</v>
      </c>
      <c r="F1148" s="1">
        <f>-Day_SIP[[#This Row],[Investment Amount]]</f>
        <v>-232.47</v>
      </c>
      <c r="G1148" s="1">
        <f>SUM($D$2:D1148)*Day_SIP[[#This Row],[Buy Price]]</f>
        <v>576758.07000000007</v>
      </c>
    </row>
    <row r="1149" spans="1:7" x14ac:dyDescent="0.3">
      <c r="A1149" s="2">
        <v>38940</v>
      </c>
      <c r="B1149">
        <v>4</v>
      </c>
      <c r="C1149">
        <v>33.4</v>
      </c>
      <c r="D1149">
        <v>7</v>
      </c>
      <c r="E1149">
        <v>233.79999999999998</v>
      </c>
      <c r="F1149" s="1">
        <f>-Day_SIP[[#This Row],[Investment Amount]]</f>
        <v>-233.79999999999998</v>
      </c>
      <c r="G1149" s="1">
        <f>SUM($D$2:D1149)*Day_SIP[[#This Row],[Buy Price]]</f>
        <v>580291.6</v>
      </c>
    </row>
    <row r="1150" spans="1:7" x14ac:dyDescent="0.3">
      <c r="A1150" s="2">
        <v>38943</v>
      </c>
      <c r="B1150">
        <v>0</v>
      </c>
      <c r="C1150">
        <v>33.729999999999997</v>
      </c>
      <c r="D1150">
        <v>7</v>
      </c>
      <c r="E1150">
        <v>236.10999999999999</v>
      </c>
      <c r="F1150" s="1">
        <f>-Day_SIP[[#This Row],[Investment Amount]]</f>
        <v>-236.10999999999999</v>
      </c>
      <c r="G1150" s="1">
        <f>SUM($D$2:D1150)*Day_SIP[[#This Row],[Buy Price]]</f>
        <v>586261.12999999989</v>
      </c>
    </row>
    <row r="1151" spans="1:7" x14ac:dyDescent="0.3">
      <c r="A1151" s="2">
        <v>38945</v>
      </c>
      <c r="B1151">
        <v>2</v>
      </c>
      <c r="C1151">
        <v>34.270000000000003</v>
      </c>
      <c r="D1151">
        <v>7</v>
      </c>
      <c r="E1151">
        <v>239.89000000000001</v>
      </c>
      <c r="F1151" s="1">
        <f>-Day_SIP[[#This Row],[Investment Amount]]</f>
        <v>-239.89000000000001</v>
      </c>
      <c r="G1151" s="1">
        <f>SUM($D$2:D1151)*Day_SIP[[#This Row],[Buy Price]]</f>
        <v>595886.76</v>
      </c>
    </row>
    <row r="1152" spans="1:7" x14ac:dyDescent="0.3">
      <c r="A1152" s="2">
        <v>38946</v>
      </c>
      <c r="B1152">
        <v>3</v>
      </c>
      <c r="C1152">
        <v>34.17</v>
      </c>
      <c r="D1152">
        <v>7</v>
      </c>
      <c r="E1152">
        <v>239.19</v>
      </c>
      <c r="F1152" s="1">
        <f>-Day_SIP[[#This Row],[Investment Amount]]</f>
        <v>-239.19</v>
      </c>
      <c r="G1152" s="1">
        <f>SUM($D$2:D1152)*Day_SIP[[#This Row],[Buy Price]]</f>
        <v>594387.15</v>
      </c>
    </row>
    <row r="1153" spans="1:7" x14ac:dyDescent="0.3">
      <c r="A1153" s="2">
        <v>38947</v>
      </c>
      <c r="B1153">
        <v>4</v>
      </c>
      <c r="C1153">
        <v>34.299999999999997</v>
      </c>
      <c r="D1153">
        <v>7</v>
      </c>
      <c r="E1153">
        <v>240.09999999999997</v>
      </c>
      <c r="F1153" s="1">
        <f>-Day_SIP[[#This Row],[Investment Amount]]</f>
        <v>-240.09999999999997</v>
      </c>
      <c r="G1153" s="1">
        <f>SUM($D$2:D1153)*Day_SIP[[#This Row],[Buy Price]]</f>
        <v>596888.6</v>
      </c>
    </row>
    <row r="1154" spans="1:7" x14ac:dyDescent="0.3">
      <c r="A1154" s="2">
        <v>38950</v>
      </c>
      <c r="B1154">
        <v>0</v>
      </c>
      <c r="C1154">
        <v>34.299999999999997</v>
      </c>
      <c r="D1154">
        <v>7</v>
      </c>
      <c r="E1154">
        <v>240.09999999999997</v>
      </c>
      <c r="F1154" s="1">
        <f>-Day_SIP[[#This Row],[Investment Amount]]</f>
        <v>-240.09999999999997</v>
      </c>
      <c r="G1154" s="1">
        <f>SUM($D$2:D1154)*Day_SIP[[#This Row],[Buy Price]]</f>
        <v>597128.69999999995</v>
      </c>
    </row>
    <row r="1155" spans="1:7" x14ac:dyDescent="0.3">
      <c r="A1155" s="2">
        <v>38951</v>
      </c>
      <c r="B1155">
        <v>1</v>
      </c>
      <c r="C1155">
        <v>34.39</v>
      </c>
      <c r="D1155">
        <v>7</v>
      </c>
      <c r="E1155">
        <v>240.73000000000002</v>
      </c>
      <c r="F1155" s="1">
        <f>-Day_SIP[[#This Row],[Investment Amount]]</f>
        <v>-240.73000000000002</v>
      </c>
      <c r="G1155" s="1">
        <f>SUM($D$2:D1155)*Day_SIP[[#This Row],[Buy Price]]</f>
        <v>598936.24</v>
      </c>
    </row>
    <row r="1156" spans="1:7" x14ac:dyDescent="0.3">
      <c r="A1156" s="2">
        <v>38952</v>
      </c>
      <c r="B1156">
        <v>2</v>
      </c>
      <c r="C1156">
        <v>34</v>
      </c>
      <c r="D1156">
        <v>7</v>
      </c>
      <c r="E1156">
        <v>238</v>
      </c>
      <c r="F1156" s="1">
        <f>-Day_SIP[[#This Row],[Investment Amount]]</f>
        <v>-238</v>
      </c>
      <c r="G1156" s="1">
        <f>SUM($D$2:D1156)*Day_SIP[[#This Row],[Buy Price]]</f>
        <v>592382</v>
      </c>
    </row>
    <row r="1157" spans="1:7" x14ac:dyDescent="0.3">
      <c r="A1157" s="2">
        <v>38953</v>
      </c>
      <c r="B1157">
        <v>3</v>
      </c>
      <c r="C1157">
        <v>34.299999999999997</v>
      </c>
      <c r="D1157">
        <v>7</v>
      </c>
      <c r="E1157">
        <v>240.09999999999997</v>
      </c>
      <c r="F1157" s="1">
        <f>-Day_SIP[[#This Row],[Investment Amount]]</f>
        <v>-240.09999999999997</v>
      </c>
      <c r="G1157" s="1">
        <f>SUM($D$2:D1157)*Day_SIP[[#This Row],[Buy Price]]</f>
        <v>597849</v>
      </c>
    </row>
    <row r="1158" spans="1:7" x14ac:dyDescent="0.3">
      <c r="A1158" s="2">
        <v>38954</v>
      </c>
      <c r="B1158">
        <v>4</v>
      </c>
      <c r="C1158">
        <v>34.549999999999997</v>
      </c>
      <c r="D1158">
        <v>7</v>
      </c>
      <c r="E1158">
        <v>241.84999999999997</v>
      </c>
      <c r="F1158" s="1">
        <f>-Day_SIP[[#This Row],[Investment Amount]]</f>
        <v>-241.84999999999997</v>
      </c>
      <c r="G1158" s="1">
        <f>SUM($D$2:D1158)*Day_SIP[[#This Row],[Buy Price]]</f>
        <v>602448.35</v>
      </c>
    </row>
    <row r="1159" spans="1:7" x14ac:dyDescent="0.3">
      <c r="A1159" s="2">
        <v>38957</v>
      </c>
      <c r="B1159">
        <v>0</v>
      </c>
      <c r="C1159">
        <v>34.700000000000003</v>
      </c>
      <c r="D1159">
        <v>7</v>
      </c>
      <c r="E1159">
        <v>242.90000000000003</v>
      </c>
      <c r="F1159" s="1">
        <f>-Day_SIP[[#This Row],[Investment Amount]]</f>
        <v>-242.90000000000003</v>
      </c>
      <c r="G1159" s="1">
        <f>SUM($D$2:D1159)*Day_SIP[[#This Row],[Buy Price]]</f>
        <v>605306.80000000005</v>
      </c>
    </row>
    <row r="1160" spans="1:7" x14ac:dyDescent="0.3">
      <c r="A1160" s="2">
        <v>38958</v>
      </c>
      <c r="B1160">
        <v>1</v>
      </c>
      <c r="C1160">
        <v>35.020000000000003</v>
      </c>
      <c r="D1160">
        <v>6</v>
      </c>
      <c r="E1160">
        <v>210.12</v>
      </c>
      <c r="F1160" s="1">
        <f>-Day_SIP[[#This Row],[Investment Amount]]</f>
        <v>-210.12</v>
      </c>
      <c r="G1160" s="1">
        <f>SUM($D$2:D1160)*Day_SIP[[#This Row],[Buy Price]]</f>
        <v>611099</v>
      </c>
    </row>
    <row r="1161" spans="1:7" x14ac:dyDescent="0.3">
      <c r="A1161" s="2">
        <v>38959</v>
      </c>
      <c r="B1161">
        <v>2</v>
      </c>
      <c r="C1161">
        <v>34.99</v>
      </c>
      <c r="D1161">
        <v>6</v>
      </c>
      <c r="E1161">
        <v>209.94</v>
      </c>
      <c r="F1161" s="1">
        <f>-Day_SIP[[#This Row],[Investment Amount]]</f>
        <v>-209.94</v>
      </c>
      <c r="G1161" s="1">
        <f>SUM($D$2:D1161)*Day_SIP[[#This Row],[Buy Price]]</f>
        <v>610785.44000000006</v>
      </c>
    </row>
    <row r="1162" spans="1:7" x14ac:dyDescent="0.3">
      <c r="A1162" s="2">
        <v>38960</v>
      </c>
      <c r="B1162">
        <v>3</v>
      </c>
      <c r="C1162">
        <v>34.9</v>
      </c>
      <c r="D1162">
        <v>6</v>
      </c>
      <c r="E1162">
        <v>209.39999999999998</v>
      </c>
      <c r="F1162" s="1">
        <f>-Day_SIP[[#This Row],[Investment Amount]]</f>
        <v>-209.39999999999998</v>
      </c>
      <c r="G1162" s="1">
        <f>SUM($D$2:D1162)*Day_SIP[[#This Row],[Buy Price]]</f>
        <v>609423.79999999993</v>
      </c>
    </row>
    <row r="1163" spans="1:7" x14ac:dyDescent="0.3">
      <c r="A1163" s="2">
        <v>38961</v>
      </c>
      <c r="B1163">
        <v>4</v>
      </c>
      <c r="C1163">
        <v>35.11</v>
      </c>
      <c r="D1163">
        <v>6</v>
      </c>
      <c r="E1163">
        <v>210.66</v>
      </c>
      <c r="F1163" s="1">
        <f>-Day_SIP[[#This Row],[Investment Amount]]</f>
        <v>-210.66</v>
      </c>
      <c r="G1163" s="1">
        <f>SUM($D$2:D1163)*Day_SIP[[#This Row],[Buy Price]]</f>
        <v>613301.48</v>
      </c>
    </row>
    <row r="1164" spans="1:7" x14ac:dyDescent="0.3">
      <c r="A1164" s="2">
        <v>38964</v>
      </c>
      <c r="B1164">
        <v>0</v>
      </c>
      <c r="C1164">
        <v>35.39</v>
      </c>
      <c r="D1164">
        <v>6</v>
      </c>
      <c r="E1164">
        <v>212.34</v>
      </c>
      <c r="F1164" s="1">
        <f>-Day_SIP[[#This Row],[Investment Amount]]</f>
        <v>-212.34</v>
      </c>
      <c r="G1164" s="1">
        <f>SUM($D$2:D1164)*Day_SIP[[#This Row],[Buy Price]]</f>
        <v>618404.86</v>
      </c>
    </row>
    <row r="1165" spans="1:7" x14ac:dyDescent="0.3">
      <c r="A1165" s="2">
        <v>38965</v>
      </c>
      <c r="B1165">
        <v>1</v>
      </c>
      <c r="C1165">
        <v>35.450000000000003</v>
      </c>
      <c r="D1165">
        <v>6</v>
      </c>
      <c r="E1165">
        <v>212.70000000000002</v>
      </c>
      <c r="F1165" s="1">
        <f>-Day_SIP[[#This Row],[Investment Amount]]</f>
        <v>-212.70000000000002</v>
      </c>
      <c r="G1165" s="1">
        <f>SUM($D$2:D1165)*Day_SIP[[#This Row],[Buy Price]]</f>
        <v>619666</v>
      </c>
    </row>
    <row r="1166" spans="1:7" x14ac:dyDescent="0.3">
      <c r="A1166" s="2">
        <v>38966</v>
      </c>
      <c r="B1166">
        <v>2</v>
      </c>
      <c r="C1166">
        <v>35.39</v>
      </c>
      <c r="D1166">
        <v>6</v>
      </c>
      <c r="E1166">
        <v>212.34</v>
      </c>
      <c r="F1166" s="1">
        <f>-Day_SIP[[#This Row],[Investment Amount]]</f>
        <v>-212.34</v>
      </c>
      <c r="G1166" s="1">
        <f>SUM($D$2:D1166)*Day_SIP[[#This Row],[Buy Price]]</f>
        <v>618829.54</v>
      </c>
    </row>
    <row r="1167" spans="1:7" x14ac:dyDescent="0.3">
      <c r="A1167" s="2">
        <v>38967</v>
      </c>
      <c r="B1167">
        <v>3</v>
      </c>
      <c r="C1167">
        <v>35.049999999999997</v>
      </c>
      <c r="D1167">
        <v>6</v>
      </c>
      <c r="E1167">
        <v>210.29999999999998</v>
      </c>
      <c r="F1167" s="1">
        <f>-Day_SIP[[#This Row],[Investment Amount]]</f>
        <v>-210.29999999999998</v>
      </c>
      <c r="G1167" s="1">
        <f>SUM($D$2:D1167)*Day_SIP[[#This Row],[Buy Price]]</f>
        <v>613094.6</v>
      </c>
    </row>
    <row r="1168" spans="1:7" x14ac:dyDescent="0.3">
      <c r="A1168" s="2">
        <v>38968</v>
      </c>
      <c r="B1168">
        <v>4</v>
      </c>
      <c r="C1168">
        <v>35.380000000000003</v>
      </c>
      <c r="D1168">
        <v>6</v>
      </c>
      <c r="E1168">
        <v>212.28000000000003</v>
      </c>
      <c r="F1168" s="1">
        <f>-Day_SIP[[#This Row],[Investment Amount]]</f>
        <v>-212.28000000000003</v>
      </c>
      <c r="G1168" s="1">
        <f>SUM($D$2:D1168)*Day_SIP[[#This Row],[Buy Price]]</f>
        <v>619079.24</v>
      </c>
    </row>
    <row r="1169" spans="1:7" x14ac:dyDescent="0.3">
      <c r="A1169" s="2">
        <v>38971</v>
      </c>
      <c r="B1169">
        <v>0</v>
      </c>
      <c r="C1169">
        <v>34.61</v>
      </c>
      <c r="D1169">
        <v>7</v>
      </c>
      <c r="E1169">
        <v>242.26999999999998</v>
      </c>
      <c r="F1169" s="1">
        <f>-Day_SIP[[#This Row],[Investment Amount]]</f>
        <v>-242.26999999999998</v>
      </c>
      <c r="G1169" s="1">
        <f>SUM($D$2:D1169)*Day_SIP[[#This Row],[Buy Price]]</f>
        <v>605848.05000000005</v>
      </c>
    </row>
    <row r="1170" spans="1:7" x14ac:dyDescent="0.3">
      <c r="A1170" s="2">
        <v>38972</v>
      </c>
      <c r="B1170">
        <v>1</v>
      </c>
      <c r="C1170">
        <v>34.6</v>
      </c>
      <c r="D1170">
        <v>7</v>
      </c>
      <c r="E1170">
        <v>242.20000000000002</v>
      </c>
      <c r="F1170" s="1">
        <f>-Day_SIP[[#This Row],[Investment Amount]]</f>
        <v>-242.20000000000002</v>
      </c>
      <c r="G1170" s="1">
        <f>SUM($D$2:D1170)*Day_SIP[[#This Row],[Buy Price]]</f>
        <v>605915.20000000007</v>
      </c>
    </row>
    <row r="1171" spans="1:7" x14ac:dyDescent="0.3">
      <c r="A1171" s="2">
        <v>38973</v>
      </c>
      <c r="B1171">
        <v>2</v>
      </c>
      <c r="C1171">
        <v>35.4</v>
      </c>
      <c r="D1171">
        <v>6</v>
      </c>
      <c r="E1171">
        <v>212.39999999999998</v>
      </c>
      <c r="F1171" s="1">
        <f>-Day_SIP[[#This Row],[Investment Amount]]</f>
        <v>-212.39999999999998</v>
      </c>
      <c r="G1171" s="1">
        <f>SUM($D$2:D1171)*Day_SIP[[#This Row],[Buy Price]]</f>
        <v>620137.19999999995</v>
      </c>
    </row>
    <row r="1172" spans="1:7" x14ac:dyDescent="0.3">
      <c r="A1172" s="2">
        <v>38974</v>
      </c>
      <c r="B1172">
        <v>3</v>
      </c>
      <c r="C1172">
        <v>35.4</v>
      </c>
      <c r="D1172">
        <v>6</v>
      </c>
      <c r="E1172">
        <v>212.39999999999998</v>
      </c>
      <c r="F1172" s="1">
        <f>-Day_SIP[[#This Row],[Investment Amount]]</f>
        <v>-212.39999999999998</v>
      </c>
      <c r="G1172" s="1">
        <f>SUM($D$2:D1172)*Day_SIP[[#This Row],[Buy Price]]</f>
        <v>620349.6</v>
      </c>
    </row>
    <row r="1173" spans="1:7" x14ac:dyDescent="0.3">
      <c r="A1173" s="2">
        <v>38975</v>
      </c>
      <c r="B1173">
        <v>4</v>
      </c>
      <c r="C1173">
        <v>35.4</v>
      </c>
      <c r="D1173">
        <v>6</v>
      </c>
      <c r="E1173">
        <v>212.39999999999998</v>
      </c>
      <c r="F1173" s="1">
        <f>-Day_SIP[[#This Row],[Investment Amount]]</f>
        <v>-212.39999999999998</v>
      </c>
      <c r="G1173" s="1">
        <f>SUM($D$2:D1173)*Day_SIP[[#This Row],[Buy Price]]</f>
        <v>620562</v>
      </c>
    </row>
    <row r="1174" spans="1:7" x14ac:dyDescent="0.3">
      <c r="A1174" s="2">
        <v>38978</v>
      </c>
      <c r="B1174">
        <v>0</v>
      </c>
      <c r="C1174">
        <v>35.68</v>
      </c>
      <c r="D1174">
        <v>6</v>
      </c>
      <c r="E1174">
        <v>214.07999999999998</v>
      </c>
      <c r="F1174" s="1">
        <f>-Day_SIP[[#This Row],[Investment Amount]]</f>
        <v>-214.07999999999998</v>
      </c>
      <c r="G1174" s="1">
        <f>SUM($D$2:D1174)*Day_SIP[[#This Row],[Buy Price]]</f>
        <v>625684.47999999998</v>
      </c>
    </row>
    <row r="1175" spans="1:7" x14ac:dyDescent="0.3">
      <c r="A1175" s="2">
        <v>38979</v>
      </c>
      <c r="B1175">
        <v>1</v>
      </c>
      <c r="C1175">
        <v>35.29</v>
      </c>
      <c r="D1175">
        <v>6</v>
      </c>
      <c r="E1175">
        <v>211.74</v>
      </c>
      <c r="F1175" s="1">
        <f>-Day_SIP[[#This Row],[Investment Amount]]</f>
        <v>-211.74</v>
      </c>
      <c r="G1175" s="1">
        <f>SUM($D$2:D1175)*Day_SIP[[#This Row],[Buy Price]]</f>
        <v>619057.17999999993</v>
      </c>
    </row>
    <row r="1176" spans="1:7" x14ac:dyDescent="0.3">
      <c r="A1176" s="2">
        <v>38980</v>
      </c>
      <c r="B1176">
        <v>2</v>
      </c>
      <c r="C1176">
        <v>35.58</v>
      </c>
      <c r="D1176">
        <v>6</v>
      </c>
      <c r="E1176">
        <v>213.48</v>
      </c>
      <c r="F1176" s="1">
        <f>-Day_SIP[[#This Row],[Investment Amount]]</f>
        <v>-213.48</v>
      </c>
      <c r="G1176" s="1">
        <f>SUM($D$2:D1176)*Day_SIP[[#This Row],[Buy Price]]</f>
        <v>624357.84</v>
      </c>
    </row>
    <row r="1177" spans="1:7" x14ac:dyDescent="0.3">
      <c r="A1177" s="2">
        <v>38981</v>
      </c>
      <c r="B1177">
        <v>3</v>
      </c>
      <c r="C1177">
        <v>36</v>
      </c>
      <c r="D1177">
        <v>6</v>
      </c>
      <c r="E1177">
        <v>216</v>
      </c>
      <c r="F1177" s="1">
        <f>-Day_SIP[[#This Row],[Investment Amount]]</f>
        <v>-216</v>
      </c>
      <c r="G1177" s="1">
        <f>SUM($D$2:D1177)*Day_SIP[[#This Row],[Buy Price]]</f>
        <v>631944</v>
      </c>
    </row>
    <row r="1178" spans="1:7" x14ac:dyDescent="0.3">
      <c r="A1178" s="2">
        <v>38982</v>
      </c>
      <c r="B1178">
        <v>4</v>
      </c>
      <c r="C1178">
        <v>35.9</v>
      </c>
      <c r="D1178">
        <v>6</v>
      </c>
      <c r="E1178">
        <v>215.39999999999998</v>
      </c>
      <c r="F1178" s="1">
        <f>-Day_SIP[[#This Row],[Investment Amount]]</f>
        <v>-215.39999999999998</v>
      </c>
      <c r="G1178" s="1">
        <f>SUM($D$2:D1178)*Day_SIP[[#This Row],[Buy Price]]</f>
        <v>630404</v>
      </c>
    </row>
    <row r="1179" spans="1:7" x14ac:dyDescent="0.3">
      <c r="A1179" s="2">
        <v>38985</v>
      </c>
      <c r="B1179">
        <v>0</v>
      </c>
      <c r="C1179">
        <v>36.06</v>
      </c>
      <c r="D1179">
        <v>6</v>
      </c>
      <c r="E1179">
        <v>216.36</v>
      </c>
      <c r="F1179" s="1">
        <f>-Day_SIP[[#This Row],[Investment Amount]]</f>
        <v>-216.36</v>
      </c>
      <c r="G1179" s="1">
        <f>SUM($D$2:D1179)*Day_SIP[[#This Row],[Buy Price]]</f>
        <v>633429.96000000008</v>
      </c>
    </row>
    <row r="1180" spans="1:7" x14ac:dyDescent="0.3">
      <c r="A1180" s="2">
        <v>38986</v>
      </c>
      <c r="B1180">
        <v>1</v>
      </c>
      <c r="C1180">
        <v>36.159999999999997</v>
      </c>
      <c r="D1180">
        <v>6</v>
      </c>
      <c r="E1180">
        <v>216.95999999999998</v>
      </c>
      <c r="F1180" s="1">
        <f>-Day_SIP[[#This Row],[Investment Amount]]</f>
        <v>-216.95999999999998</v>
      </c>
      <c r="G1180" s="1">
        <f>SUM($D$2:D1180)*Day_SIP[[#This Row],[Buy Price]]</f>
        <v>635403.5199999999</v>
      </c>
    </row>
    <row r="1181" spans="1:7" x14ac:dyDescent="0.3">
      <c r="A1181" s="2">
        <v>38987</v>
      </c>
      <c r="B1181">
        <v>2</v>
      </c>
      <c r="C1181">
        <v>36.6</v>
      </c>
      <c r="D1181">
        <v>6</v>
      </c>
      <c r="E1181">
        <v>219.60000000000002</v>
      </c>
      <c r="F1181" s="1">
        <f>-Day_SIP[[#This Row],[Investment Amount]]</f>
        <v>-219.60000000000002</v>
      </c>
      <c r="G1181" s="1">
        <f>SUM($D$2:D1181)*Day_SIP[[#This Row],[Buy Price]]</f>
        <v>643354.80000000005</v>
      </c>
    </row>
    <row r="1182" spans="1:7" x14ac:dyDescent="0.3">
      <c r="A1182" s="2">
        <v>38988</v>
      </c>
      <c r="B1182">
        <v>3</v>
      </c>
      <c r="C1182">
        <v>36.5</v>
      </c>
      <c r="D1182">
        <v>6</v>
      </c>
      <c r="E1182">
        <v>219</v>
      </c>
      <c r="F1182" s="1">
        <f>-Day_SIP[[#This Row],[Investment Amount]]</f>
        <v>-219</v>
      </c>
      <c r="G1182" s="1">
        <f>SUM($D$2:D1182)*Day_SIP[[#This Row],[Buy Price]]</f>
        <v>641816</v>
      </c>
    </row>
    <row r="1183" spans="1:7" x14ac:dyDescent="0.3">
      <c r="A1183" s="2">
        <v>38989</v>
      </c>
      <c r="B1183">
        <v>4</v>
      </c>
      <c r="C1183">
        <v>36.409999999999997</v>
      </c>
      <c r="D1183">
        <v>6</v>
      </c>
      <c r="E1183">
        <v>218.45999999999998</v>
      </c>
      <c r="F1183" s="1">
        <f>-Day_SIP[[#This Row],[Investment Amount]]</f>
        <v>-218.45999999999998</v>
      </c>
      <c r="G1183" s="1">
        <f>SUM($D$2:D1183)*Day_SIP[[#This Row],[Buy Price]]</f>
        <v>640451.89999999991</v>
      </c>
    </row>
    <row r="1184" spans="1:7" x14ac:dyDescent="0.3">
      <c r="A1184" s="2">
        <v>38993</v>
      </c>
      <c r="B1184">
        <v>1</v>
      </c>
      <c r="C1184">
        <v>36.4</v>
      </c>
      <c r="D1184">
        <v>6</v>
      </c>
      <c r="E1184">
        <v>218.39999999999998</v>
      </c>
      <c r="F1184" s="1">
        <f>-Day_SIP[[#This Row],[Investment Amount]]</f>
        <v>-218.39999999999998</v>
      </c>
      <c r="G1184" s="1">
        <f>SUM($D$2:D1184)*Day_SIP[[#This Row],[Buy Price]]</f>
        <v>640494.4</v>
      </c>
    </row>
    <row r="1185" spans="1:7" x14ac:dyDescent="0.3">
      <c r="A1185" s="2">
        <v>38994</v>
      </c>
      <c r="B1185">
        <v>2</v>
      </c>
      <c r="C1185">
        <v>36</v>
      </c>
      <c r="D1185">
        <v>6</v>
      </c>
      <c r="E1185">
        <v>216</v>
      </c>
      <c r="F1185" s="1">
        <f>-Day_SIP[[#This Row],[Investment Amount]]</f>
        <v>-216</v>
      </c>
      <c r="G1185" s="1">
        <f>SUM($D$2:D1185)*Day_SIP[[#This Row],[Buy Price]]</f>
        <v>633672</v>
      </c>
    </row>
    <row r="1186" spans="1:7" x14ac:dyDescent="0.3">
      <c r="A1186" s="2">
        <v>38995</v>
      </c>
      <c r="B1186">
        <v>3</v>
      </c>
      <c r="C1186">
        <v>36.25</v>
      </c>
      <c r="D1186">
        <v>6</v>
      </c>
      <c r="E1186">
        <v>217.5</v>
      </c>
      <c r="F1186" s="1">
        <f>-Day_SIP[[#This Row],[Investment Amount]]</f>
        <v>-217.5</v>
      </c>
      <c r="G1186" s="1">
        <f>SUM($D$2:D1186)*Day_SIP[[#This Row],[Buy Price]]</f>
        <v>638290</v>
      </c>
    </row>
    <row r="1187" spans="1:7" x14ac:dyDescent="0.3">
      <c r="A1187" s="2">
        <v>38996</v>
      </c>
      <c r="B1187">
        <v>4</v>
      </c>
      <c r="C1187">
        <v>36.409999999999997</v>
      </c>
      <c r="D1187">
        <v>6</v>
      </c>
      <c r="E1187">
        <v>218.45999999999998</v>
      </c>
      <c r="F1187" s="1">
        <f>-Day_SIP[[#This Row],[Investment Amount]]</f>
        <v>-218.45999999999998</v>
      </c>
      <c r="G1187" s="1">
        <f>SUM($D$2:D1187)*Day_SIP[[#This Row],[Buy Price]]</f>
        <v>641325.74</v>
      </c>
    </row>
    <row r="1188" spans="1:7" x14ac:dyDescent="0.3">
      <c r="A1188" s="2">
        <v>38999</v>
      </c>
      <c r="B1188">
        <v>0</v>
      </c>
      <c r="C1188">
        <v>36.340000000000003</v>
      </c>
      <c r="D1188">
        <v>6</v>
      </c>
      <c r="E1188">
        <v>218.04000000000002</v>
      </c>
      <c r="F1188" s="1">
        <f>-Day_SIP[[#This Row],[Investment Amount]]</f>
        <v>-218.04000000000002</v>
      </c>
      <c r="G1188" s="1">
        <f>SUM($D$2:D1188)*Day_SIP[[#This Row],[Buy Price]]</f>
        <v>640310.80000000005</v>
      </c>
    </row>
    <row r="1189" spans="1:7" x14ac:dyDescent="0.3">
      <c r="A1189" s="2">
        <v>39000</v>
      </c>
      <c r="B1189">
        <v>1</v>
      </c>
      <c r="C1189">
        <v>36.5</v>
      </c>
      <c r="D1189">
        <v>6</v>
      </c>
      <c r="E1189">
        <v>219</v>
      </c>
      <c r="F1189" s="1">
        <f>-Day_SIP[[#This Row],[Investment Amount]]</f>
        <v>-219</v>
      </c>
      <c r="G1189" s="1">
        <f>SUM($D$2:D1189)*Day_SIP[[#This Row],[Buy Price]]</f>
        <v>643349</v>
      </c>
    </row>
    <row r="1190" spans="1:7" x14ac:dyDescent="0.3">
      <c r="A1190" s="2">
        <v>39001</v>
      </c>
      <c r="B1190">
        <v>2</v>
      </c>
      <c r="C1190">
        <v>36.25</v>
      </c>
      <c r="D1190">
        <v>6</v>
      </c>
      <c r="E1190">
        <v>217.5</v>
      </c>
      <c r="F1190" s="1">
        <f>-Day_SIP[[#This Row],[Investment Amount]]</f>
        <v>-217.5</v>
      </c>
      <c r="G1190" s="1">
        <f>SUM($D$2:D1190)*Day_SIP[[#This Row],[Buy Price]]</f>
        <v>639160</v>
      </c>
    </row>
    <row r="1191" spans="1:7" x14ac:dyDescent="0.3">
      <c r="A1191" s="2">
        <v>39002</v>
      </c>
      <c r="B1191">
        <v>3</v>
      </c>
      <c r="C1191">
        <v>36.799999999999997</v>
      </c>
      <c r="D1191">
        <v>6</v>
      </c>
      <c r="E1191">
        <v>220.79999999999998</v>
      </c>
      <c r="F1191" s="1">
        <f>-Day_SIP[[#This Row],[Investment Amount]]</f>
        <v>-220.79999999999998</v>
      </c>
      <c r="G1191" s="1">
        <f>SUM($D$2:D1191)*Day_SIP[[#This Row],[Buy Price]]</f>
        <v>649078.39999999991</v>
      </c>
    </row>
    <row r="1192" spans="1:7" x14ac:dyDescent="0.3">
      <c r="A1192" s="2">
        <v>39003</v>
      </c>
      <c r="B1192">
        <v>4</v>
      </c>
      <c r="C1192">
        <v>37.4</v>
      </c>
      <c r="D1192">
        <v>6</v>
      </c>
      <c r="E1192">
        <v>224.39999999999998</v>
      </c>
      <c r="F1192" s="1">
        <f>-Day_SIP[[#This Row],[Investment Amount]]</f>
        <v>-224.39999999999998</v>
      </c>
      <c r="G1192" s="1">
        <f>SUM($D$2:D1192)*Day_SIP[[#This Row],[Buy Price]]</f>
        <v>659885.6</v>
      </c>
    </row>
    <row r="1193" spans="1:7" x14ac:dyDescent="0.3">
      <c r="A1193" s="2">
        <v>39006</v>
      </c>
      <c r="B1193">
        <v>0</v>
      </c>
      <c r="C1193">
        <v>37.75</v>
      </c>
      <c r="D1193">
        <v>6</v>
      </c>
      <c r="E1193">
        <v>226.5</v>
      </c>
      <c r="F1193" s="1">
        <f>-Day_SIP[[#This Row],[Investment Amount]]</f>
        <v>-226.5</v>
      </c>
      <c r="G1193" s="1">
        <f>SUM($D$2:D1193)*Day_SIP[[#This Row],[Buy Price]]</f>
        <v>666287.5</v>
      </c>
    </row>
    <row r="1194" spans="1:7" x14ac:dyDescent="0.3">
      <c r="A1194" s="2">
        <v>39007</v>
      </c>
      <c r="B1194">
        <v>1</v>
      </c>
      <c r="C1194">
        <v>37.700000000000003</v>
      </c>
      <c r="D1194">
        <v>6</v>
      </c>
      <c r="E1194">
        <v>226.20000000000002</v>
      </c>
      <c r="F1194" s="1">
        <f>-Day_SIP[[#This Row],[Investment Amount]]</f>
        <v>-226.20000000000002</v>
      </c>
      <c r="G1194" s="1">
        <f>SUM($D$2:D1194)*Day_SIP[[#This Row],[Buy Price]]</f>
        <v>665631.20000000007</v>
      </c>
    </row>
    <row r="1195" spans="1:7" x14ac:dyDescent="0.3">
      <c r="A1195" s="2">
        <v>39008</v>
      </c>
      <c r="B1195">
        <v>2</v>
      </c>
      <c r="C1195">
        <v>37.909999999999997</v>
      </c>
      <c r="D1195">
        <v>6</v>
      </c>
      <c r="E1195">
        <v>227.45999999999998</v>
      </c>
      <c r="F1195" s="1">
        <f>-Day_SIP[[#This Row],[Investment Amount]]</f>
        <v>-227.45999999999998</v>
      </c>
      <c r="G1195" s="1">
        <f>SUM($D$2:D1195)*Day_SIP[[#This Row],[Buy Price]]</f>
        <v>669566.41999999993</v>
      </c>
    </row>
    <row r="1196" spans="1:7" x14ac:dyDescent="0.3">
      <c r="A1196" s="2">
        <v>39009</v>
      </c>
      <c r="B1196">
        <v>3</v>
      </c>
      <c r="C1196">
        <v>37.58</v>
      </c>
      <c r="D1196">
        <v>6</v>
      </c>
      <c r="E1196">
        <v>225.48</v>
      </c>
      <c r="F1196" s="1">
        <f>-Day_SIP[[#This Row],[Investment Amount]]</f>
        <v>-225.48</v>
      </c>
      <c r="G1196" s="1">
        <f>SUM($D$2:D1196)*Day_SIP[[#This Row],[Buy Price]]</f>
        <v>663963.43999999994</v>
      </c>
    </row>
    <row r="1197" spans="1:7" x14ac:dyDescent="0.3">
      <c r="A1197" s="2">
        <v>39010</v>
      </c>
      <c r="B1197">
        <v>4</v>
      </c>
      <c r="C1197">
        <v>37.299999999999997</v>
      </c>
      <c r="D1197">
        <v>6</v>
      </c>
      <c r="E1197">
        <v>223.79999999999998</v>
      </c>
      <c r="F1197" s="1">
        <f>-Day_SIP[[#This Row],[Investment Amount]]</f>
        <v>-223.79999999999998</v>
      </c>
      <c r="G1197" s="1">
        <f>SUM($D$2:D1197)*Day_SIP[[#This Row],[Buy Price]]</f>
        <v>659240.19999999995</v>
      </c>
    </row>
    <row r="1198" spans="1:7" x14ac:dyDescent="0.3">
      <c r="A1198" s="2">
        <v>39013</v>
      </c>
      <c r="B1198">
        <v>0</v>
      </c>
      <c r="C1198">
        <v>37.46</v>
      </c>
      <c r="D1198">
        <v>6</v>
      </c>
      <c r="E1198">
        <v>224.76</v>
      </c>
      <c r="F1198" s="1">
        <f>-Day_SIP[[#This Row],[Investment Amount]]</f>
        <v>-224.76</v>
      </c>
      <c r="G1198" s="1">
        <f>SUM($D$2:D1198)*Day_SIP[[#This Row],[Buy Price]]</f>
        <v>662292.80000000005</v>
      </c>
    </row>
    <row r="1199" spans="1:7" x14ac:dyDescent="0.3">
      <c r="A1199" s="2">
        <v>39016</v>
      </c>
      <c r="B1199">
        <v>3</v>
      </c>
      <c r="C1199">
        <v>37.549999999999997</v>
      </c>
      <c r="D1199">
        <v>6</v>
      </c>
      <c r="E1199">
        <v>225.29999999999998</v>
      </c>
      <c r="F1199" s="1">
        <f>-Day_SIP[[#This Row],[Investment Amount]]</f>
        <v>-225.29999999999998</v>
      </c>
      <c r="G1199" s="1">
        <f>SUM($D$2:D1199)*Day_SIP[[#This Row],[Buy Price]]</f>
        <v>664109.29999999993</v>
      </c>
    </row>
    <row r="1200" spans="1:7" x14ac:dyDescent="0.3">
      <c r="A1200" s="2">
        <v>39017</v>
      </c>
      <c r="B1200">
        <v>4</v>
      </c>
      <c r="C1200">
        <v>37.94</v>
      </c>
      <c r="D1200">
        <v>6</v>
      </c>
      <c r="E1200">
        <v>227.64</v>
      </c>
      <c r="F1200" s="1">
        <f>-Day_SIP[[#This Row],[Investment Amount]]</f>
        <v>-227.64</v>
      </c>
      <c r="G1200" s="1">
        <f>SUM($D$2:D1200)*Day_SIP[[#This Row],[Buy Price]]</f>
        <v>671234.48</v>
      </c>
    </row>
    <row r="1201" spans="1:7" x14ac:dyDescent="0.3">
      <c r="A1201" s="2">
        <v>39020</v>
      </c>
      <c r="B1201">
        <v>0</v>
      </c>
      <c r="C1201">
        <v>38.51</v>
      </c>
      <c r="D1201">
        <v>6</v>
      </c>
      <c r="E1201">
        <v>231.06</v>
      </c>
      <c r="F1201" s="1">
        <f>-Day_SIP[[#This Row],[Investment Amount]]</f>
        <v>-231.06</v>
      </c>
      <c r="G1201" s="1">
        <f>SUM($D$2:D1201)*Day_SIP[[#This Row],[Buy Price]]</f>
        <v>681549.98</v>
      </c>
    </row>
    <row r="1202" spans="1:7" x14ac:dyDescent="0.3">
      <c r="A1202" s="2">
        <v>39021</v>
      </c>
      <c r="B1202">
        <v>1</v>
      </c>
      <c r="C1202">
        <v>38.35</v>
      </c>
      <c r="D1202">
        <v>6</v>
      </c>
      <c r="E1202">
        <v>230.10000000000002</v>
      </c>
      <c r="F1202" s="1">
        <f>-Day_SIP[[#This Row],[Investment Amount]]</f>
        <v>-230.10000000000002</v>
      </c>
      <c r="G1202" s="1">
        <f>SUM($D$2:D1202)*Day_SIP[[#This Row],[Buy Price]]</f>
        <v>678948.4</v>
      </c>
    </row>
    <row r="1203" spans="1:7" x14ac:dyDescent="0.3">
      <c r="A1203" s="2">
        <v>39022</v>
      </c>
      <c r="B1203">
        <v>2</v>
      </c>
      <c r="C1203">
        <v>38.299999999999997</v>
      </c>
      <c r="D1203">
        <v>6</v>
      </c>
      <c r="E1203">
        <v>229.79999999999998</v>
      </c>
      <c r="F1203" s="1">
        <f>-Day_SIP[[#This Row],[Investment Amount]]</f>
        <v>-229.79999999999998</v>
      </c>
      <c r="G1203" s="1">
        <f>SUM($D$2:D1203)*Day_SIP[[#This Row],[Buy Price]]</f>
        <v>678293</v>
      </c>
    </row>
    <row r="1204" spans="1:7" x14ac:dyDescent="0.3">
      <c r="A1204" s="2">
        <v>39023</v>
      </c>
      <c r="B1204">
        <v>3</v>
      </c>
      <c r="C1204">
        <v>38.65</v>
      </c>
      <c r="D1204">
        <v>6</v>
      </c>
      <c r="E1204">
        <v>231.89999999999998</v>
      </c>
      <c r="F1204" s="1">
        <f>-Day_SIP[[#This Row],[Investment Amount]]</f>
        <v>-231.89999999999998</v>
      </c>
      <c r="G1204" s="1">
        <f>SUM($D$2:D1204)*Day_SIP[[#This Row],[Buy Price]]</f>
        <v>684723.4</v>
      </c>
    </row>
    <row r="1205" spans="1:7" x14ac:dyDescent="0.3">
      <c r="A1205" s="2">
        <v>39024</v>
      </c>
      <c r="B1205">
        <v>4</v>
      </c>
      <c r="C1205">
        <v>38.69</v>
      </c>
      <c r="D1205">
        <v>6</v>
      </c>
      <c r="E1205">
        <v>232.14</v>
      </c>
      <c r="F1205" s="1">
        <f>-Day_SIP[[#This Row],[Investment Amount]]</f>
        <v>-232.14</v>
      </c>
      <c r="G1205" s="1">
        <f>SUM($D$2:D1205)*Day_SIP[[#This Row],[Buy Price]]</f>
        <v>685664.17999999993</v>
      </c>
    </row>
    <row r="1206" spans="1:7" x14ac:dyDescent="0.3">
      <c r="A1206" s="2">
        <v>39027</v>
      </c>
      <c r="B1206">
        <v>0</v>
      </c>
      <c r="C1206">
        <v>38.94</v>
      </c>
      <c r="D1206">
        <v>6</v>
      </c>
      <c r="E1206">
        <v>233.64</v>
      </c>
      <c r="F1206" s="1">
        <f>-Day_SIP[[#This Row],[Investment Amount]]</f>
        <v>-233.64</v>
      </c>
      <c r="G1206" s="1">
        <f>SUM($D$2:D1206)*Day_SIP[[#This Row],[Buy Price]]</f>
        <v>690328.32</v>
      </c>
    </row>
    <row r="1207" spans="1:7" x14ac:dyDescent="0.3">
      <c r="A1207" s="2">
        <v>39028</v>
      </c>
      <c r="B1207">
        <v>1</v>
      </c>
      <c r="C1207">
        <v>39</v>
      </c>
      <c r="D1207">
        <v>6</v>
      </c>
      <c r="E1207">
        <v>234</v>
      </c>
      <c r="F1207" s="1">
        <f>-Day_SIP[[#This Row],[Investment Amount]]</f>
        <v>-234</v>
      </c>
      <c r="G1207" s="1">
        <f>SUM($D$2:D1207)*Day_SIP[[#This Row],[Buy Price]]</f>
        <v>691626</v>
      </c>
    </row>
    <row r="1208" spans="1:7" x14ac:dyDescent="0.3">
      <c r="A1208" s="2">
        <v>39029</v>
      </c>
      <c r="B1208">
        <v>2</v>
      </c>
      <c r="C1208">
        <v>38.520000000000003</v>
      </c>
      <c r="D1208">
        <v>6</v>
      </c>
      <c r="E1208">
        <v>231.12</v>
      </c>
      <c r="F1208" s="1">
        <f>-Day_SIP[[#This Row],[Investment Amount]]</f>
        <v>-231.12</v>
      </c>
      <c r="G1208" s="1">
        <f>SUM($D$2:D1208)*Day_SIP[[#This Row],[Buy Price]]</f>
        <v>683344.8</v>
      </c>
    </row>
    <row r="1209" spans="1:7" x14ac:dyDescent="0.3">
      <c r="A1209" s="2">
        <v>39030</v>
      </c>
      <c r="B1209">
        <v>3</v>
      </c>
      <c r="C1209">
        <v>38.799999999999997</v>
      </c>
      <c r="D1209">
        <v>6</v>
      </c>
      <c r="E1209">
        <v>232.79999999999998</v>
      </c>
      <c r="F1209" s="1">
        <f>-Day_SIP[[#This Row],[Investment Amount]]</f>
        <v>-232.79999999999998</v>
      </c>
      <c r="G1209" s="1">
        <f>SUM($D$2:D1209)*Day_SIP[[#This Row],[Buy Price]]</f>
        <v>688544.79999999993</v>
      </c>
    </row>
    <row r="1210" spans="1:7" x14ac:dyDescent="0.3">
      <c r="A1210" s="2">
        <v>39031</v>
      </c>
      <c r="B1210">
        <v>4</v>
      </c>
      <c r="C1210">
        <v>39.1</v>
      </c>
      <c r="D1210">
        <v>6</v>
      </c>
      <c r="E1210">
        <v>234.60000000000002</v>
      </c>
      <c r="F1210" s="1">
        <f>-Day_SIP[[#This Row],[Investment Amount]]</f>
        <v>-234.60000000000002</v>
      </c>
      <c r="G1210" s="1">
        <f>SUM($D$2:D1210)*Day_SIP[[#This Row],[Buy Price]]</f>
        <v>694103.20000000007</v>
      </c>
    </row>
    <row r="1211" spans="1:7" x14ac:dyDescent="0.3">
      <c r="A1211" s="2">
        <v>39034</v>
      </c>
      <c r="B1211">
        <v>0</v>
      </c>
      <c r="C1211">
        <v>39.15</v>
      </c>
      <c r="D1211">
        <v>6</v>
      </c>
      <c r="E1211">
        <v>234.89999999999998</v>
      </c>
      <c r="F1211" s="1">
        <f>-Day_SIP[[#This Row],[Investment Amount]]</f>
        <v>-234.89999999999998</v>
      </c>
      <c r="G1211" s="1">
        <f>SUM($D$2:D1211)*Day_SIP[[#This Row],[Buy Price]]</f>
        <v>695225.7</v>
      </c>
    </row>
    <row r="1212" spans="1:7" x14ac:dyDescent="0.3">
      <c r="A1212" s="2">
        <v>39035</v>
      </c>
      <c r="B1212">
        <v>1</v>
      </c>
      <c r="C1212">
        <v>39.5</v>
      </c>
      <c r="D1212">
        <v>6</v>
      </c>
      <c r="E1212">
        <v>237</v>
      </c>
      <c r="F1212" s="1">
        <f>-Day_SIP[[#This Row],[Investment Amount]]</f>
        <v>-237</v>
      </c>
      <c r="G1212" s="1">
        <f>SUM($D$2:D1212)*Day_SIP[[#This Row],[Buy Price]]</f>
        <v>701678</v>
      </c>
    </row>
    <row r="1213" spans="1:7" x14ac:dyDescent="0.3">
      <c r="A1213" s="2">
        <v>39036</v>
      </c>
      <c r="B1213">
        <v>2</v>
      </c>
      <c r="C1213">
        <v>39.35</v>
      </c>
      <c r="D1213">
        <v>6</v>
      </c>
      <c r="E1213">
        <v>236.10000000000002</v>
      </c>
      <c r="F1213" s="1">
        <f>-Day_SIP[[#This Row],[Investment Amount]]</f>
        <v>-236.10000000000002</v>
      </c>
      <c r="G1213" s="1">
        <f>SUM($D$2:D1213)*Day_SIP[[#This Row],[Buy Price]]</f>
        <v>699249.5</v>
      </c>
    </row>
    <row r="1214" spans="1:7" x14ac:dyDescent="0.3">
      <c r="A1214" s="2">
        <v>39037</v>
      </c>
      <c r="B1214">
        <v>3</v>
      </c>
      <c r="C1214">
        <v>39.5</v>
      </c>
      <c r="D1214">
        <v>6</v>
      </c>
      <c r="E1214">
        <v>237</v>
      </c>
      <c r="F1214" s="1">
        <f>-Day_SIP[[#This Row],[Investment Amount]]</f>
        <v>-237</v>
      </c>
      <c r="G1214" s="1">
        <f>SUM($D$2:D1214)*Day_SIP[[#This Row],[Buy Price]]</f>
        <v>702152</v>
      </c>
    </row>
    <row r="1215" spans="1:7" x14ac:dyDescent="0.3">
      <c r="A1215" s="2">
        <v>39038</v>
      </c>
      <c r="B1215">
        <v>4</v>
      </c>
      <c r="C1215">
        <v>39.5</v>
      </c>
      <c r="D1215">
        <v>6</v>
      </c>
      <c r="E1215">
        <v>237</v>
      </c>
      <c r="F1215" s="1">
        <f>-Day_SIP[[#This Row],[Investment Amount]]</f>
        <v>-237</v>
      </c>
      <c r="G1215" s="1">
        <f>SUM($D$2:D1215)*Day_SIP[[#This Row],[Buy Price]]</f>
        <v>702389</v>
      </c>
    </row>
    <row r="1216" spans="1:7" x14ac:dyDescent="0.3">
      <c r="A1216" s="2">
        <v>39041</v>
      </c>
      <c r="B1216">
        <v>0</v>
      </c>
      <c r="C1216">
        <v>39.31</v>
      </c>
      <c r="D1216">
        <v>6</v>
      </c>
      <c r="E1216">
        <v>235.86</v>
      </c>
      <c r="F1216" s="1">
        <f>-Day_SIP[[#This Row],[Investment Amount]]</f>
        <v>-235.86</v>
      </c>
      <c r="G1216" s="1">
        <f>SUM($D$2:D1216)*Day_SIP[[#This Row],[Buy Price]]</f>
        <v>699246.28</v>
      </c>
    </row>
    <row r="1217" spans="1:7" x14ac:dyDescent="0.3">
      <c r="A1217" s="2">
        <v>39042</v>
      </c>
      <c r="B1217">
        <v>1</v>
      </c>
      <c r="C1217">
        <v>39.799999999999997</v>
      </c>
      <c r="D1217">
        <v>6</v>
      </c>
      <c r="E1217">
        <v>238.79999999999998</v>
      </c>
      <c r="F1217" s="1">
        <f>-Day_SIP[[#This Row],[Investment Amount]]</f>
        <v>-238.79999999999998</v>
      </c>
      <c r="G1217" s="1">
        <f>SUM($D$2:D1217)*Day_SIP[[#This Row],[Buy Price]]</f>
        <v>708201.2</v>
      </c>
    </row>
    <row r="1218" spans="1:7" x14ac:dyDescent="0.3">
      <c r="A1218" s="2">
        <v>39043</v>
      </c>
      <c r="B1218">
        <v>2</v>
      </c>
      <c r="C1218">
        <v>40.39</v>
      </c>
      <c r="D1218">
        <v>6</v>
      </c>
      <c r="E1218">
        <v>242.34</v>
      </c>
      <c r="F1218" s="1">
        <f>-Day_SIP[[#This Row],[Investment Amount]]</f>
        <v>-242.34</v>
      </c>
      <c r="G1218" s="1">
        <f>SUM($D$2:D1218)*Day_SIP[[#This Row],[Buy Price]]</f>
        <v>718942</v>
      </c>
    </row>
    <row r="1219" spans="1:7" x14ac:dyDescent="0.3">
      <c r="A1219" s="2">
        <v>39044</v>
      </c>
      <c r="B1219">
        <v>3</v>
      </c>
      <c r="C1219">
        <v>40.15</v>
      </c>
      <c r="D1219">
        <v>6</v>
      </c>
      <c r="E1219">
        <v>240.89999999999998</v>
      </c>
      <c r="F1219" s="1">
        <f>-Day_SIP[[#This Row],[Investment Amount]]</f>
        <v>-240.89999999999998</v>
      </c>
      <c r="G1219" s="1">
        <f>SUM($D$2:D1219)*Day_SIP[[#This Row],[Buy Price]]</f>
        <v>714910.9</v>
      </c>
    </row>
    <row r="1220" spans="1:7" x14ac:dyDescent="0.3">
      <c r="A1220" s="2">
        <v>39045</v>
      </c>
      <c r="B1220">
        <v>4</v>
      </c>
      <c r="C1220">
        <v>40.26</v>
      </c>
      <c r="D1220">
        <v>6</v>
      </c>
      <c r="E1220">
        <v>241.56</v>
      </c>
      <c r="F1220" s="1">
        <f>-Day_SIP[[#This Row],[Investment Amount]]</f>
        <v>-241.56</v>
      </c>
      <c r="G1220" s="1">
        <f>SUM($D$2:D1220)*Day_SIP[[#This Row],[Buy Price]]</f>
        <v>717111.12</v>
      </c>
    </row>
    <row r="1221" spans="1:7" x14ac:dyDescent="0.3">
      <c r="A1221" s="2">
        <v>39048</v>
      </c>
      <c r="B1221">
        <v>0</v>
      </c>
      <c r="C1221">
        <v>40.369999999999997</v>
      </c>
      <c r="D1221">
        <v>6</v>
      </c>
      <c r="E1221">
        <v>242.21999999999997</v>
      </c>
      <c r="F1221" s="1">
        <f>-Day_SIP[[#This Row],[Investment Amount]]</f>
        <v>-242.21999999999997</v>
      </c>
      <c r="G1221" s="1">
        <f>SUM($D$2:D1221)*Day_SIP[[#This Row],[Buy Price]]</f>
        <v>719312.65999999992</v>
      </c>
    </row>
    <row r="1222" spans="1:7" x14ac:dyDescent="0.3">
      <c r="A1222" s="2">
        <v>39049</v>
      </c>
      <c r="B1222">
        <v>1</v>
      </c>
      <c r="C1222">
        <v>40.1</v>
      </c>
      <c r="D1222">
        <v>6</v>
      </c>
      <c r="E1222">
        <v>240.60000000000002</v>
      </c>
      <c r="F1222" s="1">
        <f>-Day_SIP[[#This Row],[Investment Amount]]</f>
        <v>-240.60000000000002</v>
      </c>
      <c r="G1222" s="1">
        <f>SUM($D$2:D1222)*Day_SIP[[#This Row],[Buy Price]]</f>
        <v>714742.4</v>
      </c>
    </row>
    <row r="1223" spans="1:7" x14ac:dyDescent="0.3">
      <c r="A1223" s="2">
        <v>39050</v>
      </c>
      <c r="B1223">
        <v>2</v>
      </c>
      <c r="C1223">
        <v>40.35</v>
      </c>
      <c r="D1223">
        <v>6</v>
      </c>
      <c r="E1223">
        <v>242.10000000000002</v>
      </c>
      <c r="F1223" s="1">
        <f>-Day_SIP[[#This Row],[Investment Amount]]</f>
        <v>-242.10000000000002</v>
      </c>
      <c r="G1223" s="1">
        <f>SUM($D$2:D1223)*Day_SIP[[#This Row],[Buy Price]]</f>
        <v>719440.5</v>
      </c>
    </row>
    <row r="1224" spans="1:7" x14ac:dyDescent="0.3">
      <c r="A1224" s="2">
        <v>39051</v>
      </c>
      <c r="B1224">
        <v>3</v>
      </c>
      <c r="C1224">
        <v>40.29</v>
      </c>
      <c r="D1224">
        <v>6</v>
      </c>
      <c r="E1224">
        <v>241.74</v>
      </c>
      <c r="F1224" s="1">
        <f>-Day_SIP[[#This Row],[Investment Amount]]</f>
        <v>-241.74</v>
      </c>
      <c r="G1224" s="1">
        <f>SUM($D$2:D1224)*Day_SIP[[#This Row],[Buy Price]]</f>
        <v>718612.44</v>
      </c>
    </row>
    <row r="1225" spans="1:7" x14ac:dyDescent="0.3">
      <c r="A1225" s="2">
        <v>39052</v>
      </c>
      <c r="B1225">
        <v>4</v>
      </c>
      <c r="C1225">
        <v>40.799999999999997</v>
      </c>
      <c r="D1225">
        <v>5</v>
      </c>
      <c r="E1225">
        <v>204</v>
      </c>
      <c r="F1225" s="1">
        <f>-Day_SIP[[#This Row],[Investment Amount]]</f>
        <v>-204</v>
      </c>
      <c r="G1225" s="1">
        <f>SUM($D$2:D1225)*Day_SIP[[#This Row],[Buy Price]]</f>
        <v>727912.79999999993</v>
      </c>
    </row>
    <row r="1226" spans="1:7" x14ac:dyDescent="0.3">
      <c r="A1226" s="2">
        <v>39055</v>
      </c>
      <c r="B1226">
        <v>0</v>
      </c>
      <c r="C1226">
        <v>40.9</v>
      </c>
      <c r="D1226">
        <v>5</v>
      </c>
      <c r="E1226">
        <v>204.5</v>
      </c>
      <c r="F1226" s="1">
        <f>-Day_SIP[[#This Row],[Investment Amount]]</f>
        <v>-204.5</v>
      </c>
      <c r="G1226" s="1">
        <f>SUM($D$2:D1226)*Day_SIP[[#This Row],[Buy Price]]</f>
        <v>729901.4</v>
      </c>
    </row>
    <row r="1227" spans="1:7" x14ac:dyDescent="0.3">
      <c r="A1227" s="2">
        <v>39056</v>
      </c>
      <c r="B1227">
        <v>1</v>
      </c>
      <c r="C1227">
        <v>40.97</v>
      </c>
      <c r="D1227">
        <v>5</v>
      </c>
      <c r="E1227">
        <v>204.85</v>
      </c>
      <c r="F1227" s="1">
        <f>-Day_SIP[[#This Row],[Investment Amount]]</f>
        <v>-204.85</v>
      </c>
      <c r="G1227" s="1">
        <f>SUM($D$2:D1227)*Day_SIP[[#This Row],[Buy Price]]</f>
        <v>731355.47</v>
      </c>
    </row>
    <row r="1228" spans="1:7" x14ac:dyDescent="0.3">
      <c r="A1228" s="2">
        <v>39057</v>
      </c>
      <c r="B1228">
        <v>2</v>
      </c>
      <c r="C1228">
        <v>40.799999999999997</v>
      </c>
      <c r="D1228">
        <v>5</v>
      </c>
      <c r="E1228">
        <v>204</v>
      </c>
      <c r="F1228" s="1">
        <f>-Day_SIP[[#This Row],[Investment Amount]]</f>
        <v>-204</v>
      </c>
      <c r="G1228" s="1">
        <f>SUM($D$2:D1228)*Day_SIP[[#This Row],[Buy Price]]</f>
        <v>728524.79999999993</v>
      </c>
    </row>
    <row r="1229" spans="1:7" x14ac:dyDescent="0.3">
      <c r="A1229" s="2">
        <v>39058</v>
      </c>
      <c r="B1229">
        <v>3</v>
      </c>
      <c r="C1229">
        <v>41.07</v>
      </c>
      <c r="D1229">
        <v>5</v>
      </c>
      <c r="E1229">
        <v>205.35</v>
      </c>
      <c r="F1229" s="1">
        <f>-Day_SIP[[#This Row],[Investment Amount]]</f>
        <v>-205.35</v>
      </c>
      <c r="G1229" s="1">
        <f>SUM($D$2:D1229)*Day_SIP[[#This Row],[Buy Price]]</f>
        <v>733551.27</v>
      </c>
    </row>
    <row r="1230" spans="1:7" x14ac:dyDescent="0.3">
      <c r="A1230" s="2">
        <v>39059</v>
      </c>
      <c r="B1230">
        <v>4</v>
      </c>
      <c r="C1230">
        <v>40.6</v>
      </c>
      <c r="D1230">
        <v>5</v>
      </c>
      <c r="E1230">
        <v>203</v>
      </c>
      <c r="F1230" s="1">
        <f>-Day_SIP[[#This Row],[Investment Amount]]</f>
        <v>-203</v>
      </c>
      <c r="G1230" s="1">
        <f>SUM($D$2:D1230)*Day_SIP[[#This Row],[Buy Price]]</f>
        <v>725359.6</v>
      </c>
    </row>
    <row r="1231" spans="1:7" x14ac:dyDescent="0.3">
      <c r="A1231" s="2">
        <v>39062</v>
      </c>
      <c r="B1231">
        <v>0</v>
      </c>
      <c r="C1231">
        <v>39.32</v>
      </c>
      <c r="D1231">
        <v>6</v>
      </c>
      <c r="E1231">
        <v>235.92000000000002</v>
      </c>
      <c r="F1231" s="1">
        <f>-Day_SIP[[#This Row],[Investment Amount]]</f>
        <v>-235.92000000000002</v>
      </c>
      <c r="G1231" s="1">
        <f>SUM($D$2:D1231)*Day_SIP[[#This Row],[Buy Price]]</f>
        <v>702727.04</v>
      </c>
    </row>
    <row r="1232" spans="1:7" x14ac:dyDescent="0.3">
      <c r="A1232" s="2">
        <v>39063</v>
      </c>
      <c r="B1232">
        <v>1</v>
      </c>
      <c r="C1232">
        <v>37.85</v>
      </c>
      <c r="D1232">
        <v>6</v>
      </c>
      <c r="E1232">
        <v>227.10000000000002</v>
      </c>
      <c r="F1232" s="1">
        <f>-Day_SIP[[#This Row],[Investment Amount]]</f>
        <v>-227.10000000000002</v>
      </c>
      <c r="G1232" s="1">
        <f>SUM($D$2:D1232)*Day_SIP[[#This Row],[Buy Price]]</f>
        <v>676682.3</v>
      </c>
    </row>
    <row r="1233" spans="1:7" x14ac:dyDescent="0.3">
      <c r="A1233" s="2">
        <v>39064</v>
      </c>
      <c r="B1233">
        <v>2</v>
      </c>
      <c r="C1233">
        <v>38.299999999999997</v>
      </c>
      <c r="D1233">
        <v>6</v>
      </c>
      <c r="E1233">
        <v>229.79999999999998</v>
      </c>
      <c r="F1233" s="1">
        <f>-Day_SIP[[#This Row],[Investment Amount]]</f>
        <v>-229.79999999999998</v>
      </c>
      <c r="G1233" s="1">
        <f>SUM($D$2:D1233)*Day_SIP[[#This Row],[Buy Price]]</f>
        <v>684957.2</v>
      </c>
    </row>
    <row r="1234" spans="1:7" x14ac:dyDescent="0.3">
      <c r="A1234" s="2">
        <v>39065</v>
      </c>
      <c r="B1234">
        <v>3</v>
      </c>
      <c r="C1234">
        <v>39.049999999999997</v>
      </c>
      <c r="D1234">
        <v>6</v>
      </c>
      <c r="E1234">
        <v>234.29999999999998</v>
      </c>
      <c r="F1234" s="1">
        <f>-Day_SIP[[#This Row],[Investment Amount]]</f>
        <v>-234.29999999999998</v>
      </c>
      <c r="G1234" s="1">
        <f>SUM($D$2:D1234)*Day_SIP[[#This Row],[Buy Price]]</f>
        <v>698604.5</v>
      </c>
    </row>
    <row r="1235" spans="1:7" x14ac:dyDescent="0.3">
      <c r="A1235" s="2">
        <v>39066</v>
      </c>
      <c r="B1235">
        <v>4</v>
      </c>
      <c r="C1235">
        <v>39.950000000000003</v>
      </c>
      <c r="D1235">
        <v>6</v>
      </c>
      <c r="E1235">
        <v>239.70000000000002</v>
      </c>
      <c r="F1235" s="1">
        <f>-Day_SIP[[#This Row],[Investment Amount]]</f>
        <v>-239.70000000000002</v>
      </c>
      <c r="G1235" s="1">
        <f>SUM($D$2:D1235)*Day_SIP[[#This Row],[Buy Price]]</f>
        <v>714945.20000000007</v>
      </c>
    </row>
    <row r="1236" spans="1:7" x14ac:dyDescent="0.3">
      <c r="A1236" s="2">
        <v>39069</v>
      </c>
      <c r="B1236">
        <v>0</v>
      </c>
      <c r="C1236">
        <v>40.04</v>
      </c>
      <c r="D1236">
        <v>6</v>
      </c>
      <c r="E1236">
        <v>240.24</v>
      </c>
      <c r="F1236" s="1">
        <f>-Day_SIP[[#This Row],[Investment Amount]]</f>
        <v>-240.24</v>
      </c>
      <c r="G1236" s="1">
        <f>SUM($D$2:D1236)*Day_SIP[[#This Row],[Buy Price]]</f>
        <v>716796.08</v>
      </c>
    </row>
    <row r="1237" spans="1:7" x14ac:dyDescent="0.3">
      <c r="A1237" s="2">
        <v>39070</v>
      </c>
      <c r="B1237">
        <v>1</v>
      </c>
      <c r="C1237">
        <v>39.299999999999997</v>
      </c>
      <c r="D1237">
        <v>6</v>
      </c>
      <c r="E1237">
        <v>235.79999999999998</v>
      </c>
      <c r="F1237" s="1">
        <f>-Day_SIP[[#This Row],[Investment Amount]]</f>
        <v>-235.79999999999998</v>
      </c>
      <c r="G1237" s="1">
        <f>SUM($D$2:D1237)*Day_SIP[[#This Row],[Buy Price]]</f>
        <v>703784.39999999991</v>
      </c>
    </row>
    <row r="1238" spans="1:7" x14ac:dyDescent="0.3">
      <c r="A1238" s="2">
        <v>39071</v>
      </c>
      <c r="B1238">
        <v>2</v>
      </c>
      <c r="C1238">
        <v>39.4</v>
      </c>
      <c r="D1238">
        <v>6</v>
      </c>
      <c r="E1238">
        <v>236.39999999999998</v>
      </c>
      <c r="F1238" s="1">
        <f>-Day_SIP[[#This Row],[Investment Amount]]</f>
        <v>-236.39999999999998</v>
      </c>
      <c r="G1238" s="1">
        <f>SUM($D$2:D1238)*Day_SIP[[#This Row],[Buy Price]]</f>
        <v>705811.6</v>
      </c>
    </row>
    <row r="1239" spans="1:7" x14ac:dyDescent="0.3">
      <c r="A1239" s="2">
        <v>39072</v>
      </c>
      <c r="B1239">
        <v>3</v>
      </c>
      <c r="C1239">
        <v>39.1</v>
      </c>
      <c r="D1239">
        <v>6</v>
      </c>
      <c r="E1239">
        <v>234.60000000000002</v>
      </c>
      <c r="F1239" s="1">
        <f>-Day_SIP[[#This Row],[Investment Amount]]</f>
        <v>-234.60000000000002</v>
      </c>
      <c r="G1239" s="1">
        <f>SUM($D$2:D1239)*Day_SIP[[#This Row],[Buy Price]]</f>
        <v>700672</v>
      </c>
    </row>
    <row r="1240" spans="1:7" x14ac:dyDescent="0.3">
      <c r="A1240" s="2">
        <v>39073</v>
      </c>
      <c r="B1240">
        <v>4</v>
      </c>
      <c r="C1240">
        <v>39.5</v>
      </c>
      <c r="D1240">
        <v>6</v>
      </c>
      <c r="E1240">
        <v>237</v>
      </c>
      <c r="F1240" s="1">
        <f>-Day_SIP[[#This Row],[Investment Amount]]</f>
        <v>-237</v>
      </c>
      <c r="G1240" s="1">
        <f>SUM($D$2:D1240)*Day_SIP[[#This Row],[Buy Price]]</f>
        <v>708077</v>
      </c>
    </row>
    <row r="1241" spans="1:7" x14ac:dyDescent="0.3">
      <c r="A1241" s="2">
        <v>39077</v>
      </c>
      <c r="B1241">
        <v>1</v>
      </c>
      <c r="C1241">
        <v>40.049999999999997</v>
      </c>
      <c r="D1241">
        <v>6</v>
      </c>
      <c r="E1241">
        <v>240.29999999999998</v>
      </c>
      <c r="F1241" s="1">
        <f>-Day_SIP[[#This Row],[Investment Amount]]</f>
        <v>-240.29999999999998</v>
      </c>
      <c r="G1241" s="1">
        <f>SUM($D$2:D1241)*Day_SIP[[#This Row],[Buy Price]]</f>
        <v>718176.6</v>
      </c>
    </row>
    <row r="1242" spans="1:7" x14ac:dyDescent="0.3">
      <c r="A1242" s="2">
        <v>39078</v>
      </c>
      <c r="B1242">
        <v>2</v>
      </c>
      <c r="C1242">
        <v>40.5</v>
      </c>
      <c r="D1242">
        <v>5</v>
      </c>
      <c r="E1242">
        <v>202.5</v>
      </c>
      <c r="F1242" s="1">
        <f>-Day_SIP[[#This Row],[Investment Amount]]</f>
        <v>-202.5</v>
      </c>
      <c r="G1242" s="1">
        <f>SUM($D$2:D1242)*Day_SIP[[#This Row],[Buy Price]]</f>
        <v>726448.5</v>
      </c>
    </row>
    <row r="1243" spans="1:7" x14ac:dyDescent="0.3">
      <c r="A1243" s="2">
        <v>39079</v>
      </c>
      <c r="B1243">
        <v>3</v>
      </c>
      <c r="C1243">
        <v>40.799999999999997</v>
      </c>
      <c r="D1243">
        <v>5</v>
      </c>
      <c r="E1243">
        <v>204</v>
      </c>
      <c r="F1243" s="1">
        <f>-Day_SIP[[#This Row],[Investment Amount]]</f>
        <v>-204</v>
      </c>
      <c r="G1243" s="1">
        <f>SUM($D$2:D1243)*Day_SIP[[#This Row],[Buy Price]]</f>
        <v>732033.6</v>
      </c>
    </row>
    <row r="1244" spans="1:7" x14ac:dyDescent="0.3">
      <c r="A1244" s="2">
        <v>39080</v>
      </c>
      <c r="B1244">
        <v>4</v>
      </c>
      <c r="C1244">
        <v>40.58</v>
      </c>
      <c r="D1244">
        <v>5</v>
      </c>
      <c r="E1244">
        <v>202.89999999999998</v>
      </c>
      <c r="F1244" s="1">
        <f>-Day_SIP[[#This Row],[Investment Amount]]</f>
        <v>-202.89999999999998</v>
      </c>
      <c r="G1244" s="1">
        <f>SUM($D$2:D1244)*Day_SIP[[#This Row],[Buy Price]]</f>
        <v>728289.26</v>
      </c>
    </row>
    <row r="1245" spans="1:7" x14ac:dyDescent="0.3">
      <c r="A1245" s="2">
        <v>39084</v>
      </c>
      <c r="B1245">
        <v>1</v>
      </c>
      <c r="C1245">
        <v>41.1</v>
      </c>
      <c r="D1245">
        <v>5</v>
      </c>
      <c r="E1245">
        <v>205.5</v>
      </c>
      <c r="F1245" s="1">
        <f>-Day_SIP[[#This Row],[Investment Amount]]</f>
        <v>-205.5</v>
      </c>
      <c r="G1245" s="1">
        <f>SUM($D$2:D1245)*Day_SIP[[#This Row],[Buy Price]]</f>
        <v>737827.20000000007</v>
      </c>
    </row>
    <row r="1246" spans="1:7" x14ac:dyDescent="0.3">
      <c r="A1246" s="2">
        <v>39085</v>
      </c>
      <c r="B1246">
        <v>2</v>
      </c>
      <c r="C1246">
        <v>41.19</v>
      </c>
      <c r="D1246">
        <v>5</v>
      </c>
      <c r="E1246">
        <v>205.95</v>
      </c>
      <c r="F1246" s="1">
        <f>-Day_SIP[[#This Row],[Investment Amount]]</f>
        <v>-205.95</v>
      </c>
      <c r="G1246" s="1">
        <f>SUM($D$2:D1246)*Day_SIP[[#This Row],[Buy Price]]</f>
        <v>739648.83</v>
      </c>
    </row>
    <row r="1247" spans="1:7" x14ac:dyDescent="0.3">
      <c r="A1247" s="2">
        <v>39086</v>
      </c>
      <c r="B1247">
        <v>3</v>
      </c>
      <c r="C1247">
        <v>40.799999999999997</v>
      </c>
      <c r="D1247">
        <v>5</v>
      </c>
      <c r="E1247">
        <v>204</v>
      </c>
      <c r="F1247" s="1">
        <f>-Day_SIP[[#This Row],[Investment Amount]]</f>
        <v>-204</v>
      </c>
      <c r="G1247" s="1">
        <f>SUM($D$2:D1247)*Day_SIP[[#This Row],[Buy Price]]</f>
        <v>732849.6</v>
      </c>
    </row>
    <row r="1248" spans="1:7" x14ac:dyDescent="0.3">
      <c r="A1248" s="2">
        <v>39087</v>
      </c>
      <c r="B1248">
        <v>4</v>
      </c>
      <c r="C1248">
        <v>40.049999999999997</v>
      </c>
      <c r="D1248">
        <v>6</v>
      </c>
      <c r="E1248">
        <v>240.29999999999998</v>
      </c>
      <c r="F1248" s="1">
        <f>-Day_SIP[[#This Row],[Investment Amount]]</f>
        <v>-240.29999999999998</v>
      </c>
      <c r="G1248" s="1">
        <f>SUM($D$2:D1248)*Day_SIP[[#This Row],[Buy Price]]</f>
        <v>719618.39999999991</v>
      </c>
    </row>
    <row r="1249" spans="1:7" x14ac:dyDescent="0.3">
      <c r="A1249" s="2">
        <v>39090</v>
      </c>
      <c r="B1249">
        <v>0</v>
      </c>
      <c r="C1249">
        <v>39.450000000000003</v>
      </c>
      <c r="D1249">
        <v>6</v>
      </c>
      <c r="E1249">
        <v>236.70000000000002</v>
      </c>
      <c r="F1249" s="1">
        <f>-Day_SIP[[#This Row],[Investment Amount]]</f>
        <v>-236.70000000000002</v>
      </c>
      <c r="G1249" s="1">
        <f>SUM($D$2:D1249)*Day_SIP[[#This Row],[Buy Price]]</f>
        <v>709074.3</v>
      </c>
    </row>
    <row r="1250" spans="1:7" x14ac:dyDescent="0.3">
      <c r="A1250" s="2">
        <v>39091</v>
      </c>
      <c r="B1250">
        <v>1</v>
      </c>
      <c r="C1250">
        <v>39.31</v>
      </c>
      <c r="D1250">
        <v>6</v>
      </c>
      <c r="E1250">
        <v>235.86</v>
      </c>
      <c r="F1250" s="1">
        <f>-Day_SIP[[#This Row],[Investment Amount]]</f>
        <v>-235.86</v>
      </c>
      <c r="G1250" s="1">
        <f>SUM($D$2:D1250)*Day_SIP[[#This Row],[Buy Price]]</f>
        <v>706793.8</v>
      </c>
    </row>
    <row r="1251" spans="1:7" x14ac:dyDescent="0.3">
      <c r="A1251" s="2">
        <v>39092</v>
      </c>
      <c r="B1251">
        <v>2</v>
      </c>
      <c r="C1251">
        <v>38.83</v>
      </c>
      <c r="D1251">
        <v>6</v>
      </c>
      <c r="E1251">
        <v>232.98</v>
      </c>
      <c r="F1251" s="1">
        <f>-Day_SIP[[#This Row],[Investment Amount]]</f>
        <v>-232.98</v>
      </c>
      <c r="G1251" s="1">
        <f>SUM($D$2:D1251)*Day_SIP[[#This Row],[Buy Price]]</f>
        <v>698396.38</v>
      </c>
    </row>
    <row r="1252" spans="1:7" x14ac:dyDescent="0.3">
      <c r="A1252" s="2">
        <v>39093</v>
      </c>
      <c r="B1252">
        <v>3</v>
      </c>
      <c r="C1252">
        <v>39.36</v>
      </c>
      <c r="D1252">
        <v>6</v>
      </c>
      <c r="E1252">
        <v>236.16</v>
      </c>
      <c r="F1252" s="1">
        <f>-Day_SIP[[#This Row],[Investment Amount]]</f>
        <v>-236.16</v>
      </c>
      <c r="G1252" s="1">
        <f>SUM($D$2:D1252)*Day_SIP[[#This Row],[Buy Price]]</f>
        <v>708165.12</v>
      </c>
    </row>
    <row r="1253" spans="1:7" x14ac:dyDescent="0.3">
      <c r="A1253" s="2">
        <v>39094</v>
      </c>
      <c r="B1253">
        <v>4</v>
      </c>
      <c r="C1253">
        <v>40.69</v>
      </c>
      <c r="D1253">
        <v>5</v>
      </c>
      <c r="E1253">
        <v>203.45</v>
      </c>
      <c r="F1253" s="1">
        <f>-Day_SIP[[#This Row],[Investment Amount]]</f>
        <v>-203.45</v>
      </c>
      <c r="G1253" s="1">
        <f>SUM($D$2:D1253)*Day_SIP[[#This Row],[Buy Price]]</f>
        <v>732297.92999999993</v>
      </c>
    </row>
    <row r="1254" spans="1:7" x14ac:dyDescent="0.3">
      <c r="A1254" s="2">
        <v>39097</v>
      </c>
      <c r="B1254">
        <v>0</v>
      </c>
      <c r="C1254">
        <v>40.93</v>
      </c>
      <c r="D1254">
        <v>5</v>
      </c>
      <c r="E1254">
        <v>204.65</v>
      </c>
      <c r="F1254" s="1">
        <f>-Day_SIP[[#This Row],[Investment Amount]]</f>
        <v>-204.65</v>
      </c>
      <c r="G1254" s="1">
        <f>SUM($D$2:D1254)*Day_SIP[[#This Row],[Buy Price]]</f>
        <v>736821.86</v>
      </c>
    </row>
    <row r="1255" spans="1:7" x14ac:dyDescent="0.3">
      <c r="A1255" s="2">
        <v>39098</v>
      </c>
      <c r="B1255">
        <v>1</v>
      </c>
      <c r="C1255">
        <v>41.02</v>
      </c>
      <c r="D1255">
        <v>5</v>
      </c>
      <c r="E1255">
        <v>205.10000000000002</v>
      </c>
      <c r="F1255" s="1">
        <f>-Day_SIP[[#This Row],[Investment Amount]]</f>
        <v>-205.10000000000002</v>
      </c>
      <c r="G1255" s="1">
        <f>SUM($D$2:D1255)*Day_SIP[[#This Row],[Buy Price]]</f>
        <v>738647.14</v>
      </c>
    </row>
    <row r="1256" spans="1:7" x14ac:dyDescent="0.3">
      <c r="A1256" s="2">
        <v>39099</v>
      </c>
      <c r="B1256">
        <v>2</v>
      </c>
      <c r="C1256">
        <v>41.03</v>
      </c>
      <c r="D1256">
        <v>5</v>
      </c>
      <c r="E1256">
        <v>205.15</v>
      </c>
      <c r="F1256" s="1">
        <f>-Day_SIP[[#This Row],[Investment Amount]]</f>
        <v>-205.15</v>
      </c>
      <c r="G1256" s="1">
        <f>SUM($D$2:D1256)*Day_SIP[[#This Row],[Buy Price]]</f>
        <v>739032.36</v>
      </c>
    </row>
    <row r="1257" spans="1:7" x14ac:dyDescent="0.3">
      <c r="A1257" s="2">
        <v>39100</v>
      </c>
      <c r="B1257">
        <v>3</v>
      </c>
      <c r="C1257">
        <v>41.1</v>
      </c>
      <c r="D1257">
        <v>5</v>
      </c>
      <c r="E1257">
        <v>205.5</v>
      </c>
      <c r="F1257" s="1">
        <f>-Day_SIP[[#This Row],[Investment Amount]]</f>
        <v>-205.5</v>
      </c>
      <c r="G1257" s="1">
        <f>SUM($D$2:D1257)*Day_SIP[[#This Row],[Buy Price]]</f>
        <v>740498.70000000007</v>
      </c>
    </row>
    <row r="1258" spans="1:7" x14ac:dyDescent="0.3">
      <c r="A1258" s="2">
        <v>39101</v>
      </c>
      <c r="B1258">
        <v>4</v>
      </c>
      <c r="C1258">
        <v>41.2</v>
      </c>
      <c r="D1258">
        <v>5</v>
      </c>
      <c r="E1258">
        <v>206</v>
      </c>
      <c r="F1258" s="1">
        <f>-Day_SIP[[#This Row],[Investment Amount]]</f>
        <v>-206</v>
      </c>
      <c r="G1258" s="1">
        <f>SUM($D$2:D1258)*Day_SIP[[#This Row],[Buy Price]]</f>
        <v>742506.4</v>
      </c>
    </row>
    <row r="1259" spans="1:7" x14ac:dyDescent="0.3">
      <c r="A1259" s="2">
        <v>39104</v>
      </c>
      <c r="B1259">
        <v>0</v>
      </c>
      <c r="C1259">
        <v>41.2</v>
      </c>
      <c r="D1259">
        <v>5</v>
      </c>
      <c r="E1259">
        <v>206</v>
      </c>
      <c r="F1259" s="1">
        <f>-Day_SIP[[#This Row],[Investment Amount]]</f>
        <v>-206</v>
      </c>
      <c r="G1259" s="1">
        <f>SUM($D$2:D1259)*Day_SIP[[#This Row],[Buy Price]]</f>
        <v>742712.4</v>
      </c>
    </row>
    <row r="1260" spans="1:7" x14ac:dyDescent="0.3">
      <c r="A1260" s="2">
        <v>39105</v>
      </c>
      <c r="B1260">
        <v>1</v>
      </c>
      <c r="C1260">
        <v>40.83</v>
      </c>
      <c r="D1260">
        <v>5</v>
      </c>
      <c r="E1260">
        <v>204.14999999999998</v>
      </c>
      <c r="F1260" s="1">
        <f>-Day_SIP[[#This Row],[Investment Amount]]</f>
        <v>-204.14999999999998</v>
      </c>
      <c r="G1260" s="1">
        <f>SUM($D$2:D1260)*Day_SIP[[#This Row],[Buy Price]]</f>
        <v>736246.55999999994</v>
      </c>
    </row>
    <row r="1261" spans="1:7" x14ac:dyDescent="0.3">
      <c r="A1261" s="2">
        <v>39106</v>
      </c>
      <c r="B1261">
        <v>2</v>
      </c>
      <c r="C1261">
        <v>41.02</v>
      </c>
      <c r="D1261">
        <v>5</v>
      </c>
      <c r="E1261">
        <v>205.10000000000002</v>
      </c>
      <c r="F1261" s="1">
        <f>-Day_SIP[[#This Row],[Investment Amount]]</f>
        <v>-205.10000000000002</v>
      </c>
      <c r="G1261" s="1">
        <f>SUM($D$2:D1261)*Day_SIP[[#This Row],[Buy Price]]</f>
        <v>739877.74000000011</v>
      </c>
    </row>
    <row r="1262" spans="1:7" x14ac:dyDescent="0.3">
      <c r="A1262" s="2">
        <v>39107</v>
      </c>
      <c r="B1262">
        <v>3</v>
      </c>
      <c r="C1262">
        <v>41.49</v>
      </c>
      <c r="D1262">
        <v>5</v>
      </c>
      <c r="E1262">
        <v>207.45000000000002</v>
      </c>
      <c r="F1262" s="1">
        <f>-Day_SIP[[#This Row],[Investment Amount]]</f>
        <v>-207.45000000000002</v>
      </c>
      <c r="G1262" s="1">
        <f>SUM($D$2:D1262)*Day_SIP[[#This Row],[Buy Price]]</f>
        <v>748562.58000000007</v>
      </c>
    </row>
    <row r="1263" spans="1:7" x14ac:dyDescent="0.3">
      <c r="A1263" s="2">
        <v>39111</v>
      </c>
      <c r="B1263">
        <v>0</v>
      </c>
      <c r="C1263">
        <v>41.27</v>
      </c>
      <c r="D1263">
        <v>5</v>
      </c>
      <c r="E1263">
        <v>206.35000000000002</v>
      </c>
      <c r="F1263" s="1">
        <f>-Day_SIP[[#This Row],[Investment Amount]]</f>
        <v>-206.35000000000002</v>
      </c>
      <c r="G1263" s="1">
        <f>SUM($D$2:D1263)*Day_SIP[[#This Row],[Buy Price]]</f>
        <v>744799.69000000006</v>
      </c>
    </row>
    <row r="1264" spans="1:7" x14ac:dyDescent="0.3">
      <c r="A1264" s="2">
        <v>39113</v>
      </c>
      <c r="B1264">
        <v>2</v>
      </c>
      <c r="C1264">
        <v>41.05</v>
      </c>
      <c r="D1264">
        <v>5</v>
      </c>
      <c r="E1264">
        <v>205.25</v>
      </c>
      <c r="F1264" s="1">
        <f>-Day_SIP[[#This Row],[Investment Amount]]</f>
        <v>-205.25</v>
      </c>
      <c r="G1264" s="1">
        <f>SUM($D$2:D1264)*Day_SIP[[#This Row],[Buy Price]]</f>
        <v>741034.6</v>
      </c>
    </row>
    <row r="1265" spans="1:7" x14ac:dyDescent="0.3">
      <c r="A1265" s="2">
        <v>39114</v>
      </c>
      <c r="B1265">
        <v>3</v>
      </c>
      <c r="C1265">
        <v>41.3</v>
      </c>
      <c r="D1265">
        <v>5</v>
      </c>
      <c r="E1265">
        <v>206.5</v>
      </c>
      <c r="F1265" s="1">
        <f>-Day_SIP[[#This Row],[Investment Amount]]</f>
        <v>-206.5</v>
      </c>
      <c r="G1265" s="1">
        <f>SUM($D$2:D1265)*Day_SIP[[#This Row],[Buy Price]]</f>
        <v>745754.1</v>
      </c>
    </row>
    <row r="1266" spans="1:7" x14ac:dyDescent="0.3">
      <c r="A1266" s="2">
        <v>39115</v>
      </c>
      <c r="B1266">
        <v>4</v>
      </c>
      <c r="C1266">
        <v>41.9</v>
      </c>
      <c r="D1266">
        <v>5</v>
      </c>
      <c r="E1266">
        <v>209.5</v>
      </c>
      <c r="F1266" s="1">
        <f>-Day_SIP[[#This Row],[Investment Amount]]</f>
        <v>-209.5</v>
      </c>
      <c r="G1266" s="1">
        <f>SUM($D$2:D1266)*Day_SIP[[#This Row],[Buy Price]]</f>
        <v>756797.79999999993</v>
      </c>
    </row>
    <row r="1267" spans="1:7" x14ac:dyDescent="0.3">
      <c r="A1267" s="2">
        <v>39118</v>
      </c>
      <c r="B1267">
        <v>0</v>
      </c>
      <c r="C1267">
        <v>42.22</v>
      </c>
      <c r="D1267">
        <v>5</v>
      </c>
      <c r="E1267">
        <v>211.1</v>
      </c>
      <c r="F1267" s="1">
        <f>-Day_SIP[[#This Row],[Investment Amount]]</f>
        <v>-211.1</v>
      </c>
      <c r="G1267" s="1">
        <f>SUM($D$2:D1267)*Day_SIP[[#This Row],[Buy Price]]</f>
        <v>762788.74</v>
      </c>
    </row>
    <row r="1268" spans="1:7" x14ac:dyDescent="0.3">
      <c r="A1268" s="2">
        <v>39119</v>
      </c>
      <c r="B1268">
        <v>1</v>
      </c>
      <c r="C1268">
        <v>42.3</v>
      </c>
      <c r="D1268">
        <v>5</v>
      </c>
      <c r="E1268">
        <v>211.5</v>
      </c>
      <c r="F1268" s="1">
        <f>-Day_SIP[[#This Row],[Investment Amount]]</f>
        <v>-211.5</v>
      </c>
      <c r="G1268" s="1">
        <f>SUM($D$2:D1268)*Day_SIP[[#This Row],[Buy Price]]</f>
        <v>764445.6</v>
      </c>
    </row>
    <row r="1269" spans="1:7" x14ac:dyDescent="0.3">
      <c r="A1269" s="2">
        <v>39120</v>
      </c>
      <c r="B1269">
        <v>2</v>
      </c>
      <c r="C1269">
        <v>42.33</v>
      </c>
      <c r="D1269">
        <v>5</v>
      </c>
      <c r="E1269">
        <v>211.64999999999998</v>
      </c>
      <c r="F1269" s="1">
        <f>-Day_SIP[[#This Row],[Investment Amount]]</f>
        <v>-211.64999999999998</v>
      </c>
      <c r="G1269" s="1">
        <f>SUM($D$2:D1269)*Day_SIP[[#This Row],[Buy Price]]</f>
        <v>765199.40999999992</v>
      </c>
    </row>
    <row r="1270" spans="1:7" x14ac:dyDescent="0.3">
      <c r="A1270" s="2">
        <v>39121</v>
      </c>
      <c r="B1270">
        <v>3</v>
      </c>
      <c r="C1270">
        <v>42.15</v>
      </c>
      <c r="D1270">
        <v>5</v>
      </c>
      <c r="E1270">
        <v>210.75</v>
      </c>
      <c r="F1270" s="1">
        <f>-Day_SIP[[#This Row],[Investment Amount]]</f>
        <v>-210.75</v>
      </c>
      <c r="G1270" s="1">
        <f>SUM($D$2:D1270)*Day_SIP[[#This Row],[Buy Price]]</f>
        <v>762156.29999999993</v>
      </c>
    </row>
    <row r="1271" spans="1:7" x14ac:dyDescent="0.3">
      <c r="A1271" s="2">
        <v>39122</v>
      </c>
      <c r="B1271">
        <v>4</v>
      </c>
      <c r="C1271">
        <v>42.1</v>
      </c>
      <c r="D1271">
        <v>5</v>
      </c>
      <c r="E1271">
        <v>210.5</v>
      </c>
      <c r="F1271" s="1">
        <f>-Day_SIP[[#This Row],[Investment Amount]]</f>
        <v>-210.5</v>
      </c>
      <c r="G1271" s="1">
        <f>SUM($D$2:D1271)*Day_SIP[[#This Row],[Buy Price]]</f>
        <v>761462.70000000007</v>
      </c>
    </row>
    <row r="1272" spans="1:7" x14ac:dyDescent="0.3">
      <c r="A1272" s="2">
        <v>39125</v>
      </c>
      <c r="B1272">
        <v>0</v>
      </c>
      <c r="C1272">
        <v>41.07</v>
      </c>
      <c r="D1272">
        <v>5</v>
      </c>
      <c r="E1272">
        <v>205.35</v>
      </c>
      <c r="F1272" s="1">
        <f>-Day_SIP[[#This Row],[Investment Amount]]</f>
        <v>-205.35</v>
      </c>
      <c r="G1272" s="1">
        <f>SUM($D$2:D1272)*Day_SIP[[#This Row],[Buy Price]]</f>
        <v>743038.44000000006</v>
      </c>
    </row>
    <row r="1273" spans="1:7" x14ac:dyDescent="0.3">
      <c r="A1273" s="2">
        <v>39126</v>
      </c>
      <c r="B1273">
        <v>1</v>
      </c>
      <c r="C1273">
        <v>40.49</v>
      </c>
      <c r="D1273">
        <v>5</v>
      </c>
      <c r="E1273">
        <v>202.45000000000002</v>
      </c>
      <c r="F1273" s="1">
        <f>-Day_SIP[[#This Row],[Investment Amount]]</f>
        <v>-202.45000000000002</v>
      </c>
      <c r="G1273" s="1">
        <f>SUM($D$2:D1273)*Day_SIP[[#This Row],[Buy Price]]</f>
        <v>732747.53</v>
      </c>
    </row>
    <row r="1274" spans="1:7" x14ac:dyDescent="0.3">
      <c r="A1274" s="2">
        <v>39127</v>
      </c>
      <c r="B1274">
        <v>2</v>
      </c>
      <c r="C1274">
        <v>40.69</v>
      </c>
      <c r="D1274">
        <v>5</v>
      </c>
      <c r="E1274">
        <v>203.45</v>
      </c>
      <c r="F1274" s="1">
        <f>-Day_SIP[[#This Row],[Investment Amount]]</f>
        <v>-203.45</v>
      </c>
      <c r="G1274" s="1">
        <f>SUM($D$2:D1274)*Day_SIP[[#This Row],[Buy Price]]</f>
        <v>736570.38</v>
      </c>
    </row>
    <row r="1275" spans="1:7" x14ac:dyDescent="0.3">
      <c r="A1275" s="2">
        <v>39128</v>
      </c>
      <c r="B1275">
        <v>3</v>
      </c>
      <c r="C1275">
        <v>41.48</v>
      </c>
      <c r="D1275">
        <v>5</v>
      </c>
      <c r="E1275">
        <v>207.39999999999998</v>
      </c>
      <c r="F1275" s="1">
        <f>-Day_SIP[[#This Row],[Investment Amount]]</f>
        <v>-207.39999999999998</v>
      </c>
      <c r="G1275" s="1">
        <f>SUM($D$2:D1275)*Day_SIP[[#This Row],[Buy Price]]</f>
        <v>751078.36</v>
      </c>
    </row>
    <row r="1276" spans="1:7" x14ac:dyDescent="0.3">
      <c r="A1276" s="2">
        <v>39132</v>
      </c>
      <c r="B1276">
        <v>0</v>
      </c>
      <c r="C1276">
        <v>42</v>
      </c>
      <c r="D1276">
        <v>5</v>
      </c>
      <c r="E1276">
        <v>210</v>
      </c>
      <c r="F1276" s="1">
        <f>-Day_SIP[[#This Row],[Investment Amount]]</f>
        <v>-210</v>
      </c>
      <c r="G1276" s="1">
        <f>SUM($D$2:D1276)*Day_SIP[[#This Row],[Buy Price]]</f>
        <v>760704</v>
      </c>
    </row>
    <row r="1277" spans="1:7" x14ac:dyDescent="0.3">
      <c r="A1277" s="2">
        <v>39133</v>
      </c>
      <c r="B1277">
        <v>1</v>
      </c>
      <c r="C1277">
        <v>41.49</v>
      </c>
      <c r="D1277">
        <v>5</v>
      </c>
      <c r="E1277">
        <v>207.45000000000002</v>
      </c>
      <c r="F1277" s="1">
        <f>-Day_SIP[[#This Row],[Investment Amount]]</f>
        <v>-207.45000000000002</v>
      </c>
      <c r="G1277" s="1">
        <f>SUM($D$2:D1277)*Day_SIP[[#This Row],[Buy Price]]</f>
        <v>751674.33000000007</v>
      </c>
    </row>
    <row r="1278" spans="1:7" x14ac:dyDescent="0.3">
      <c r="A1278" s="2">
        <v>39134</v>
      </c>
      <c r="B1278">
        <v>2</v>
      </c>
      <c r="C1278">
        <v>41.31</v>
      </c>
      <c r="D1278">
        <v>5</v>
      </c>
      <c r="E1278">
        <v>206.55</v>
      </c>
      <c r="F1278" s="1">
        <f>-Day_SIP[[#This Row],[Investment Amount]]</f>
        <v>-206.55</v>
      </c>
      <c r="G1278" s="1">
        <f>SUM($D$2:D1278)*Day_SIP[[#This Row],[Buy Price]]</f>
        <v>748619.82000000007</v>
      </c>
    </row>
    <row r="1279" spans="1:7" x14ac:dyDescent="0.3">
      <c r="A1279" s="2">
        <v>39135</v>
      </c>
      <c r="B1279">
        <v>3</v>
      </c>
      <c r="C1279">
        <v>40.869999999999997</v>
      </c>
      <c r="D1279">
        <v>5</v>
      </c>
      <c r="E1279">
        <v>204.35</v>
      </c>
      <c r="F1279" s="1">
        <f>-Day_SIP[[#This Row],[Investment Amount]]</f>
        <v>-204.35</v>
      </c>
      <c r="G1279" s="1">
        <f>SUM($D$2:D1279)*Day_SIP[[#This Row],[Buy Price]]</f>
        <v>740850.49</v>
      </c>
    </row>
    <row r="1280" spans="1:7" x14ac:dyDescent="0.3">
      <c r="A1280" s="2">
        <v>39136</v>
      </c>
      <c r="B1280">
        <v>4</v>
      </c>
      <c r="C1280">
        <v>39.76</v>
      </c>
      <c r="D1280">
        <v>6</v>
      </c>
      <c r="E1280">
        <v>238.56</v>
      </c>
      <c r="F1280" s="1">
        <f>-Day_SIP[[#This Row],[Investment Amount]]</f>
        <v>-238.56</v>
      </c>
      <c r="G1280" s="1">
        <f>SUM($D$2:D1280)*Day_SIP[[#This Row],[Buy Price]]</f>
        <v>720968.08</v>
      </c>
    </row>
    <row r="1281" spans="1:7" x14ac:dyDescent="0.3">
      <c r="A1281" s="2">
        <v>39139</v>
      </c>
      <c r="B1281">
        <v>0</v>
      </c>
      <c r="C1281">
        <v>39.46</v>
      </c>
      <c r="D1281">
        <v>6</v>
      </c>
      <c r="E1281">
        <v>236.76</v>
      </c>
      <c r="F1281" s="1">
        <f>-Day_SIP[[#This Row],[Investment Amount]]</f>
        <v>-236.76</v>
      </c>
      <c r="G1281" s="1">
        <f>SUM($D$2:D1281)*Day_SIP[[#This Row],[Buy Price]]</f>
        <v>715764.94000000006</v>
      </c>
    </row>
    <row r="1282" spans="1:7" x14ac:dyDescent="0.3">
      <c r="A1282" s="2">
        <v>39140</v>
      </c>
      <c r="B1282">
        <v>1</v>
      </c>
      <c r="C1282">
        <v>39.22</v>
      </c>
      <c r="D1282">
        <v>6</v>
      </c>
      <c r="E1282">
        <v>235.32</v>
      </c>
      <c r="F1282" s="1">
        <f>-Day_SIP[[#This Row],[Investment Amount]]</f>
        <v>-235.32</v>
      </c>
      <c r="G1282" s="1">
        <f>SUM($D$2:D1282)*Day_SIP[[#This Row],[Buy Price]]</f>
        <v>711646.9</v>
      </c>
    </row>
    <row r="1283" spans="1:7" x14ac:dyDescent="0.3">
      <c r="A1283" s="2">
        <v>39141</v>
      </c>
      <c r="B1283">
        <v>2</v>
      </c>
      <c r="C1283">
        <v>37.85</v>
      </c>
      <c r="D1283">
        <v>6</v>
      </c>
      <c r="E1283">
        <v>227.10000000000002</v>
      </c>
      <c r="F1283" s="1">
        <f>-Day_SIP[[#This Row],[Investment Amount]]</f>
        <v>-227.10000000000002</v>
      </c>
      <c r="G1283" s="1">
        <f>SUM($D$2:D1283)*Day_SIP[[#This Row],[Buy Price]]</f>
        <v>687015.35</v>
      </c>
    </row>
    <row r="1284" spans="1:7" x14ac:dyDescent="0.3">
      <c r="A1284" s="2">
        <v>39142</v>
      </c>
      <c r="B1284">
        <v>3</v>
      </c>
      <c r="C1284">
        <v>38.14</v>
      </c>
      <c r="D1284">
        <v>6</v>
      </c>
      <c r="E1284">
        <v>228.84</v>
      </c>
      <c r="F1284" s="1">
        <f>-Day_SIP[[#This Row],[Investment Amount]]</f>
        <v>-228.84</v>
      </c>
      <c r="G1284" s="1">
        <f>SUM($D$2:D1284)*Day_SIP[[#This Row],[Buy Price]]</f>
        <v>692507.98</v>
      </c>
    </row>
    <row r="1285" spans="1:7" x14ac:dyDescent="0.3">
      <c r="A1285" s="2">
        <v>39143</v>
      </c>
      <c r="B1285">
        <v>4</v>
      </c>
      <c r="C1285">
        <v>37.659999999999997</v>
      </c>
      <c r="D1285">
        <v>6</v>
      </c>
      <c r="E1285">
        <v>225.95999999999998</v>
      </c>
      <c r="F1285" s="1">
        <f>-Day_SIP[[#This Row],[Investment Amount]]</f>
        <v>-225.95999999999998</v>
      </c>
      <c r="G1285" s="1">
        <f>SUM($D$2:D1285)*Day_SIP[[#This Row],[Buy Price]]</f>
        <v>684018.58</v>
      </c>
    </row>
    <row r="1286" spans="1:7" x14ac:dyDescent="0.3">
      <c r="A1286" s="2">
        <v>39146</v>
      </c>
      <c r="B1286">
        <v>0</v>
      </c>
      <c r="C1286">
        <v>36.04</v>
      </c>
      <c r="D1286">
        <v>6</v>
      </c>
      <c r="E1286">
        <v>216.24</v>
      </c>
      <c r="F1286" s="1">
        <f>-Day_SIP[[#This Row],[Investment Amount]]</f>
        <v>-216.24</v>
      </c>
      <c r="G1286" s="1">
        <f>SUM($D$2:D1286)*Day_SIP[[#This Row],[Buy Price]]</f>
        <v>654810.76</v>
      </c>
    </row>
    <row r="1287" spans="1:7" x14ac:dyDescent="0.3">
      <c r="A1287" s="2">
        <v>39147</v>
      </c>
      <c r="B1287">
        <v>1</v>
      </c>
      <c r="C1287">
        <v>36.909999999999997</v>
      </c>
      <c r="D1287">
        <v>6</v>
      </c>
      <c r="E1287">
        <v>221.45999999999998</v>
      </c>
      <c r="F1287" s="1">
        <f>-Day_SIP[[#This Row],[Investment Amount]]</f>
        <v>-221.45999999999998</v>
      </c>
      <c r="G1287" s="1">
        <f>SUM($D$2:D1287)*Day_SIP[[#This Row],[Buy Price]]</f>
        <v>670839.24999999988</v>
      </c>
    </row>
    <row r="1288" spans="1:7" x14ac:dyDescent="0.3">
      <c r="A1288" s="2">
        <v>39148</v>
      </c>
      <c r="B1288">
        <v>2</v>
      </c>
      <c r="C1288">
        <v>36.520000000000003</v>
      </c>
      <c r="D1288">
        <v>6</v>
      </c>
      <c r="E1288">
        <v>219.12</v>
      </c>
      <c r="F1288" s="1">
        <f>-Day_SIP[[#This Row],[Investment Amount]]</f>
        <v>-219.12</v>
      </c>
      <c r="G1288" s="1">
        <f>SUM($D$2:D1288)*Day_SIP[[#This Row],[Buy Price]]</f>
        <v>663970.12000000011</v>
      </c>
    </row>
    <row r="1289" spans="1:7" x14ac:dyDescent="0.3">
      <c r="A1289" s="2">
        <v>39149</v>
      </c>
      <c r="B1289">
        <v>3</v>
      </c>
      <c r="C1289">
        <v>37.65</v>
      </c>
      <c r="D1289">
        <v>6</v>
      </c>
      <c r="E1289">
        <v>225.89999999999998</v>
      </c>
      <c r="F1289" s="1">
        <f>-Day_SIP[[#This Row],[Investment Amount]]</f>
        <v>-225.89999999999998</v>
      </c>
      <c r="G1289" s="1">
        <f>SUM($D$2:D1289)*Day_SIP[[#This Row],[Buy Price]]</f>
        <v>684740.54999999993</v>
      </c>
    </row>
    <row r="1290" spans="1:7" x14ac:dyDescent="0.3">
      <c r="A1290" s="2">
        <v>39150</v>
      </c>
      <c r="B1290">
        <v>4</v>
      </c>
      <c r="C1290">
        <v>37.46</v>
      </c>
      <c r="D1290">
        <v>6</v>
      </c>
      <c r="E1290">
        <v>224.76</v>
      </c>
      <c r="F1290" s="1">
        <f>-Day_SIP[[#This Row],[Investment Amount]]</f>
        <v>-224.76</v>
      </c>
      <c r="G1290" s="1">
        <f>SUM($D$2:D1290)*Day_SIP[[#This Row],[Buy Price]]</f>
        <v>681509.78</v>
      </c>
    </row>
    <row r="1291" spans="1:7" x14ac:dyDescent="0.3">
      <c r="A1291" s="2">
        <v>39153</v>
      </c>
      <c r="B1291">
        <v>0</v>
      </c>
      <c r="C1291">
        <v>37.65</v>
      </c>
      <c r="D1291">
        <v>6</v>
      </c>
      <c r="E1291">
        <v>225.89999999999998</v>
      </c>
      <c r="F1291" s="1">
        <f>-Day_SIP[[#This Row],[Investment Amount]]</f>
        <v>-225.89999999999998</v>
      </c>
      <c r="G1291" s="1">
        <f>SUM($D$2:D1291)*Day_SIP[[#This Row],[Buy Price]]</f>
        <v>685192.35</v>
      </c>
    </row>
    <row r="1292" spans="1:7" x14ac:dyDescent="0.3">
      <c r="A1292" s="2">
        <v>39154</v>
      </c>
      <c r="B1292">
        <v>1</v>
      </c>
      <c r="C1292">
        <v>37.79</v>
      </c>
      <c r="D1292">
        <v>6</v>
      </c>
      <c r="E1292">
        <v>226.74</v>
      </c>
      <c r="F1292" s="1">
        <f>-Day_SIP[[#This Row],[Investment Amount]]</f>
        <v>-226.74</v>
      </c>
      <c r="G1292" s="1">
        <f>SUM($D$2:D1292)*Day_SIP[[#This Row],[Buy Price]]</f>
        <v>687966.95</v>
      </c>
    </row>
    <row r="1293" spans="1:7" x14ac:dyDescent="0.3">
      <c r="A1293" s="2">
        <v>39155</v>
      </c>
      <c r="B1293">
        <v>2</v>
      </c>
      <c r="C1293">
        <v>36.700000000000003</v>
      </c>
      <c r="D1293">
        <v>6</v>
      </c>
      <c r="E1293">
        <v>220.20000000000002</v>
      </c>
      <c r="F1293" s="1">
        <f>-Day_SIP[[#This Row],[Investment Amount]]</f>
        <v>-220.20000000000002</v>
      </c>
      <c r="G1293" s="1">
        <f>SUM($D$2:D1293)*Day_SIP[[#This Row],[Buy Price]]</f>
        <v>668343.70000000007</v>
      </c>
    </row>
    <row r="1294" spans="1:7" x14ac:dyDescent="0.3">
      <c r="A1294" s="2">
        <v>39156</v>
      </c>
      <c r="B1294">
        <v>3</v>
      </c>
      <c r="C1294">
        <v>36.700000000000003</v>
      </c>
      <c r="D1294">
        <v>6</v>
      </c>
      <c r="E1294">
        <v>220.20000000000002</v>
      </c>
      <c r="F1294" s="1">
        <f>-Day_SIP[[#This Row],[Investment Amount]]</f>
        <v>-220.20000000000002</v>
      </c>
      <c r="G1294" s="1">
        <f>SUM($D$2:D1294)*Day_SIP[[#This Row],[Buy Price]]</f>
        <v>668563.9</v>
      </c>
    </row>
    <row r="1295" spans="1:7" x14ac:dyDescent="0.3">
      <c r="A1295" s="2">
        <v>39157</v>
      </c>
      <c r="B1295">
        <v>4</v>
      </c>
      <c r="C1295">
        <v>36.4</v>
      </c>
      <c r="D1295">
        <v>6</v>
      </c>
      <c r="E1295">
        <v>218.39999999999998</v>
      </c>
      <c r="F1295" s="1">
        <f>-Day_SIP[[#This Row],[Investment Amount]]</f>
        <v>-218.39999999999998</v>
      </c>
      <c r="G1295" s="1">
        <f>SUM($D$2:D1295)*Day_SIP[[#This Row],[Buy Price]]</f>
        <v>663317.19999999995</v>
      </c>
    </row>
    <row r="1296" spans="1:7" x14ac:dyDescent="0.3">
      <c r="A1296" s="2">
        <v>39160</v>
      </c>
      <c r="B1296">
        <v>0</v>
      </c>
      <c r="C1296">
        <v>36.979999999999997</v>
      </c>
      <c r="D1296">
        <v>6</v>
      </c>
      <c r="E1296">
        <v>221.88</v>
      </c>
      <c r="F1296" s="1">
        <f>-Day_SIP[[#This Row],[Investment Amount]]</f>
        <v>-221.88</v>
      </c>
      <c r="G1296" s="1">
        <f>SUM($D$2:D1296)*Day_SIP[[#This Row],[Buy Price]]</f>
        <v>674108.41999999993</v>
      </c>
    </row>
    <row r="1297" spans="1:7" x14ac:dyDescent="0.3">
      <c r="A1297" s="2">
        <v>39161</v>
      </c>
      <c r="B1297">
        <v>1</v>
      </c>
      <c r="C1297">
        <v>37.25</v>
      </c>
      <c r="D1297">
        <v>6</v>
      </c>
      <c r="E1297">
        <v>223.5</v>
      </c>
      <c r="F1297" s="1">
        <f>-Day_SIP[[#This Row],[Investment Amount]]</f>
        <v>-223.5</v>
      </c>
      <c r="G1297" s="1">
        <f>SUM($D$2:D1297)*Day_SIP[[#This Row],[Buy Price]]</f>
        <v>679253.75</v>
      </c>
    </row>
    <row r="1298" spans="1:7" x14ac:dyDescent="0.3">
      <c r="A1298" s="2">
        <v>39162</v>
      </c>
      <c r="B1298">
        <v>2</v>
      </c>
      <c r="C1298">
        <v>37.97</v>
      </c>
      <c r="D1298">
        <v>6</v>
      </c>
      <c r="E1298">
        <v>227.82</v>
      </c>
      <c r="F1298" s="1">
        <f>-Day_SIP[[#This Row],[Investment Amount]]</f>
        <v>-227.82</v>
      </c>
      <c r="G1298" s="1">
        <f>SUM($D$2:D1298)*Day_SIP[[#This Row],[Buy Price]]</f>
        <v>692610.77</v>
      </c>
    </row>
    <row r="1299" spans="1:7" x14ac:dyDescent="0.3">
      <c r="A1299" s="2">
        <v>39163</v>
      </c>
      <c r="B1299">
        <v>3</v>
      </c>
      <c r="C1299">
        <v>39</v>
      </c>
      <c r="D1299">
        <v>6</v>
      </c>
      <c r="E1299">
        <v>234</v>
      </c>
      <c r="F1299" s="1">
        <f>-Day_SIP[[#This Row],[Investment Amount]]</f>
        <v>-234</v>
      </c>
      <c r="G1299" s="1">
        <f>SUM($D$2:D1299)*Day_SIP[[#This Row],[Buy Price]]</f>
        <v>711633</v>
      </c>
    </row>
    <row r="1300" spans="1:7" x14ac:dyDescent="0.3">
      <c r="A1300" s="2">
        <v>39164</v>
      </c>
      <c r="B1300">
        <v>4</v>
      </c>
      <c r="C1300">
        <v>39.020000000000003</v>
      </c>
      <c r="D1300">
        <v>6</v>
      </c>
      <c r="E1300">
        <v>234.12</v>
      </c>
      <c r="F1300" s="1">
        <f>-Day_SIP[[#This Row],[Investment Amount]]</f>
        <v>-234.12</v>
      </c>
      <c r="G1300" s="1">
        <f>SUM($D$2:D1300)*Day_SIP[[#This Row],[Buy Price]]</f>
        <v>712232.06</v>
      </c>
    </row>
    <row r="1301" spans="1:7" x14ac:dyDescent="0.3">
      <c r="A1301" s="2">
        <v>39167</v>
      </c>
      <c r="B1301">
        <v>0</v>
      </c>
      <c r="C1301">
        <v>38.68</v>
      </c>
      <c r="D1301">
        <v>6</v>
      </c>
      <c r="E1301">
        <v>232.07999999999998</v>
      </c>
      <c r="F1301" s="1">
        <f>-Day_SIP[[#This Row],[Investment Amount]]</f>
        <v>-232.07999999999998</v>
      </c>
      <c r="G1301" s="1">
        <f>SUM($D$2:D1301)*Day_SIP[[#This Row],[Buy Price]]</f>
        <v>706258.12</v>
      </c>
    </row>
    <row r="1302" spans="1:7" x14ac:dyDescent="0.3">
      <c r="A1302" s="2">
        <v>39169</v>
      </c>
      <c r="B1302">
        <v>2</v>
      </c>
      <c r="C1302">
        <v>37.79</v>
      </c>
      <c r="D1302">
        <v>6</v>
      </c>
      <c r="E1302">
        <v>226.74</v>
      </c>
      <c r="F1302" s="1">
        <f>-Day_SIP[[#This Row],[Investment Amount]]</f>
        <v>-226.74</v>
      </c>
      <c r="G1302" s="1">
        <f>SUM($D$2:D1302)*Day_SIP[[#This Row],[Buy Price]]</f>
        <v>690234.35</v>
      </c>
    </row>
    <row r="1303" spans="1:7" x14ac:dyDescent="0.3">
      <c r="A1303" s="2">
        <v>39170</v>
      </c>
      <c r="B1303">
        <v>3</v>
      </c>
      <c r="C1303">
        <v>38.17</v>
      </c>
      <c r="D1303">
        <v>6</v>
      </c>
      <c r="E1303">
        <v>229.02</v>
      </c>
      <c r="F1303" s="1">
        <f>-Day_SIP[[#This Row],[Investment Amount]]</f>
        <v>-229.02</v>
      </c>
      <c r="G1303" s="1">
        <f>SUM($D$2:D1303)*Day_SIP[[#This Row],[Buy Price]]</f>
        <v>697404.07000000007</v>
      </c>
    </row>
    <row r="1304" spans="1:7" x14ac:dyDescent="0.3">
      <c r="A1304" s="2">
        <v>39171</v>
      </c>
      <c r="B1304">
        <v>4</v>
      </c>
      <c r="C1304">
        <v>38.4</v>
      </c>
      <c r="D1304">
        <v>6</v>
      </c>
      <c r="E1304">
        <v>230.39999999999998</v>
      </c>
      <c r="F1304" s="1">
        <f>-Day_SIP[[#This Row],[Investment Amount]]</f>
        <v>-230.39999999999998</v>
      </c>
      <c r="G1304" s="1">
        <f>SUM($D$2:D1304)*Day_SIP[[#This Row],[Buy Price]]</f>
        <v>701836.79999999993</v>
      </c>
    </row>
    <row r="1305" spans="1:7" x14ac:dyDescent="0.3">
      <c r="A1305" s="2">
        <v>39174</v>
      </c>
      <c r="B1305">
        <v>0</v>
      </c>
      <c r="C1305">
        <v>36.950000000000003</v>
      </c>
      <c r="D1305">
        <v>6</v>
      </c>
      <c r="E1305">
        <v>221.70000000000002</v>
      </c>
      <c r="F1305" s="1">
        <f>-Day_SIP[[#This Row],[Investment Amount]]</f>
        <v>-221.70000000000002</v>
      </c>
      <c r="G1305" s="1">
        <f>SUM($D$2:D1305)*Day_SIP[[#This Row],[Buy Price]]</f>
        <v>675556.85000000009</v>
      </c>
    </row>
    <row r="1306" spans="1:7" x14ac:dyDescent="0.3">
      <c r="A1306" s="2">
        <v>39175</v>
      </c>
      <c r="B1306">
        <v>1</v>
      </c>
      <c r="C1306">
        <v>37.17</v>
      </c>
      <c r="D1306">
        <v>6</v>
      </c>
      <c r="E1306">
        <v>223.02</v>
      </c>
      <c r="F1306" s="1">
        <f>-Day_SIP[[#This Row],[Investment Amount]]</f>
        <v>-223.02</v>
      </c>
      <c r="G1306" s="1">
        <f>SUM($D$2:D1306)*Day_SIP[[#This Row],[Buy Price]]</f>
        <v>679802.13</v>
      </c>
    </row>
    <row r="1307" spans="1:7" x14ac:dyDescent="0.3">
      <c r="A1307" s="2">
        <v>39176</v>
      </c>
      <c r="B1307">
        <v>2</v>
      </c>
      <c r="C1307">
        <v>37.44</v>
      </c>
      <c r="D1307">
        <v>6</v>
      </c>
      <c r="E1307">
        <v>224.64</v>
      </c>
      <c r="F1307" s="1">
        <f>-Day_SIP[[#This Row],[Investment Amount]]</f>
        <v>-224.64</v>
      </c>
      <c r="G1307" s="1">
        <f>SUM($D$2:D1307)*Day_SIP[[#This Row],[Buy Price]]</f>
        <v>684964.79999999993</v>
      </c>
    </row>
    <row r="1308" spans="1:7" x14ac:dyDescent="0.3">
      <c r="A1308" s="2">
        <v>39177</v>
      </c>
      <c r="B1308">
        <v>3</v>
      </c>
      <c r="C1308">
        <v>37.840000000000003</v>
      </c>
      <c r="D1308">
        <v>6</v>
      </c>
      <c r="E1308">
        <v>227.04000000000002</v>
      </c>
      <c r="F1308" s="1">
        <f>-Day_SIP[[#This Row],[Investment Amount]]</f>
        <v>-227.04000000000002</v>
      </c>
      <c r="G1308" s="1">
        <f>SUM($D$2:D1308)*Day_SIP[[#This Row],[Buy Price]]</f>
        <v>692509.84000000008</v>
      </c>
    </row>
    <row r="1309" spans="1:7" x14ac:dyDescent="0.3">
      <c r="A1309" s="2">
        <v>39181</v>
      </c>
      <c r="B1309">
        <v>0</v>
      </c>
      <c r="C1309">
        <v>38.659999999999997</v>
      </c>
      <c r="D1309">
        <v>6</v>
      </c>
      <c r="E1309">
        <v>231.95999999999998</v>
      </c>
      <c r="F1309" s="1">
        <f>-Day_SIP[[#This Row],[Investment Amount]]</f>
        <v>-231.95999999999998</v>
      </c>
      <c r="G1309" s="1">
        <f>SUM($D$2:D1309)*Day_SIP[[#This Row],[Buy Price]]</f>
        <v>707748.62</v>
      </c>
    </row>
    <row r="1310" spans="1:7" x14ac:dyDescent="0.3">
      <c r="A1310" s="2">
        <v>39182</v>
      </c>
      <c r="B1310">
        <v>1</v>
      </c>
      <c r="C1310">
        <v>38.630000000000003</v>
      </c>
      <c r="D1310">
        <v>6</v>
      </c>
      <c r="E1310">
        <v>231.78000000000003</v>
      </c>
      <c r="F1310" s="1">
        <f>-Day_SIP[[#This Row],[Investment Amount]]</f>
        <v>-231.78000000000003</v>
      </c>
      <c r="G1310" s="1">
        <f>SUM($D$2:D1310)*Day_SIP[[#This Row],[Buy Price]]</f>
        <v>707431.19000000006</v>
      </c>
    </row>
    <row r="1311" spans="1:7" x14ac:dyDescent="0.3">
      <c r="A1311" s="2">
        <v>39183</v>
      </c>
      <c r="B1311">
        <v>2</v>
      </c>
      <c r="C1311">
        <v>38.76</v>
      </c>
      <c r="D1311">
        <v>6</v>
      </c>
      <c r="E1311">
        <v>232.56</v>
      </c>
      <c r="F1311" s="1">
        <f>-Day_SIP[[#This Row],[Investment Amount]]</f>
        <v>-232.56</v>
      </c>
      <c r="G1311" s="1">
        <f>SUM($D$2:D1311)*Day_SIP[[#This Row],[Buy Price]]</f>
        <v>710044.44</v>
      </c>
    </row>
    <row r="1312" spans="1:7" x14ac:dyDescent="0.3">
      <c r="A1312" s="2">
        <v>39184</v>
      </c>
      <c r="B1312">
        <v>3</v>
      </c>
      <c r="C1312">
        <v>38.67</v>
      </c>
      <c r="D1312">
        <v>6</v>
      </c>
      <c r="E1312">
        <v>232.02</v>
      </c>
      <c r="F1312" s="1">
        <f>-Day_SIP[[#This Row],[Investment Amount]]</f>
        <v>-232.02</v>
      </c>
      <c r="G1312" s="1">
        <f>SUM($D$2:D1312)*Day_SIP[[#This Row],[Buy Price]]</f>
        <v>708627.75</v>
      </c>
    </row>
    <row r="1313" spans="1:7" x14ac:dyDescent="0.3">
      <c r="A1313" s="2">
        <v>39185</v>
      </c>
      <c r="B1313">
        <v>4</v>
      </c>
      <c r="C1313">
        <v>39.270000000000003</v>
      </c>
      <c r="D1313">
        <v>6</v>
      </c>
      <c r="E1313">
        <v>235.62</v>
      </c>
      <c r="F1313" s="1">
        <f>-Day_SIP[[#This Row],[Investment Amount]]</f>
        <v>-235.62</v>
      </c>
      <c r="G1313" s="1">
        <f>SUM($D$2:D1313)*Day_SIP[[#This Row],[Buy Price]]</f>
        <v>719858.37000000011</v>
      </c>
    </row>
    <row r="1314" spans="1:7" x14ac:dyDescent="0.3">
      <c r="A1314" s="2">
        <v>39188</v>
      </c>
      <c r="B1314">
        <v>0</v>
      </c>
      <c r="C1314">
        <v>40.29</v>
      </c>
      <c r="D1314">
        <v>5</v>
      </c>
      <c r="E1314">
        <v>201.45</v>
      </c>
      <c r="F1314" s="1">
        <f>-Day_SIP[[#This Row],[Investment Amount]]</f>
        <v>-201.45</v>
      </c>
      <c r="G1314" s="1">
        <f>SUM($D$2:D1314)*Day_SIP[[#This Row],[Buy Price]]</f>
        <v>738757.44</v>
      </c>
    </row>
    <row r="1315" spans="1:7" x14ac:dyDescent="0.3">
      <c r="A1315" s="2">
        <v>39189</v>
      </c>
      <c r="B1315">
        <v>1</v>
      </c>
      <c r="C1315">
        <v>40.28</v>
      </c>
      <c r="D1315">
        <v>5</v>
      </c>
      <c r="E1315">
        <v>201.4</v>
      </c>
      <c r="F1315" s="1">
        <f>-Day_SIP[[#This Row],[Investment Amount]]</f>
        <v>-201.4</v>
      </c>
      <c r="G1315" s="1">
        <f>SUM($D$2:D1315)*Day_SIP[[#This Row],[Buy Price]]</f>
        <v>738775.48</v>
      </c>
    </row>
    <row r="1316" spans="1:7" x14ac:dyDescent="0.3">
      <c r="A1316" s="2">
        <v>39190</v>
      </c>
      <c r="B1316">
        <v>2</v>
      </c>
      <c r="C1316">
        <v>40.31</v>
      </c>
      <c r="D1316">
        <v>5</v>
      </c>
      <c r="E1316">
        <v>201.55</v>
      </c>
      <c r="F1316" s="1">
        <f>-Day_SIP[[#This Row],[Investment Amount]]</f>
        <v>-201.55</v>
      </c>
      <c r="G1316" s="1">
        <f>SUM($D$2:D1316)*Day_SIP[[#This Row],[Buy Price]]</f>
        <v>739527.26</v>
      </c>
    </row>
    <row r="1317" spans="1:7" x14ac:dyDescent="0.3">
      <c r="A1317" s="2">
        <v>39191</v>
      </c>
      <c r="B1317">
        <v>3</v>
      </c>
      <c r="C1317">
        <v>40.21</v>
      </c>
      <c r="D1317">
        <v>5</v>
      </c>
      <c r="E1317">
        <v>201.05</v>
      </c>
      <c r="F1317" s="1">
        <f>-Day_SIP[[#This Row],[Investment Amount]]</f>
        <v>-201.05</v>
      </c>
      <c r="G1317" s="1">
        <f>SUM($D$2:D1317)*Day_SIP[[#This Row],[Buy Price]]</f>
        <v>737893.71</v>
      </c>
    </row>
    <row r="1318" spans="1:7" x14ac:dyDescent="0.3">
      <c r="A1318" s="2">
        <v>39192</v>
      </c>
      <c r="B1318">
        <v>4</v>
      </c>
      <c r="C1318">
        <v>40.81</v>
      </c>
      <c r="D1318">
        <v>5</v>
      </c>
      <c r="E1318">
        <v>204.05</v>
      </c>
      <c r="F1318" s="1">
        <f>-Day_SIP[[#This Row],[Investment Amount]]</f>
        <v>-204.05</v>
      </c>
      <c r="G1318" s="1">
        <f>SUM($D$2:D1318)*Day_SIP[[#This Row],[Buy Price]]</f>
        <v>749108.36</v>
      </c>
    </row>
    <row r="1319" spans="1:7" x14ac:dyDescent="0.3">
      <c r="A1319" s="2">
        <v>39195</v>
      </c>
      <c r="B1319">
        <v>0</v>
      </c>
      <c r="C1319">
        <v>41.26</v>
      </c>
      <c r="D1319">
        <v>5</v>
      </c>
      <c r="E1319">
        <v>206.29999999999998</v>
      </c>
      <c r="F1319" s="1">
        <f>-Day_SIP[[#This Row],[Investment Amount]]</f>
        <v>-206.29999999999998</v>
      </c>
      <c r="G1319" s="1">
        <f>SUM($D$2:D1319)*Day_SIP[[#This Row],[Buy Price]]</f>
        <v>757574.86</v>
      </c>
    </row>
    <row r="1320" spans="1:7" x14ac:dyDescent="0.3">
      <c r="A1320" s="2">
        <v>39196</v>
      </c>
      <c r="B1320">
        <v>1</v>
      </c>
      <c r="C1320">
        <v>41.69</v>
      </c>
      <c r="D1320">
        <v>5</v>
      </c>
      <c r="E1320">
        <v>208.45</v>
      </c>
      <c r="F1320" s="1">
        <f>-Day_SIP[[#This Row],[Investment Amount]]</f>
        <v>-208.45</v>
      </c>
      <c r="G1320" s="1">
        <f>SUM($D$2:D1320)*Day_SIP[[#This Row],[Buy Price]]</f>
        <v>765678.53999999992</v>
      </c>
    </row>
    <row r="1321" spans="1:7" x14ac:dyDescent="0.3">
      <c r="A1321" s="2">
        <v>39197</v>
      </c>
      <c r="B1321">
        <v>2</v>
      </c>
      <c r="C1321">
        <v>41.9</v>
      </c>
      <c r="D1321">
        <v>5</v>
      </c>
      <c r="E1321">
        <v>209.5</v>
      </c>
      <c r="F1321" s="1">
        <f>-Day_SIP[[#This Row],[Investment Amount]]</f>
        <v>-209.5</v>
      </c>
      <c r="G1321" s="1">
        <f>SUM($D$2:D1321)*Day_SIP[[#This Row],[Buy Price]]</f>
        <v>769744.9</v>
      </c>
    </row>
    <row r="1322" spans="1:7" x14ac:dyDescent="0.3">
      <c r="A1322" s="2">
        <v>39198</v>
      </c>
      <c r="B1322">
        <v>3</v>
      </c>
      <c r="C1322">
        <v>42.03</v>
      </c>
      <c r="D1322">
        <v>5</v>
      </c>
      <c r="E1322">
        <v>210.15</v>
      </c>
      <c r="F1322" s="1">
        <f>-Day_SIP[[#This Row],[Investment Amount]]</f>
        <v>-210.15</v>
      </c>
      <c r="G1322" s="1">
        <f>SUM($D$2:D1322)*Day_SIP[[#This Row],[Buy Price]]</f>
        <v>772343.28</v>
      </c>
    </row>
    <row r="1323" spans="1:7" x14ac:dyDescent="0.3">
      <c r="A1323" s="2">
        <v>39199</v>
      </c>
      <c r="B1323">
        <v>4</v>
      </c>
      <c r="C1323">
        <v>41.3</v>
      </c>
      <c r="D1323">
        <v>5</v>
      </c>
      <c r="E1323">
        <v>206.5</v>
      </c>
      <c r="F1323" s="1">
        <f>-Day_SIP[[#This Row],[Investment Amount]]</f>
        <v>-206.5</v>
      </c>
      <c r="G1323" s="1">
        <f>SUM($D$2:D1323)*Day_SIP[[#This Row],[Buy Price]]</f>
        <v>759135.29999999993</v>
      </c>
    </row>
    <row r="1324" spans="1:7" x14ac:dyDescent="0.3">
      <c r="A1324" s="2">
        <v>39202</v>
      </c>
      <c r="B1324">
        <v>0</v>
      </c>
      <c r="C1324">
        <v>41.2</v>
      </c>
      <c r="D1324">
        <v>5</v>
      </c>
      <c r="E1324">
        <v>206</v>
      </c>
      <c r="F1324" s="1">
        <f>-Day_SIP[[#This Row],[Investment Amount]]</f>
        <v>-206</v>
      </c>
      <c r="G1324" s="1">
        <f>SUM($D$2:D1324)*Day_SIP[[#This Row],[Buy Price]]</f>
        <v>757503.20000000007</v>
      </c>
    </row>
    <row r="1325" spans="1:7" x14ac:dyDescent="0.3">
      <c r="A1325" s="2">
        <v>39205</v>
      </c>
      <c r="B1325">
        <v>3</v>
      </c>
      <c r="C1325">
        <v>41.9</v>
      </c>
      <c r="D1325">
        <v>5</v>
      </c>
      <c r="E1325">
        <v>209.5</v>
      </c>
      <c r="F1325" s="1">
        <f>-Day_SIP[[#This Row],[Investment Amount]]</f>
        <v>-209.5</v>
      </c>
      <c r="G1325" s="1">
        <f>SUM($D$2:D1325)*Day_SIP[[#This Row],[Buy Price]]</f>
        <v>770582.9</v>
      </c>
    </row>
    <row r="1326" spans="1:7" x14ac:dyDescent="0.3">
      <c r="A1326" s="2">
        <v>39206</v>
      </c>
      <c r="B1326">
        <v>4</v>
      </c>
      <c r="C1326">
        <v>41.79</v>
      </c>
      <c r="D1326">
        <v>5</v>
      </c>
      <c r="E1326">
        <v>208.95</v>
      </c>
      <c r="F1326" s="1">
        <f>-Day_SIP[[#This Row],[Investment Amount]]</f>
        <v>-208.95</v>
      </c>
      <c r="G1326" s="1">
        <f>SUM($D$2:D1326)*Day_SIP[[#This Row],[Buy Price]]</f>
        <v>768768.84</v>
      </c>
    </row>
    <row r="1327" spans="1:7" x14ac:dyDescent="0.3">
      <c r="A1327" s="2">
        <v>39209</v>
      </c>
      <c r="B1327">
        <v>0</v>
      </c>
      <c r="C1327">
        <v>41.65</v>
      </c>
      <c r="D1327">
        <v>5</v>
      </c>
      <c r="E1327">
        <v>208.25</v>
      </c>
      <c r="F1327" s="1">
        <f>-Day_SIP[[#This Row],[Investment Amount]]</f>
        <v>-208.25</v>
      </c>
      <c r="G1327" s="1">
        <f>SUM($D$2:D1327)*Day_SIP[[#This Row],[Buy Price]]</f>
        <v>766401.65</v>
      </c>
    </row>
    <row r="1328" spans="1:7" x14ac:dyDescent="0.3">
      <c r="A1328" s="2">
        <v>39210</v>
      </c>
      <c r="B1328">
        <v>1</v>
      </c>
      <c r="C1328">
        <v>41.22</v>
      </c>
      <c r="D1328">
        <v>5</v>
      </c>
      <c r="E1328">
        <v>206.1</v>
      </c>
      <c r="F1328" s="1">
        <f>-Day_SIP[[#This Row],[Investment Amount]]</f>
        <v>-206.1</v>
      </c>
      <c r="G1328" s="1">
        <f>SUM($D$2:D1328)*Day_SIP[[#This Row],[Buy Price]]</f>
        <v>758695.32</v>
      </c>
    </row>
    <row r="1329" spans="1:7" x14ac:dyDescent="0.3">
      <c r="A1329" s="2">
        <v>39211</v>
      </c>
      <c r="B1329">
        <v>2</v>
      </c>
      <c r="C1329">
        <v>41.05</v>
      </c>
      <c r="D1329">
        <v>5</v>
      </c>
      <c r="E1329">
        <v>205.25</v>
      </c>
      <c r="F1329" s="1">
        <f>-Day_SIP[[#This Row],[Investment Amount]]</f>
        <v>-205.25</v>
      </c>
      <c r="G1329" s="1">
        <f>SUM($D$2:D1329)*Day_SIP[[#This Row],[Buy Price]]</f>
        <v>755771.54999999993</v>
      </c>
    </row>
    <row r="1330" spans="1:7" x14ac:dyDescent="0.3">
      <c r="A1330" s="2">
        <v>39212</v>
      </c>
      <c r="B1330">
        <v>3</v>
      </c>
      <c r="C1330">
        <v>41.25</v>
      </c>
      <c r="D1330">
        <v>5</v>
      </c>
      <c r="E1330">
        <v>206.25</v>
      </c>
      <c r="F1330" s="1">
        <f>-Day_SIP[[#This Row],[Investment Amount]]</f>
        <v>-206.25</v>
      </c>
      <c r="G1330" s="1">
        <f>SUM($D$2:D1330)*Day_SIP[[#This Row],[Buy Price]]</f>
        <v>759660</v>
      </c>
    </row>
    <row r="1331" spans="1:7" x14ac:dyDescent="0.3">
      <c r="A1331" s="2">
        <v>39213</v>
      </c>
      <c r="B1331">
        <v>4</v>
      </c>
      <c r="C1331">
        <v>40.909999999999997</v>
      </c>
      <c r="D1331">
        <v>5</v>
      </c>
      <c r="E1331">
        <v>204.54999999999998</v>
      </c>
      <c r="F1331" s="1">
        <f>-Day_SIP[[#This Row],[Investment Amount]]</f>
        <v>-204.54999999999998</v>
      </c>
      <c r="G1331" s="1">
        <f>SUM($D$2:D1331)*Day_SIP[[#This Row],[Buy Price]]</f>
        <v>753603.11</v>
      </c>
    </row>
    <row r="1332" spans="1:7" x14ac:dyDescent="0.3">
      <c r="A1332" s="2">
        <v>39216</v>
      </c>
      <c r="B1332">
        <v>0</v>
      </c>
      <c r="C1332">
        <v>41.69</v>
      </c>
      <c r="D1332">
        <v>5</v>
      </c>
      <c r="E1332">
        <v>208.45</v>
      </c>
      <c r="F1332" s="1">
        <f>-Day_SIP[[#This Row],[Investment Amount]]</f>
        <v>-208.45</v>
      </c>
      <c r="G1332" s="1">
        <f>SUM($D$2:D1332)*Day_SIP[[#This Row],[Buy Price]]</f>
        <v>768179.94</v>
      </c>
    </row>
    <row r="1333" spans="1:7" x14ac:dyDescent="0.3">
      <c r="A1333" s="2">
        <v>39217</v>
      </c>
      <c r="B1333">
        <v>1</v>
      </c>
      <c r="C1333">
        <v>41.7</v>
      </c>
      <c r="D1333">
        <v>5</v>
      </c>
      <c r="E1333">
        <v>208.5</v>
      </c>
      <c r="F1333" s="1">
        <f>-Day_SIP[[#This Row],[Investment Amount]]</f>
        <v>-208.5</v>
      </c>
      <c r="G1333" s="1">
        <f>SUM($D$2:D1333)*Day_SIP[[#This Row],[Buy Price]]</f>
        <v>768572.70000000007</v>
      </c>
    </row>
    <row r="1334" spans="1:7" x14ac:dyDescent="0.3">
      <c r="A1334" s="2">
        <v>39218</v>
      </c>
      <c r="B1334">
        <v>2</v>
      </c>
      <c r="C1334">
        <v>41.91</v>
      </c>
      <c r="D1334">
        <v>5</v>
      </c>
      <c r="E1334">
        <v>209.54999999999998</v>
      </c>
      <c r="F1334" s="1">
        <f>-Day_SIP[[#This Row],[Investment Amount]]</f>
        <v>-209.54999999999998</v>
      </c>
      <c r="G1334" s="1">
        <f>SUM($D$2:D1334)*Day_SIP[[#This Row],[Buy Price]]</f>
        <v>772652.75999999989</v>
      </c>
    </row>
    <row r="1335" spans="1:7" x14ac:dyDescent="0.3">
      <c r="A1335" s="2">
        <v>39219</v>
      </c>
      <c r="B1335">
        <v>3</v>
      </c>
      <c r="C1335">
        <v>42.61</v>
      </c>
      <c r="D1335">
        <v>5</v>
      </c>
      <c r="E1335">
        <v>213.05</v>
      </c>
      <c r="F1335" s="1">
        <f>-Day_SIP[[#This Row],[Investment Amount]]</f>
        <v>-213.05</v>
      </c>
      <c r="G1335" s="1">
        <f>SUM($D$2:D1335)*Day_SIP[[#This Row],[Buy Price]]</f>
        <v>785771.01</v>
      </c>
    </row>
    <row r="1336" spans="1:7" x14ac:dyDescent="0.3">
      <c r="A1336" s="2">
        <v>39220</v>
      </c>
      <c r="B1336">
        <v>4</v>
      </c>
      <c r="C1336">
        <v>42.51</v>
      </c>
      <c r="D1336">
        <v>5</v>
      </c>
      <c r="E1336">
        <v>212.54999999999998</v>
      </c>
      <c r="F1336" s="1">
        <f>-Day_SIP[[#This Row],[Investment Amount]]</f>
        <v>-212.54999999999998</v>
      </c>
      <c r="G1336" s="1">
        <f>SUM($D$2:D1336)*Day_SIP[[#This Row],[Buy Price]]</f>
        <v>784139.46</v>
      </c>
    </row>
    <row r="1337" spans="1:7" x14ac:dyDescent="0.3">
      <c r="A1337" s="2">
        <v>39223</v>
      </c>
      <c r="B1337">
        <v>0</v>
      </c>
      <c r="C1337">
        <v>42.97</v>
      </c>
      <c r="D1337">
        <v>5</v>
      </c>
      <c r="E1337">
        <v>214.85</v>
      </c>
      <c r="F1337" s="1">
        <f>-Day_SIP[[#This Row],[Investment Amount]]</f>
        <v>-214.85</v>
      </c>
      <c r="G1337" s="1">
        <f>SUM($D$2:D1337)*Day_SIP[[#This Row],[Buy Price]]</f>
        <v>792839.47</v>
      </c>
    </row>
    <row r="1338" spans="1:7" x14ac:dyDescent="0.3">
      <c r="A1338" s="2">
        <v>39224</v>
      </c>
      <c r="B1338">
        <v>1</v>
      </c>
      <c r="C1338">
        <v>42.87</v>
      </c>
      <c r="D1338">
        <v>5</v>
      </c>
      <c r="E1338">
        <v>214.35</v>
      </c>
      <c r="F1338" s="1">
        <f>-Day_SIP[[#This Row],[Investment Amount]]</f>
        <v>-214.35</v>
      </c>
      <c r="G1338" s="1">
        <f>SUM($D$2:D1338)*Day_SIP[[#This Row],[Buy Price]]</f>
        <v>791208.72</v>
      </c>
    </row>
    <row r="1339" spans="1:7" x14ac:dyDescent="0.3">
      <c r="A1339" s="2">
        <v>39225</v>
      </c>
      <c r="B1339">
        <v>2</v>
      </c>
      <c r="C1339">
        <v>42.94</v>
      </c>
      <c r="D1339">
        <v>5</v>
      </c>
      <c r="E1339">
        <v>214.7</v>
      </c>
      <c r="F1339" s="1">
        <f>-Day_SIP[[#This Row],[Investment Amount]]</f>
        <v>-214.7</v>
      </c>
      <c r="G1339" s="1">
        <f>SUM($D$2:D1339)*Day_SIP[[#This Row],[Buy Price]]</f>
        <v>792715.34</v>
      </c>
    </row>
    <row r="1340" spans="1:7" x14ac:dyDescent="0.3">
      <c r="A1340" s="2">
        <v>39226</v>
      </c>
      <c r="B1340">
        <v>3</v>
      </c>
      <c r="C1340">
        <v>42.52</v>
      </c>
      <c r="D1340">
        <v>5</v>
      </c>
      <c r="E1340">
        <v>212.60000000000002</v>
      </c>
      <c r="F1340" s="1">
        <f>-Day_SIP[[#This Row],[Investment Amount]]</f>
        <v>-212.60000000000002</v>
      </c>
      <c r="G1340" s="1">
        <f>SUM($D$2:D1340)*Day_SIP[[#This Row],[Buy Price]]</f>
        <v>785174.32000000007</v>
      </c>
    </row>
    <row r="1341" spans="1:7" x14ac:dyDescent="0.3">
      <c r="A1341" s="2">
        <v>39227</v>
      </c>
      <c r="B1341">
        <v>4</v>
      </c>
      <c r="C1341">
        <v>42.66</v>
      </c>
      <c r="D1341">
        <v>5</v>
      </c>
      <c r="E1341">
        <v>213.29999999999998</v>
      </c>
      <c r="F1341" s="1">
        <f>-Day_SIP[[#This Row],[Investment Amount]]</f>
        <v>-213.29999999999998</v>
      </c>
      <c r="G1341" s="1">
        <f>SUM($D$2:D1341)*Day_SIP[[#This Row],[Buy Price]]</f>
        <v>787972.86</v>
      </c>
    </row>
    <row r="1342" spans="1:7" x14ac:dyDescent="0.3">
      <c r="A1342" s="2">
        <v>39230</v>
      </c>
      <c r="B1342">
        <v>0</v>
      </c>
      <c r="C1342">
        <v>43.16</v>
      </c>
      <c r="D1342">
        <v>5</v>
      </c>
      <c r="E1342">
        <v>215.79999999999998</v>
      </c>
      <c r="F1342" s="1">
        <f>-Day_SIP[[#This Row],[Investment Amount]]</f>
        <v>-215.79999999999998</v>
      </c>
      <c r="G1342" s="1">
        <f>SUM($D$2:D1342)*Day_SIP[[#This Row],[Buy Price]]</f>
        <v>797424.15999999992</v>
      </c>
    </row>
    <row r="1343" spans="1:7" x14ac:dyDescent="0.3">
      <c r="A1343" s="2">
        <v>39231</v>
      </c>
      <c r="B1343">
        <v>1</v>
      </c>
      <c r="C1343">
        <v>43.16</v>
      </c>
      <c r="D1343">
        <v>5</v>
      </c>
      <c r="E1343">
        <v>215.79999999999998</v>
      </c>
      <c r="F1343" s="1">
        <f>-Day_SIP[[#This Row],[Investment Amount]]</f>
        <v>-215.79999999999998</v>
      </c>
      <c r="G1343" s="1">
        <f>SUM($D$2:D1343)*Day_SIP[[#This Row],[Buy Price]]</f>
        <v>797639.96</v>
      </c>
    </row>
    <row r="1344" spans="1:7" x14ac:dyDescent="0.3">
      <c r="A1344" s="2">
        <v>39232</v>
      </c>
      <c r="B1344">
        <v>2</v>
      </c>
      <c r="C1344">
        <v>42.9</v>
      </c>
      <c r="D1344">
        <v>5</v>
      </c>
      <c r="E1344">
        <v>214.5</v>
      </c>
      <c r="F1344" s="1">
        <f>-Day_SIP[[#This Row],[Investment Amount]]</f>
        <v>-214.5</v>
      </c>
      <c r="G1344" s="1">
        <f>SUM($D$2:D1344)*Day_SIP[[#This Row],[Buy Price]]</f>
        <v>793049.4</v>
      </c>
    </row>
    <row r="1345" spans="1:7" x14ac:dyDescent="0.3">
      <c r="A1345" s="2">
        <v>39233</v>
      </c>
      <c r="B1345">
        <v>3</v>
      </c>
      <c r="C1345">
        <v>43.27</v>
      </c>
      <c r="D1345">
        <v>5</v>
      </c>
      <c r="E1345">
        <v>216.35000000000002</v>
      </c>
      <c r="F1345" s="1">
        <f>-Day_SIP[[#This Row],[Investment Amount]]</f>
        <v>-216.35000000000002</v>
      </c>
      <c r="G1345" s="1">
        <f>SUM($D$2:D1345)*Day_SIP[[#This Row],[Buy Price]]</f>
        <v>800105.57000000007</v>
      </c>
    </row>
    <row r="1346" spans="1:7" x14ac:dyDescent="0.3">
      <c r="A1346" s="2">
        <v>39234</v>
      </c>
      <c r="B1346">
        <v>4</v>
      </c>
      <c r="C1346">
        <v>43.46</v>
      </c>
      <c r="D1346">
        <v>5</v>
      </c>
      <c r="E1346">
        <v>217.3</v>
      </c>
      <c r="F1346" s="1">
        <f>-Day_SIP[[#This Row],[Investment Amount]]</f>
        <v>-217.3</v>
      </c>
      <c r="G1346" s="1">
        <f>SUM($D$2:D1346)*Day_SIP[[#This Row],[Buy Price]]</f>
        <v>803836.16</v>
      </c>
    </row>
    <row r="1347" spans="1:7" x14ac:dyDescent="0.3">
      <c r="A1347" s="2">
        <v>39237</v>
      </c>
      <c r="B1347">
        <v>0</v>
      </c>
      <c r="C1347">
        <v>43.12</v>
      </c>
      <c r="D1347">
        <v>5</v>
      </c>
      <c r="E1347">
        <v>215.6</v>
      </c>
      <c r="F1347" s="1">
        <f>-Day_SIP[[#This Row],[Investment Amount]]</f>
        <v>-215.6</v>
      </c>
      <c r="G1347" s="1">
        <f>SUM($D$2:D1347)*Day_SIP[[#This Row],[Buy Price]]</f>
        <v>797763.12</v>
      </c>
    </row>
    <row r="1348" spans="1:7" x14ac:dyDescent="0.3">
      <c r="A1348" s="2">
        <v>39238</v>
      </c>
      <c r="B1348">
        <v>1</v>
      </c>
      <c r="C1348">
        <v>43.24</v>
      </c>
      <c r="D1348">
        <v>5</v>
      </c>
      <c r="E1348">
        <v>216.20000000000002</v>
      </c>
      <c r="F1348" s="1">
        <f>-Day_SIP[[#This Row],[Investment Amount]]</f>
        <v>-216.20000000000002</v>
      </c>
      <c r="G1348" s="1">
        <f>SUM($D$2:D1348)*Day_SIP[[#This Row],[Buy Price]]</f>
        <v>800199.44000000006</v>
      </c>
    </row>
    <row r="1349" spans="1:7" x14ac:dyDescent="0.3">
      <c r="A1349" s="2">
        <v>39239</v>
      </c>
      <c r="B1349">
        <v>2</v>
      </c>
      <c r="C1349">
        <v>42.7</v>
      </c>
      <c r="D1349">
        <v>5</v>
      </c>
      <c r="E1349">
        <v>213.5</v>
      </c>
      <c r="F1349" s="1">
        <f>-Day_SIP[[#This Row],[Investment Amount]]</f>
        <v>-213.5</v>
      </c>
      <c r="G1349" s="1">
        <f>SUM($D$2:D1349)*Day_SIP[[#This Row],[Buy Price]]</f>
        <v>790419.70000000007</v>
      </c>
    </row>
    <row r="1350" spans="1:7" x14ac:dyDescent="0.3">
      <c r="A1350" s="2">
        <v>39240</v>
      </c>
      <c r="B1350">
        <v>3</v>
      </c>
      <c r="C1350">
        <v>42.69</v>
      </c>
      <c r="D1350">
        <v>5</v>
      </c>
      <c r="E1350">
        <v>213.45</v>
      </c>
      <c r="F1350" s="1">
        <f>-Day_SIP[[#This Row],[Investment Amount]]</f>
        <v>-213.45</v>
      </c>
      <c r="G1350" s="1">
        <f>SUM($D$2:D1350)*Day_SIP[[#This Row],[Buy Price]]</f>
        <v>790448.03999999992</v>
      </c>
    </row>
    <row r="1351" spans="1:7" x14ac:dyDescent="0.3">
      <c r="A1351" s="2">
        <v>39241</v>
      </c>
      <c r="B1351">
        <v>4</v>
      </c>
      <c r="C1351">
        <v>41.98</v>
      </c>
      <c r="D1351">
        <v>5</v>
      </c>
      <c r="E1351">
        <v>209.89999999999998</v>
      </c>
      <c r="F1351" s="1">
        <f>-Day_SIP[[#This Row],[Investment Amount]]</f>
        <v>-209.89999999999998</v>
      </c>
      <c r="G1351" s="1">
        <f>SUM($D$2:D1351)*Day_SIP[[#This Row],[Buy Price]]</f>
        <v>777511.58</v>
      </c>
    </row>
    <row r="1352" spans="1:7" x14ac:dyDescent="0.3">
      <c r="A1352" s="2">
        <v>39244</v>
      </c>
      <c r="B1352">
        <v>0</v>
      </c>
      <c r="C1352">
        <v>41.81</v>
      </c>
      <c r="D1352">
        <v>5</v>
      </c>
      <c r="E1352">
        <v>209.05</v>
      </c>
      <c r="F1352" s="1">
        <f>-Day_SIP[[#This Row],[Investment Amount]]</f>
        <v>-209.05</v>
      </c>
      <c r="G1352" s="1">
        <f>SUM($D$2:D1352)*Day_SIP[[#This Row],[Buy Price]]</f>
        <v>774572.06</v>
      </c>
    </row>
    <row r="1353" spans="1:7" x14ac:dyDescent="0.3">
      <c r="A1353" s="2">
        <v>39245</v>
      </c>
      <c r="B1353">
        <v>1</v>
      </c>
      <c r="C1353">
        <v>41.61</v>
      </c>
      <c r="D1353">
        <v>5</v>
      </c>
      <c r="E1353">
        <v>208.05</v>
      </c>
      <c r="F1353" s="1">
        <f>-Day_SIP[[#This Row],[Investment Amount]]</f>
        <v>-208.05</v>
      </c>
      <c r="G1353" s="1">
        <f>SUM($D$2:D1353)*Day_SIP[[#This Row],[Buy Price]]</f>
        <v>771074.91</v>
      </c>
    </row>
    <row r="1354" spans="1:7" x14ac:dyDescent="0.3">
      <c r="A1354" s="2">
        <v>39246</v>
      </c>
      <c r="B1354">
        <v>2</v>
      </c>
      <c r="C1354">
        <v>41.65</v>
      </c>
      <c r="D1354">
        <v>5</v>
      </c>
      <c r="E1354">
        <v>208.25</v>
      </c>
      <c r="F1354" s="1">
        <f>-Day_SIP[[#This Row],[Investment Amount]]</f>
        <v>-208.25</v>
      </c>
      <c r="G1354" s="1">
        <f>SUM($D$2:D1354)*Day_SIP[[#This Row],[Buy Price]]</f>
        <v>772024.4</v>
      </c>
    </row>
    <row r="1355" spans="1:7" x14ac:dyDescent="0.3">
      <c r="A1355" s="2">
        <v>39247</v>
      </c>
      <c r="B1355">
        <v>3</v>
      </c>
      <c r="C1355">
        <v>42.19</v>
      </c>
      <c r="D1355">
        <v>5</v>
      </c>
      <c r="E1355">
        <v>210.95</v>
      </c>
      <c r="F1355" s="1">
        <f>-Day_SIP[[#This Row],[Investment Amount]]</f>
        <v>-210.95</v>
      </c>
      <c r="G1355" s="1">
        <f>SUM($D$2:D1355)*Day_SIP[[#This Row],[Buy Price]]</f>
        <v>782244.78999999992</v>
      </c>
    </row>
    <row r="1356" spans="1:7" x14ac:dyDescent="0.3">
      <c r="A1356" s="2">
        <v>39248</v>
      </c>
      <c r="B1356">
        <v>4</v>
      </c>
      <c r="C1356">
        <v>42.17</v>
      </c>
      <c r="D1356">
        <v>5</v>
      </c>
      <c r="E1356">
        <v>210.85000000000002</v>
      </c>
      <c r="F1356" s="1">
        <f>-Day_SIP[[#This Row],[Investment Amount]]</f>
        <v>-210.85000000000002</v>
      </c>
      <c r="G1356" s="1">
        <f>SUM($D$2:D1356)*Day_SIP[[#This Row],[Buy Price]]</f>
        <v>782084.82000000007</v>
      </c>
    </row>
    <row r="1357" spans="1:7" x14ac:dyDescent="0.3">
      <c r="A1357" s="2">
        <v>39251</v>
      </c>
      <c r="B1357">
        <v>0</v>
      </c>
      <c r="C1357">
        <v>42.02</v>
      </c>
      <c r="D1357">
        <v>5</v>
      </c>
      <c r="E1357">
        <v>210.10000000000002</v>
      </c>
      <c r="F1357" s="1">
        <f>-Day_SIP[[#This Row],[Investment Amount]]</f>
        <v>-210.10000000000002</v>
      </c>
      <c r="G1357" s="1">
        <f>SUM($D$2:D1357)*Day_SIP[[#This Row],[Buy Price]]</f>
        <v>779513.02</v>
      </c>
    </row>
    <row r="1358" spans="1:7" x14ac:dyDescent="0.3">
      <c r="A1358" s="2">
        <v>39252</v>
      </c>
      <c r="B1358">
        <v>1</v>
      </c>
      <c r="C1358">
        <v>42.49</v>
      </c>
      <c r="D1358">
        <v>5</v>
      </c>
      <c r="E1358">
        <v>212.45000000000002</v>
      </c>
      <c r="F1358" s="1">
        <f>-Day_SIP[[#This Row],[Investment Amount]]</f>
        <v>-212.45000000000002</v>
      </c>
      <c r="G1358" s="1">
        <f>SUM($D$2:D1358)*Day_SIP[[#This Row],[Buy Price]]</f>
        <v>788444.44000000006</v>
      </c>
    </row>
    <row r="1359" spans="1:7" x14ac:dyDescent="0.3">
      <c r="A1359" s="2">
        <v>39253</v>
      </c>
      <c r="B1359">
        <v>2</v>
      </c>
      <c r="C1359">
        <v>42.71</v>
      </c>
      <c r="D1359">
        <v>5</v>
      </c>
      <c r="E1359">
        <v>213.55</v>
      </c>
      <c r="F1359" s="1">
        <f>-Day_SIP[[#This Row],[Investment Amount]]</f>
        <v>-213.55</v>
      </c>
      <c r="G1359" s="1">
        <f>SUM($D$2:D1359)*Day_SIP[[#This Row],[Buy Price]]</f>
        <v>792740.31</v>
      </c>
    </row>
    <row r="1360" spans="1:7" x14ac:dyDescent="0.3">
      <c r="A1360" s="2">
        <v>39254</v>
      </c>
      <c r="B1360">
        <v>3</v>
      </c>
      <c r="C1360">
        <v>42.88</v>
      </c>
      <c r="D1360">
        <v>5</v>
      </c>
      <c r="E1360">
        <v>214.4</v>
      </c>
      <c r="F1360" s="1">
        <f>-Day_SIP[[#This Row],[Investment Amount]]</f>
        <v>-214.4</v>
      </c>
      <c r="G1360" s="1">
        <f>SUM($D$2:D1360)*Day_SIP[[#This Row],[Buy Price]]</f>
        <v>796110.08000000007</v>
      </c>
    </row>
    <row r="1361" spans="1:7" x14ac:dyDescent="0.3">
      <c r="A1361" s="2">
        <v>39255</v>
      </c>
      <c r="B1361">
        <v>4</v>
      </c>
      <c r="C1361">
        <v>42.85</v>
      </c>
      <c r="D1361">
        <v>5</v>
      </c>
      <c r="E1361">
        <v>214.25</v>
      </c>
      <c r="F1361" s="1">
        <f>-Day_SIP[[#This Row],[Investment Amount]]</f>
        <v>-214.25</v>
      </c>
      <c r="G1361" s="1">
        <f>SUM($D$2:D1361)*Day_SIP[[#This Row],[Buy Price]]</f>
        <v>795767.35</v>
      </c>
    </row>
    <row r="1362" spans="1:7" x14ac:dyDescent="0.3">
      <c r="A1362" s="2">
        <v>39258</v>
      </c>
      <c r="B1362">
        <v>0</v>
      </c>
      <c r="C1362">
        <v>42.92</v>
      </c>
      <c r="D1362">
        <v>5</v>
      </c>
      <c r="E1362">
        <v>214.60000000000002</v>
      </c>
      <c r="F1362" s="1">
        <f>-Day_SIP[[#This Row],[Investment Amount]]</f>
        <v>-214.60000000000002</v>
      </c>
      <c r="G1362" s="1">
        <f>SUM($D$2:D1362)*Day_SIP[[#This Row],[Buy Price]]</f>
        <v>797281.92</v>
      </c>
    </row>
    <row r="1363" spans="1:7" x14ac:dyDescent="0.3">
      <c r="A1363" s="2">
        <v>39259</v>
      </c>
      <c r="B1363">
        <v>1</v>
      </c>
      <c r="C1363">
        <v>43.19</v>
      </c>
      <c r="D1363">
        <v>5</v>
      </c>
      <c r="E1363">
        <v>215.95</v>
      </c>
      <c r="F1363" s="1">
        <f>-Day_SIP[[#This Row],[Investment Amount]]</f>
        <v>-215.95</v>
      </c>
      <c r="G1363" s="1">
        <f>SUM($D$2:D1363)*Day_SIP[[#This Row],[Buy Price]]</f>
        <v>802513.39</v>
      </c>
    </row>
    <row r="1364" spans="1:7" x14ac:dyDescent="0.3">
      <c r="A1364" s="2">
        <v>39260</v>
      </c>
      <c r="B1364">
        <v>2</v>
      </c>
      <c r="C1364">
        <v>42.9</v>
      </c>
      <c r="D1364">
        <v>5</v>
      </c>
      <c r="E1364">
        <v>214.5</v>
      </c>
      <c r="F1364" s="1">
        <f>-Day_SIP[[#This Row],[Investment Amount]]</f>
        <v>-214.5</v>
      </c>
      <c r="G1364" s="1">
        <f>SUM($D$2:D1364)*Day_SIP[[#This Row],[Buy Price]]</f>
        <v>797339.4</v>
      </c>
    </row>
    <row r="1365" spans="1:7" x14ac:dyDescent="0.3">
      <c r="A1365" s="2">
        <v>39261</v>
      </c>
      <c r="B1365">
        <v>3</v>
      </c>
      <c r="C1365">
        <v>42.92</v>
      </c>
      <c r="D1365">
        <v>5</v>
      </c>
      <c r="E1365">
        <v>214.60000000000002</v>
      </c>
      <c r="F1365" s="1">
        <f>-Day_SIP[[#This Row],[Investment Amount]]</f>
        <v>-214.60000000000002</v>
      </c>
      <c r="G1365" s="1">
        <f>SUM($D$2:D1365)*Day_SIP[[#This Row],[Buy Price]]</f>
        <v>797925.72000000009</v>
      </c>
    </row>
    <row r="1366" spans="1:7" x14ac:dyDescent="0.3">
      <c r="A1366" s="2">
        <v>39262</v>
      </c>
      <c r="B1366">
        <v>4</v>
      </c>
      <c r="C1366">
        <v>43.4</v>
      </c>
      <c r="D1366">
        <v>5</v>
      </c>
      <c r="E1366">
        <v>217</v>
      </c>
      <c r="F1366" s="1">
        <f>-Day_SIP[[#This Row],[Investment Amount]]</f>
        <v>-217</v>
      </c>
      <c r="G1366" s="1">
        <f>SUM($D$2:D1366)*Day_SIP[[#This Row],[Buy Price]]</f>
        <v>807066.4</v>
      </c>
    </row>
    <row r="1367" spans="1:7" x14ac:dyDescent="0.3">
      <c r="A1367" s="2">
        <v>39265</v>
      </c>
      <c r="B1367">
        <v>0</v>
      </c>
      <c r="C1367">
        <v>43.55</v>
      </c>
      <c r="D1367">
        <v>5</v>
      </c>
      <c r="E1367">
        <v>217.75</v>
      </c>
      <c r="F1367" s="1">
        <f>-Day_SIP[[#This Row],[Investment Amount]]</f>
        <v>-217.75</v>
      </c>
      <c r="G1367" s="1">
        <f>SUM($D$2:D1367)*Day_SIP[[#This Row],[Buy Price]]</f>
        <v>810073.54999999993</v>
      </c>
    </row>
    <row r="1368" spans="1:7" x14ac:dyDescent="0.3">
      <c r="A1368" s="2">
        <v>39266</v>
      </c>
      <c r="B1368">
        <v>1</v>
      </c>
      <c r="C1368">
        <v>43.83</v>
      </c>
      <c r="D1368">
        <v>5</v>
      </c>
      <c r="E1368">
        <v>219.14999999999998</v>
      </c>
      <c r="F1368" s="1">
        <f>-Day_SIP[[#This Row],[Investment Amount]]</f>
        <v>-219.14999999999998</v>
      </c>
      <c r="G1368" s="1">
        <f>SUM($D$2:D1368)*Day_SIP[[#This Row],[Buy Price]]</f>
        <v>815500.98</v>
      </c>
    </row>
    <row r="1369" spans="1:7" x14ac:dyDescent="0.3">
      <c r="A1369" s="2">
        <v>39267</v>
      </c>
      <c r="B1369">
        <v>2</v>
      </c>
      <c r="C1369">
        <v>43.99</v>
      </c>
      <c r="D1369">
        <v>5</v>
      </c>
      <c r="E1369">
        <v>219.95000000000002</v>
      </c>
      <c r="F1369" s="1">
        <f>-Day_SIP[[#This Row],[Investment Amount]]</f>
        <v>-219.95000000000002</v>
      </c>
      <c r="G1369" s="1">
        <f>SUM($D$2:D1369)*Day_SIP[[#This Row],[Buy Price]]</f>
        <v>818697.89</v>
      </c>
    </row>
    <row r="1370" spans="1:7" x14ac:dyDescent="0.3">
      <c r="A1370" s="2">
        <v>39268</v>
      </c>
      <c r="B1370">
        <v>3</v>
      </c>
      <c r="C1370">
        <v>43.52</v>
      </c>
      <c r="D1370">
        <v>5</v>
      </c>
      <c r="E1370">
        <v>217.60000000000002</v>
      </c>
      <c r="F1370" s="1">
        <f>-Day_SIP[[#This Row],[Investment Amount]]</f>
        <v>-217.60000000000002</v>
      </c>
      <c r="G1370" s="1">
        <f>SUM($D$2:D1370)*Day_SIP[[#This Row],[Buy Price]]</f>
        <v>810168.32000000007</v>
      </c>
    </row>
    <row r="1371" spans="1:7" x14ac:dyDescent="0.3">
      <c r="A1371" s="2">
        <v>39269</v>
      </c>
      <c r="B1371">
        <v>4</v>
      </c>
      <c r="C1371">
        <v>43.92</v>
      </c>
      <c r="D1371">
        <v>5</v>
      </c>
      <c r="E1371">
        <v>219.60000000000002</v>
      </c>
      <c r="F1371" s="1">
        <f>-Day_SIP[[#This Row],[Investment Amount]]</f>
        <v>-219.60000000000002</v>
      </c>
      <c r="G1371" s="1">
        <f>SUM($D$2:D1371)*Day_SIP[[#This Row],[Buy Price]]</f>
        <v>817834.32000000007</v>
      </c>
    </row>
    <row r="1372" spans="1:7" x14ac:dyDescent="0.3">
      <c r="A1372" s="2">
        <v>39272</v>
      </c>
      <c r="B1372">
        <v>0</v>
      </c>
      <c r="C1372">
        <v>44.38</v>
      </c>
      <c r="D1372">
        <v>5</v>
      </c>
      <c r="E1372">
        <v>221.9</v>
      </c>
      <c r="F1372" s="1">
        <f>-Day_SIP[[#This Row],[Investment Amount]]</f>
        <v>-221.9</v>
      </c>
      <c r="G1372" s="1">
        <f>SUM($D$2:D1372)*Day_SIP[[#This Row],[Buy Price]]</f>
        <v>826621.88</v>
      </c>
    </row>
    <row r="1373" spans="1:7" x14ac:dyDescent="0.3">
      <c r="A1373" s="2">
        <v>39273</v>
      </c>
      <c r="B1373">
        <v>1</v>
      </c>
      <c r="C1373">
        <v>44.38</v>
      </c>
      <c r="D1373">
        <v>5</v>
      </c>
      <c r="E1373">
        <v>221.9</v>
      </c>
      <c r="F1373" s="1">
        <f>-Day_SIP[[#This Row],[Investment Amount]]</f>
        <v>-221.9</v>
      </c>
      <c r="G1373" s="1">
        <f>SUM($D$2:D1373)*Day_SIP[[#This Row],[Buy Price]]</f>
        <v>826843.78</v>
      </c>
    </row>
    <row r="1374" spans="1:7" x14ac:dyDescent="0.3">
      <c r="A1374" s="2">
        <v>39274</v>
      </c>
      <c r="B1374">
        <v>2</v>
      </c>
      <c r="C1374">
        <v>44.41</v>
      </c>
      <c r="D1374">
        <v>5</v>
      </c>
      <c r="E1374">
        <v>222.04999999999998</v>
      </c>
      <c r="F1374" s="1">
        <f>-Day_SIP[[#This Row],[Investment Amount]]</f>
        <v>-222.04999999999998</v>
      </c>
      <c r="G1374" s="1">
        <f>SUM($D$2:D1374)*Day_SIP[[#This Row],[Buy Price]]</f>
        <v>827624.75999999989</v>
      </c>
    </row>
    <row r="1375" spans="1:7" x14ac:dyDescent="0.3">
      <c r="A1375" s="2">
        <v>39275</v>
      </c>
      <c r="B1375">
        <v>3</v>
      </c>
      <c r="C1375">
        <v>44.95</v>
      </c>
      <c r="D1375">
        <v>5</v>
      </c>
      <c r="E1375">
        <v>224.75</v>
      </c>
      <c r="F1375" s="1">
        <f>-Day_SIP[[#This Row],[Investment Amount]]</f>
        <v>-224.75</v>
      </c>
      <c r="G1375" s="1">
        <f>SUM($D$2:D1375)*Day_SIP[[#This Row],[Buy Price]]</f>
        <v>837912.95000000007</v>
      </c>
    </row>
    <row r="1376" spans="1:7" x14ac:dyDescent="0.3">
      <c r="A1376" s="2">
        <v>39276</v>
      </c>
      <c r="B1376">
        <v>4</v>
      </c>
      <c r="C1376">
        <v>45.49</v>
      </c>
      <c r="D1376">
        <v>5</v>
      </c>
      <c r="E1376">
        <v>227.45000000000002</v>
      </c>
      <c r="F1376" s="1">
        <f>-Day_SIP[[#This Row],[Investment Amount]]</f>
        <v>-227.45000000000002</v>
      </c>
      <c r="G1376" s="1">
        <f>SUM($D$2:D1376)*Day_SIP[[#This Row],[Buy Price]]</f>
        <v>848206.54</v>
      </c>
    </row>
    <row r="1377" spans="1:7" x14ac:dyDescent="0.3">
      <c r="A1377" s="2">
        <v>39279</v>
      </c>
      <c r="B1377">
        <v>0</v>
      </c>
      <c r="C1377">
        <v>45.44</v>
      </c>
      <c r="D1377">
        <v>5</v>
      </c>
      <c r="E1377">
        <v>227.2</v>
      </c>
      <c r="F1377" s="1">
        <f>-Day_SIP[[#This Row],[Investment Amount]]</f>
        <v>-227.2</v>
      </c>
      <c r="G1377" s="1">
        <f>SUM($D$2:D1377)*Day_SIP[[#This Row],[Buy Price]]</f>
        <v>847501.44</v>
      </c>
    </row>
    <row r="1378" spans="1:7" x14ac:dyDescent="0.3">
      <c r="A1378" s="2">
        <v>39280</v>
      </c>
      <c r="B1378">
        <v>1</v>
      </c>
      <c r="C1378">
        <v>45.3</v>
      </c>
      <c r="D1378">
        <v>5</v>
      </c>
      <c r="E1378">
        <v>226.5</v>
      </c>
      <c r="F1378" s="1">
        <f>-Day_SIP[[#This Row],[Investment Amount]]</f>
        <v>-226.5</v>
      </c>
      <c r="G1378" s="1">
        <f>SUM($D$2:D1378)*Day_SIP[[#This Row],[Buy Price]]</f>
        <v>845116.79999999993</v>
      </c>
    </row>
    <row r="1379" spans="1:7" x14ac:dyDescent="0.3">
      <c r="A1379" s="2">
        <v>39281</v>
      </c>
      <c r="B1379">
        <v>2</v>
      </c>
      <c r="C1379">
        <v>44.66</v>
      </c>
      <c r="D1379">
        <v>5</v>
      </c>
      <c r="E1379">
        <v>223.29999999999998</v>
      </c>
      <c r="F1379" s="1">
        <f>-Day_SIP[[#This Row],[Investment Amount]]</f>
        <v>-223.29999999999998</v>
      </c>
      <c r="G1379" s="1">
        <f>SUM($D$2:D1379)*Day_SIP[[#This Row],[Buy Price]]</f>
        <v>833400.25999999989</v>
      </c>
    </row>
    <row r="1380" spans="1:7" x14ac:dyDescent="0.3">
      <c r="A1380" s="2">
        <v>39282</v>
      </c>
      <c r="B1380">
        <v>3</v>
      </c>
      <c r="C1380">
        <v>46</v>
      </c>
      <c r="D1380">
        <v>5</v>
      </c>
      <c r="E1380">
        <v>230</v>
      </c>
      <c r="F1380" s="1">
        <f>-Day_SIP[[#This Row],[Investment Amount]]</f>
        <v>-230</v>
      </c>
      <c r="G1380" s="1">
        <f>SUM($D$2:D1380)*Day_SIP[[#This Row],[Buy Price]]</f>
        <v>858636</v>
      </c>
    </row>
    <row r="1381" spans="1:7" x14ac:dyDescent="0.3">
      <c r="A1381" s="2">
        <v>39283</v>
      </c>
      <c r="B1381">
        <v>4</v>
      </c>
      <c r="C1381">
        <v>46.3</v>
      </c>
      <c r="D1381">
        <v>5</v>
      </c>
      <c r="E1381">
        <v>231.5</v>
      </c>
      <c r="F1381" s="1">
        <f>-Day_SIP[[#This Row],[Investment Amount]]</f>
        <v>-231.5</v>
      </c>
      <c r="G1381" s="1">
        <f>SUM($D$2:D1381)*Day_SIP[[#This Row],[Buy Price]]</f>
        <v>864467.29999999993</v>
      </c>
    </row>
    <row r="1382" spans="1:7" x14ac:dyDescent="0.3">
      <c r="A1382" s="2">
        <v>39286</v>
      </c>
      <c r="B1382">
        <v>0</v>
      </c>
      <c r="C1382">
        <v>46.48</v>
      </c>
      <c r="D1382">
        <v>5</v>
      </c>
      <c r="E1382">
        <v>232.39999999999998</v>
      </c>
      <c r="F1382" s="1">
        <f>-Day_SIP[[#This Row],[Investment Amount]]</f>
        <v>-232.39999999999998</v>
      </c>
      <c r="G1382" s="1">
        <f>SUM($D$2:D1382)*Day_SIP[[#This Row],[Buy Price]]</f>
        <v>868060.48</v>
      </c>
    </row>
    <row r="1383" spans="1:7" x14ac:dyDescent="0.3">
      <c r="A1383" s="2">
        <v>39287</v>
      </c>
      <c r="B1383">
        <v>1</v>
      </c>
      <c r="C1383">
        <v>46.49</v>
      </c>
      <c r="D1383">
        <v>5</v>
      </c>
      <c r="E1383">
        <v>232.45000000000002</v>
      </c>
      <c r="F1383" s="1">
        <f>-Day_SIP[[#This Row],[Investment Amount]]</f>
        <v>-232.45000000000002</v>
      </c>
      <c r="G1383" s="1">
        <f>SUM($D$2:D1383)*Day_SIP[[#This Row],[Buy Price]]</f>
        <v>868479.69000000006</v>
      </c>
    </row>
    <row r="1384" spans="1:7" x14ac:dyDescent="0.3">
      <c r="A1384" s="2">
        <v>39288</v>
      </c>
      <c r="B1384">
        <v>2</v>
      </c>
      <c r="C1384">
        <v>46.4</v>
      </c>
      <c r="D1384">
        <v>5</v>
      </c>
      <c r="E1384">
        <v>232</v>
      </c>
      <c r="F1384" s="1">
        <f>-Day_SIP[[#This Row],[Investment Amount]]</f>
        <v>-232</v>
      </c>
      <c r="G1384" s="1">
        <f>SUM($D$2:D1384)*Day_SIP[[#This Row],[Buy Price]]</f>
        <v>867030.4</v>
      </c>
    </row>
    <row r="1385" spans="1:7" x14ac:dyDescent="0.3">
      <c r="A1385" s="2">
        <v>39289</v>
      </c>
      <c r="B1385">
        <v>3</v>
      </c>
      <c r="C1385">
        <v>46.56</v>
      </c>
      <c r="D1385">
        <v>5</v>
      </c>
      <c r="E1385">
        <v>232.8</v>
      </c>
      <c r="F1385" s="1">
        <f>-Day_SIP[[#This Row],[Investment Amount]]</f>
        <v>-232.8</v>
      </c>
      <c r="G1385" s="1">
        <f>SUM($D$2:D1385)*Day_SIP[[#This Row],[Buy Price]]</f>
        <v>870252.96000000008</v>
      </c>
    </row>
    <row r="1386" spans="1:7" x14ac:dyDescent="0.3">
      <c r="A1386" s="2">
        <v>39290</v>
      </c>
      <c r="B1386">
        <v>4</v>
      </c>
      <c r="C1386">
        <v>45</v>
      </c>
      <c r="D1386">
        <v>5</v>
      </c>
      <c r="E1386">
        <v>225</v>
      </c>
      <c r="F1386" s="1">
        <f>-Day_SIP[[#This Row],[Investment Amount]]</f>
        <v>-225</v>
      </c>
      <c r="G1386" s="1">
        <f>SUM($D$2:D1386)*Day_SIP[[#This Row],[Buy Price]]</f>
        <v>841320</v>
      </c>
    </row>
    <row r="1387" spans="1:7" x14ac:dyDescent="0.3">
      <c r="A1387" s="2">
        <v>39293</v>
      </c>
      <c r="B1387">
        <v>0</v>
      </c>
      <c r="C1387">
        <v>45.1</v>
      </c>
      <c r="D1387">
        <v>5</v>
      </c>
      <c r="E1387">
        <v>225.5</v>
      </c>
      <c r="F1387" s="1">
        <f>-Day_SIP[[#This Row],[Investment Amount]]</f>
        <v>-225.5</v>
      </c>
      <c r="G1387" s="1">
        <f>SUM($D$2:D1387)*Day_SIP[[#This Row],[Buy Price]]</f>
        <v>843415.1</v>
      </c>
    </row>
    <row r="1388" spans="1:7" x14ac:dyDescent="0.3">
      <c r="A1388" s="2">
        <v>39294</v>
      </c>
      <c r="B1388">
        <v>1</v>
      </c>
      <c r="C1388">
        <v>45.52</v>
      </c>
      <c r="D1388">
        <v>5</v>
      </c>
      <c r="E1388">
        <v>227.60000000000002</v>
      </c>
      <c r="F1388" s="1">
        <f>-Day_SIP[[#This Row],[Investment Amount]]</f>
        <v>-227.60000000000002</v>
      </c>
      <c r="G1388" s="1">
        <f>SUM($D$2:D1388)*Day_SIP[[#This Row],[Buy Price]]</f>
        <v>851497.12000000011</v>
      </c>
    </row>
    <row r="1389" spans="1:7" x14ac:dyDescent="0.3">
      <c r="A1389" s="2">
        <v>39295</v>
      </c>
      <c r="B1389">
        <v>2</v>
      </c>
      <c r="C1389">
        <v>44.03</v>
      </c>
      <c r="D1389">
        <v>5</v>
      </c>
      <c r="E1389">
        <v>220.15</v>
      </c>
      <c r="F1389" s="1">
        <f>-Day_SIP[[#This Row],[Investment Amount]]</f>
        <v>-220.15</v>
      </c>
      <c r="G1389" s="1">
        <f>SUM($D$2:D1389)*Day_SIP[[#This Row],[Buy Price]]</f>
        <v>823845.33000000007</v>
      </c>
    </row>
    <row r="1390" spans="1:7" x14ac:dyDescent="0.3">
      <c r="A1390" s="2">
        <v>39296</v>
      </c>
      <c r="B1390">
        <v>3</v>
      </c>
      <c r="C1390">
        <v>43.95</v>
      </c>
      <c r="D1390">
        <v>5</v>
      </c>
      <c r="E1390">
        <v>219.75</v>
      </c>
      <c r="F1390" s="1">
        <f>-Day_SIP[[#This Row],[Investment Amount]]</f>
        <v>-219.75</v>
      </c>
      <c r="G1390" s="1">
        <f>SUM($D$2:D1390)*Day_SIP[[#This Row],[Buy Price]]</f>
        <v>822568.20000000007</v>
      </c>
    </row>
    <row r="1391" spans="1:7" x14ac:dyDescent="0.3">
      <c r="A1391" s="2">
        <v>39297</v>
      </c>
      <c r="B1391">
        <v>4</v>
      </c>
      <c r="C1391">
        <v>44.47</v>
      </c>
      <c r="D1391">
        <v>5</v>
      </c>
      <c r="E1391">
        <v>222.35</v>
      </c>
      <c r="F1391" s="1">
        <f>-Day_SIP[[#This Row],[Investment Amount]]</f>
        <v>-222.35</v>
      </c>
      <c r="G1391" s="1">
        <f>SUM($D$2:D1391)*Day_SIP[[#This Row],[Buy Price]]</f>
        <v>832522.87</v>
      </c>
    </row>
    <row r="1392" spans="1:7" x14ac:dyDescent="0.3">
      <c r="A1392" s="2">
        <v>39300</v>
      </c>
      <c r="B1392">
        <v>0</v>
      </c>
      <c r="C1392">
        <v>43.88</v>
      </c>
      <c r="D1392">
        <v>5</v>
      </c>
      <c r="E1392">
        <v>219.4</v>
      </c>
      <c r="F1392" s="1">
        <f>-Day_SIP[[#This Row],[Investment Amount]]</f>
        <v>-219.4</v>
      </c>
      <c r="G1392" s="1">
        <f>SUM($D$2:D1392)*Day_SIP[[#This Row],[Buy Price]]</f>
        <v>821696.88</v>
      </c>
    </row>
    <row r="1393" spans="1:7" x14ac:dyDescent="0.3">
      <c r="A1393" s="2">
        <v>39301</v>
      </c>
      <c r="B1393">
        <v>1</v>
      </c>
      <c r="C1393">
        <v>44.12</v>
      </c>
      <c r="D1393">
        <v>5</v>
      </c>
      <c r="E1393">
        <v>220.6</v>
      </c>
      <c r="F1393" s="1">
        <f>-Day_SIP[[#This Row],[Investment Amount]]</f>
        <v>-220.6</v>
      </c>
      <c r="G1393" s="1">
        <f>SUM($D$2:D1393)*Day_SIP[[#This Row],[Buy Price]]</f>
        <v>826411.72</v>
      </c>
    </row>
    <row r="1394" spans="1:7" x14ac:dyDescent="0.3">
      <c r="A1394" s="2">
        <v>39302</v>
      </c>
      <c r="B1394">
        <v>2</v>
      </c>
      <c r="C1394">
        <v>45.24</v>
      </c>
      <c r="D1394">
        <v>5</v>
      </c>
      <c r="E1394">
        <v>226.20000000000002</v>
      </c>
      <c r="F1394" s="1">
        <f>-Day_SIP[[#This Row],[Investment Amount]]</f>
        <v>-226.20000000000002</v>
      </c>
      <c r="G1394" s="1">
        <f>SUM($D$2:D1394)*Day_SIP[[#This Row],[Buy Price]]</f>
        <v>847616.64</v>
      </c>
    </row>
    <row r="1395" spans="1:7" x14ac:dyDescent="0.3">
      <c r="A1395" s="2">
        <v>39303</v>
      </c>
      <c r="B1395">
        <v>3</v>
      </c>
      <c r="C1395">
        <v>44.81</v>
      </c>
      <c r="D1395">
        <v>5</v>
      </c>
      <c r="E1395">
        <v>224.05</v>
      </c>
      <c r="F1395" s="1">
        <f>-Day_SIP[[#This Row],[Investment Amount]]</f>
        <v>-224.05</v>
      </c>
      <c r="G1395" s="1">
        <f>SUM($D$2:D1395)*Day_SIP[[#This Row],[Buy Price]]</f>
        <v>839784.21000000008</v>
      </c>
    </row>
    <row r="1396" spans="1:7" x14ac:dyDescent="0.3">
      <c r="A1396" s="2">
        <v>39304</v>
      </c>
      <c r="B1396">
        <v>4</v>
      </c>
      <c r="C1396">
        <v>43.64</v>
      </c>
      <c r="D1396">
        <v>5</v>
      </c>
      <c r="E1396">
        <v>218.2</v>
      </c>
      <c r="F1396" s="1">
        <f>-Day_SIP[[#This Row],[Investment Amount]]</f>
        <v>-218.2</v>
      </c>
      <c r="G1396" s="1">
        <f>SUM($D$2:D1396)*Day_SIP[[#This Row],[Buy Price]]</f>
        <v>818075.44000000006</v>
      </c>
    </row>
    <row r="1397" spans="1:7" x14ac:dyDescent="0.3">
      <c r="A1397" s="2">
        <v>39307</v>
      </c>
      <c r="B1397">
        <v>0</v>
      </c>
      <c r="C1397">
        <v>44.01</v>
      </c>
      <c r="D1397">
        <v>5</v>
      </c>
      <c r="E1397">
        <v>220.04999999999998</v>
      </c>
      <c r="F1397" s="1">
        <f>-Day_SIP[[#This Row],[Investment Amount]]</f>
        <v>-220.04999999999998</v>
      </c>
      <c r="G1397" s="1">
        <f>SUM($D$2:D1397)*Day_SIP[[#This Row],[Buy Price]]</f>
        <v>825231.51</v>
      </c>
    </row>
    <row r="1398" spans="1:7" x14ac:dyDescent="0.3">
      <c r="A1398" s="2">
        <v>39308</v>
      </c>
      <c r="B1398">
        <v>1</v>
      </c>
      <c r="C1398">
        <v>44.2</v>
      </c>
      <c r="D1398">
        <v>5</v>
      </c>
      <c r="E1398">
        <v>221</v>
      </c>
      <c r="F1398" s="1">
        <f>-Day_SIP[[#This Row],[Investment Amount]]</f>
        <v>-221</v>
      </c>
      <c r="G1398" s="1">
        <f>SUM($D$2:D1398)*Day_SIP[[#This Row],[Buy Price]]</f>
        <v>829015.20000000007</v>
      </c>
    </row>
    <row r="1399" spans="1:7" x14ac:dyDescent="0.3">
      <c r="A1399" s="2">
        <v>39310</v>
      </c>
      <c r="B1399">
        <v>3</v>
      </c>
      <c r="C1399">
        <v>42.24</v>
      </c>
      <c r="D1399">
        <v>5</v>
      </c>
      <c r="E1399">
        <v>211.20000000000002</v>
      </c>
      <c r="F1399" s="1">
        <f>-Day_SIP[[#This Row],[Investment Amount]]</f>
        <v>-211.20000000000002</v>
      </c>
      <c r="G1399" s="1">
        <f>SUM($D$2:D1399)*Day_SIP[[#This Row],[Buy Price]]</f>
        <v>792464.64</v>
      </c>
    </row>
    <row r="1400" spans="1:7" x14ac:dyDescent="0.3">
      <c r="A1400" s="2">
        <v>39311</v>
      </c>
      <c r="B1400">
        <v>4</v>
      </c>
      <c r="C1400">
        <v>41.57</v>
      </c>
      <c r="D1400">
        <v>5</v>
      </c>
      <c r="E1400">
        <v>207.85</v>
      </c>
      <c r="F1400" s="1">
        <f>-Day_SIP[[#This Row],[Investment Amount]]</f>
        <v>-207.85</v>
      </c>
      <c r="G1400" s="1">
        <f>SUM($D$2:D1400)*Day_SIP[[#This Row],[Buy Price]]</f>
        <v>780102.62</v>
      </c>
    </row>
    <row r="1401" spans="1:7" x14ac:dyDescent="0.3">
      <c r="A1401" s="2">
        <v>39314</v>
      </c>
      <c r="B1401">
        <v>0</v>
      </c>
      <c r="C1401">
        <v>42.19</v>
      </c>
      <c r="D1401">
        <v>5</v>
      </c>
      <c r="E1401">
        <v>210.95</v>
      </c>
      <c r="F1401" s="1">
        <f>-Day_SIP[[#This Row],[Investment Amount]]</f>
        <v>-210.95</v>
      </c>
      <c r="G1401" s="1">
        <f>SUM($D$2:D1401)*Day_SIP[[#This Row],[Buy Price]]</f>
        <v>791948.49</v>
      </c>
    </row>
    <row r="1402" spans="1:7" x14ac:dyDescent="0.3">
      <c r="A1402" s="2">
        <v>39315</v>
      </c>
      <c r="B1402">
        <v>1</v>
      </c>
      <c r="C1402">
        <v>41.44</v>
      </c>
      <c r="D1402">
        <v>5</v>
      </c>
      <c r="E1402">
        <v>207.2</v>
      </c>
      <c r="F1402" s="1">
        <f>-Day_SIP[[#This Row],[Investment Amount]]</f>
        <v>-207.2</v>
      </c>
      <c r="G1402" s="1">
        <f>SUM($D$2:D1402)*Day_SIP[[#This Row],[Buy Price]]</f>
        <v>778077.44</v>
      </c>
    </row>
    <row r="1403" spans="1:7" x14ac:dyDescent="0.3">
      <c r="A1403" s="2">
        <v>39316</v>
      </c>
      <c r="B1403">
        <v>2</v>
      </c>
      <c r="C1403">
        <v>42</v>
      </c>
      <c r="D1403">
        <v>5</v>
      </c>
      <c r="E1403">
        <v>210</v>
      </c>
      <c r="F1403" s="1">
        <f>-Day_SIP[[#This Row],[Investment Amount]]</f>
        <v>-210</v>
      </c>
      <c r="G1403" s="1">
        <f>SUM($D$2:D1403)*Day_SIP[[#This Row],[Buy Price]]</f>
        <v>788802</v>
      </c>
    </row>
    <row r="1404" spans="1:7" x14ac:dyDescent="0.3">
      <c r="A1404" s="2">
        <v>39317</v>
      </c>
      <c r="B1404">
        <v>3</v>
      </c>
      <c r="C1404">
        <v>41.84</v>
      </c>
      <c r="D1404">
        <v>5</v>
      </c>
      <c r="E1404">
        <v>209.20000000000002</v>
      </c>
      <c r="F1404" s="1">
        <f>-Day_SIP[[#This Row],[Investment Amount]]</f>
        <v>-209.20000000000002</v>
      </c>
      <c r="G1404" s="1">
        <f>SUM($D$2:D1404)*Day_SIP[[#This Row],[Buy Price]]</f>
        <v>786006.24000000011</v>
      </c>
    </row>
    <row r="1405" spans="1:7" x14ac:dyDescent="0.3">
      <c r="A1405" s="2">
        <v>39318</v>
      </c>
      <c r="B1405">
        <v>4</v>
      </c>
      <c r="C1405">
        <v>42.43</v>
      </c>
      <c r="D1405">
        <v>5</v>
      </c>
      <c r="E1405">
        <v>212.15</v>
      </c>
      <c r="F1405" s="1">
        <f>-Day_SIP[[#This Row],[Investment Amount]]</f>
        <v>-212.15</v>
      </c>
      <c r="G1405" s="1">
        <f>SUM($D$2:D1405)*Day_SIP[[#This Row],[Buy Price]]</f>
        <v>797302.13</v>
      </c>
    </row>
    <row r="1406" spans="1:7" x14ac:dyDescent="0.3">
      <c r="A1406" s="2">
        <v>39321</v>
      </c>
      <c r="B1406">
        <v>0</v>
      </c>
      <c r="C1406">
        <v>43.38</v>
      </c>
      <c r="D1406">
        <v>5</v>
      </c>
      <c r="E1406">
        <v>216.9</v>
      </c>
      <c r="F1406" s="1">
        <f>-Day_SIP[[#This Row],[Investment Amount]]</f>
        <v>-216.9</v>
      </c>
      <c r="G1406" s="1">
        <f>SUM($D$2:D1406)*Day_SIP[[#This Row],[Buy Price]]</f>
        <v>815370.4800000001</v>
      </c>
    </row>
    <row r="1407" spans="1:7" x14ac:dyDescent="0.3">
      <c r="A1407" s="2">
        <v>39322</v>
      </c>
      <c r="B1407">
        <v>1</v>
      </c>
      <c r="C1407">
        <v>43.7</v>
      </c>
      <c r="D1407">
        <v>5</v>
      </c>
      <c r="E1407">
        <v>218.5</v>
      </c>
      <c r="F1407" s="1">
        <f>-Day_SIP[[#This Row],[Investment Amount]]</f>
        <v>-218.5</v>
      </c>
      <c r="G1407" s="1">
        <f>SUM($D$2:D1407)*Day_SIP[[#This Row],[Buy Price]]</f>
        <v>821603.70000000007</v>
      </c>
    </row>
    <row r="1408" spans="1:7" x14ac:dyDescent="0.3">
      <c r="A1408" s="2">
        <v>39323</v>
      </c>
      <c r="B1408">
        <v>2</v>
      </c>
      <c r="C1408">
        <v>43.99</v>
      </c>
      <c r="D1408">
        <v>5</v>
      </c>
      <c r="E1408">
        <v>219.95000000000002</v>
      </c>
      <c r="F1408" s="1">
        <f>-Day_SIP[[#This Row],[Investment Amount]]</f>
        <v>-219.95000000000002</v>
      </c>
      <c r="G1408" s="1">
        <f>SUM($D$2:D1408)*Day_SIP[[#This Row],[Buy Price]]</f>
        <v>827275.94000000006</v>
      </c>
    </row>
    <row r="1409" spans="1:7" x14ac:dyDescent="0.3">
      <c r="A1409" s="2">
        <v>39324</v>
      </c>
      <c r="B1409">
        <v>3</v>
      </c>
      <c r="C1409">
        <v>44.5</v>
      </c>
      <c r="D1409">
        <v>5</v>
      </c>
      <c r="E1409">
        <v>222.5</v>
      </c>
      <c r="F1409" s="1">
        <f>-Day_SIP[[#This Row],[Investment Amount]]</f>
        <v>-222.5</v>
      </c>
      <c r="G1409" s="1">
        <f>SUM($D$2:D1409)*Day_SIP[[#This Row],[Buy Price]]</f>
        <v>837089.5</v>
      </c>
    </row>
    <row r="1410" spans="1:7" x14ac:dyDescent="0.3">
      <c r="A1410" s="2">
        <v>39325</v>
      </c>
      <c r="B1410">
        <v>4</v>
      </c>
      <c r="C1410">
        <v>45.1</v>
      </c>
      <c r="D1410">
        <v>5</v>
      </c>
      <c r="E1410">
        <v>225.5</v>
      </c>
      <c r="F1410" s="1">
        <f>-Day_SIP[[#This Row],[Investment Amount]]</f>
        <v>-225.5</v>
      </c>
      <c r="G1410" s="1">
        <f>SUM($D$2:D1410)*Day_SIP[[#This Row],[Buy Price]]</f>
        <v>848601.59999999998</v>
      </c>
    </row>
    <row r="1411" spans="1:7" x14ac:dyDescent="0.3">
      <c r="A1411" s="2">
        <v>39328</v>
      </c>
      <c r="B1411">
        <v>0</v>
      </c>
      <c r="C1411">
        <v>45.28</v>
      </c>
      <c r="D1411">
        <v>5</v>
      </c>
      <c r="E1411">
        <v>226.4</v>
      </c>
      <c r="F1411" s="1">
        <f>-Day_SIP[[#This Row],[Investment Amount]]</f>
        <v>-226.4</v>
      </c>
      <c r="G1411" s="1">
        <f>SUM($D$2:D1411)*Day_SIP[[#This Row],[Buy Price]]</f>
        <v>852214.88</v>
      </c>
    </row>
    <row r="1412" spans="1:7" x14ac:dyDescent="0.3">
      <c r="A1412" s="2">
        <v>39329</v>
      </c>
      <c r="B1412">
        <v>1</v>
      </c>
      <c r="C1412">
        <v>45.46</v>
      </c>
      <c r="D1412">
        <v>5</v>
      </c>
      <c r="E1412">
        <v>227.3</v>
      </c>
      <c r="F1412" s="1">
        <f>-Day_SIP[[#This Row],[Investment Amount]]</f>
        <v>-227.3</v>
      </c>
      <c r="G1412" s="1">
        <f>SUM($D$2:D1412)*Day_SIP[[#This Row],[Buy Price]]</f>
        <v>855829.96</v>
      </c>
    </row>
    <row r="1413" spans="1:7" x14ac:dyDescent="0.3">
      <c r="A1413" s="2">
        <v>39330</v>
      </c>
      <c r="B1413">
        <v>2</v>
      </c>
      <c r="C1413">
        <v>45.35</v>
      </c>
      <c r="D1413">
        <v>5</v>
      </c>
      <c r="E1413">
        <v>226.75</v>
      </c>
      <c r="F1413" s="1">
        <f>-Day_SIP[[#This Row],[Investment Amount]]</f>
        <v>-226.75</v>
      </c>
      <c r="G1413" s="1">
        <f>SUM($D$2:D1413)*Day_SIP[[#This Row],[Buy Price]]</f>
        <v>853985.85</v>
      </c>
    </row>
    <row r="1414" spans="1:7" x14ac:dyDescent="0.3">
      <c r="A1414" s="2">
        <v>39331</v>
      </c>
      <c r="B1414">
        <v>3</v>
      </c>
      <c r="C1414">
        <v>45.61</v>
      </c>
      <c r="D1414">
        <v>5</v>
      </c>
      <c r="E1414">
        <v>228.05</v>
      </c>
      <c r="F1414" s="1">
        <f>-Day_SIP[[#This Row],[Investment Amount]]</f>
        <v>-228.05</v>
      </c>
      <c r="G1414" s="1">
        <f>SUM($D$2:D1414)*Day_SIP[[#This Row],[Buy Price]]</f>
        <v>859109.96</v>
      </c>
    </row>
    <row r="1415" spans="1:7" x14ac:dyDescent="0.3">
      <c r="A1415" s="2">
        <v>39332</v>
      </c>
      <c r="B1415">
        <v>4</v>
      </c>
      <c r="C1415">
        <v>45.68</v>
      </c>
      <c r="D1415">
        <v>5</v>
      </c>
      <c r="E1415">
        <v>228.4</v>
      </c>
      <c r="F1415" s="1">
        <f>-Day_SIP[[#This Row],[Investment Amount]]</f>
        <v>-228.4</v>
      </c>
      <c r="G1415" s="1">
        <f>SUM($D$2:D1415)*Day_SIP[[#This Row],[Buy Price]]</f>
        <v>860656.88</v>
      </c>
    </row>
    <row r="1416" spans="1:7" x14ac:dyDescent="0.3">
      <c r="A1416" s="2">
        <v>39335</v>
      </c>
      <c r="B1416">
        <v>0</v>
      </c>
      <c r="C1416">
        <v>45.55</v>
      </c>
      <c r="D1416">
        <v>5</v>
      </c>
      <c r="E1416">
        <v>227.75</v>
      </c>
      <c r="F1416" s="1">
        <f>-Day_SIP[[#This Row],[Investment Amount]]</f>
        <v>-227.75</v>
      </c>
      <c r="G1416" s="1">
        <f>SUM($D$2:D1416)*Day_SIP[[#This Row],[Buy Price]]</f>
        <v>858435.29999999993</v>
      </c>
    </row>
    <row r="1417" spans="1:7" x14ac:dyDescent="0.3">
      <c r="A1417" s="2">
        <v>39336</v>
      </c>
      <c r="B1417">
        <v>1</v>
      </c>
      <c r="C1417">
        <v>45.5</v>
      </c>
      <c r="D1417">
        <v>5</v>
      </c>
      <c r="E1417">
        <v>227.5</v>
      </c>
      <c r="F1417" s="1">
        <f>-Day_SIP[[#This Row],[Investment Amount]]</f>
        <v>-227.5</v>
      </c>
      <c r="G1417" s="1">
        <f>SUM($D$2:D1417)*Day_SIP[[#This Row],[Buy Price]]</f>
        <v>857720.5</v>
      </c>
    </row>
    <row r="1418" spans="1:7" x14ac:dyDescent="0.3">
      <c r="A1418" s="2">
        <v>39337</v>
      </c>
      <c r="B1418">
        <v>2</v>
      </c>
      <c r="C1418">
        <v>45.43</v>
      </c>
      <c r="D1418">
        <v>5</v>
      </c>
      <c r="E1418">
        <v>227.15</v>
      </c>
      <c r="F1418" s="1">
        <f>-Day_SIP[[#This Row],[Investment Amount]]</f>
        <v>-227.15</v>
      </c>
      <c r="G1418" s="1">
        <f>SUM($D$2:D1418)*Day_SIP[[#This Row],[Buy Price]]</f>
        <v>856628.08</v>
      </c>
    </row>
    <row r="1419" spans="1:7" x14ac:dyDescent="0.3">
      <c r="A1419" s="2">
        <v>39338</v>
      </c>
      <c r="B1419">
        <v>3</v>
      </c>
      <c r="C1419">
        <v>45.61</v>
      </c>
      <c r="D1419">
        <v>5</v>
      </c>
      <c r="E1419">
        <v>228.05</v>
      </c>
      <c r="F1419" s="1">
        <f>-Day_SIP[[#This Row],[Investment Amount]]</f>
        <v>-228.05</v>
      </c>
      <c r="G1419" s="1">
        <f>SUM($D$2:D1419)*Day_SIP[[#This Row],[Buy Price]]</f>
        <v>860250.21</v>
      </c>
    </row>
    <row r="1420" spans="1:7" x14ac:dyDescent="0.3">
      <c r="A1420" s="2">
        <v>39339</v>
      </c>
      <c r="B1420">
        <v>4</v>
      </c>
      <c r="C1420">
        <v>45.39</v>
      </c>
      <c r="D1420">
        <v>5</v>
      </c>
      <c r="E1420">
        <v>226.95</v>
      </c>
      <c r="F1420" s="1">
        <f>-Day_SIP[[#This Row],[Investment Amount]]</f>
        <v>-226.95</v>
      </c>
      <c r="G1420" s="1">
        <f>SUM($D$2:D1420)*Day_SIP[[#This Row],[Buy Price]]</f>
        <v>856327.74</v>
      </c>
    </row>
    <row r="1421" spans="1:7" x14ac:dyDescent="0.3">
      <c r="A1421" s="2">
        <v>39342</v>
      </c>
      <c r="B1421">
        <v>0</v>
      </c>
      <c r="C1421">
        <v>45.45</v>
      </c>
      <c r="D1421">
        <v>5</v>
      </c>
      <c r="E1421">
        <v>227.25</v>
      </c>
      <c r="F1421" s="1">
        <f>-Day_SIP[[#This Row],[Investment Amount]]</f>
        <v>-227.25</v>
      </c>
      <c r="G1421" s="1">
        <f>SUM($D$2:D1421)*Day_SIP[[#This Row],[Buy Price]]</f>
        <v>857686.95000000007</v>
      </c>
    </row>
    <row r="1422" spans="1:7" x14ac:dyDescent="0.3">
      <c r="A1422" s="2">
        <v>39343</v>
      </c>
      <c r="B1422">
        <v>1</v>
      </c>
      <c r="C1422">
        <v>45.83</v>
      </c>
      <c r="D1422">
        <v>5</v>
      </c>
      <c r="E1422">
        <v>229.14999999999998</v>
      </c>
      <c r="F1422" s="1">
        <f>-Day_SIP[[#This Row],[Investment Amount]]</f>
        <v>-229.14999999999998</v>
      </c>
      <c r="G1422" s="1">
        <f>SUM($D$2:D1422)*Day_SIP[[#This Row],[Buy Price]]</f>
        <v>865087.08</v>
      </c>
    </row>
    <row r="1423" spans="1:7" x14ac:dyDescent="0.3">
      <c r="A1423" s="2">
        <v>39344</v>
      </c>
      <c r="B1423">
        <v>2</v>
      </c>
      <c r="C1423">
        <v>47.84</v>
      </c>
      <c r="D1423">
        <v>5</v>
      </c>
      <c r="E1423">
        <v>239.20000000000002</v>
      </c>
      <c r="F1423" s="1">
        <f>-Day_SIP[[#This Row],[Investment Amount]]</f>
        <v>-239.20000000000002</v>
      </c>
      <c r="G1423" s="1">
        <f>SUM($D$2:D1423)*Day_SIP[[#This Row],[Buy Price]]</f>
        <v>903267.04</v>
      </c>
    </row>
    <row r="1424" spans="1:7" x14ac:dyDescent="0.3">
      <c r="A1424" s="2">
        <v>39345</v>
      </c>
      <c r="B1424">
        <v>3</v>
      </c>
      <c r="C1424">
        <v>48.08</v>
      </c>
      <c r="D1424">
        <v>5</v>
      </c>
      <c r="E1424">
        <v>240.39999999999998</v>
      </c>
      <c r="F1424" s="1">
        <f>-Day_SIP[[#This Row],[Investment Amount]]</f>
        <v>-240.39999999999998</v>
      </c>
      <c r="G1424" s="1">
        <f>SUM($D$2:D1424)*Day_SIP[[#This Row],[Buy Price]]</f>
        <v>908038.88</v>
      </c>
    </row>
    <row r="1425" spans="1:7" x14ac:dyDescent="0.3">
      <c r="A1425" s="2">
        <v>39346</v>
      </c>
      <c r="B1425">
        <v>4</v>
      </c>
      <c r="C1425">
        <v>48.66</v>
      </c>
      <c r="D1425">
        <v>4</v>
      </c>
      <c r="E1425">
        <v>194.64</v>
      </c>
      <c r="F1425" s="1">
        <f>-Day_SIP[[#This Row],[Investment Amount]]</f>
        <v>-194.64</v>
      </c>
      <c r="G1425" s="1">
        <f>SUM($D$2:D1425)*Day_SIP[[#This Row],[Buy Price]]</f>
        <v>919187.39999999991</v>
      </c>
    </row>
    <row r="1426" spans="1:7" x14ac:dyDescent="0.3">
      <c r="A1426" s="2">
        <v>39349</v>
      </c>
      <c r="B1426">
        <v>0</v>
      </c>
      <c r="C1426">
        <v>50.09</v>
      </c>
      <c r="D1426">
        <v>4</v>
      </c>
      <c r="E1426">
        <v>200.36</v>
      </c>
      <c r="F1426" s="1">
        <f>-Day_SIP[[#This Row],[Investment Amount]]</f>
        <v>-200.36</v>
      </c>
      <c r="G1426" s="1">
        <f>SUM($D$2:D1426)*Day_SIP[[#This Row],[Buy Price]]</f>
        <v>946400.46000000008</v>
      </c>
    </row>
    <row r="1427" spans="1:7" x14ac:dyDescent="0.3">
      <c r="A1427" s="2">
        <v>39350</v>
      </c>
      <c r="B1427">
        <v>1</v>
      </c>
      <c r="C1427">
        <v>49.52</v>
      </c>
      <c r="D1427">
        <v>4</v>
      </c>
      <c r="E1427">
        <v>198.08</v>
      </c>
      <c r="F1427" s="1">
        <f>-Day_SIP[[#This Row],[Investment Amount]]</f>
        <v>-198.08</v>
      </c>
      <c r="G1427" s="1">
        <f>SUM($D$2:D1427)*Day_SIP[[#This Row],[Buy Price]]</f>
        <v>935828.96000000008</v>
      </c>
    </row>
    <row r="1428" spans="1:7" x14ac:dyDescent="0.3">
      <c r="A1428" s="2">
        <v>39351</v>
      </c>
      <c r="B1428">
        <v>2</v>
      </c>
      <c r="C1428">
        <v>49.71</v>
      </c>
      <c r="D1428">
        <v>4</v>
      </c>
      <c r="E1428">
        <v>198.84</v>
      </c>
      <c r="F1428" s="1">
        <f>-Day_SIP[[#This Row],[Investment Amount]]</f>
        <v>-198.84</v>
      </c>
      <c r="G1428" s="1">
        <f>SUM($D$2:D1428)*Day_SIP[[#This Row],[Buy Price]]</f>
        <v>939618.42</v>
      </c>
    </row>
    <row r="1429" spans="1:7" x14ac:dyDescent="0.3">
      <c r="A1429" s="2">
        <v>39352</v>
      </c>
      <c r="B1429">
        <v>3</v>
      </c>
      <c r="C1429">
        <v>50.2</v>
      </c>
      <c r="D1429">
        <v>4</v>
      </c>
      <c r="E1429">
        <v>200.8</v>
      </c>
      <c r="F1429" s="1">
        <f>-Day_SIP[[#This Row],[Investment Amount]]</f>
        <v>-200.8</v>
      </c>
      <c r="G1429" s="1">
        <f>SUM($D$2:D1429)*Day_SIP[[#This Row],[Buy Price]]</f>
        <v>949081.20000000007</v>
      </c>
    </row>
    <row r="1430" spans="1:7" x14ac:dyDescent="0.3">
      <c r="A1430" s="2">
        <v>39353</v>
      </c>
      <c r="B1430">
        <v>4</v>
      </c>
      <c r="C1430">
        <v>50.75</v>
      </c>
      <c r="D1430">
        <v>4</v>
      </c>
      <c r="E1430">
        <v>203</v>
      </c>
      <c r="F1430" s="1">
        <f>-Day_SIP[[#This Row],[Investment Amount]]</f>
        <v>-203</v>
      </c>
      <c r="G1430" s="1">
        <f>SUM($D$2:D1430)*Day_SIP[[#This Row],[Buy Price]]</f>
        <v>959682.5</v>
      </c>
    </row>
    <row r="1431" spans="1:7" x14ac:dyDescent="0.3">
      <c r="A1431" s="2">
        <v>39356</v>
      </c>
      <c r="B1431">
        <v>0</v>
      </c>
      <c r="C1431">
        <v>51.1</v>
      </c>
      <c r="D1431">
        <v>4</v>
      </c>
      <c r="E1431">
        <v>204.4</v>
      </c>
      <c r="F1431" s="1">
        <f>-Day_SIP[[#This Row],[Investment Amount]]</f>
        <v>-204.4</v>
      </c>
      <c r="G1431" s="1">
        <f>SUM($D$2:D1431)*Day_SIP[[#This Row],[Buy Price]]</f>
        <v>966505.4</v>
      </c>
    </row>
    <row r="1432" spans="1:7" x14ac:dyDescent="0.3">
      <c r="A1432" s="2">
        <v>39358</v>
      </c>
      <c r="B1432">
        <v>2</v>
      </c>
      <c r="C1432">
        <v>52.31</v>
      </c>
      <c r="D1432">
        <v>4</v>
      </c>
      <c r="E1432">
        <v>209.24</v>
      </c>
      <c r="F1432" s="1">
        <f>-Day_SIP[[#This Row],[Investment Amount]]</f>
        <v>-209.24</v>
      </c>
      <c r="G1432" s="1">
        <f>SUM($D$2:D1432)*Day_SIP[[#This Row],[Buy Price]]</f>
        <v>989600.58000000007</v>
      </c>
    </row>
    <row r="1433" spans="1:7" x14ac:dyDescent="0.3">
      <c r="A1433" s="2">
        <v>39359</v>
      </c>
      <c r="B1433">
        <v>3</v>
      </c>
      <c r="C1433">
        <v>52.31</v>
      </c>
      <c r="D1433">
        <v>4</v>
      </c>
      <c r="E1433">
        <v>209.24</v>
      </c>
      <c r="F1433" s="1">
        <f>-Day_SIP[[#This Row],[Investment Amount]]</f>
        <v>-209.24</v>
      </c>
      <c r="G1433" s="1">
        <f>SUM($D$2:D1433)*Day_SIP[[#This Row],[Buy Price]]</f>
        <v>989809.82000000007</v>
      </c>
    </row>
    <row r="1434" spans="1:7" x14ac:dyDescent="0.3">
      <c r="A1434" s="2">
        <v>39360</v>
      </c>
      <c r="B1434">
        <v>4</v>
      </c>
      <c r="C1434">
        <v>52.28</v>
      </c>
      <c r="D1434">
        <v>4</v>
      </c>
      <c r="E1434">
        <v>209.12</v>
      </c>
      <c r="F1434" s="1">
        <f>-Day_SIP[[#This Row],[Investment Amount]]</f>
        <v>-209.12</v>
      </c>
      <c r="G1434" s="1">
        <f>SUM($D$2:D1434)*Day_SIP[[#This Row],[Buy Price]]</f>
        <v>989451.28</v>
      </c>
    </row>
    <row r="1435" spans="1:7" x14ac:dyDescent="0.3">
      <c r="A1435" s="2">
        <v>39363</v>
      </c>
      <c r="B1435">
        <v>0</v>
      </c>
      <c r="C1435">
        <v>51.08</v>
      </c>
      <c r="D1435">
        <v>4</v>
      </c>
      <c r="E1435">
        <v>204.32</v>
      </c>
      <c r="F1435" s="1">
        <f>-Day_SIP[[#This Row],[Investment Amount]]</f>
        <v>-204.32</v>
      </c>
      <c r="G1435" s="1">
        <f>SUM($D$2:D1435)*Day_SIP[[#This Row],[Buy Price]]</f>
        <v>966944.4</v>
      </c>
    </row>
    <row r="1436" spans="1:7" x14ac:dyDescent="0.3">
      <c r="A1436" s="2">
        <v>39364</v>
      </c>
      <c r="B1436">
        <v>1</v>
      </c>
      <c r="C1436">
        <v>53.49</v>
      </c>
      <c r="D1436">
        <v>4</v>
      </c>
      <c r="E1436">
        <v>213.96</v>
      </c>
      <c r="F1436" s="1">
        <f>-Day_SIP[[#This Row],[Investment Amount]]</f>
        <v>-213.96</v>
      </c>
      <c r="G1436" s="1">
        <f>SUM($D$2:D1436)*Day_SIP[[#This Row],[Buy Price]]</f>
        <v>1012779.66</v>
      </c>
    </row>
    <row r="1437" spans="1:7" x14ac:dyDescent="0.3">
      <c r="A1437" s="2">
        <v>39365</v>
      </c>
      <c r="B1437">
        <v>2</v>
      </c>
      <c r="C1437">
        <v>54.95</v>
      </c>
      <c r="D1437">
        <v>4</v>
      </c>
      <c r="E1437">
        <v>219.8</v>
      </c>
      <c r="F1437" s="1">
        <f>-Day_SIP[[#This Row],[Investment Amount]]</f>
        <v>-219.8</v>
      </c>
      <c r="G1437" s="1">
        <f>SUM($D$2:D1437)*Day_SIP[[#This Row],[Buy Price]]</f>
        <v>1040643.1000000001</v>
      </c>
    </row>
    <row r="1438" spans="1:7" x14ac:dyDescent="0.3">
      <c r="A1438" s="2">
        <v>39366</v>
      </c>
      <c r="B1438">
        <v>3</v>
      </c>
      <c r="C1438">
        <v>55.7</v>
      </c>
      <c r="D1438">
        <v>4</v>
      </c>
      <c r="E1438">
        <v>222.8</v>
      </c>
      <c r="F1438" s="1">
        <f>-Day_SIP[[#This Row],[Investment Amount]]</f>
        <v>-222.8</v>
      </c>
      <c r="G1438" s="1">
        <f>SUM($D$2:D1438)*Day_SIP[[#This Row],[Buy Price]]</f>
        <v>1055069.4000000001</v>
      </c>
    </row>
    <row r="1439" spans="1:7" x14ac:dyDescent="0.3">
      <c r="A1439" s="2">
        <v>39367</v>
      </c>
      <c r="B1439">
        <v>4</v>
      </c>
      <c r="C1439">
        <v>54.72</v>
      </c>
      <c r="D1439">
        <v>4</v>
      </c>
      <c r="E1439">
        <v>218.88</v>
      </c>
      <c r="F1439" s="1">
        <f>-Day_SIP[[#This Row],[Investment Amount]]</f>
        <v>-218.88</v>
      </c>
      <c r="G1439" s="1">
        <f>SUM($D$2:D1439)*Day_SIP[[#This Row],[Buy Price]]</f>
        <v>1036725.12</v>
      </c>
    </row>
    <row r="1440" spans="1:7" x14ac:dyDescent="0.3">
      <c r="A1440" s="2">
        <v>39370</v>
      </c>
      <c r="B1440">
        <v>0</v>
      </c>
      <c r="C1440">
        <v>57.11</v>
      </c>
      <c r="D1440">
        <v>4</v>
      </c>
      <c r="E1440">
        <v>228.44</v>
      </c>
      <c r="F1440" s="1">
        <f>-Day_SIP[[#This Row],[Investment Amount]]</f>
        <v>-228.44</v>
      </c>
      <c r="G1440" s="1">
        <f>SUM($D$2:D1440)*Day_SIP[[#This Row],[Buy Price]]</f>
        <v>1082234.5</v>
      </c>
    </row>
    <row r="1441" spans="1:7" x14ac:dyDescent="0.3">
      <c r="A1441" s="2">
        <v>39371</v>
      </c>
      <c r="B1441">
        <v>1</v>
      </c>
      <c r="C1441">
        <v>56.98</v>
      </c>
      <c r="D1441">
        <v>4</v>
      </c>
      <c r="E1441">
        <v>227.92</v>
      </c>
      <c r="F1441" s="1">
        <f>-Day_SIP[[#This Row],[Investment Amount]]</f>
        <v>-227.92</v>
      </c>
      <c r="G1441" s="1">
        <f>SUM($D$2:D1441)*Day_SIP[[#This Row],[Buy Price]]</f>
        <v>1079998.92</v>
      </c>
    </row>
    <row r="1442" spans="1:7" x14ac:dyDescent="0.3">
      <c r="A1442" s="2">
        <v>39372</v>
      </c>
      <c r="B1442">
        <v>2</v>
      </c>
      <c r="C1442">
        <v>55.93</v>
      </c>
      <c r="D1442">
        <v>4</v>
      </c>
      <c r="E1442">
        <v>223.72</v>
      </c>
      <c r="F1442" s="1">
        <f>-Day_SIP[[#This Row],[Investment Amount]]</f>
        <v>-223.72</v>
      </c>
      <c r="G1442" s="1">
        <f>SUM($D$2:D1442)*Day_SIP[[#This Row],[Buy Price]]</f>
        <v>1060320.94</v>
      </c>
    </row>
    <row r="1443" spans="1:7" x14ac:dyDescent="0.3">
      <c r="A1443" s="2">
        <v>39373</v>
      </c>
      <c r="B1443">
        <v>3</v>
      </c>
      <c r="C1443">
        <v>54.2</v>
      </c>
      <c r="D1443">
        <v>4</v>
      </c>
      <c r="E1443">
        <v>216.8</v>
      </c>
      <c r="F1443" s="1">
        <f>-Day_SIP[[#This Row],[Investment Amount]]</f>
        <v>-216.8</v>
      </c>
      <c r="G1443" s="1">
        <f>SUM($D$2:D1443)*Day_SIP[[#This Row],[Buy Price]]</f>
        <v>1027740.4</v>
      </c>
    </row>
    <row r="1444" spans="1:7" x14ac:dyDescent="0.3">
      <c r="A1444" s="2">
        <v>39374</v>
      </c>
      <c r="B1444">
        <v>4</v>
      </c>
      <c r="C1444">
        <v>52.8</v>
      </c>
      <c r="D1444">
        <v>4</v>
      </c>
      <c r="E1444">
        <v>211.2</v>
      </c>
      <c r="F1444" s="1">
        <f>-Day_SIP[[#This Row],[Investment Amount]]</f>
        <v>-211.2</v>
      </c>
      <c r="G1444" s="1">
        <f>SUM($D$2:D1444)*Day_SIP[[#This Row],[Buy Price]]</f>
        <v>1001404.7999999999</v>
      </c>
    </row>
    <row r="1445" spans="1:7" x14ac:dyDescent="0.3">
      <c r="A1445" s="2">
        <v>39377</v>
      </c>
      <c r="B1445">
        <v>0</v>
      </c>
      <c r="C1445">
        <v>52.48</v>
      </c>
      <c r="D1445">
        <v>4</v>
      </c>
      <c r="E1445">
        <v>209.92</v>
      </c>
      <c r="F1445" s="1">
        <f>-Day_SIP[[#This Row],[Investment Amount]]</f>
        <v>-209.92</v>
      </c>
      <c r="G1445" s="1">
        <f>SUM($D$2:D1445)*Day_SIP[[#This Row],[Buy Price]]</f>
        <v>995545.59999999998</v>
      </c>
    </row>
    <row r="1446" spans="1:7" x14ac:dyDescent="0.3">
      <c r="A1446" s="2">
        <v>39378</v>
      </c>
      <c r="B1446">
        <v>1</v>
      </c>
      <c r="C1446">
        <v>55.33</v>
      </c>
      <c r="D1446">
        <v>4</v>
      </c>
      <c r="E1446">
        <v>221.32</v>
      </c>
      <c r="F1446" s="1">
        <f>-Day_SIP[[#This Row],[Investment Amount]]</f>
        <v>-221.32</v>
      </c>
      <c r="G1446" s="1">
        <f>SUM($D$2:D1446)*Day_SIP[[#This Row],[Buy Price]]</f>
        <v>1049831.42</v>
      </c>
    </row>
    <row r="1447" spans="1:7" x14ac:dyDescent="0.3">
      <c r="A1447" s="2">
        <v>39379</v>
      </c>
      <c r="B1447">
        <v>2</v>
      </c>
      <c r="C1447">
        <v>55.42</v>
      </c>
      <c r="D1447">
        <v>4</v>
      </c>
      <c r="E1447">
        <v>221.68</v>
      </c>
      <c r="F1447" s="1">
        <f>-Day_SIP[[#This Row],[Investment Amount]]</f>
        <v>-221.68</v>
      </c>
      <c r="G1447" s="1">
        <f>SUM($D$2:D1447)*Day_SIP[[#This Row],[Buy Price]]</f>
        <v>1051760.76</v>
      </c>
    </row>
    <row r="1448" spans="1:7" x14ac:dyDescent="0.3">
      <c r="A1448" s="2">
        <v>39380</v>
      </c>
      <c r="B1448">
        <v>3</v>
      </c>
      <c r="C1448">
        <v>56.2</v>
      </c>
      <c r="D1448">
        <v>4</v>
      </c>
      <c r="E1448">
        <v>224.8</v>
      </c>
      <c r="F1448" s="1">
        <f>-Day_SIP[[#This Row],[Investment Amount]]</f>
        <v>-224.8</v>
      </c>
      <c r="G1448" s="1">
        <f>SUM($D$2:D1448)*Day_SIP[[#This Row],[Buy Price]]</f>
        <v>1066788.4000000001</v>
      </c>
    </row>
    <row r="1449" spans="1:7" x14ac:dyDescent="0.3">
      <c r="A1449" s="2">
        <v>39381</v>
      </c>
      <c r="B1449">
        <v>4</v>
      </c>
      <c r="C1449">
        <v>57.35</v>
      </c>
      <c r="D1449">
        <v>4</v>
      </c>
      <c r="E1449">
        <v>229.4</v>
      </c>
      <c r="F1449" s="1">
        <f>-Day_SIP[[#This Row],[Investment Amount]]</f>
        <v>-229.4</v>
      </c>
      <c r="G1449" s="1">
        <f>SUM($D$2:D1449)*Day_SIP[[#This Row],[Buy Price]]</f>
        <v>1088847.1000000001</v>
      </c>
    </row>
    <row r="1450" spans="1:7" x14ac:dyDescent="0.3">
      <c r="A1450" s="2">
        <v>39384</v>
      </c>
      <c r="B1450">
        <v>0</v>
      </c>
      <c r="C1450">
        <v>59.56</v>
      </c>
      <c r="D1450">
        <v>4</v>
      </c>
      <c r="E1450">
        <v>238.24</v>
      </c>
      <c r="F1450" s="1">
        <f>-Day_SIP[[#This Row],[Investment Amount]]</f>
        <v>-238.24</v>
      </c>
      <c r="G1450" s="1">
        <f>SUM($D$2:D1450)*Day_SIP[[#This Row],[Buy Price]]</f>
        <v>1131044.4000000001</v>
      </c>
    </row>
    <row r="1451" spans="1:7" x14ac:dyDescent="0.3">
      <c r="A1451" s="2">
        <v>39385</v>
      </c>
      <c r="B1451">
        <v>1</v>
      </c>
      <c r="C1451">
        <v>59.22</v>
      </c>
      <c r="D1451">
        <v>4</v>
      </c>
      <c r="E1451">
        <v>236.88</v>
      </c>
      <c r="F1451" s="1">
        <f>-Day_SIP[[#This Row],[Investment Amount]]</f>
        <v>-236.88</v>
      </c>
      <c r="G1451" s="1">
        <f>SUM($D$2:D1451)*Day_SIP[[#This Row],[Buy Price]]</f>
        <v>1124824.68</v>
      </c>
    </row>
    <row r="1452" spans="1:7" x14ac:dyDescent="0.3">
      <c r="A1452" s="2">
        <v>39386</v>
      </c>
      <c r="B1452">
        <v>2</v>
      </c>
      <c r="C1452">
        <v>59.51</v>
      </c>
      <c r="D1452">
        <v>4</v>
      </c>
      <c r="E1452">
        <v>238.04</v>
      </c>
      <c r="F1452" s="1">
        <f>-Day_SIP[[#This Row],[Investment Amount]]</f>
        <v>-238.04</v>
      </c>
      <c r="G1452" s="1">
        <f>SUM($D$2:D1452)*Day_SIP[[#This Row],[Buy Price]]</f>
        <v>1130570.98</v>
      </c>
    </row>
    <row r="1453" spans="1:7" x14ac:dyDescent="0.3">
      <c r="A1453" s="2">
        <v>39387</v>
      </c>
      <c r="B1453">
        <v>3</v>
      </c>
      <c r="C1453">
        <v>59.55</v>
      </c>
      <c r="D1453">
        <v>4</v>
      </c>
      <c r="E1453">
        <v>238.2</v>
      </c>
      <c r="F1453" s="1">
        <f>-Day_SIP[[#This Row],[Investment Amount]]</f>
        <v>-238.2</v>
      </c>
      <c r="G1453" s="1">
        <f>SUM($D$2:D1453)*Day_SIP[[#This Row],[Buy Price]]</f>
        <v>1131569.0999999999</v>
      </c>
    </row>
    <row r="1454" spans="1:7" x14ac:dyDescent="0.3">
      <c r="A1454" s="2">
        <v>39388</v>
      </c>
      <c r="B1454">
        <v>4</v>
      </c>
      <c r="C1454">
        <v>59.76</v>
      </c>
      <c r="D1454">
        <v>4</v>
      </c>
      <c r="E1454">
        <v>239.04</v>
      </c>
      <c r="F1454" s="1">
        <f>-Day_SIP[[#This Row],[Investment Amount]]</f>
        <v>-239.04</v>
      </c>
      <c r="G1454" s="1">
        <f>SUM($D$2:D1454)*Day_SIP[[#This Row],[Buy Price]]</f>
        <v>1135798.56</v>
      </c>
    </row>
    <row r="1455" spans="1:7" x14ac:dyDescent="0.3">
      <c r="A1455" s="2">
        <v>39391</v>
      </c>
      <c r="B1455">
        <v>0</v>
      </c>
      <c r="C1455">
        <v>59.15</v>
      </c>
      <c r="D1455">
        <v>4</v>
      </c>
      <c r="E1455">
        <v>236.6</v>
      </c>
      <c r="F1455" s="1">
        <f>-Day_SIP[[#This Row],[Investment Amount]]</f>
        <v>-236.6</v>
      </c>
      <c r="G1455" s="1">
        <f>SUM($D$2:D1455)*Day_SIP[[#This Row],[Buy Price]]</f>
        <v>1124441.5</v>
      </c>
    </row>
    <row r="1456" spans="1:7" x14ac:dyDescent="0.3">
      <c r="A1456" s="2">
        <v>39392</v>
      </c>
      <c r="B1456">
        <v>1</v>
      </c>
      <c r="C1456">
        <v>58.42</v>
      </c>
      <c r="D1456">
        <v>4</v>
      </c>
      <c r="E1456">
        <v>233.68</v>
      </c>
      <c r="F1456" s="1">
        <f>-Day_SIP[[#This Row],[Investment Amount]]</f>
        <v>-233.68</v>
      </c>
      <c r="G1456" s="1">
        <f>SUM($D$2:D1456)*Day_SIP[[#This Row],[Buy Price]]</f>
        <v>1110797.8800000001</v>
      </c>
    </row>
    <row r="1457" spans="1:7" x14ac:dyDescent="0.3">
      <c r="A1457" s="2">
        <v>39393</v>
      </c>
      <c r="B1457">
        <v>2</v>
      </c>
      <c r="C1457">
        <v>58.38</v>
      </c>
      <c r="D1457">
        <v>4</v>
      </c>
      <c r="E1457">
        <v>233.52</v>
      </c>
      <c r="F1457" s="1">
        <f>-Day_SIP[[#This Row],[Investment Amount]]</f>
        <v>-233.52</v>
      </c>
      <c r="G1457" s="1">
        <f>SUM($D$2:D1457)*Day_SIP[[#This Row],[Buy Price]]</f>
        <v>1110270.8400000001</v>
      </c>
    </row>
    <row r="1458" spans="1:7" x14ac:dyDescent="0.3">
      <c r="A1458" s="2">
        <v>39394</v>
      </c>
      <c r="B1458">
        <v>3</v>
      </c>
      <c r="C1458">
        <v>57.49</v>
      </c>
      <c r="D1458">
        <v>4</v>
      </c>
      <c r="E1458">
        <v>229.96</v>
      </c>
      <c r="F1458" s="1">
        <f>-Day_SIP[[#This Row],[Investment Amount]]</f>
        <v>-229.96</v>
      </c>
      <c r="G1458" s="1">
        <f>SUM($D$2:D1458)*Day_SIP[[#This Row],[Buy Price]]</f>
        <v>1093574.78</v>
      </c>
    </row>
    <row r="1459" spans="1:7" x14ac:dyDescent="0.3">
      <c r="A1459" s="2">
        <v>39395</v>
      </c>
      <c r="B1459">
        <v>4</v>
      </c>
      <c r="C1459">
        <v>57.67</v>
      </c>
      <c r="D1459">
        <v>4</v>
      </c>
      <c r="E1459">
        <v>230.68</v>
      </c>
      <c r="F1459" s="1">
        <f>-Day_SIP[[#This Row],[Investment Amount]]</f>
        <v>-230.68</v>
      </c>
      <c r="G1459" s="1">
        <f>SUM($D$2:D1459)*Day_SIP[[#This Row],[Buy Price]]</f>
        <v>1097229.42</v>
      </c>
    </row>
    <row r="1460" spans="1:7" x14ac:dyDescent="0.3">
      <c r="A1460" s="2">
        <v>39398</v>
      </c>
      <c r="B1460">
        <v>0</v>
      </c>
      <c r="C1460">
        <v>57.05</v>
      </c>
      <c r="D1460">
        <v>4</v>
      </c>
      <c r="E1460">
        <v>228.2</v>
      </c>
      <c r="F1460" s="1">
        <f>-Day_SIP[[#This Row],[Investment Amount]]</f>
        <v>-228.2</v>
      </c>
      <c r="G1460" s="1">
        <f>SUM($D$2:D1460)*Day_SIP[[#This Row],[Buy Price]]</f>
        <v>1085661.5</v>
      </c>
    </row>
    <row r="1461" spans="1:7" x14ac:dyDescent="0.3">
      <c r="A1461" s="2">
        <v>39399</v>
      </c>
      <c r="B1461">
        <v>1</v>
      </c>
      <c r="C1461">
        <v>57.75</v>
      </c>
      <c r="D1461">
        <v>4</v>
      </c>
      <c r="E1461">
        <v>231</v>
      </c>
      <c r="F1461" s="1">
        <f>-Day_SIP[[#This Row],[Investment Amount]]</f>
        <v>-231</v>
      </c>
      <c r="G1461" s="1">
        <f>SUM($D$2:D1461)*Day_SIP[[#This Row],[Buy Price]]</f>
        <v>1099213.5</v>
      </c>
    </row>
    <row r="1462" spans="1:7" x14ac:dyDescent="0.3">
      <c r="A1462" s="2">
        <v>39400</v>
      </c>
      <c r="B1462">
        <v>2</v>
      </c>
      <c r="C1462">
        <v>59.95</v>
      </c>
      <c r="D1462">
        <v>4</v>
      </c>
      <c r="E1462">
        <v>239.8</v>
      </c>
      <c r="F1462" s="1">
        <f>-Day_SIP[[#This Row],[Investment Amount]]</f>
        <v>-239.8</v>
      </c>
      <c r="G1462" s="1">
        <f>SUM($D$2:D1462)*Day_SIP[[#This Row],[Buy Price]]</f>
        <v>1141328.1000000001</v>
      </c>
    </row>
    <row r="1463" spans="1:7" x14ac:dyDescent="0.3">
      <c r="A1463" s="2">
        <v>39401</v>
      </c>
      <c r="B1463">
        <v>3</v>
      </c>
      <c r="C1463">
        <v>59.86</v>
      </c>
      <c r="D1463">
        <v>4</v>
      </c>
      <c r="E1463">
        <v>239.44</v>
      </c>
      <c r="F1463" s="1">
        <f>-Day_SIP[[#This Row],[Investment Amount]]</f>
        <v>-239.44</v>
      </c>
      <c r="G1463" s="1">
        <f>SUM($D$2:D1463)*Day_SIP[[#This Row],[Buy Price]]</f>
        <v>1139854.1199999999</v>
      </c>
    </row>
    <row r="1464" spans="1:7" x14ac:dyDescent="0.3">
      <c r="A1464" s="2">
        <v>39402</v>
      </c>
      <c r="B1464">
        <v>4</v>
      </c>
      <c r="C1464">
        <v>59.68</v>
      </c>
      <c r="D1464">
        <v>4</v>
      </c>
      <c r="E1464">
        <v>238.72</v>
      </c>
      <c r="F1464" s="1">
        <f>-Day_SIP[[#This Row],[Investment Amount]]</f>
        <v>-238.72</v>
      </c>
      <c r="G1464" s="1">
        <f>SUM($D$2:D1464)*Day_SIP[[#This Row],[Buy Price]]</f>
        <v>1136665.28</v>
      </c>
    </row>
    <row r="1465" spans="1:7" x14ac:dyDescent="0.3">
      <c r="A1465" s="2">
        <v>39405</v>
      </c>
      <c r="B1465">
        <v>0</v>
      </c>
      <c r="C1465">
        <v>59.84</v>
      </c>
      <c r="D1465">
        <v>4</v>
      </c>
      <c r="E1465">
        <v>239.36</v>
      </c>
      <c r="F1465" s="1">
        <f>-Day_SIP[[#This Row],[Investment Amount]]</f>
        <v>-239.36</v>
      </c>
      <c r="G1465" s="1">
        <f>SUM($D$2:D1465)*Day_SIP[[#This Row],[Buy Price]]</f>
        <v>1139952</v>
      </c>
    </row>
    <row r="1466" spans="1:7" x14ac:dyDescent="0.3">
      <c r="A1466" s="2">
        <v>39406</v>
      </c>
      <c r="B1466">
        <v>1</v>
      </c>
      <c r="C1466">
        <v>58.51</v>
      </c>
      <c r="D1466">
        <v>4</v>
      </c>
      <c r="E1466">
        <v>234.04</v>
      </c>
      <c r="F1466" s="1">
        <f>-Day_SIP[[#This Row],[Investment Amount]]</f>
        <v>-234.04</v>
      </c>
      <c r="G1466" s="1">
        <f>SUM($D$2:D1466)*Day_SIP[[#This Row],[Buy Price]]</f>
        <v>1114849.54</v>
      </c>
    </row>
    <row r="1467" spans="1:7" x14ac:dyDescent="0.3">
      <c r="A1467" s="2">
        <v>39407</v>
      </c>
      <c r="B1467">
        <v>2</v>
      </c>
      <c r="C1467">
        <v>56.32</v>
      </c>
      <c r="D1467">
        <v>4</v>
      </c>
      <c r="E1467">
        <v>225.28</v>
      </c>
      <c r="F1467" s="1">
        <f>-Day_SIP[[#This Row],[Investment Amount]]</f>
        <v>-225.28</v>
      </c>
      <c r="G1467" s="1">
        <f>SUM($D$2:D1467)*Day_SIP[[#This Row],[Buy Price]]</f>
        <v>1073346.5600000001</v>
      </c>
    </row>
    <row r="1468" spans="1:7" x14ac:dyDescent="0.3">
      <c r="A1468" s="2">
        <v>39408</v>
      </c>
      <c r="B1468">
        <v>3</v>
      </c>
      <c r="C1468">
        <v>56.03</v>
      </c>
      <c r="D1468">
        <v>4</v>
      </c>
      <c r="E1468">
        <v>224.12</v>
      </c>
      <c r="F1468" s="1">
        <f>-Day_SIP[[#This Row],[Investment Amount]]</f>
        <v>-224.12</v>
      </c>
      <c r="G1468" s="1">
        <f>SUM($D$2:D1468)*Day_SIP[[#This Row],[Buy Price]]</f>
        <v>1068043.8600000001</v>
      </c>
    </row>
    <row r="1469" spans="1:7" x14ac:dyDescent="0.3">
      <c r="A1469" s="2">
        <v>39409</v>
      </c>
      <c r="B1469">
        <v>4</v>
      </c>
      <c r="C1469">
        <v>56.8</v>
      </c>
      <c r="D1469">
        <v>4</v>
      </c>
      <c r="E1469">
        <v>227.2</v>
      </c>
      <c r="F1469" s="1">
        <f>-Day_SIP[[#This Row],[Investment Amount]]</f>
        <v>-227.2</v>
      </c>
      <c r="G1469" s="1">
        <f>SUM($D$2:D1469)*Day_SIP[[#This Row],[Buy Price]]</f>
        <v>1082948.8</v>
      </c>
    </row>
    <row r="1470" spans="1:7" x14ac:dyDescent="0.3">
      <c r="A1470" s="2">
        <v>39412</v>
      </c>
      <c r="B1470">
        <v>0</v>
      </c>
      <c r="C1470">
        <v>58.03</v>
      </c>
      <c r="D1470">
        <v>4</v>
      </c>
      <c r="E1470">
        <v>232.12</v>
      </c>
      <c r="F1470" s="1">
        <f>-Day_SIP[[#This Row],[Investment Amount]]</f>
        <v>-232.12</v>
      </c>
      <c r="G1470" s="1">
        <f>SUM($D$2:D1470)*Day_SIP[[#This Row],[Buy Price]]</f>
        <v>1106632.1000000001</v>
      </c>
    </row>
    <row r="1471" spans="1:7" x14ac:dyDescent="0.3">
      <c r="A1471" s="2">
        <v>39413</v>
      </c>
      <c r="B1471">
        <v>1</v>
      </c>
      <c r="C1471">
        <v>57.32</v>
      </c>
      <c r="D1471">
        <v>4</v>
      </c>
      <c r="E1471">
        <v>229.28</v>
      </c>
      <c r="F1471" s="1">
        <f>-Day_SIP[[#This Row],[Investment Amount]]</f>
        <v>-229.28</v>
      </c>
      <c r="G1471" s="1">
        <f>SUM($D$2:D1471)*Day_SIP[[#This Row],[Buy Price]]</f>
        <v>1093321.68</v>
      </c>
    </row>
    <row r="1472" spans="1:7" x14ac:dyDescent="0.3">
      <c r="A1472" s="2">
        <v>39414</v>
      </c>
      <c r="B1472">
        <v>2</v>
      </c>
      <c r="C1472">
        <v>56.8</v>
      </c>
      <c r="D1472">
        <v>4</v>
      </c>
      <c r="E1472">
        <v>227.2</v>
      </c>
      <c r="F1472" s="1">
        <f>-Day_SIP[[#This Row],[Investment Amount]]</f>
        <v>-227.2</v>
      </c>
      <c r="G1472" s="1">
        <f>SUM($D$2:D1472)*Day_SIP[[#This Row],[Buy Price]]</f>
        <v>1083630.3999999999</v>
      </c>
    </row>
    <row r="1473" spans="1:7" x14ac:dyDescent="0.3">
      <c r="A1473" s="2">
        <v>39415</v>
      </c>
      <c r="B1473">
        <v>3</v>
      </c>
      <c r="C1473">
        <v>57.29</v>
      </c>
      <c r="D1473">
        <v>4</v>
      </c>
      <c r="E1473">
        <v>229.16</v>
      </c>
      <c r="F1473" s="1">
        <f>-Day_SIP[[#This Row],[Investment Amount]]</f>
        <v>-229.16</v>
      </c>
      <c r="G1473" s="1">
        <f>SUM($D$2:D1473)*Day_SIP[[#This Row],[Buy Price]]</f>
        <v>1093207.78</v>
      </c>
    </row>
    <row r="1474" spans="1:7" x14ac:dyDescent="0.3">
      <c r="A1474" s="2">
        <v>39416</v>
      </c>
      <c r="B1474">
        <v>4</v>
      </c>
      <c r="C1474">
        <v>58.21</v>
      </c>
      <c r="D1474">
        <v>4</v>
      </c>
      <c r="E1474">
        <v>232.84</v>
      </c>
      <c r="F1474" s="1">
        <f>-Day_SIP[[#This Row],[Investment Amount]]</f>
        <v>-232.84</v>
      </c>
      <c r="G1474" s="1">
        <f>SUM($D$2:D1474)*Day_SIP[[#This Row],[Buy Price]]</f>
        <v>1110996.06</v>
      </c>
    </row>
    <row r="1475" spans="1:7" x14ac:dyDescent="0.3">
      <c r="A1475" s="2">
        <v>39419</v>
      </c>
      <c r="B1475">
        <v>0</v>
      </c>
      <c r="C1475">
        <v>59.17</v>
      </c>
      <c r="D1475">
        <v>4</v>
      </c>
      <c r="E1475">
        <v>236.68</v>
      </c>
      <c r="F1475" s="1">
        <f>-Day_SIP[[#This Row],[Investment Amount]]</f>
        <v>-236.68</v>
      </c>
      <c r="G1475" s="1">
        <f>SUM($D$2:D1475)*Day_SIP[[#This Row],[Buy Price]]</f>
        <v>1129555.3</v>
      </c>
    </row>
    <row r="1476" spans="1:7" x14ac:dyDescent="0.3">
      <c r="A1476" s="2">
        <v>39420</v>
      </c>
      <c r="B1476">
        <v>1</v>
      </c>
      <c r="C1476">
        <v>59.15</v>
      </c>
      <c r="D1476">
        <v>4</v>
      </c>
      <c r="E1476">
        <v>236.6</v>
      </c>
      <c r="F1476" s="1">
        <f>-Day_SIP[[#This Row],[Investment Amount]]</f>
        <v>-236.6</v>
      </c>
      <c r="G1476" s="1">
        <f>SUM($D$2:D1476)*Day_SIP[[#This Row],[Buy Price]]</f>
        <v>1129410.0999999999</v>
      </c>
    </row>
    <row r="1477" spans="1:7" x14ac:dyDescent="0.3">
      <c r="A1477" s="2">
        <v>39421</v>
      </c>
      <c r="B1477">
        <v>2</v>
      </c>
      <c r="C1477">
        <v>60.04</v>
      </c>
      <c r="D1477">
        <v>4</v>
      </c>
      <c r="E1477">
        <v>240.16</v>
      </c>
      <c r="F1477" s="1">
        <f>-Day_SIP[[#This Row],[Investment Amount]]</f>
        <v>-240.16</v>
      </c>
      <c r="G1477" s="1">
        <f>SUM($D$2:D1477)*Day_SIP[[#This Row],[Buy Price]]</f>
        <v>1146643.92</v>
      </c>
    </row>
    <row r="1478" spans="1:7" x14ac:dyDescent="0.3">
      <c r="A1478" s="2">
        <v>39422</v>
      </c>
      <c r="B1478">
        <v>3</v>
      </c>
      <c r="C1478">
        <v>60.06</v>
      </c>
      <c r="D1478">
        <v>4</v>
      </c>
      <c r="E1478">
        <v>240.24</v>
      </c>
      <c r="F1478" s="1">
        <f>-Day_SIP[[#This Row],[Investment Amount]]</f>
        <v>-240.24</v>
      </c>
      <c r="G1478" s="1">
        <f>SUM($D$2:D1478)*Day_SIP[[#This Row],[Buy Price]]</f>
        <v>1147266.1200000001</v>
      </c>
    </row>
    <row r="1479" spans="1:7" x14ac:dyDescent="0.3">
      <c r="A1479" s="2">
        <v>39423</v>
      </c>
      <c r="B1479">
        <v>4</v>
      </c>
      <c r="C1479">
        <v>60.2</v>
      </c>
      <c r="D1479">
        <v>4</v>
      </c>
      <c r="E1479">
        <v>240.8</v>
      </c>
      <c r="F1479" s="1">
        <f>-Day_SIP[[#This Row],[Investment Amount]]</f>
        <v>-240.8</v>
      </c>
      <c r="G1479" s="1">
        <f>SUM($D$2:D1479)*Day_SIP[[#This Row],[Buy Price]]</f>
        <v>1150181.2</v>
      </c>
    </row>
    <row r="1480" spans="1:7" x14ac:dyDescent="0.3">
      <c r="A1480" s="2">
        <v>39426</v>
      </c>
      <c r="B1480">
        <v>0</v>
      </c>
      <c r="C1480">
        <v>60.19</v>
      </c>
      <c r="D1480">
        <v>4</v>
      </c>
      <c r="E1480">
        <v>240.76</v>
      </c>
      <c r="F1480" s="1">
        <f>-Day_SIP[[#This Row],[Investment Amount]]</f>
        <v>-240.76</v>
      </c>
      <c r="G1480" s="1">
        <f>SUM($D$2:D1480)*Day_SIP[[#This Row],[Buy Price]]</f>
        <v>1150230.8999999999</v>
      </c>
    </row>
    <row r="1481" spans="1:7" x14ac:dyDescent="0.3">
      <c r="A1481" s="2">
        <v>39427</v>
      </c>
      <c r="B1481">
        <v>1</v>
      </c>
      <c r="C1481">
        <v>61.39</v>
      </c>
      <c r="D1481">
        <v>3</v>
      </c>
      <c r="E1481">
        <v>184.17000000000002</v>
      </c>
      <c r="F1481" s="1">
        <f>-Day_SIP[[#This Row],[Investment Amount]]</f>
        <v>-184.17000000000002</v>
      </c>
      <c r="G1481" s="1">
        <f>SUM($D$2:D1481)*Day_SIP[[#This Row],[Buy Price]]</f>
        <v>1173347.07</v>
      </c>
    </row>
    <row r="1482" spans="1:7" x14ac:dyDescent="0.3">
      <c r="A1482" s="2">
        <v>39428</v>
      </c>
      <c r="B1482">
        <v>2</v>
      </c>
      <c r="C1482">
        <v>62</v>
      </c>
      <c r="D1482">
        <v>3</v>
      </c>
      <c r="E1482">
        <v>186</v>
      </c>
      <c r="F1482" s="1">
        <f>-Day_SIP[[#This Row],[Investment Amount]]</f>
        <v>-186</v>
      </c>
      <c r="G1482" s="1">
        <f>SUM($D$2:D1482)*Day_SIP[[#This Row],[Buy Price]]</f>
        <v>1185192</v>
      </c>
    </row>
    <row r="1483" spans="1:7" x14ac:dyDescent="0.3">
      <c r="A1483" s="2">
        <v>39429</v>
      </c>
      <c r="B1483">
        <v>3</v>
      </c>
      <c r="C1483">
        <v>61.28</v>
      </c>
      <c r="D1483">
        <v>3</v>
      </c>
      <c r="E1483">
        <v>183.84</v>
      </c>
      <c r="F1483" s="1">
        <f>-Day_SIP[[#This Row],[Investment Amount]]</f>
        <v>-183.84</v>
      </c>
      <c r="G1483" s="1">
        <f>SUM($D$2:D1483)*Day_SIP[[#This Row],[Buy Price]]</f>
        <v>1171612.32</v>
      </c>
    </row>
    <row r="1484" spans="1:7" x14ac:dyDescent="0.3">
      <c r="A1484" s="2">
        <v>39430</v>
      </c>
      <c r="B1484">
        <v>4</v>
      </c>
      <c r="C1484">
        <v>60.96</v>
      </c>
      <c r="D1484">
        <v>3</v>
      </c>
      <c r="E1484">
        <v>182.88</v>
      </c>
      <c r="F1484" s="1">
        <f>-Day_SIP[[#This Row],[Investment Amount]]</f>
        <v>-182.88</v>
      </c>
      <c r="G1484" s="1">
        <f>SUM($D$2:D1484)*Day_SIP[[#This Row],[Buy Price]]</f>
        <v>1165677.1200000001</v>
      </c>
    </row>
    <row r="1485" spans="1:7" x14ac:dyDescent="0.3">
      <c r="A1485" s="2">
        <v>39433</v>
      </c>
      <c r="B1485">
        <v>0</v>
      </c>
      <c r="C1485">
        <v>58.58</v>
      </c>
      <c r="D1485">
        <v>4</v>
      </c>
      <c r="E1485">
        <v>234.32</v>
      </c>
      <c r="F1485" s="1">
        <f>-Day_SIP[[#This Row],[Investment Amount]]</f>
        <v>-234.32</v>
      </c>
      <c r="G1485" s="1">
        <f>SUM($D$2:D1485)*Day_SIP[[#This Row],[Buy Price]]</f>
        <v>1120401.08</v>
      </c>
    </row>
    <row r="1486" spans="1:7" x14ac:dyDescent="0.3">
      <c r="A1486" s="2">
        <v>39434</v>
      </c>
      <c r="B1486">
        <v>1</v>
      </c>
      <c r="C1486">
        <v>58.22</v>
      </c>
      <c r="D1486">
        <v>4</v>
      </c>
      <c r="E1486">
        <v>232.88</v>
      </c>
      <c r="F1486" s="1">
        <f>-Day_SIP[[#This Row],[Investment Amount]]</f>
        <v>-232.88</v>
      </c>
      <c r="G1486" s="1">
        <f>SUM($D$2:D1486)*Day_SIP[[#This Row],[Buy Price]]</f>
        <v>1113748.6000000001</v>
      </c>
    </row>
    <row r="1487" spans="1:7" x14ac:dyDescent="0.3">
      <c r="A1487" s="2">
        <v>39435</v>
      </c>
      <c r="B1487">
        <v>2</v>
      </c>
      <c r="C1487">
        <v>58.3</v>
      </c>
      <c r="D1487">
        <v>4</v>
      </c>
      <c r="E1487">
        <v>233.2</v>
      </c>
      <c r="F1487" s="1">
        <f>-Day_SIP[[#This Row],[Investment Amount]]</f>
        <v>-233.2</v>
      </c>
      <c r="G1487" s="1">
        <f>SUM($D$2:D1487)*Day_SIP[[#This Row],[Buy Price]]</f>
        <v>1115512.2</v>
      </c>
    </row>
    <row r="1488" spans="1:7" x14ac:dyDescent="0.3">
      <c r="A1488" s="2">
        <v>39436</v>
      </c>
      <c r="B1488">
        <v>3</v>
      </c>
      <c r="C1488">
        <v>58.6</v>
      </c>
      <c r="D1488">
        <v>4</v>
      </c>
      <c r="E1488">
        <v>234.4</v>
      </c>
      <c r="F1488" s="1">
        <f>-Day_SIP[[#This Row],[Investment Amount]]</f>
        <v>-234.4</v>
      </c>
      <c r="G1488" s="1">
        <f>SUM($D$2:D1488)*Day_SIP[[#This Row],[Buy Price]]</f>
        <v>1121486.8</v>
      </c>
    </row>
    <row r="1489" spans="1:7" x14ac:dyDescent="0.3">
      <c r="A1489" s="2">
        <v>39440</v>
      </c>
      <c r="B1489">
        <v>0</v>
      </c>
      <c r="C1489">
        <v>60.15</v>
      </c>
      <c r="D1489">
        <v>4</v>
      </c>
      <c r="E1489">
        <v>240.6</v>
      </c>
      <c r="F1489" s="1">
        <f>-Day_SIP[[#This Row],[Investment Amount]]</f>
        <v>-240.6</v>
      </c>
      <c r="G1489" s="1">
        <f>SUM($D$2:D1489)*Day_SIP[[#This Row],[Buy Price]]</f>
        <v>1151391.3</v>
      </c>
    </row>
    <row r="1490" spans="1:7" x14ac:dyDescent="0.3">
      <c r="A1490" s="2">
        <v>39442</v>
      </c>
      <c r="B1490">
        <v>2</v>
      </c>
      <c r="C1490">
        <v>61.18</v>
      </c>
      <c r="D1490">
        <v>3</v>
      </c>
      <c r="E1490">
        <v>183.54</v>
      </c>
      <c r="F1490" s="1">
        <f>-Day_SIP[[#This Row],[Investment Amount]]</f>
        <v>-183.54</v>
      </c>
      <c r="G1490" s="1">
        <f>SUM($D$2:D1490)*Day_SIP[[#This Row],[Buy Price]]</f>
        <v>1171291.1000000001</v>
      </c>
    </row>
    <row r="1491" spans="1:7" x14ac:dyDescent="0.3">
      <c r="A1491" s="2">
        <v>39443</v>
      </c>
      <c r="B1491">
        <v>3</v>
      </c>
      <c r="C1491">
        <v>61.59</v>
      </c>
      <c r="D1491">
        <v>3</v>
      </c>
      <c r="E1491">
        <v>184.77</v>
      </c>
      <c r="F1491" s="1">
        <f>-Day_SIP[[#This Row],[Investment Amount]]</f>
        <v>-184.77</v>
      </c>
      <c r="G1491" s="1">
        <f>SUM($D$2:D1491)*Day_SIP[[#This Row],[Buy Price]]</f>
        <v>1179325.32</v>
      </c>
    </row>
    <row r="1492" spans="1:7" x14ac:dyDescent="0.3">
      <c r="A1492" s="2">
        <v>39444</v>
      </c>
      <c r="B1492">
        <v>4</v>
      </c>
      <c r="C1492">
        <v>61.79</v>
      </c>
      <c r="D1492">
        <v>3</v>
      </c>
      <c r="E1492">
        <v>185.37</v>
      </c>
      <c r="F1492" s="1">
        <f>-Day_SIP[[#This Row],[Investment Amount]]</f>
        <v>-185.37</v>
      </c>
      <c r="G1492" s="1">
        <f>SUM($D$2:D1492)*Day_SIP[[#This Row],[Buy Price]]</f>
        <v>1183340.29</v>
      </c>
    </row>
    <row r="1493" spans="1:7" x14ac:dyDescent="0.3">
      <c r="A1493" s="2">
        <v>39447</v>
      </c>
      <c r="B1493">
        <v>0</v>
      </c>
      <c r="C1493">
        <v>62.07</v>
      </c>
      <c r="D1493">
        <v>3</v>
      </c>
      <c r="E1493">
        <v>186.21</v>
      </c>
      <c r="F1493" s="1">
        <f>-Day_SIP[[#This Row],[Investment Amount]]</f>
        <v>-186.21</v>
      </c>
      <c r="G1493" s="1">
        <f>SUM($D$2:D1493)*Day_SIP[[#This Row],[Buy Price]]</f>
        <v>1188888.78</v>
      </c>
    </row>
    <row r="1494" spans="1:7" x14ac:dyDescent="0.3">
      <c r="A1494" s="2">
        <v>39448</v>
      </c>
      <c r="B1494">
        <v>1</v>
      </c>
      <c r="C1494">
        <v>62</v>
      </c>
      <c r="D1494">
        <v>3</v>
      </c>
      <c r="E1494">
        <v>186</v>
      </c>
      <c r="F1494" s="1">
        <f>-Day_SIP[[#This Row],[Investment Amount]]</f>
        <v>-186</v>
      </c>
      <c r="G1494" s="1">
        <f>SUM($D$2:D1494)*Day_SIP[[#This Row],[Buy Price]]</f>
        <v>1187734</v>
      </c>
    </row>
    <row r="1495" spans="1:7" x14ac:dyDescent="0.3">
      <c r="A1495" s="2">
        <v>39449</v>
      </c>
      <c r="B1495">
        <v>2</v>
      </c>
      <c r="C1495">
        <v>62.29</v>
      </c>
      <c r="D1495">
        <v>3</v>
      </c>
      <c r="E1495">
        <v>186.87</v>
      </c>
      <c r="F1495" s="1">
        <f>-Day_SIP[[#This Row],[Investment Amount]]</f>
        <v>-186.87</v>
      </c>
      <c r="G1495" s="1">
        <f>SUM($D$2:D1495)*Day_SIP[[#This Row],[Buy Price]]</f>
        <v>1193476.3999999999</v>
      </c>
    </row>
    <row r="1496" spans="1:7" x14ac:dyDescent="0.3">
      <c r="A1496" s="2">
        <v>39450</v>
      </c>
      <c r="B1496">
        <v>3</v>
      </c>
      <c r="C1496">
        <v>62.13</v>
      </c>
      <c r="D1496">
        <v>3</v>
      </c>
      <c r="E1496">
        <v>186.39000000000001</v>
      </c>
      <c r="F1496" s="1">
        <f>-Day_SIP[[#This Row],[Investment Amount]]</f>
        <v>-186.39000000000001</v>
      </c>
      <c r="G1496" s="1">
        <f>SUM($D$2:D1496)*Day_SIP[[#This Row],[Buy Price]]</f>
        <v>1190597.19</v>
      </c>
    </row>
    <row r="1497" spans="1:7" x14ac:dyDescent="0.3">
      <c r="A1497" s="2">
        <v>39451</v>
      </c>
      <c r="B1497">
        <v>4</v>
      </c>
      <c r="C1497">
        <v>63.34</v>
      </c>
      <c r="D1497">
        <v>3</v>
      </c>
      <c r="E1497">
        <v>190.02</v>
      </c>
      <c r="F1497" s="1">
        <f>-Day_SIP[[#This Row],[Investment Amount]]</f>
        <v>-190.02</v>
      </c>
      <c r="G1497" s="1">
        <f>SUM($D$2:D1497)*Day_SIP[[#This Row],[Buy Price]]</f>
        <v>1213974.4400000002</v>
      </c>
    </row>
    <row r="1498" spans="1:7" x14ac:dyDescent="0.3">
      <c r="A1498" s="2">
        <v>39454</v>
      </c>
      <c r="B1498">
        <v>0</v>
      </c>
      <c r="C1498">
        <v>63.3</v>
      </c>
      <c r="D1498">
        <v>3</v>
      </c>
      <c r="E1498">
        <v>189.89999999999998</v>
      </c>
      <c r="F1498" s="1">
        <f>-Day_SIP[[#This Row],[Investment Amount]]</f>
        <v>-189.89999999999998</v>
      </c>
      <c r="G1498" s="1">
        <f>SUM($D$2:D1498)*Day_SIP[[#This Row],[Buy Price]]</f>
        <v>1213397.7</v>
      </c>
    </row>
    <row r="1499" spans="1:7" x14ac:dyDescent="0.3">
      <c r="A1499" s="2">
        <v>39455</v>
      </c>
      <c r="B1499">
        <v>1</v>
      </c>
      <c r="C1499">
        <v>63.26</v>
      </c>
      <c r="D1499">
        <v>3</v>
      </c>
      <c r="E1499">
        <v>189.78</v>
      </c>
      <c r="F1499" s="1">
        <f>-Day_SIP[[#This Row],[Investment Amount]]</f>
        <v>-189.78</v>
      </c>
      <c r="G1499" s="1">
        <f>SUM($D$2:D1499)*Day_SIP[[#This Row],[Buy Price]]</f>
        <v>1212820.72</v>
      </c>
    </row>
    <row r="1500" spans="1:7" x14ac:dyDescent="0.3">
      <c r="A1500" s="2">
        <v>39456</v>
      </c>
      <c r="B1500">
        <v>2</v>
      </c>
      <c r="C1500">
        <v>63.56</v>
      </c>
      <c r="D1500">
        <v>3</v>
      </c>
      <c r="E1500">
        <v>190.68</v>
      </c>
      <c r="F1500" s="1">
        <f>-Day_SIP[[#This Row],[Investment Amount]]</f>
        <v>-190.68</v>
      </c>
      <c r="G1500" s="1">
        <f>SUM($D$2:D1500)*Day_SIP[[#This Row],[Buy Price]]</f>
        <v>1218763</v>
      </c>
    </row>
    <row r="1501" spans="1:7" x14ac:dyDescent="0.3">
      <c r="A1501" s="2">
        <v>39457</v>
      </c>
      <c r="B1501">
        <v>3</v>
      </c>
      <c r="C1501">
        <v>61.13</v>
      </c>
      <c r="D1501">
        <v>3</v>
      </c>
      <c r="E1501">
        <v>183.39000000000001</v>
      </c>
      <c r="F1501" s="1">
        <f>-Day_SIP[[#This Row],[Investment Amount]]</f>
        <v>-183.39000000000001</v>
      </c>
      <c r="G1501" s="1">
        <f>SUM($D$2:D1501)*Day_SIP[[#This Row],[Buy Price]]</f>
        <v>1172351.1400000001</v>
      </c>
    </row>
    <row r="1502" spans="1:7" x14ac:dyDescent="0.3">
      <c r="A1502" s="2">
        <v>39458</v>
      </c>
      <c r="B1502">
        <v>4</v>
      </c>
      <c r="C1502">
        <v>61.89</v>
      </c>
      <c r="D1502">
        <v>3</v>
      </c>
      <c r="E1502">
        <v>185.67000000000002</v>
      </c>
      <c r="F1502" s="1">
        <f>-Day_SIP[[#This Row],[Investment Amount]]</f>
        <v>-185.67000000000002</v>
      </c>
      <c r="G1502" s="1">
        <f>SUM($D$2:D1502)*Day_SIP[[#This Row],[Buy Price]]</f>
        <v>1187112.0900000001</v>
      </c>
    </row>
    <row r="1503" spans="1:7" x14ac:dyDescent="0.3">
      <c r="A1503" s="2">
        <v>39461</v>
      </c>
      <c r="B1503">
        <v>0</v>
      </c>
      <c r="C1503">
        <v>62.67</v>
      </c>
      <c r="D1503">
        <v>3</v>
      </c>
      <c r="E1503">
        <v>188.01</v>
      </c>
      <c r="F1503" s="1">
        <f>-Day_SIP[[#This Row],[Investment Amount]]</f>
        <v>-188.01</v>
      </c>
      <c r="G1503" s="1">
        <f>SUM($D$2:D1503)*Day_SIP[[#This Row],[Buy Price]]</f>
        <v>1202261.28</v>
      </c>
    </row>
    <row r="1504" spans="1:7" x14ac:dyDescent="0.3">
      <c r="A1504" s="2">
        <v>39462</v>
      </c>
      <c r="B1504">
        <v>1</v>
      </c>
      <c r="C1504">
        <v>60.78</v>
      </c>
      <c r="D1504">
        <v>4</v>
      </c>
      <c r="E1504">
        <v>243.12</v>
      </c>
      <c r="F1504" s="1">
        <f>-Day_SIP[[#This Row],[Investment Amount]]</f>
        <v>-243.12</v>
      </c>
      <c r="G1504" s="1">
        <f>SUM($D$2:D1504)*Day_SIP[[#This Row],[Buy Price]]</f>
        <v>1166246.6400000001</v>
      </c>
    </row>
    <row r="1505" spans="1:7" x14ac:dyDescent="0.3">
      <c r="A1505" s="2">
        <v>39463</v>
      </c>
      <c r="B1505">
        <v>2</v>
      </c>
      <c r="C1505">
        <v>60.58</v>
      </c>
      <c r="D1505">
        <v>4</v>
      </c>
      <c r="E1505">
        <v>242.32</v>
      </c>
      <c r="F1505" s="1">
        <f>-Day_SIP[[#This Row],[Investment Amount]]</f>
        <v>-242.32</v>
      </c>
      <c r="G1505" s="1">
        <f>SUM($D$2:D1505)*Day_SIP[[#This Row],[Buy Price]]</f>
        <v>1162651.3599999999</v>
      </c>
    </row>
    <row r="1506" spans="1:7" x14ac:dyDescent="0.3">
      <c r="A1506" s="2">
        <v>39464</v>
      </c>
      <c r="B1506">
        <v>3</v>
      </c>
      <c r="C1506">
        <v>60.35</v>
      </c>
      <c r="D1506">
        <v>4</v>
      </c>
      <c r="E1506">
        <v>241.4</v>
      </c>
      <c r="F1506" s="1">
        <f>-Day_SIP[[#This Row],[Investment Amount]]</f>
        <v>-241.4</v>
      </c>
      <c r="G1506" s="1">
        <f>SUM($D$2:D1506)*Day_SIP[[#This Row],[Buy Price]]</f>
        <v>1158478.6000000001</v>
      </c>
    </row>
    <row r="1507" spans="1:7" x14ac:dyDescent="0.3">
      <c r="A1507" s="2">
        <v>39465</v>
      </c>
      <c r="B1507">
        <v>4</v>
      </c>
      <c r="C1507">
        <v>59.12</v>
      </c>
      <c r="D1507">
        <v>4</v>
      </c>
      <c r="E1507">
        <v>236.48</v>
      </c>
      <c r="F1507" s="1">
        <f>-Day_SIP[[#This Row],[Investment Amount]]</f>
        <v>-236.48</v>
      </c>
      <c r="G1507" s="1">
        <f>SUM($D$2:D1507)*Day_SIP[[#This Row],[Buy Price]]</f>
        <v>1135104</v>
      </c>
    </row>
    <row r="1508" spans="1:7" x14ac:dyDescent="0.3">
      <c r="A1508" s="2">
        <v>39468</v>
      </c>
      <c r="B1508">
        <v>0</v>
      </c>
      <c r="C1508">
        <v>53.54</v>
      </c>
      <c r="D1508">
        <v>4</v>
      </c>
      <c r="E1508">
        <v>214.16</v>
      </c>
      <c r="F1508" s="1">
        <f>-Day_SIP[[#This Row],[Investment Amount]]</f>
        <v>-214.16</v>
      </c>
      <c r="G1508" s="1">
        <f>SUM($D$2:D1508)*Day_SIP[[#This Row],[Buy Price]]</f>
        <v>1028182.16</v>
      </c>
    </row>
    <row r="1509" spans="1:7" x14ac:dyDescent="0.3">
      <c r="A1509" s="2">
        <v>39469</v>
      </c>
      <c r="B1509">
        <v>1</v>
      </c>
      <c r="C1509">
        <v>49.56</v>
      </c>
      <c r="D1509">
        <v>4</v>
      </c>
      <c r="E1509">
        <v>198.24</v>
      </c>
      <c r="F1509" s="1">
        <f>-Day_SIP[[#This Row],[Investment Amount]]</f>
        <v>-198.24</v>
      </c>
      <c r="G1509" s="1">
        <f>SUM($D$2:D1509)*Day_SIP[[#This Row],[Buy Price]]</f>
        <v>951948.4800000001</v>
      </c>
    </row>
    <row r="1510" spans="1:7" x14ac:dyDescent="0.3">
      <c r="A1510" s="2">
        <v>39470</v>
      </c>
      <c r="B1510">
        <v>2</v>
      </c>
      <c r="C1510">
        <v>52.17</v>
      </c>
      <c r="D1510">
        <v>4</v>
      </c>
      <c r="E1510">
        <v>208.68</v>
      </c>
      <c r="F1510" s="1">
        <f>-Day_SIP[[#This Row],[Investment Amount]]</f>
        <v>-208.68</v>
      </c>
      <c r="G1510" s="1">
        <f>SUM($D$2:D1510)*Day_SIP[[#This Row],[Buy Price]]</f>
        <v>1002290.04</v>
      </c>
    </row>
    <row r="1511" spans="1:7" x14ac:dyDescent="0.3">
      <c r="A1511" s="2">
        <v>39471</v>
      </c>
      <c r="B1511">
        <v>3</v>
      </c>
      <c r="C1511">
        <v>50.94</v>
      </c>
      <c r="D1511">
        <v>4</v>
      </c>
      <c r="E1511">
        <v>203.76</v>
      </c>
      <c r="F1511" s="1">
        <f>-Day_SIP[[#This Row],[Investment Amount]]</f>
        <v>-203.76</v>
      </c>
      <c r="G1511" s="1">
        <f>SUM($D$2:D1511)*Day_SIP[[#This Row],[Buy Price]]</f>
        <v>978863.03999999992</v>
      </c>
    </row>
    <row r="1512" spans="1:7" x14ac:dyDescent="0.3">
      <c r="A1512" s="2">
        <v>39472</v>
      </c>
      <c r="B1512">
        <v>4</v>
      </c>
      <c r="C1512">
        <v>54.08</v>
      </c>
      <c r="D1512">
        <v>4</v>
      </c>
      <c r="E1512">
        <v>216.32</v>
      </c>
      <c r="F1512" s="1">
        <f>-Day_SIP[[#This Row],[Investment Amount]]</f>
        <v>-216.32</v>
      </c>
      <c r="G1512" s="1">
        <f>SUM($D$2:D1512)*Day_SIP[[#This Row],[Buy Price]]</f>
        <v>1039417.6</v>
      </c>
    </row>
    <row r="1513" spans="1:7" x14ac:dyDescent="0.3">
      <c r="A1513" s="2">
        <v>39475</v>
      </c>
      <c r="B1513">
        <v>0</v>
      </c>
      <c r="C1513">
        <v>52.89</v>
      </c>
      <c r="D1513">
        <v>4</v>
      </c>
      <c r="E1513">
        <v>211.56</v>
      </c>
      <c r="F1513" s="1">
        <f>-Day_SIP[[#This Row],[Investment Amount]]</f>
        <v>-211.56</v>
      </c>
      <c r="G1513" s="1">
        <f>SUM($D$2:D1513)*Day_SIP[[#This Row],[Buy Price]]</f>
        <v>1016757.36</v>
      </c>
    </row>
    <row r="1514" spans="1:7" x14ac:dyDescent="0.3">
      <c r="A1514" s="2">
        <v>39476</v>
      </c>
      <c r="B1514">
        <v>1</v>
      </c>
      <c r="C1514">
        <v>53</v>
      </c>
      <c r="D1514">
        <v>4</v>
      </c>
      <c r="E1514">
        <v>212</v>
      </c>
      <c r="F1514" s="1">
        <f>-Day_SIP[[#This Row],[Investment Amount]]</f>
        <v>-212</v>
      </c>
      <c r="G1514" s="1">
        <f>SUM($D$2:D1514)*Day_SIP[[#This Row],[Buy Price]]</f>
        <v>1019084</v>
      </c>
    </row>
    <row r="1515" spans="1:7" x14ac:dyDescent="0.3">
      <c r="A1515" s="2">
        <v>39477</v>
      </c>
      <c r="B1515">
        <v>2</v>
      </c>
      <c r="C1515">
        <v>52.35</v>
      </c>
      <c r="D1515">
        <v>4</v>
      </c>
      <c r="E1515">
        <v>209.4</v>
      </c>
      <c r="F1515" s="1">
        <f>-Day_SIP[[#This Row],[Investment Amount]]</f>
        <v>-209.4</v>
      </c>
      <c r="G1515" s="1">
        <f>SUM($D$2:D1515)*Day_SIP[[#This Row],[Buy Price]]</f>
        <v>1006795.2000000001</v>
      </c>
    </row>
    <row r="1516" spans="1:7" x14ac:dyDescent="0.3">
      <c r="A1516" s="2">
        <v>39478</v>
      </c>
      <c r="B1516">
        <v>3</v>
      </c>
      <c r="C1516">
        <v>52.08</v>
      </c>
      <c r="D1516">
        <v>4</v>
      </c>
      <c r="E1516">
        <v>208.32</v>
      </c>
      <c r="F1516" s="1">
        <f>-Day_SIP[[#This Row],[Investment Amount]]</f>
        <v>-208.32</v>
      </c>
      <c r="G1516" s="1">
        <f>SUM($D$2:D1516)*Day_SIP[[#This Row],[Buy Price]]</f>
        <v>1001810.88</v>
      </c>
    </row>
    <row r="1517" spans="1:7" x14ac:dyDescent="0.3">
      <c r="A1517" s="2">
        <v>39479</v>
      </c>
      <c r="B1517">
        <v>4</v>
      </c>
      <c r="C1517">
        <v>53.6</v>
      </c>
      <c r="D1517">
        <v>4</v>
      </c>
      <c r="E1517">
        <v>214.4</v>
      </c>
      <c r="F1517" s="1">
        <f>-Day_SIP[[#This Row],[Investment Amount]]</f>
        <v>-214.4</v>
      </c>
      <c r="G1517" s="1">
        <f>SUM($D$2:D1517)*Day_SIP[[#This Row],[Buy Price]]</f>
        <v>1031264</v>
      </c>
    </row>
    <row r="1518" spans="1:7" x14ac:dyDescent="0.3">
      <c r="A1518" s="2">
        <v>39482</v>
      </c>
      <c r="B1518">
        <v>0</v>
      </c>
      <c r="C1518">
        <v>55.28</v>
      </c>
      <c r="D1518">
        <v>4</v>
      </c>
      <c r="E1518">
        <v>221.12</v>
      </c>
      <c r="F1518" s="1">
        <f>-Day_SIP[[#This Row],[Investment Amount]]</f>
        <v>-221.12</v>
      </c>
      <c r="G1518" s="1">
        <f>SUM($D$2:D1518)*Day_SIP[[#This Row],[Buy Price]]</f>
        <v>1063808.32</v>
      </c>
    </row>
    <row r="1519" spans="1:7" x14ac:dyDescent="0.3">
      <c r="A1519" s="2">
        <v>39483</v>
      </c>
      <c r="B1519">
        <v>1</v>
      </c>
      <c r="C1519">
        <v>55.43</v>
      </c>
      <c r="D1519">
        <v>4</v>
      </c>
      <c r="E1519">
        <v>221.72</v>
      </c>
      <c r="F1519" s="1">
        <f>-Day_SIP[[#This Row],[Investment Amount]]</f>
        <v>-221.72</v>
      </c>
      <c r="G1519" s="1">
        <f>SUM($D$2:D1519)*Day_SIP[[#This Row],[Buy Price]]</f>
        <v>1066916.6399999999</v>
      </c>
    </row>
    <row r="1520" spans="1:7" x14ac:dyDescent="0.3">
      <c r="A1520" s="2">
        <v>39484</v>
      </c>
      <c r="B1520">
        <v>2</v>
      </c>
      <c r="C1520">
        <v>53.79</v>
      </c>
      <c r="D1520">
        <v>4</v>
      </c>
      <c r="E1520">
        <v>215.16</v>
      </c>
      <c r="F1520" s="1">
        <f>-Day_SIP[[#This Row],[Investment Amount]]</f>
        <v>-215.16</v>
      </c>
      <c r="G1520" s="1">
        <f>SUM($D$2:D1520)*Day_SIP[[#This Row],[Buy Price]]</f>
        <v>1035565.08</v>
      </c>
    </row>
    <row r="1521" spans="1:7" x14ac:dyDescent="0.3">
      <c r="A1521" s="2">
        <v>39485</v>
      </c>
      <c r="B1521">
        <v>3</v>
      </c>
      <c r="C1521">
        <v>52.05</v>
      </c>
      <c r="D1521">
        <v>4</v>
      </c>
      <c r="E1521">
        <v>208.2</v>
      </c>
      <c r="F1521" s="1">
        <f>-Day_SIP[[#This Row],[Investment Amount]]</f>
        <v>-208.2</v>
      </c>
      <c r="G1521" s="1">
        <f>SUM($D$2:D1521)*Day_SIP[[#This Row],[Buy Price]]</f>
        <v>1002274.7999999999</v>
      </c>
    </row>
    <row r="1522" spans="1:7" x14ac:dyDescent="0.3">
      <c r="A1522" s="2">
        <v>39486</v>
      </c>
      <c r="B1522">
        <v>4</v>
      </c>
      <c r="C1522">
        <v>52.1</v>
      </c>
      <c r="D1522">
        <v>4</v>
      </c>
      <c r="E1522">
        <v>208.4</v>
      </c>
      <c r="F1522" s="1">
        <f>-Day_SIP[[#This Row],[Investment Amount]]</f>
        <v>-208.4</v>
      </c>
      <c r="G1522" s="1">
        <f>SUM($D$2:D1522)*Day_SIP[[#This Row],[Buy Price]]</f>
        <v>1003446</v>
      </c>
    </row>
    <row r="1523" spans="1:7" x14ac:dyDescent="0.3">
      <c r="A1523" s="2">
        <v>39489</v>
      </c>
      <c r="B1523">
        <v>0</v>
      </c>
      <c r="C1523">
        <v>49.47</v>
      </c>
      <c r="D1523">
        <v>4</v>
      </c>
      <c r="E1523">
        <v>197.88</v>
      </c>
      <c r="F1523" s="1">
        <f>-Day_SIP[[#This Row],[Investment Amount]]</f>
        <v>-197.88</v>
      </c>
      <c r="G1523" s="1">
        <f>SUM($D$2:D1523)*Day_SIP[[#This Row],[Buy Price]]</f>
        <v>952990.08</v>
      </c>
    </row>
    <row r="1524" spans="1:7" x14ac:dyDescent="0.3">
      <c r="A1524" s="2">
        <v>39490</v>
      </c>
      <c r="B1524">
        <v>1</v>
      </c>
      <c r="C1524">
        <v>49.12</v>
      </c>
      <c r="D1524">
        <v>4</v>
      </c>
      <c r="E1524">
        <v>196.48</v>
      </c>
      <c r="F1524" s="1">
        <f>-Day_SIP[[#This Row],[Investment Amount]]</f>
        <v>-196.48</v>
      </c>
      <c r="G1524" s="1">
        <f>SUM($D$2:D1524)*Day_SIP[[#This Row],[Buy Price]]</f>
        <v>946444.15999999992</v>
      </c>
    </row>
    <row r="1525" spans="1:7" x14ac:dyDescent="0.3">
      <c r="A1525" s="2">
        <v>39491</v>
      </c>
      <c r="B1525">
        <v>2</v>
      </c>
      <c r="C1525">
        <v>49.89</v>
      </c>
      <c r="D1525">
        <v>4</v>
      </c>
      <c r="E1525">
        <v>199.56</v>
      </c>
      <c r="F1525" s="1">
        <f>-Day_SIP[[#This Row],[Investment Amount]]</f>
        <v>-199.56</v>
      </c>
      <c r="G1525" s="1">
        <f>SUM($D$2:D1525)*Day_SIP[[#This Row],[Buy Price]]</f>
        <v>961480.08</v>
      </c>
    </row>
    <row r="1526" spans="1:7" x14ac:dyDescent="0.3">
      <c r="A1526" s="2">
        <v>39492</v>
      </c>
      <c r="B1526">
        <v>3</v>
      </c>
      <c r="C1526">
        <v>52.44</v>
      </c>
      <c r="D1526">
        <v>4</v>
      </c>
      <c r="E1526">
        <v>209.76</v>
      </c>
      <c r="F1526" s="1">
        <f>-Day_SIP[[#This Row],[Investment Amount]]</f>
        <v>-209.76</v>
      </c>
      <c r="G1526" s="1">
        <f>SUM($D$2:D1526)*Day_SIP[[#This Row],[Buy Price]]</f>
        <v>1010833.44</v>
      </c>
    </row>
    <row r="1527" spans="1:7" x14ac:dyDescent="0.3">
      <c r="A1527" s="2">
        <v>39493</v>
      </c>
      <c r="B1527">
        <v>4</v>
      </c>
      <c r="C1527">
        <v>53.4</v>
      </c>
      <c r="D1527">
        <v>4</v>
      </c>
      <c r="E1527">
        <v>213.6</v>
      </c>
      <c r="F1527" s="1">
        <f>-Day_SIP[[#This Row],[Investment Amount]]</f>
        <v>-213.6</v>
      </c>
      <c r="G1527" s="1">
        <f>SUM($D$2:D1527)*Day_SIP[[#This Row],[Buy Price]]</f>
        <v>1029552</v>
      </c>
    </row>
    <row r="1528" spans="1:7" x14ac:dyDescent="0.3">
      <c r="A1528" s="2">
        <v>39496</v>
      </c>
      <c r="B1528">
        <v>0</v>
      </c>
      <c r="C1528">
        <v>53.41</v>
      </c>
      <c r="D1528">
        <v>4</v>
      </c>
      <c r="E1528">
        <v>213.64</v>
      </c>
      <c r="F1528" s="1">
        <f>-Day_SIP[[#This Row],[Investment Amount]]</f>
        <v>-213.64</v>
      </c>
      <c r="G1528" s="1">
        <f>SUM($D$2:D1528)*Day_SIP[[#This Row],[Buy Price]]</f>
        <v>1029958.44</v>
      </c>
    </row>
    <row r="1529" spans="1:7" x14ac:dyDescent="0.3">
      <c r="A1529" s="2">
        <v>39497</v>
      </c>
      <c r="B1529">
        <v>1</v>
      </c>
      <c r="C1529">
        <v>53.48</v>
      </c>
      <c r="D1529">
        <v>4</v>
      </c>
      <c r="E1529">
        <v>213.92</v>
      </c>
      <c r="F1529" s="1">
        <f>-Day_SIP[[#This Row],[Investment Amount]]</f>
        <v>-213.92</v>
      </c>
      <c r="G1529" s="1">
        <f>SUM($D$2:D1529)*Day_SIP[[#This Row],[Buy Price]]</f>
        <v>1031522.24</v>
      </c>
    </row>
    <row r="1530" spans="1:7" x14ac:dyDescent="0.3">
      <c r="A1530" s="2">
        <v>39498</v>
      </c>
      <c r="B1530">
        <v>2</v>
      </c>
      <c r="C1530">
        <v>52.6</v>
      </c>
      <c r="D1530">
        <v>4</v>
      </c>
      <c r="E1530">
        <v>210.4</v>
      </c>
      <c r="F1530" s="1">
        <f>-Day_SIP[[#This Row],[Investment Amount]]</f>
        <v>-210.4</v>
      </c>
      <c r="G1530" s="1">
        <f>SUM($D$2:D1530)*Day_SIP[[#This Row],[Buy Price]]</f>
        <v>1014759.2000000001</v>
      </c>
    </row>
    <row r="1531" spans="1:7" x14ac:dyDescent="0.3">
      <c r="A1531" s="2">
        <v>39499</v>
      </c>
      <c r="B1531">
        <v>3</v>
      </c>
      <c r="C1531">
        <v>52.49</v>
      </c>
      <c r="D1531">
        <v>4</v>
      </c>
      <c r="E1531">
        <v>209.96</v>
      </c>
      <c r="F1531" s="1">
        <f>-Day_SIP[[#This Row],[Investment Amount]]</f>
        <v>-209.96</v>
      </c>
      <c r="G1531" s="1">
        <f>SUM($D$2:D1531)*Day_SIP[[#This Row],[Buy Price]]</f>
        <v>1012847.04</v>
      </c>
    </row>
    <row r="1532" spans="1:7" x14ac:dyDescent="0.3">
      <c r="A1532" s="2">
        <v>39500</v>
      </c>
      <c r="B1532">
        <v>4</v>
      </c>
      <c r="C1532">
        <v>52.12</v>
      </c>
      <c r="D1532">
        <v>4</v>
      </c>
      <c r="E1532">
        <v>208.48</v>
      </c>
      <c r="F1532" s="1">
        <f>-Day_SIP[[#This Row],[Investment Amount]]</f>
        <v>-208.48</v>
      </c>
      <c r="G1532" s="1">
        <f>SUM($D$2:D1532)*Day_SIP[[#This Row],[Buy Price]]</f>
        <v>1005916</v>
      </c>
    </row>
    <row r="1533" spans="1:7" x14ac:dyDescent="0.3">
      <c r="A1533" s="2">
        <v>39503</v>
      </c>
      <c r="B1533">
        <v>0</v>
      </c>
      <c r="C1533">
        <v>52.42</v>
      </c>
      <c r="D1533">
        <v>4</v>
      </c>
      <c r="E1533">
        <v>209.68</v>
      </c>
      <c r="F1533" s="1">
        <f>-Day_SIP[[#This Row],[Investment Amount]]</f>
        <v>-209.68</v>
      </c>
      <c r="G1533" s="1">
        <f>SUM($D$2:D1533)*Day_SIP[[#This Row],[Buy Price]]</f>
        <v>1011915.68</v>
      </c>
    </row>
    <row r="1534" spans="1:7" x14ac:dyDescent="0.3">
      <c r="A1534" s="2">
        <v>39504</v>
      </c>
      <c r="B1534">
        <v>1</v>
      </c>
      <c r="C1534">
        <v>53.16</v>
      </c>
      <c r="D1534">
        <v>4</v>
      </c>
      <c r="E1534">
        <v>212.64</v>
      </c>
      <c r="F1534" s="1">
        <f>-Day_SIP[[#This Row],[Investment Amount]]</f>
        <v>-212.64</v>
      </c>
      <c r="G1534" s="1">
        <f>SUM($D$2:D1534)*Day_SIP[[#This Row],[Buy Price]]</f>
        <v>1026413.2799999999</v>
      </c>
    </row>
    <row r="1535" spans="1:7" x14ac:dyDescent="0.3">
      <c r="A1535" s="2">
        <v>39505</v>
      </c>
      <c r="B1535">
        <v>2</v>
      </c>
      <c r="C1535">
        <v>53.09</v>
      </c>
      <c r="D1535">
        <v>4</v>
      </c>
      <c r="E1535">
        <v>212.36</v>
      </c>
      <c r="F1535" s="1">
        <f>-Day_SIP[[#This Row],[Investment Amount]]</f>
        <v>-212.36</v>
      </c>
      <c r="G1535" s="1">
        <f>SUM($D$2:D1535)*Day_SIP[[#This Row],[Buy Price]]</f>
        <v>1025274.0800000001</v>
      </c>
    </row>
    <row r="1536" spans="1:7" x14ac:dyDescent="0.3">
      <c r="A1536" s="2">
        <v>39506</v>
      </c>
      <c r="B1536">
        <v>3</v>
      </c>
      <c r="C1536">
        <v>53</v>
      </c>
      <c r="D1536">
        <v>4</v>
      </c>
      <c r="E1536">
        <v>212</v>
      </c>
      <c r="F1536" s="1">
        <f>-Day_SIP[[#This Row],[Investment Amount]]</f>
        <v>-212</v>
      </c>
      <c r="G1536" s="1">
        <f>SUM($D$2:D1536)*Day_SIP[[#This Row],[Buy Price]]</f>
        <v>1023748</v>
      </c>
    </row>
    <row r="1537" spans="1:7" x14ac:dyDescent="0.3">
      <c r="A1537" s="2">
        <v>39507</v>
      </c>
      <c r="B1537">
        <v>4</v>
      </c>
      <c r="C1537">
        <v>52.33</v>
      </c>
      <c r="D1537">
        <v>4</v>
      </c>
      <c r="E1537">
        <v>209.32</v>
      </c>
      <c r="F1537" s="1">
        <f>-Day_SIP[[#This Row],[Investment Amount]]</f>
        <v>-209.32</v>
      </c>
      <c r="G1537" s="1">
        <f>SUM($D$2:D1537)*Day_SIP[[#This Row],[Buy Price]]</f>
        <v>1011015.6</v>
      </c>
    </row>
    <row r="1538" spans="1:7" x14ac:dyDescent="0.3">
      <c r="A1538" s="2">
        <v>39510</v>
      </c>
      <c r="B1538">
        <v>0</v>
      </c>
      <c r="C1538">
        <v>50.7</v>
      </c>
      <c r="D1538">
        <v>4</v>
      </c>
      <c r="E1538">
        <v>202.8</v>
      </c>
      <c r="F1538" s="1">
        <f>-Day_SIP[[#This Row],[Investment Amount]]</f>
        <v>-202.8</v>
      </c>
      <c r="G1538" s="1">
        <f>SUM($D$2:D1538)*Day_SIP[[#This Row],[Buy Price]]</f>
        <v>979726.8</v>
      </c>
    </row>
    <row r="1539" spans="1:7" x14ac:dyDescent="0.3">
      <c r="A1539" s="2">
        <v>39511</v>
      </c>
      <c r="B1539">
        <v>1</v>
      </c>
      <c r="C1539">
        <v>49.66</v>
      </c>
      <c r="D1539">
        <v>4</v>
      </c>
      <c r="E1539">
        <v>198.64</v>
      </c>
      <c r="F1539" s="1">
        <f>-Day_SIP[[#This Row],[Investment Amount]]</f>
        <v>-198.64</v>
      </c>
      <c r="G1539" s="1">
        <f>SUM($D$2:D1539)*Day_SIP[[#This Row],[Buy Price]]</f>
        <v>959828.47999999998</v>
      </c>
    </row>
    <row r="1540" spans="1:7" x14ac:dyDescent="0.3">
      <c r="A1540" s="2">
        <v>39512</v>
      </c>
      <c r="B1540">
        <v>2</v>
      </c>
      <c r="C1540">
        <v>50.52</v>
      </c>
      <c r="D1540">
        <v>4</v>
      </c>
      <c r="E1540">
        <v>202.08</v>
      </c>
      <c r="F1540" s="1">
        <f>-Day_SIP[[#This Row],[Investment Amount]]</f>
        <v>-202.08</v>
      </c>
      <c r="G1540" s="1">
        <f>SUM($D$2:D1540)*Day_SIP[[#This Row],[Buy Price]]</f>
        <v>976652.64</v>
      </c>
    </row>
    <row r="1541" spans="1:7" x14ac:dyDescent="0.3">
      <c r="A1541" s="2">
        <v>39514</v>
      </c>
      <c r="B1541">
        <v>4</v>
      </c>
      <c r="C1541">
        <v>48.39</v>
      </c>
      <c r="D1541">
        <v>5</v>
      </c>
      <c r="E1541">
        <v>241.95</v>
      </c>
      <c r="F1541" s="1">
        <f>-Day_SIP[[#This Row],[Investment Amount]]</f>
        <v>-241.95</v>
      </c>
      <c r="G1541" s="1">
        <f>SUM($D$2:D1541)*Day_SIP[[#This Row],[Buy Price]]</f>
        <v>935717.43</v>
      </c>
    </row>
    <row r="1542" spans="1:7" x14ac:dyDescent="0.3">
      <c r="A1542" s="2">
        <v>39517</v>
      </c>
      <c r="B1542">
        <v>0</v>
      </c>
      <c r="C1542">
        <v>48.28</v>
      </c>
      <c r="D1542">
        <v>5</v>
      </c>
      <c r="E1542">
        <v>241.4</v>
      </c>
      <c r="F1542" s="1">
        <f>-Day_SIP[[#This Row],[Investment Amount]]</f>
        <v>-241.4</v>
      </c>
      <c r="G1542" s="1">
        <f>SUM($D$2:D1542)*Day_SIP[[#This Row],[Buy Price]]</f>
        <v>933831.76</v>
      </c>
    </row>
    <row r="1543" spans="1:7" x14ac:dyDescent="0.3">
      <c r="A1543" s="2">
        <v>39518</v>
      </c>
      <c r="B1543">
        <v>1</v>
      </c>
      <c r="C1543">
        <v>49.28</v>
      </c>
      <c r="D1543">
        <v>4</v>
      </c>
      <c r="E1543">
        <v>197.12</v>
      </c>
      <c r="F1543" s="1">
        <f>-Day_SIP[[#This Row],[Investment Amount]]</f>
        <v>-197.12</v>
      </c>
      <c r="G1543" s="1">
        <f>SUM($D$2:D1543)*Day_SIP[[#This Row],[Buy Price]]</f>
        <v>953370.88</v>
      </c>
    </row>
    <row r="1544" spans="1:7" x14ac:dyDescent="0.3">
      <c r="A1544" s="2">
        <v>39519</v>
      </c>
      <c r="B1544">
        <v>2</v>
      </c>
      <c r="C1544">
        <v>49.42</v>
      </c>
      <c r="D1544">
        <v>4</v>
      </c>
      <c r="E1544">
        <v>197.68</v>
      </c>
      <c r="F1544" s="1">
        <f>-Day_SIP[[#This Row],[Investment Amount]]</f>
        <v>-197.68</v>
      </c>
      <c r="G1544" s="1">
        <f>SUM($D$2:D1544)*Day_SIP[[#This Row],[Buy Price]]</f>
        <v>956277</v>
      </c>
    </row>
    <row r="1545" spans="1:7" x14ac:dyDescent="0.3">
      <c r="A1545" s="2">
        <v>39520</v>
      </c>
      <c r="B1545">
        <v>3</v>
      </c>
      <c r="C1545">
        <v>47.09</v>
      </c>
      <c r="D1545">
        <v>5</v>
      </c>
      <c r="E1545">
        <v>235.45000000000002</v>
      </c>
      <c r="F1545" s="1">
        <f>-Day_SIP[[#This Row],[Investment Amount]]</f>
        <v>-235.45000000000002</v>
      </c>
      <c r="G1545" s="1">
        <f>SUM($D$2:D1545)*Day_SIP[[#This Row],[Buy Price]]</f>
        <v>911426.95000000007</v>
      </c>
    </row>
    <row r="1546" spans="1:7" x14ac:dyDescent="0.3">
      <c r="A1546" s="2">
        <v>39521</v>
      </c>
      <c r="B1546">
        <v>4</v>
      </c>
      <c r="C1546">
        <v>47.86</v>
      </c>
      <c r="D1546">
        <v>5</v>
      </c>
      <c r="E1546">
        <v>239.3</v>
      </c>
      <c r="F1546" s="1">
        <f>-Day_SIP[[#This Row],[Investment Amount]]</f>
        <v>-239.3</v>
      </c>
      <c r="G1546" s="1">
        <f>SUM($D$2:D1546)*Day_SIP[[#This Row],[Buy Price]]</f>
        <v>926569.6</v>
      </c>
    </row>
    <row r="1547" spans="1:7" x14ac:dyDescent="0.3">
      <c r="A1547" s="2">
        <v>39524</v>
      </c>
      <c r="B1547">
        <v>0</v>
      </c>
      <c r="C1547">
        <v>45.86</v>
      </c>
      <c r="D1547">
        <v>5</v>
      </c>
      <c r="E1547">
        <v>229.3</v>
      </c>
      <c r="F1547" s="1">
        <f>-Day_SIP[[#This Row],[Investment Amount]]</f>
        <v>-229.3</v>
      </c>
      <c r="G1547" s="1">
        <f>SUM($D$2:D1547)*Day_SIP[[#This Row],[Buy Price]]</f>
        <v>888078.9</v>
      </c>
    </row>
    <row r="1548" spans="1:7" x14ac:dyDescent="0.3">
      <c r="A1548" s="2">
        <v>39525</v>
      </c>
      <c r="B1548">
        <v>1</v>
      </c>
      <c r="C1548">
        <v>46.15</v>
      </c>
      <c r="D1548">
        <v>5</v>
      </c>
      <c r="E1548">
        <v>230.75</v>
      </c>
      <c r="F1548" s="1">
        <f>-Day_SIP[[#This Row],[Investment Amount]]</f>
        <v>-230.75</v>
      </c>
      <c r="G1548" s="1">
        <f>SUM($D$2:D1548)*Day_SIP[[#This Row],[Buy Price]]</f>
        <v>893925.5</v>
      </c>
    </row>
    <row r="1549" spans="1:7" x14ac:dyDescent="0.3">
      <c r="A1549" s="2">
        <v>39526</v>
      </c>
      <c r="B1549">
        <v>2</v>
      </c>
      <c r="C1549">
        <v>46.32</v>
      </c>
      <c r="D1549">
        <v>5</v>
      </c>
      <c r="E1549">
        <v>231.6</v>
      </c>
      <c r="F1549" s="1">
        <f>-Day_SIP[[#This Row],[Investment Amount]]</f>
        <v>-231.6</v>
      </c>
      <c r="G1549" s="1">
        <f>SUM($D$2:D1549)*Day_SIP[[#This Row],[Buy Price]]</f>
        <v>897450</v>
      </c>
    </row>
    <row r="1550" spans="1:7" x14ac:dyDescent="0.3">
      <c r="A1550" s="2">
        <v>39531</v>
      </c>
      <c r="B1550">
        <v>0</v>
      </c>
      <c r="C1550">
        <v>46.33</v>
      </c>
      <c r="D1550">
        <v>5</v>
      </c>
      <c r="E1550">
        <v>231.64999999999998</v>
      </c>
      <c r="F1550" s="1">
        <f>-Day_SIP[[#This Row],[Investment Amount]]</f>
        <v>-231.64999999999998</v>
      </c>
      <c r="G1550" s="1">
        <f>SUM($D$2:D1550)*Day_SIP[[#This Row],[Buy Price]]</f>
        <v>897875.4</v>
      </c>
    </row>
    <row r="1551" spans="1:7" x14ac:dyDescent="0.3">
      <c r="A1551" s="2">
        <v>39532</v>
      </c>
      <c r="B1551">
        <v>1</v>
      </c>
      <c r="C1551">
        <v>49.02</v>
      </c>
      <c r="D1551">
        <v>4</v>
      </c>
      <c r="E1551">
        <v>196.08</v>
      </c>
      <c r="F1551" s="1">
        <f>-Day_SIP[[#This Row],[Investment Amount]]</f>
        <v>-196.08</v>
      </c>
      <c r="G1551" s="1">
        <f>SUM($D$2:D1551)*Day_SIP[[#This Row],[Buy Price]]</f>
        <v>950203.68</v>
      </c>
    </row>
    <row r="1552" spans="1:7" x14ac:dyDescent="0.3">
      <c r="A1552" s="2">
        <v>39533</v>
      </c>
      <c r="B1552">
        <v>2</v>
      </c>
      <c r="C1552">
        <v>48.91</v>
      </c>
      <c r="D1552">
        <v>4</v>
      </c>
      <c r="E1552">
        <v>195.64</v>
      </c>
      <c r="F1552" s="1">
        <f>-Day_SIP[[#This Row],[Investment Amount]]</f>
        <v>-195.64</v>
      </c>
      <c r="G1552" s="1">
        <f>SUM($D$2:D1552)*Day_SIP[[#This Row],[Buy Price]]</f>
        <v>948267.08</v>
      </c>
    </row>
    <row r="1553" spans="1:7" x14ac:dyDescent="0.3">
      <c r="A1553" s="2">
        <v>39534</v>
      </c>
      <c r="B1553">
        <v>3</v>
      </c>
      <c r="C1553">
        <v>48.83</v>
      </c>
      <c r="D1553">
        <v>4</v>
      </c>
      <c r="E1553">
        <v>195.32</v>
      </c>
      <c r="F1553" s="1">
        <f>-Day_SIP[[#This Row],[Investment Amount]]</f>
        <v>-195.32</v>
      </c>
      <c r="G1553" s="1">
        <f>SUM($D$2:D1553)*Day_SIP[[#This Row],[Buy Price]]</f>
        <v>946911.36</v>
      </c>
    </row>
    <row r="1554" spans="1:7" x14ac:dyDescent="0.3">
      <c r="A1554" s="2">
        <v>39535</v>
      </c>
      <c r="B1554">
        <v>4</v>
      </c>
      <c r="C1554">
        <v>49.98</v>
      </c>
      <c r="D1554">
        <v>4</v>
      </c>
      <c r="E1554">
        <v>199.92</v>
      </c>
      <c r="F1554" s="1">
        <f>-Day_SIP[[#This Row],[Investment Amount]]</f>
        <v>-199.92</v>
      </c>
      <c r="G1554" s="1">
        <f>SUM($D$2:D1554)*Day_SIP[[#This Row],[Buy Price]]</f>
        <v>969412.08</v>
      </c>
    </row>
    <row r="1555" spans="1:7" x14ac:dyDescent="0.3">
      <c r="A1555" s="2">
        <v>39538</v>
      </c>
      <c r="B1555">
        <v>0</v>
      </c>
      <c r="C1555">
        <v>48.24</v>
      </c>
      <c r="D1555">
        <v>5</v>
      </c>
      <c r="E1555">
        <v>241.20000000000002</v>
      </c>
      <c r="F1555" s="1">
        <f>-Day_SIP[[#This Row],[Investment Amount]]</f>
        <v>-241.20000000000002</v>
      </c>
      <c r="G1555" s="1">
        <f>SUM($D$2:D1555)*Day_SIP[[#This Row],[Buy Price]]</f>
        <v>935904.24</v>
      </c>
    </row>
    <row r="1556" spans="1:7" x14ac:dyDescent="0.3">
      <c r="A1556" s="2">
        <v>39539</v>
      </c>
      <c r="B1556">
        <v>1</v>
      </c>
      <c r="C1556">
        <v>48.01</v>
      </c>
      <c r="D1556">
        <v>5</v>
      </c>
      <c r="E1556">
        <v>240.04999999999998</v>
      </c>
      <c r="F1556" s="1">
        <f>-Day_SIP[[#This Row],[Investment Amount]]</f>
        <v>-240.04999999999998</v>
      </c>
      <c r="G1556" s="1">
        <f>SUM($D$2:D1556)*Day_SIP[[#This Row],[Buy Price]]</f>
        <v>931682.05999999994</v>
      </c>
    </row>
    <row r="1557" spans="1:7" x14ac:dyDescent="0.3">
      <c r="A1557" s="2">
        <v>39540</v>
      </c>
      <c r="B1557">
        <v>2</v>
      </c>
      <c r="C1557">
        <v>48.29</v>
      </c>
      <c r="D1557">
        <v>5</v>
      </c>
      <c r="E1557">
        <v>241.45</v>
      </c>
      <c r="F1557" s="1">
        <f>-Day_SIP[[#This Row],[Investment Amount]]</f>
        <v>-241.45</v>
      </c>
      <c r="G1557" s="1">
        <f>SUM($D$2:D1557)*Day_SIP[[#This Row],[Buy Price]]</f>
        <v>937357.19</v>
      </c>
    </row>
    <row r="1558" spans="1:7" x14ac:dyDescent="0.3">
      <c r="A1558" s="2">
        <v>39541</v>
      </c>
      <c r="B1558">
        <v>3</v>
      </c>
      <c r="C1558">
        <v>48.39</v>
      </c>
      <c r="D1558">
        <v>5</v>
      </c>
      <c r="E1558">
        <v>241.95</v>
      </c>
      <c r="F1558" s="1">
        <f>-Day_SIP[[#This Row],[Investment Amount]]</f>
        <v>-241.95</v>
      </c>
      <c r="G1558" s="1">
        <f>SUM($D$2:D1558)*Day_SIP[[#This Row],[Buy Price]]</f>
        <v>939540.24</v>
      </c>
    </row>
    <row r="1559" spans="1:7" x14ac:dyDescent="0.3">
      <c r="A1559" s="2">
        <v>39542</v>
      </c>
      <c r="B1559">
        <v>4</v>
      </c>
      <c r="C1559">
        <v>47.22</v>
      </c>
      <c r="D1559">
        <v>5</v>
      </c>
      <c r="E1559">
        <v>236.1</v>
      </c>
      <c r="F1559" s="1">
        <f>-Day_SIP[[#This Row],[Investment Amount]]</f>
        <v>-236.1</v>
      </c>
      <c r="G1559" s="1">
        <f>SUM($D$2:D1559)*Day_SIP[[#This Row],[Buy Price]]</f>
        <v>917059.62</v>
      </c>
    </row>
    <row r="1560" spans="1:7" x14ac:dyDescent="0.3">
      <c r="A1560" s="2">
        <v>39545</v>
      </c>
      <c r="B1560">
        <v>0</v>
      </c>
      <c r="C1560">
        <v>48.19</v>
      </c>
      <c r="D1560">
        <v>5</v>
      </c>
      <c r="E1560">
        <v>240.95</v>
      </c>
      <c r="F1560" s="1">
        <f>-Day_SIP[[#This Row],[Investment Amount]]</f>
        <v>-240.95</v>
      </c>
      <c r="G1560" s="1">
        <f>SUM($D$2:D1560)*Day_SIP[[#This Row],[Buy Price]]</f>
        <v>936138.94</v>
      </c>
    </row>
    <row r="1561" spans="1:7" x14ac:dyDescent="0.3">
      <c r="A1561" s="2">
        <v>39546</v>
      </c>
      <c r="B1561">
        <v>1</v>
      </c>
      <c r="C1561">
        <v>47.72</v>
      </c>
      <c r="D1561">
        <v>5</v>
      </c>
      <c r="E1561">
        <v>238.6</v>
      </c>
      <c r="F1561" s="1">
        <f>-Day_SIP[[#This Row],[Investment Amount]]</f>
        <v>-238.6</v>
      </c>
      <c r="G1561" s="1">
        <f>SUM($D$2:D1561)*Day_SIP[[#This Row],[Buy Price]]</f>
        <v>927247.32</v>
      </c>
    </row>
    <row r="1562" spans="1:7" x14ac:dyDescent="0.3">
      <c r="A1562" s="2">
        <v>39547</v>
      </c>
      <c r="B1562">
        <v>2</v>
      </c>
      <c r="C1562">
        <v>47.98</v>
      </c>
      <c r="D1562">
        <v>5</v>
      </c>
      <c r="E1562">
        <v>239.89999999999998</v>
      </c>
      <c r="F1562" s="1">
        <f>-Day_SIP[[#This Row],[Investment Amount]]</f>
        <v>-239.89999999999998</v>
      </c>
      <c r="G1562" s="1">
        <f>SUM($D$2:D1562)*Day_SIP[[#This Row],[Buy Price]]</f>
        <v>932539.27999999991</v>
      </c>
    </row>
    <row r="1563" spans="1:7" x14ac:dyDescent="0.3">
      <c r="A1563" s="2">
        <v>39548</v>
      </c>
      <c r="B1563">
        <v>3</v>
      </c>
      <c r="C1563">
        <v>47.89</v>
      </c>
      <c r="D1563">
        <v>5</v>
      </c>
      <c r="E1563">
        <v>239.45</v>
      </c>
      <c r="F1563" s="1">
        <f>-Day_SIP[[#This Row],[Investment Amount]]</f>
        <v>-239.45</v>
      </c>
      <c r="G1563" s="1">
        <f>SUM($D$2:D1563)*Day_SIP[[#This Row],[Buy Price]]</f>
        <v>931029.49</v>
      </c>
    </row>
    <row r="1564" spans="1:7" x14ac:dyDescent="0.3">
      <c r="A1564" s="2">
        <v>39549</v>
      </c>
      <c r="B1564">
        <v>4</v>
      </c>
      <c r="C1564">
        <v>48.37</v>
      </c>
      <c r="D1564">
        <v>5</v>
      </c>
      <c r="E1564">
        <v>241.85</v>
      </c>
      <c r="F1564" s="1">
        <f>-Day_SIP[[#This Row],[Investment Amount]]</f>
        <v>-241.85</v>
      </c>
      <c r="G1564" s="1">
        <f>SUM($D$2:D1564)*Day_SIP[[#This Row],[Buy Price]]</f>
        <v>940603.0199999999</v>
      </c>
    </row>
    <row r="1565" spans="1:7" x14ac:dyDescent="0.3">
      <c r="A1565" s="2">
        <v>39553</v>
      </c>
      <c r="B1565">
        <v>1</v>
      </c>
      <c r="C1565">
        <v>49.35</v>
      </c>
      <c r="D1565">
        <v>4</v>
      </c>
      <c r="E1565">
        <v>197.4</v>
      </c>
      <c r="F1565" s="1">
        <f>-Day_SIP[[#This Row],[Investment Amount]]</f>
        <v>-197.4</v>
      </c>
      <c r="G1565" s="1">
        <f>SUM($D$2:D1565)*Day_SIP[[#This Row],[Buy Price]]</f>
        <v>959857.5</v>
      </c>
    </row>
    <row r="1566" spans="1:7" x14ac:dyDescent="0.3">
      <c r="A1566" s="2">
        <v>39554</v>
      </c>
      <c r="B1566">
        <v>2</v>
      </c>
      <c r="C1566">
        <v>49.37</v>
      </c>
      <c r="D1566">
        <v>4</v>
      </c>
      <c r="E1566">
        <v>197.48</v>
      </c>
      <c r="F1566" s="1">
        <f>-Day_SIP[[#This Row],[Investment Amount]]</f>
        <v>-197.48</v>
      </c>
      <c r="G1566" s="1">
        <f>SUM($D$2:D1566)*Day_SIP[[#This Row],[Buy Price]]</f>
        <v>960443.98</v>
      </c>
    </row>
    <row r="1567" spans="1:7" x14ac:dyDescent="0.3">
      <c r="A1567" s="2">
        <v>39555</v>
      </c>
      <c r="B1567">
        <v>3</v>
      </c>
      <c r="C1567">
        <v>50.2</v>
      </c>
      <c r="D1567">
        <v>4</v>
      </c>
      <c r="E1567">
        <v>200.8</v>
      </c>
      <c r="F1567" s="1">
        <f>-Day_SIP[[#This Row],[Investment Amount]]</f>
        <v>-200.8</v>
      </c>
      <c r="G1567" s="1">
        <f>SUM($D$2:D1567)*Day_SIP[[#This Row],[Buy Price]]</f>
        <v>976791.60000000009</v>
      </c>
    </row>
    <row r="1568" spans="1:7" x14ac:dyDescent="0.3">
      <c r="A1568" s="2">
        <v>39559</v>
      </c>
      <c r="B1568">
        <v>0</v>
      </c>
      <c r="C1568">
        <v>50.89</v>
      </c>
      <c r="D1568">
        <v>4</v>
      </c>
      <c r="E1568">
        <v>203.56</v>
      </c>
      <c r="F1568" s="1">
        <f>-Day_SIP[[#This Row],[Investment Amount]]</f>
        <v>-203.56</v>
      </c>
      <c r="G1568" s="1">
        <f>SUM($D$2:D1568)*Day_SIP[[#This Row],[Buy Price]]</f>
        <v>990421.18</v>
      </c>
    </row>
    <row r="1569" spans="1:7" x14ac:dyDescent="0.3">
      <c r="A1569" s="2">
        <v>39560</v>
      </c>
      <c r="B1569">
        <v>1</v>
      </c>
      <c r="C1569">
        <v>51.11</v>
      </c>
      <c r="D1569">
        <v>4</v>
      </c>
      <c r="E1569">
        <v>204.44</v>
      </c>
      <c r="F1569" s="1">
        <f>-Day_SIP[[#This Row],[Investment Amount]]</f>
        <v>-204.44</v>
      </c>
      <c r="G1569" s="1">
        <f>SUM($D$2:D1569)*Day_SIP[[#This Row],[Buy Price]]</f>
        <v>994907.26</v>
      </c>
    </row>
    <row r="1570" spans="1:7" x14ac:dyDescent="0.3">
      <c r="A1570" s="2">
        <v>39561</v>
      </c>
      <c r="B1570">
        <v>2</v>
      </c>
      <c r="C1570">
        <v>50.72</v>
      </c>
      <c r="D1570">
        <v>4</v>
      </c>
      <c r="E1570">
        <v>202.88</v>
      </c>
      <c r="F1570" s="1">
        <f>-Day_SIP[[#This Row],[Investment Amount]]</f>
        <v>-202.88</v>
      </c>
      <c r="G1570" s="1">
        <f>SUM($D$2:D1570)*Day_SIP[[#This Row],[Buy Price]]</f>
        <v>987518.4</v>
      </c>
    </row>
    <row r="1571" spans="1:7" x14ac:dyDescent="0.3">
      <c r="A1571" s="2">
        <v>39562</v>
      </c>
      <c r="B1571">
        <v>3</v>
      </c>
      <c r="C1571">
        <v>50.61</v>
      </c>
      <c r="D1571">
        <v>4</v>
      </c>
      <c r="E1571">
        <v>202.44</v>
      </c>
      <c r="F1571" s="1">
        <f>-Day_SIP[[#This Row],[Investment Amount]]</f>
        <v>-202.44</v>
      </c>
      <c r="G1571" s="1">
        <f>SUM($D$2:D1571)*Day_SIP[[#This Row],[Buy Price]]</f>
        <v>985579.14</v>
      </c>
    </row>
    <row r="1572" spans="1:7" x14ac:dyDescent="0.3">
      <c r="A1572" s="2">
        <v>39563</v>
      </c>
      <c r="B1572">
        <v>4</v>
      </c>
      <c r="C1572">
        <v>51.59</v>
      </c>
      <c r="D1572">
        <v>4</v>
      </c>
      <c r="E1572">
        <v>206.36</v>
      </c>
      <c r="F1572" s="1">
        <f>-Day_SIP[[#This Row],[Investment Amount]]</f>
        <v>-206.36</v>
      </c>
      <c r="G1572" s="1">
        <f>SUM($D$2:D1572)*Day_SIP[[#This Row],[Buy Price]]</f>
        <v>1004870.02</v>
      </c>
    </row>
    <row r="1573" spans="1:7" x14ac:dyDescent="0.3">
      <c r="A1573" s="2">
        <v>39566</v>
      </c>
      <c r="B1573">
        <v>0</v>
      </c>
      <c r="C1573">
        <v>51.57</v>
      </c>
      <c r="D1573">
        <v>4</v>
      </c>
      <c r="E1573">
        <v>206.28</v>
      </c>
      <c r="F1573" s="1">
        <f>-Day_SIP[[#This Row],[Investment Amount]]</f>
        <v>-206.28</v>
      </c>
      <c r="G1573" s="1">
        <f>SUM($D$2:D1573)*Day_SIP[[#This Row],[Buy Price]]</f>
        <v>1004686.74</v>
      </c>
    </row>
    <row r="1574" spans="1:7" x14ac:dyDescent="0.3">
      <c r="A1574" s="2">
        <v>39567</v>
      </c>
      <c r="B1574">
        <v>1</v>
      </c>
      <c r="C1574">
        <v>52.35</v>
      </c>
      <c r="D1574">
        <v>4</v>
      </c>
      <c r="E1574">
        <v>209.4</v>
      </c>
      <c r="F1574" s="1">
        <f>-Day_SIP[[#This Row],[Investment Amount]]</f>
        <v>-209.4</v>
      </c>
      <c r="G1574" s="1">
        <f>SUM($D$2:D1574)*Day_SIP[[#This Row],[Buy Price]]</f>
        <v>1020092.1</v>
      </c>
    </row>
    <row r="1575" spans="1:7" x14ac:dyDescent="0.3">
      <c r="A1575" s="2">
        <v>39568</v>
      </c>
      <c r="B1575">
        <v>2</v>
      </c>
      <c r="C1575">
        <v>52.02</v>
      </c>
      <c r="D1575">
        <v>4</v>
      </c>
      <c r="E1575">
        <v>208.08</v>
      </c>
      <c r="F1575" s="1">
        <f>-Day_SIP[[#This Row],[Investment Amount]]</f>
        <v>-208.08</v>
      </c>
      <c r="G1575" s="1">
        <f>SUM($D$2:D1575)*Day_SIP[[#This Row],[Buy Price]]</f>
        <v>1013869.8</v>
      </c>
    </row>
    <row r="1576" spans="1:7" x14ac:dyDescent="0.3">
      <c r="A1576" s="2">
        <v>39570</v>
      </c>
      <c r="B1576">
        <v>4</v>
      </c>
      <c r="C1576">
        <v>52.63</v>
      </c>
      <c r="D1576">
        <v>4</v>
      </c>
      <c r="E1576">
        <v>210.52</v>
      </c>
      <c r="F1576" s="1">
        <f>-Day_SIP[[#This Row],[Investment Amount]]</f>
        <v>-210.52</v>
      </c>
      <c r="G1576" s="1">
        <f>SUM($D$2:D1576)*Day_SIP[[#This Row],[Buy Price]]</f>
        <v>1025969.2200000001</v>
      </c>
    </row>
    <row r="1577" spans="1:7" x14ac:dyDescent="0.3">
      <c r="A1577" s="2">
        <v>39573</v>
      </c>
      <c r="B1577">
        <v>0</v>
      </c>
      <c r="C1577">
        <v>52.43</v>
      </c>
      <c r="D1577">
        <v>4</v>
      </c>
      <c r="E1577">
        <v>209.72</v>
      </c>
      <c r="F1577" s="1">
        <f>-Day_SIP[[#This Row],[Investment Amount]]</f>
        <v>-209.72</v>
      </c>
      <c r="G1577" s="1">
        <f>SUM($D$2:D1577)*Day_SIP[[#This Row],[Buy Price]]</f>
        <v>1022280.14</v>
      </c>
    </row>
    <row r="1578" spans="1:7" x14ac:dyDescent="0.3">
      <c r="A1578" s="2">
        <v>39574</v>
      </c>
      <c r="B1578">
        <v>1</v>
      </c>
      <c r="C1578">
        <v>51.72</v>
      </c>
      <c r="D1578">
        <v>4</v>
      </c>
      <c r="E1578">
        <v>206.88</v>
      </c>
      <c r="F1578" s="1">
        <f>-Day_SIP[[#This Row],[Investment Amount]]</f>
        <v>-206.88</v>
      </c>
      <c r="G1578" s="1">
        <f>SUM($D$2:D1578)*Day_SIP[[#This Row],[Buy Price]]</f>
        <v>1008643.44</v>
      </c>
    </row>
    <row r="1579" spans="1:7" x14ac:dyDescent="0.3">
      <c r="A1579" s="2">
        <v>39575</v>
      </c>
      <c r="B1579">
        <v>2</v>
      </c>
      <c r="C1579">
        <v>51.77</v>
      </c>
      <c r="D1579">
        <v>4</v>
      </c>
      <c r="E1579">
        <v>207.08</v>
      </c>
      <c r="F1579" s="1">
        <f>-Day_SIP[[#This Row],[Investment Amount]]</f>
        <v>-207.08</v>
      </c>
      <c r="G1579" s="1">
        <f>SUM($D$2:D1579)*Day_SIP[[#This Row],[Buy Price]]</f>
        <v>1009825.6200000001</v>
      </c>
    </row>
    <row r="1580" spans="1:7" x14ac:dyDescent="0.3">
      <c r="A1580" s="2">
        <v>39576</v>
      </c>
      <c r="B1580">
        <v>3</v>
      </c>
      <c r="C1580">
        <v>51.09</v>
      </c>
      <c r="D1580">
        <v>4</v>
      </c>
      <c r="E1580">
        <v>204.36</v>
      </c>
      <c r="F1580" s="1">
        <f>-Day_SIP[[#This Row],[Investment Amount]]</f>
        <v>-204.36</v>
      </c>
      <c r="G1580" s="1">
        <f>SUM($D$2:D1580)*Day_SIP[[#This Row],[Buy Price]]</f>
        <v>996765.9</v>
      </c>
    </row>
    <row r="1581" spans="1:7" x14ac:dyDescent="0.3">
      <c r="A1581" s="2">
        <v>39577</v>
      </c>
      <c r="B1581">
        <v>4</v>
      </c>
      <c r="C1581">
        <v>50.42</v>
      </c>
      <c r="D1581">
        <v>4</v>
      </c>
      <c r="E1581">
        <v>201.68</v>
      </c>
      <c r="F1581" s="1">
        <f>-Day_SIP[[#This Row],[Investment Amount]]</f>
        <v>-201.68</v>
      </c>
      <c r="G1581" s="1">
        <f>SUM($D$2:D1581)*Day_SIP[[#This Row],[Buy Price]]</f>
        <v>983895.88</v>
      </c>
    </row>
    <row r="1582" spans="1:7" x14ac:dyDescent="0.3">
      <c r="A1582" s="2">
        <v>39580</v>
      </c>
      <c r="B1582">
        <v>0</v>
      </c>
      <c r="C1582">
        <v>50.44</v>
      </c>
      <c r="D1582">
        <v>4</v>
      </c>
      <c r="E1582">
        <v>201.76</v>
      </c>
      <c r="F1582" s="1">
        <f>-Day_SIP[[#This Row],[Investment Amount]]</f>
        <v>-201.76</v>
      </c>
      <c r="G1582" s="1">
        <f>SUM($D$2:D1582)*Day_SIP[[#This Row],[Buy Price]]</f>
        <v>984487.91999999993</v>
      </c>
    </row>
    <row r="1583" spans="1:7" x14ac:dyDescent="0.3">
      <c r="A1583" s="2">
        <v>39581</v>
      </c>
      <c r="B1583">
        <v>1</v>
      </c>
      <c r="C1583">
        <v>50.16</v>
      </c>
      <c r="D1583">
        <v>4</v>
      </c>
      <c r="E1583">
        <v>200.64</v>
      </c>
      <c r="F1583" s="1">
        <f>-Day_SIP[[#This Row],[Investment Amount]]</f>
        <v>-200.64</v>
      </c>
      <c r="G1583" s="1">
        <f>SUM($D$2:D1583)*Day_SIP[[#This Row],[Buy Price]]</f>
        <v>979223.5199999999</v>
      </c>
    </row>
    <row r="1584" spans="1:7" x14ac:dyDescent="0.3">
      <c r="A1584" s="2">
        <v>39582</v>
      </c>
      <c r="B1584">
        <v>2</v>
      </c>
      <c r="C1584">
        <v>50.52</v>
      </c>
      <c r="D1584">
        <v>4</v>
      </c>
      <c r="E1584">
        <v>202.08</v>
      </c>
      <c r="F1584" s="1">
        <f>-Day_SIP[[#This Row],[Investment Amount]]</f>
        <v>-202.08</v>
      </c>
      <c r="G1584" s="1">
        <f>SUM($D$2:D1584)*Day_SIP[[#This Row],[Buy Price]]</f>
        <v>986453.52</v>
      </c>
    </row>
    <row r="1585" spans="1:7" x14ac:dyDescent="0.3">
      <c r="A1585" s="2">
        <v>39583</v>
      </c>
      <c r="B1585">
        <v>3</v>
      </c>
      <c r="C1585">
        <v>51.5</v>
      </c>
      <c r="D1585">
        <v>4</v>
      </c>
      <c r="E1585">
        <v>206</v>
      </c>
      <c r="F1585" s="1">
        <f>-Day_SIP[[#This Row],[Investment Amount]]</f>
        <v>-206</v>
      </c>
      <c r="G1585" s="1">
        <f>SUM($D$2:D1585)*Day_SIP[[#This Row],[Buy Price]]</f>
        <v>1005795</v>
      </c>
    </row>
    <row r="1586" spans="1:7" x14ac:dyDescent="0.3">
      <c r="A1586" s="2">
        <v>39584</v>
      </c>
      <c r="B1586">
        <v>4</v>
      </c>
      <c r="C1586">
        <v>52.06</v>
      </c>
      <c r="D1586">
        <v>4</v>
      </c>
      <c r="E1586">
        <v>208.24</v>
      </c>
      <c r="F1586" s="1">
        <f>-Day_SIP[[#This Row],[Investment Amount]]</f>
        <v>-208.24</v>
      </c>
      <c r="G1586" s="1">
        <f>SUM($D$2:D1586)*Day_SIP[[#This Row],[Buy Price]]</f>
        <v>1016940.04</v>
      </c>
    </row>
    <row r="1587" spans="1:7" x14ac:dyDescent="0.3">
      <c r="A1587" s="2">
        <v>39588</v>
      </c>
      <c r="B1587">
        <v>1</v>
      </c>
      <c r="C1587">
        <v>51.52</v>
      </c>
      <c r="D1587">
        <v>4</v>
      </c>
      <c r="E1587">
        <v>206.08</v>
      </c>
      <c r="F1587" s="1">
        <f>-Day_SIP[[#This Row],[Investment Amount]]</f>
        <v>-206.08</v>
      </c>
      <c r="G1587" s="1">
        <f>SUM($D$2:D1587)*Day_SIP[[#This Row],[Buy Price]]</f>
        <v>1006597.76</v>
      </c>
    </row>
    <row r="1588" spans="1:7" x14ac:dyDescent="0.3">
      <c r="A1588" s="2">
        <v>39589</v>
      </c>
      <c r="B1588">
        <v>2</v>
      </c>
      <c r="C1588">
        <v>51.67</v>
      </c>
      <c r="D1588">
        <v>4</v>
      </c>
      <c r="E1588">
        <v>206.68</v>
      </c>
      <c r="F1588" s="1">
        <f>-Day_SIP[[#This Row],[Investment Amount]]</f>
        <v>-206.68</v>
      </c>
      <c r="G1588" s="1">
        <f>SUM($D$2:D1588)*Day_SIP[[#This Row],[Buy Price]]</f>
        <v>1009735.14</v>
      </c>
    </row>
    <row r="1589" spans="1:7" x14ac:dyDescent="0.3">
      <c r="A1589" s="2">
        <v>39590</v>
      </c>
      <c r="B1589">
        <v>3</v>
      </c>
      <c r="C1589">
        <v>50.8</v>
      </c>
      <c r="D1589">
        <v>4</v>
      </c>
      <c r="E1589">
        <v>203.2</v>
      </c>
      <c r="F1589" s="1">
        <f>-Day_SIP[[#This Row],[Investment Amount]]</f>
        <v>-203.2</v>
      </c>
      <c r="G1589" s="1">
        <f>SUM($D$2:D1589)*Day_SIP[[#This Row],[Buy Price]]</f>
        <v>992936.79999999993</v>
      </c>
    </row>
    <row r="1590" spans="1:7" x14ac:dyDescent="0.3">
      <c r="A1590" s="2">
        <v>39591</v>
      </c>
      <c r="B1590">
        <v>4</v>
      </c>
      <c r="C1590">
        <v>50.14</v>
      </c>
      <c r="D1590">
        <v>4</v>
      </c>
      <c r="E1590">
        <v>200.56</v>
      </c>
      <c r="F1590" s="1">
        <f>-Day_SIP[[#This Row],[Investment Amount]]</f>
        <v>-200.56</v>
      </c>
      <c r="G1590" s="1">
        <f>SUM($D$2:D1590)*Day_SIP[[#This Row],[Buy Price]]</f>
        <v>980237</v>
      </c>
    </row>
    <row r="1591" spans="1:7" x14ac:dyDescent="0.3">
      <c r="A1591" s="2">
        <v>39594</v>
      </c>
      <c r="B1591">
        <v>0</v>
      </c>
      <c r="C1591">
        <v>49.23</v>
      </c>
      <c r="D1591">
        <v>4</v>
      </c>
      <c r="E1591">
        <v>196.92</v>
      </c>
      <c r="F1591" s="1">
        <f>-Day_SIP[[#This Row],[Investment Amount]]</f>
        <v>-196.92</v>
      </c>
      <c r="G1591" s="1">
        <f>SUM($D$2:D1591)*Day_SIP[[#This Row],[Buy Price]]</f>
        <v>962643.41999999993</v>
      </c>
    </row>
    <row r="1592" spans="1:7" x14ac:dyDescent="0.3">
      <c r="A1592" s="2">
        <v>39595</v>
      </c>
      <c r="B1592">
        <v>1</v>
      </c>
      <c r="C1592">
        <v>49.16</v>
      </c>
      <c r="D1592">
        <v>4</v>
      </c>
      <c r="E1592">
        <v>196.64</v>
      </c>
      <c r="F1592" s="1">
        <f>-Day_SIP[[#This Row],[Investment Amount]]</f>
        <v>-196.64</v>
      </c>
      <c r="G1592" s="1">
        <f>SUM($D$2:D1592)*Day_SIP[[#This Row],[Buy Price]]</f>
        <v>961471.27999999991</v>
      </c>
    </row>
    <row r="1593" spans="1:7" x14ac:dyDescent="0.3">
      <c r="A1593" s="2">
        <v>39596</v>
      </c>
      <c r="B1593">
        <v>2</v>
      </c>
      <c r="C1593">
        <v>49.81</v>
      </c>
      <c r="D1593">
        <v>4</v>
      </c>
      <c r="E1593">
        <v>199.24</v>
      </c>
      <c r="F1593" s="1">
        <f>-Day_SIP[[#This Row],[Investment Amount]]</f>
        <v>-199.24</v>
      </c>
      <c r="G1593" s="1">
        <f>SUM($D$2:D1593)*Day_SIP[[#This Row],[Buy Price]]</f>
        <v>974383.22000000009</v>
      </c>
    </row>
    <row r="1594" spans="1:7" x14ac:dyDescent="0.3">
      <c r="A1594" s="2">
        <v>39597</v>
      </c>
      <c r="B1594">
        <v>3</v>
      </c>
      <c r="C1594">
        <v>49.03</v>
      </c>
      <c r="D1594">
        <v>4</v>
      </c>
      <c r="E1594">
        <v>196.12</v>
      </c>
      <c r="F1594" s="1">
        <f>-Day_SIP[[#This Row],[Investment Amount]]</f>
        <v>-196.12</v>
      </c>
      <c r="G1594" s="1">
        <f>SUM($D$2:D1594)*Day_SIP[[#This Row],[Buy Price]]</f>
        <v>959320.98</v>
      </c>
    </row>
    <row r="1595" spans="1:7" x14ac:dyDescent="0.3">
      <c r="A1595" s="2">
        <v>39598</v>
      </c>
      <c r="B1595">
        <v>4</v>
      </c>
      <c r="C1595">
        <v>49.3</v>
      </c>
      <c r="D1595">
        <v>4</v>
      </c>
      <c r="E1595">
        <v>197.2</v>
      </c>
      <c r="F1595" s="1">
        <f>-Day_SIP[[#This Row],[Investment Amount]]</f>
        <v>-197.2</v>
      </c>
      <c r="G1595" s="1">
        <f>SUM($D$2:D1595)*Day_SIP[[#This Row],[Buy Price]]</f>
        <v>964801</v>
      </c>
    </row>
    <row r="1596" spans="1:7" x14ac:dyDescent="0.3">
      <c r="A1596" s="2">
        <v>39601</v>
      </c>
      <c r="B1596">
        <v>0</v>
      </c>
      <c r="C1596">
        <v>48.08</v>
      </c>
      <c r="D1596">
        <v>5</v>
      </c>
      <c r="E1596">
        <v>240.39999999999998</v>
      </c>
      <c r="F1596" s="1">
        <f>-Day_SIP[[#This Row],[Investment Amount]]</f>
        <v>-240.39999999999998</v>
      </c>
      <c r="G1596" s="1">
        <f>SUM($D$2:D1596)*Day_SIP[[#This Row],[Buy Price]]</f>
        <v>941166</v>
      </c>
    </row>
    <row r="1597" spans="1:7" x14ac:dyDescent="0.3">
      <c r="A1597" s="2">
        <v>39602</v>
      </c>
      <c r="B1597">
        <v>1</v>
      </c>
      <c r="C1597">
        <v>47.57</v>
      </c>
      <c r="D1597">
        <v>5</v>
      </c>
      <c r="E1597">
        <v>237.85</v>
      </c>
      <c r="F1597" s="1">
        <f>-Day_SIP[[#This Row],[Investment Amount]]</f>
        <v>-237.85</v>
      </c>
      <c r="G1597" s="1">
        <f>SUM($D$2:D1597)*Day_SIP[[#This Row],[Buy Price]]</f>
        <v>931420.6</v>
      </c>
    </row>
    <row r="1598" spans="1:7" x14ac:dyDescent="0.3">
      <c r="A1598" s="2">
        <v>39603</v>
      </c>
      <c r="B1598">
        <v>2</v>
      </c>
      <c r="C1598">
        <v>46.52</v>
      </c>
      <c r="D1598">
        <v>5</v>
      </c>
      <c r="E1598">
        <v>232.60000000000002</v>
      </c>
      <c r="F1598" s="1">
        <f>-Day_SIP[[#This Row],[Investment Amount]]</f>
        <v>-232.60000000000002</v>
      </c>
      <c r="G1598" s="1">
        <f>SUM($D$2:D1598)*Day_SIP[[#This Row],[Buy Price]]</f>
        <v>911094.20000000007</v>
      </c>
    </row>
    <row r="1599" spans="1:7" x14ac:dyDescent="0.3">
      <c r="A1599" s="2">
        <v>39604</v>
      </c>
      <c r="B1599">
        <v>3</v>
      </c>
      <c r="C1599">
        <v>47.3</v>
      </c>
      <c r="D1599">
        <v>5</v>
      </c>
      <c r="E1599">
        <v>236.5</v>
      </c>
      <c r="F1599" s="1">
        <f>-Day_SIP[[#This Row],[Investment Amount]]</f>
        <v>-236.5</v>
      </c>
      <c r="G1599" s="1">
        <f>SUM($D$2:D1599)*Day_SIP[[#This Row],[Buy Price]]</f>
        <v>926607</v>
      </c>
    </row>
    <row r="1600" spans="1:7" x14ac:dyDescent="0.3">
      <c r="A1600" s="2">
        <v>39605</v>
      </c>
      <c r="B1600">
        <v>4</v>
      </c>
      <c r="C1600">
        <v>46.94</v>
      </c>
      <c r="D1600">
        <v>5</v>
      </c>
      <c r="E1600">
        <v>234.7</v>
      </c>
      <c r="F1600" s="1">
        <f>-Day_SIP[[#This Row],[Investment Amount]]</f>
        <v>-234.7</v>
      </c>
      <c r="G1600" s="1">
        <f>SUM($D$2:D1600)*Day_SIP[[#This Row],[Buy Price]]</f>
        <v>919789.29999999993</v>
      </c>
    </row>
    <row r="1601" spans="1:7" x14ac:dyDescent="0.3">
      <c r="A1601" s="2">
        <v>39608</v>
      </c>
      <c r="B1601">
        <v>0</v>
      </c>
      <c r="C1601">
        <v>45.5</v>
      </c>
      <c r="D1601">
        <v>5</v>
      </c>
      <c r="E1601">
        <v>227.5</v>
      </c>
      <c r="F1601" s="1">
        <f>-Day_SIP[[#This Row],[Investment Amount]]</f>
        <v>-227.5</v>
      </c>
      <c r="G1601" s="1">
        <f>SUM($D$2:D1601)*Day_SIP[[#This Row],[Buy Price]]</f>
        <v>891800</v>
      </c>
    </row>
    <row r="1602" spans="1:7" x14ac:dyDescent="0.3">
      <c r="A1602" s="2">
        <v>39609</v>
      </c>
      <c r="B1602">
        <v>1</v>
      </c>
      <c r="C1602">
        <v>44.9</v>
      </c>
      <c r="D1602">
        <v>5</v>
      </c>
      <c r="E1602">
        <v>224.5</v>
      </c>
      <c r="F1602" s="1">
        <f>-Day_SIP[[#This Row],[Investment Amount]]</f>
        <v>-224.5</v>
      </c>
      <c r="G1602" s="1">
        <f>SUM($D$2:D1602)*Day_SIP[[#This Row],[Buy Price]]</f>
        <v>880264.5</v>
      </c>
    </row>
    <row r="1603" spans="1:7" x14ac:dyDescent="0.3">
      <c r="A1603" s="2">
        <v>39610</v>
      </c>
      <c r="B1603">
        <v>2</v>
      </c>
      <c r="C1603">
        <v>45.65</v>
      </c>
      <c r="D1603">
        <v>5</v>
      </c>
      <c r="E1603">
        <v>228.25</v>
      </c>
      <c r="F1603" s="1">
        <f>-Day_SIP[[#This Row],[Investment Amount]]</f>
        <v>-228.25</v>
      </c>
      <c r="G1603" s="1">
        <f>SUM($D$2:D1603)*Day_SIP[[#This Row],[Buy Price]]</f>
        <v>895196.5</v>
      </c>
    </row>
    <row r="1604" spans="1:7" x14ac:dyDescent="0.3">
      <c r="A1604" s="2">
        <v>39611</v>
      </c>
      <c r="B1604">
        <v>3</v>
      </c>
      <c r="C1604">
        <v>46.12</v>
      </c>
      <c r="D1604">
        <v>5</v>
      </c>
      <c r="E1604">
        <v>230.6</v>
      </c>
      <c r="F1604" s="1">
        <f>-Day_SIP[[#This Row],[Investment Amount]]</f>
        <v>-230.6</v>
      </c>
      <c r="G1604" s="1">
        <f>SUM($D$2:D1604)*Day_SIP[[#This Row],[Buy Price]]</f>
        <v>904643.79999999993</v>
      </c>
    </row>
    <row r="1605" spans="1:7" x14ac:dyDescent="0.3">
      <c r="A1605" s="2">
        <v>39612</v>
      </c>
      <c r="B1605">
        <v>4</v>
      </c>
      <c r="C1605">
        <v>45.87</v>
      </c>
      <c r="D1605">
        <v>5</v>
      </c>
      <c r="E1605">
        <v>229.35</v>
      </c>
      <c r="F1605" s="1">
        <f>-Day_SIP[[#This Row],[Investment Amount]]</f>
        <v>-229.35</v>
      </c>
      <c r="G1605" s="1">
        <f>SUM($D$2:D1605)*Day_SIP[[#This Row],[Buy Price]]</f>
        <v>899969.39999999991</v>
      </c>
    </row>
    <row r="1606" spans="1:7" x14ac:dyDescent="0.3">
      <c r="A1606" s="2">
        <v>39615</v>
      </c>
      <c r="B1606">
        <v>0</v>
      </c>
      <c r="C1606">
        <v>46.08</v>
      </c>
      <c r="D1606">
        <v>5</v>
      </c>
      <c r="E1606">
        <v>230.39999999999998</v>
      </c>
      <c r="F1606" s="1">
        <f>-Day_SIP[[#This Row],[Investment Amount]]</f>
        <v>-230.39999999999998</v>
      </c>
      <c r="G1606" s="1">
        <f>SUM($D$2:D1606)*Day_SIP[[#This Row],[Buy Price]]</f>
        <v>904320</v>
      </c>
    </row>
    <row r="1607" spans="1:7" x14ac:dyDescent="0.3">
      <c r="A1607" s="2">
        <v>39616</v>
      </c>
      <c r="B1607">
        <v>1</v>
      </c>
      <c r="C1607">
        <v>47.05</v>
      </c>
      <c r="D1607">
        <v>5</v>
      </c>
      <c r="E1607">
        <v>235.25</v>
      </c>
      <c r="F1607" s="1">
        <f>-Day_SIP[[#This Row],[Investment Amount]]</f>
        <v>-235.25</v>
      </c>
      <c r="G1607" s="1">
        <f>SUM($D$2:D1607)*Day_SIP[[#This Row],[Buy Price]]</f>
        <v>923591.5</v>
      </c>
    </row>
    <row r="1608" spans="1:7" x14ac:dyDescent="0.3">
      <c r="A1608" s="2">
        <v>39617</v>
      </c>
      <c r="B1608">
        <v>2</v>
      </c>
      <c r="C1608">
        <v>46.3</v>
      </c>
      <c r="D1608">
        <v>5</v>
      </c>
      <c r="E1608">
        <v>231.5</v>
      </c>
      <c r="F1608" s="1">
        <f>-Day_SIP[[#This Row],[Investment Amount]]</f>
        <v>-231.5</v>
      </c>
      <c r="G1608" s="1">
        <f>SUM($D$2:D1608)*Day_SIP[[#This Row],[Buy Price]]</f>
        <v>909100.5</v>
      </c>
    </row>
    <row r="1609" spans="1:7" x14ac:dyDescent="0.3">
      <c r="A1609" s="2">
        <v>39618</v>
      </c>
      <c r="B1609">
        <v>3</v>
      </c>
      <c r="C1609">
        <v>45.63</v>
      </c>
      <c r="D1609">
        <v>5</v>
      </c>
      <c r="E1609">
        <v>228.15</v>
      </c>
      <c r="F1609" s="1">
        <f>-Day_SIP[[#This Row],[Investment Amount]]</f>
        <v>-228.15</v>
      </c>
      <c r="G1609" s="1">
        <f>SUM($D$2:D1609)*Day_SIP[[#This Row],[Buy Price]]</f>
        <v>896173.20000000007</v>
      </c>
    </row>
    <row r="1610" spans="1:7" x14ac:dyDescent="0.3">
      <c r="A1610" s="2">
        <v>39619</v>
      </c>
      <c r="B1610">
        <v>4</v>
      </c>
      <c r="C1610">
        <v>44.29</v>
      </c>
      <c r="D1610">
        <v>5</v>
      </c>
      <c r="E1610">
        <v>221.45</v>
      </c>
      <c r="F1610" s="1">
        <f>-Day_SIP[[#This Row],[Investment Amount]]</f>
        <v>-221.45</v>
      </c>
      <c r="G1610" s="1">
        <f>SUM($D$2:D1610)*Day_SIP[[#This Row],[Buy Price]]</f>
        <v>870077.04999999993</v>
      </c>
    </row>
    <row r="1611" spans="1:7" x14ac:dyDescent="0.3">
      <c r="A1611" s="2">
        <v>39622</v>
      </c>
      <c r="B1611">
        <v>0</v>
      </c>
      <c r="C1611">
        <v>43.08</v>
      </c>
      <c r="D1611">
        <v>5</v>
      </c>
      <c r="E1611">
        <v>215.39999999999998</v>
      </c>
      <c r="F1611" s="1">
        <f>-Day_SIP[[#This Row],[Investment Amount]]</f>
        <v>-215.39999999999998</v>
      </c>
      <c r="G1611" s="1">
        <f>SUM($D$2:D1611)*Day_SIP[[#This Row],[Buy Price]]</f>
        <v>846522</v>
      </c>
    </row>
    <row r="1612" spans="1:7" x14ac:dyDescent="0.3">
      <c r="A1612" s="2">
        <v>39623</v>
      </c>
      <c r="B1612">
        <v>1</v>
      </c>
      <c r="C1612">
        <v>42.38</v>
      </c>
      <c r="D1612">
        <v>5</v>
      </c>
      <c r="E1612">
        <v>211.9</v>
      </c>
      <c r="F1612" s="1">
        <f>-Day_SIP[[#This Row],[Investment Amount]]</f>
        <v>-211.9</v>
      </c>
      <c r="G1612" s="1">
        <f>SUM($D$2:D1612)*Day_SIP[[#This Row],[Buy Price]]</f>
        <v>832978.9</v>
      </c>
    </row>
    <row r="1613" spans="1:7" x14ac:dyDescent="0.3">
      <c r="A1613" s="2">
        <v>39624</v>
      </c>
      <c r="B1613">
        <v>2</v>
      </c>
      <c r="C1613">
        <v>43.12</v>
      </c>
      <c r="D1613">
        <v>5</v>
      </c>
      <c r="E1613">
        <v>215.6</v>
      </c>
      <c r="F1613" s="1">
        <f>-Day_SIP[[#This Row],[Investment Amount]]</f>
        <v>-215.6</v>
      </c>
      <c r="G1613" s="1">
        <f>SUM($D$2:D1613)*Day_SIP[[#This Row],[Buy Price]]</f>
        <v>847739.2</v>
      </c>
    </row>
    <row r="1614" spans="1:7" x14ac:dyDescent="0.3">
      <c r="A1614" s="2">
        <v>39625</v>
      </c>
      <c r="B1614">
        <v>3</v>
      </c>
      <c r="C1614">
        <v>43.53</v>
      </c>
      <c r="D1614">
        <v>5</v>
      </c>
      <c r="E1614">
        <v>217.65</v>
      </c>
      <c r="F1614" s="1">
        <f>-Day_SIP[[#This Row],[Investment Amount]]</f>
        <v>-217.65</v>
      </c>
      <c r="G1614" s="1">
        <f>SUM($D$2:D1614)*Day_SIP[[#This Row],[Buy Price]]</f>
        <v>856017.45000000007</v>
      </c>
    </row>
    <row r="1615" spans="1:7" x14ac:dyDescent="0.3">
      <c r="A1615" s="2">
        <v>39626</v>
      </c>
      <c r="B1615">
        <v>4</v>
      </c>
      <c r="C1615">
        <v>42.07</v>
      </c>
      <c r="D1615">
        <v>5</v>
      </c>
      <c r="E1615">
        <v>210.35</v>
      </c>
      <c r="F1615" s="1">
        <f>-Day_SIP[[#This Row],[Investment Amount]]</f>
        <v>-210.35</v>
      </c>
      <c r="G1615" s="1">
        <f>SUM($D$2:D1615)*Day_SIP[[#This Row],[Buy Price]]</f>
        <v>827516.9</v>
      </c>
    </row>
    <row r="1616" spans="1:7" x14ac:dyDescent="0.3">
      <c r="A1616" s="2">
        <v>39629</v>
      </c>
      <c r="B1616">
        <v>0</v>
      </c>
      <c r="C1616">
        <v>41.09</v>
      </c>
      <c r="D1616">
        <v>5</v>
      </c>
      <c r="E1616">
        <v>205.45000000000002</v>
      </c>
      <c r="F1616" s="1">
        <f>-Day_SIP[[#This Row],[Investment Amount]]</f>
        <v>-205.45000000000002</v>
      </c>
      <c r="G1616" s="1">
        <f>SUM($D$2:D1616)*Day_SIP[[#This Row],[Buy Price]]</f>
        <v>808445.75000000012</v>
      </c>
    </row>
    <row r="1617" spans="1:7" x14ac:dyDescent="0.3">
      <c r="A1617" s="2">
        <v>39630</v>
      </c>
      <c r="B1617">
        <v>1</v>
      </c>
      <c r="C1617">
        <v>39.74</v>
      </c>
      <c r="D1617">
        <v>6</v>
      </c>
      <c r="E1617">
        <v>238.44</v>
      </c>
      <c r="F1617" s="1">
        <f>-Day_SIP[[#This Row],[Investment Amount]]</f>
        <v>-238.44</v>
      </c>
      <c r="G1617" s="1">
        <f>SUM($D$2:D1617)*Day_SIP[[#This Row],[Buy Price]]</f>
        <v>782122.94000000006</v>
      </c>
    </row>
    <row r="1618" spans="1:7" x14ac:dyDescent="0.3">
      <c r="A1618" s="2">
        <v>39631</v>
      </c>
      <c r="B1618">
        <v>2</v>
      </c>
      <c r="C1618">
        <v>41.44</v>
      </c>
      <c r="D1618">
        <v>5</v>
      </c>
      <c r="E1618">
        <v>207.2</v>
      </c>
      <c r="F1618" s="1">
        <f>-Day_SIP[[#This Row],[Investment Amount]]</f>
        <v>-207.2</v>
      </c>
      <c r="G1618" s="1">
        <f>SUM($D$2:D1618)*Day_SIP[[#This Row],[Buy Price]]</f>
        <v>815787.84</v>
      </c>
    </row>
    <row r="1619" spans="1:7" x14ac:dyDescent="0.3">
      <c r="A1619" s="2">
        <v>39632</v>
      </c>
      <c r="B1619">
        <v>3</v>
      </c>
      <c r="C1619">
        <v>39.92</v>
      </c>
      <c r="D1619">
        <v>6</v>
      </c>
      <c r="E1619">
        <v>239.52</v>
      </c>
      <c r="F1619" s="1">
        <f>-Day_SIP[[#This Row],[Investment Amount]]</f>
        <v>-239.52</v>
      </c>
      <c r="G1619" s="1">
        <f>SUM($D$2:D1619)*Day_SIP[[#This Row],[Buy Price]]</f>
        <v>786104.64</v>
      </c>
    </row>
    <row r="1620" spans="1:7" x14ac:dyDescent="0.3">
      <c r="A1620" s="2">
        <v>39633</v>
      </c>
      <c r="B1620">
        <v>4</v>
      </c>
      <c r="C1620">
        <v>40.590000000000003</v>
      </c>
      <c r="D1620">
        <v>6</v>
      </c>
      <c r="E1620">
        <v>243.54000000000002</v>
      </c>
      <c r="F1620" s="1">
        <f>-Day_SIP[[#This Row],[Investment Amount]]</f>
        <v>-243.54000000000002</v>
      </c>
      <c r="G1620" s="1">
        <f>SUM($D$2:D1620)*Day_SIP[[#This Row],[Buy Price]]</f>
        <v>799541.82000000007</v>
      </c>
    </row>
    <row r="1621" spans="1:7" x14ac:dyDescent="0.3">
      <c r="A1621" s="2">
        <v>39636</v>
      </c>
      <c r="B1621">
        <v>0</v>
      </c>
      <c r="C1621">
        <v>40.82</v>
      </c>
      <c r="D1621">
        <v>5</v>
      </c>
      <c r="E1621">
        <v>204.1</v>
      </c>
      <c r="F1621" s="1">
        <f>-Day_SIP[[#This Row],[Investment Amount]]</f>
        <v>-204.1</v>
      </c>
      <c r="G1621" s="1">
        <f>SUM($D$2:D1621)*Day_SIP[[#This Row],[Buy Price]]</f>
        <v>804276.46</v>
      </c>
    </row>
    <row r="1622" spans="1:7" x14ac:dyDescent="0.3">
      <c r="A1622" s="2">
        <v>39637</v>
      </c>
      <c r="B1622">
        <v>1</v>
      </c>
      <c r="C1622">
        <v>40.340000000000003</v>
      </c>
      <c r="D1622">
        <v>6</v>
      </c>
      <c r="E1622">
        <v>242.04000000000002</v>
      </c>
      <c r="F1622" s="1">
        <f>-Day_SIP[[#This Row],[Investment Amount]]</f>
        <v>-242.04000000000002</v>
      </c>
      <c r="G1622" s="1">
        <f>SUM($D$2:D1622)*Day_SIP[[#This Row],[Buy Price]]</f>
        <v>795061.06</v>
      </c>
    </row>
    <row r="1623" spans="1:7" x14ac:dyDescent="0.3">
      <c r="A1623" s="2">
        <v>39638</v>
      </c>
      <c r="B1623">
        <v>2</v>
      </c>
      <c r="C1623">
        <v>42.2</v>
      </c>
      <c r="D1623">
        <v>5</v>
      </c>
      <c r="E1623">
        <v>211</v>
      </c>
      <c r="F1623" s="1">
        <f>-Day_SIP[[#This Row],[Investment Amount]]</f>
        <v>-211</v>
      </c>
      <c r="G1623" s="1">
        <f>SUM($D$2:D1623)*Day_SIP[[#This Row],[Buy Price]]</f>
        <v>831930.8</v>
      </c>
    </row>
    <row r="1624" spans="1:7" x14ac:dyDescent="0.3">
      <c r="A1624" s="2">
        <v>39639</v>
      </c>
      <c r="B1624">
        <v>3</v>
      </c>
      <c r="C1624">
        <v>42.25</v>
      </c>
      <c r="D1624">
        <v>5</v>
      </c>
      <c r="E1624">
        <v>211.25</v>
      </c>
      <c r="F1624" s="1">
        <f>-Day_SIP[[#This Row],[Investment Amount]]</f>
        <v>-211.25</v>
      </c>
      <c r="G1624" s="1">
        <f>SUM($D$2:D1624)*Day_SIP[[#This Row],[Buy Price]]</f>
        <v>833127.75</v>
      </c>
    </row>
    <row r="1625" spans="1:7" x14ac:dyDescent="0.3">
      <c r="A1625" s="2">
        <v>39640</v>
      </c>
      <c r="B1625">
        <v>4</v>
      </c>
      <c r="C1625">
        <v>41.14</v>
      </c>
      <c r="D1625">
        <v>5</v>
      </c>
      <c r="E1625">
        <v>205.7</v>
      </c>
      <c r="F1625" s="1">
        <f>-Day_SIP[[#This Row],[Investment Amount]]</f>
        <v>-205.7</v>
      </c>
      <c r="G1625" s="1">
        <f>SUM($D$2:D1625)*Day_SIP[[#This Row],[Buy Price]]</f>
        <v>811445.36</v>
      </c>
    </row>
    <row r="1626" spans="1:7" x14ac:dyDescent="0.3">
      <c r="A1626" s="2">
        <v>39643</v>
      </c>
      <c r="B1626">
        <v>0</v>
      </c>
      <c r="C1626">
        <v>40.950000000000003</v>
      </c>
      <c r="D1626">
        <v>5</v>
      </c>
      <c r="E1626">
        <v>204.75</v>
      </c>
      <c r="F1626" s="1">
        <f>-Day_SIP[[#This Row],[Investment Amount]]</f>
        <v>-204.75</v>
      </c>
      <c r="G1626" s="1">
        <f>SUM($D$2:D1626)*Day_SIP[[#This Row],[Buy Price]]</f>
        <v>807902.55</v>
      </c>
    </row>
    <row r="1627" spans="1:7" x14ac:dyDescent="0.3">
      <c r="A1627" s="2">
        <v>39644</v>
      </c>
      <c r="B1627">
        <v>1</v>
      </c>
      <c r="C1627">
        <v>39.340000000000003</v>
      </c>
      <c r="D1627">
        <v>6</v>
      </c>
      <c r="E1627">
        <v>236.04000000000002</v>
      </c>
      <c r="F1627" s="1">
        <f>-Day_SIP[[#This Row],[Investment Amount]]</f>
        <v>-236.04000000000002</v>
      </c>
      <c r="G1627" s="1">
        <f>SUM($D$2:D1627)*Day_SIP[[#This Row],[Buy Price]]</f>
        <v>776374.9</v>
      </c>
    </row>
    <row r="1628" spans="1:7" x14ac:dyDescent="0.3">
      <c r="A1628" s="2">
        <v>39645</v>
      </c>
      <c r="B1628">
        <v>2</v>
      </c>
      <c r="C1628">
        <v>38.67</v>
      </c>
      <c r="D1628">
        <v>6</v>
      </c>
      <c r="E1628">
        <v>232.02</v>
      </c>
      <c r="F1628" s="1">
        <f>-Day_SIP[[#This Row],[Investment Amount]]</f>
        <v>-232.02</v>
      </c>
      <c r="G1628" s="1">
        <f>SUM($D$2:D1628)*Day_SIP[[#This Row],[Buy Price]]</f>
        <v>763384.47000000009</v>
      </c>
    </row>
    <row r="1629" spans="1:7" x14ac:dyDescent="0.3">
      <c r="A1629" s="2">
        <v>39646</v>
      </c>
      <c r="B1629">
        <v>3</v>
      </c>
      <c r="C1629">
        <v>39.92</v>
      </c>
      <c r="D1629">
        <v>6</v>
      </c>
      <c r="E1629">
        <v>239.52</v>
      </c>
      <c r="F1629" s="1">
        <f>-Day_SIP[[#This Row],[Investment Amount]]</f>
        <v>-239.52</v>
      </c>
      <c r="G1629" s="1">
        <f>SUM($D$2:D1629)*Day_SIP[[#This Row],[Buy Price]]</f>
        <v>788300.24</v>
      </c>
    </row>
    <row r="1630" spans="1:7" x14ac:dyDescent="0.3">
      <c r="A1630" s="2">
        <v>39647</v>
      </c>
      <c r="B1630">
        <v>4</v>
      </c>
      <c r="C1630">
        <v>41.37</v>
      </c>
      <c r="D1630">
        <v>5</v>
      </c>
      <c r="E1630">
        <v>206.85</v>
      </c>
      <c r="F1630" s="1">
        <f>-Day_SIP[[#This Row],[Investment Amount]]</f>
        <v>-206.85</v>
      </c>
      <c r="G1630" s="1">
        <f>SUM($D$2:D1630)*Day_SIP[[#This Row],[Buy Price]]</f>
        <v>817140.24</v>
      </c>
    </row>
    <row r="1631" spans="1:7" x14ac:dyDescent="0.3">
      <c r="A1631" s="2">
        <v>39650</v>
      </c>
      <c r="B1631">
        <v>0</v>
      </c>
      <c r="C1631">
        <v>42.22</v>
      </c>
      <c r="D1631">
        <v>5</v>
      </c>
      <c r="E1631">
        <v>211.1</v>
      </c>
      <c r="F1631" s="1">
        <f>-Day_SIP[[#This Row],[Investment Amount]]</f>
        <v>-211.1</v>
      </c>
      <c r="G1631" s="1">
        <f>SUM($D$2:D1631)*Day_SIP[[#This Row],[Buy Price]]</f>
        <v>834140.53999999992</v>
      </c>
    </row>
    <row r="1632" spans="1:7" x14ac:dyDescent="0.3">
      <c r="A1632" s="2">
        <v>39651</v>
      </c>
      <c r="B1632">
        <v>1</v>
      </c>
      <c r="C1632">
        <v>43</v>
      </c>
      <c r="D1632">
        <v>5</v>
      </c>
      <c r="E1632">
        <v>215</v>
      </c>
      <c r="F1632" s="1">
        <f>-Day_SIP[[#This Row],[Investment Amount]]</f>
        <v>-215</v>
      </c>
      <c r="G1632" s="1">
        <f>SUM($D$2:D1632)*Day_SIP[[#This Row],[Buy Price]]</f>
        <v>849766</v>
      </c>
    </row>
    <row r="1633" spans="1:7" x14ac:dyDescent="0.3">
      <c r="A1633" s="2">
        <v>39652</v>
      </c>
      <c r="B1633">
        <v>2</v>
      </c>
      <c r="C1633">
        <v>45.47</v>
      </c>
      <c r="D1633">
        <v>5</v>
      </c>
      <c r="E1633">
        <v>227.35</v>
      </c>
      <c r="F1633" s="1">
        <f>-Day_SIP[[#This Row],[Investment Amount]]</f>
        <v>-227.35</v>
      </c>
      <c r="G1633" s="1">
        <f>SUM($D$2:D1633)*Day_SIP[[#This Row],[Buy Price]]</f>
        <v>898805.49</v>
      </c>
    </row>
    <row r="1634" spans="1:7" x14ac:dyDescent="0.3">
      <c r="A1634" s="2">
        <v>39653</v>
      </c>
      <c r="B1634">
        <v>3</v>
      </c>
      <c r="C1634">
        <v>44.9</v>
      </c>
      <c r="D1634">
        <v>5</v>
      </c>
      <c r="E1634">
        <v>224.5</v>
      </c>
      <c r="F1634" s="1">
        <f>-Day_SIP[[#This Row],[Investment Amount]]</f>
        <v>-224.5</v>
      </c>
      <c r="G1634" s="1">
        <f>SUM($D$2:D1634)*Day_SIP[[#This Row],[Buy Price]]</f>
        <v>887762.79999999993</v>
      </c>
    </row>
    <row r="1635" spans="1:7" x14ac:dyDescent="0.3">
      <c r="A1635" s="2">
        <v>39654</v>
      </c>
      <c r="B1635">
        <v>4</v>
      </c>
      <c r="C1635">
        <v>43.95</v>
      </c>
      <c r="D1635">
        <v>5</v>
      </c>
      <c r="E1635">
        <v>219.75</v>
      </c>
      <c r="F1635" s="1">
        <f>-Day_SIP[[#This Row],[Investment Amount]]</f>
        <v>-219.75</v>
      </c>
      <c r="G1635" s="1">
        <f>SUM($D$2:D1635)*Day_SIP[[#This Row],[Buy Price]]</f>
        <v>869199.15</v>
      </c>
    </row>
    <row r="1636" spans="1:7" x14ac:dyDescent="0.3">
      <c r="A1636" s="2">
        <v>39657</v>
      </c>
      <c r="B1636">
        <v>0</v>
      </c>
      <c r="C1636">
        <v>43.89</v>
      </c>
      <c r="D1636">
        <v>5</v>
      </c>
      <c r="E1636">
        <v>219.45</v>
      </c>
      <c r="F1636" s="1">
        <f>-Day_SIP[[#This Row],[Investment Amount]]</f>
        <v>-219.45</v>
      </c>
      <c r="G1636" s="1">
        <f>SUM($D$2:D1636)*Day_SIP[[#This Row],[Buy Price]]</f>
        <v>868231.98</v>
      </c>
    </row>
    <row r="1637" spans="1:7" x14ac:dyDescent="0.3">
      <c r="A1637" s="2">
        <v>39658</v>
      </c>
      <c r="B1637">
        <v>1</v>
      </c>
      <c r="C1637">
        <v>42.68</v>
      </c>
      <c r="D1637">
        <v>5</v>
      </c>
      <c r="E1637">
        <v>213.4</v>
      </c>
      <c r="F1637" s="1">
        <f>-Day_SIP[[#This Row],[Investment Amount]]</f>
        <v>-213.4</v>
      </c>
      <c r="G1637" s="1">
        <f>SUM($D$2:D1637)*Day_SIP[[#This Row],[Buy Price]]</f>
        <v>844509.16</v>
      </c>
    </row>
    <row r="1638" spans="1:7" x14ac:dyDescent="0.3">
      <c r="A1638" s="2">
        <v>39659</v>
      </c>
      <c r="B1638">
        <v>2</v>
      </c>
      <c r="C1638">
        <v>44.02</v>
      </c>
      <c r="D1638">
        <v>5</v>
      </c>
      <c r="E1638">
        <v>220.10000000000002</v>
      </c>
      <c r="F1638" s="1">
        <f>-Day_SIP[[#This Row],[Investment Amount]]</f>
        <v>-220.10000000000002</v>
      </c>
      <c r="G1638" s="1">
        <f>SUM($D$2:D1638)*Day_SIP[[#This Row],[Buy Price]]</f>
        <v>871243.84000000008</v>
      </c>
    </row>
    <row r="1639" spans="1:7" x14ac:dyDescent="0.3">
      <c r="A1639" s="2">
        <v>39660</v>
      </c>
      <c r="B1639">
        <v>3</v>
      </c>
      <c r="C1639">
        <v>44.29</v>
      </c>
      <c r="D1639">
        <v>5</v>
      </c>
      <c r="E1639">
        <v>221.45</v>
      </c>
      <c r="F1639" s="1">
        <f>-Day_SIP[[#This Row],[Investment Amount]]</f>
        <v>-221.45</v>
      </c>
      <c r="G1639" s="1">
        <f>SUM($D$2:D1639)*Day_SIP[[#This Row],[Buy Price]]</f>
        <v>876809.13</v>
      </c>
    </row>
    <row r="1640" spans="1:7" x14ac:dyDescent="0.3">
      <c r="A1640" s="2">
        <v>39661</v>
      </c>
      <c r="B1640">
        <v>4</v>
      </c>
      <c r="C1640">
        <v>44.78</v>
      </c>
      <c r="D1640">
        <v>5</v>
      </c>
      <c r="E1640">
        <v>223.9</v>
      </c>
      <c r="F1640" s="1">
        <f>-Day_SIP[[#This Row],[Investment Amount]]</f>
        <v>-223.9</v>
      </c>
      <c r="G1640" s="1">
        <f>SUM($D$2:D1640)*Day_SIP[[#This Row],[Buy Price]]</f>
        <v>886733.56</v>
      </c>
    </row>
    <row r="1641" spans="1:7" x14ac:dyDescent="0.3">
      <c r="A1641" s="2">
        <v>39664</v>
      </c>
      <c r="B1641">
        <v>0</v>
      </c>
      <c r="C1641">
        <v>44.53</v>
      </c>
      <c r="D1641">
        <v>5</v>
      </c>
      <c r="E1641">
        <v>222.65</v>
      </c>
      <c r="F1641" s="1">
        <f>-Day_SIP[[#This Row],[Investment Amount]]</f>
        <v>-222.65</v>
      </c>
      <c r="G1641" s="1">
        <f>SUM($D$2:D1641)*Day_SIP[[#This Row],[Buy Price]]</f>
        <v>882005.71000000008</v>
      </c>
    </row>
    <row r="1642" spans="1:7" x14ac:dyDescent="0.3">
      <c r="A1642" s="2">
        <v>39665</v>
      </c>
      <c r="B1642">
        <v>1</v>
      </c>
      <c r="C1642">
        <v>45.63</v>
      </c>
      <c r="D1642">
        <v>5</v>
      </c>
      <c r="E1642">
        <v>228.15</v>
      </c>
      <c r="F1642" s="1">
        <f>-Day_SIP[[#This Row],[Investment Amount]]</f>
        <v>-228.15</v>
      </c>
      <c r="G1642" s="1">
        <f>SUM($D$2:D1642)*Day_SIP[[#This Row],[Buy Price]]</f>
        <v>904021.56</v>
      </c>
    </row>
    <row r="1643" spans="1:7" x14ac:dyDescent="0.3">
      <c r="A1643" s="2">
        <v>39666</v>
      </c>
      <c r="B1643">
        <v>2</v>
      </c>
      <c r="C1643">
        <v>46.13</v>
      </c>
      <c r="D1643">
        <v>5</v>
      </c>
      <c r="E1643">
        <v>230.65</v>
      </c>
      <c r="F1643" s="1">
        <f>-Day_SIP[[#This Row],[Investment Amount]]</f>
        <v>-230.65</v>
      </c>
      <c r="G1643" s="1">
        <f>SUM($D$2:D1643)*Day_SIP[[#This Row],[Buy Price]]</f>
        <v>914158.21000000008</v>
      </c>
    </row>
    <row r="1644" spans="1:7" x14ac:dyDescent="0.3">
      <c r="A1644" s="2">
        <v>39667</v>
      </c>
      <c r="B1644">
        <v>3</v>
      </c>
      <c r="C1644">
        <v>45.93</v>
      </c>
      <c r="D1644">
        <v>5</v>
      </c>
      <c r="E1644">
        <v>229.65</v>
      </c>
      <c r="F1644" s="1">
        <f>-Day_SIP[[#This Row],[Investment Amount]]</f>
        <v>-229.65</v>
      </c>
      <c r="G1644" s="1">
        <f>SUM($D$2:D1644)*Day_SIP[[#This Row],[Buy Price]]</f>
        <v>910424.46</v>
      </c>
    </row>
    <row r="1645" spans="1:7" x14ac:dyDescent="0.3">
      <c r="A1645" s="2">
        <v>39668</v>
      </c>
      <c r="B1645">
        <v>4</v>
      </c>
      <c r="C1645">
        <v>45.91</v>
      </c>
      <c r="D1645">
        <v>5</v>
      </c>
      <c r="E1645">
        <v>229.54999999999998</v>
      </c>
      <c r="F1645" s="1">
        <f>-Day_SIP[[#This Row],[Investment Amount]]</f>
        <v>-229.54999999999998</v>
      </c>
      <c r="G1645" s="1">
        <f>SUM($D$2:D1645)*Day_SIP[[#This Row],[Buy Price]]</f>
        <v>910257.57</v>
      </c>
    </row>
    <row r="1646" spans="1:7" x14ac:dyDescent="0.3">
      <c r="A1646" s="2">
        <v>39671</v>
      </c>
      <c r="B1646">
        <v>0</v>
      </c>
      <c r="C1646">
        <v>46.77</v>
      </c>
      <c r="D1646">
        <v>5</v>
      </c>
      <c r="E1646">
        <v>233.85000000000002</v>
      </c>
      <c r="F1646" s="1">
        <f>-Day_SIP[[#This Row],[Investment Amount]]</f>
        <v>-233.85000000000002</v>
      </c>
      <c r="G1646" s="1">
        <f>SUM($D$2:D1646)*Day_SIP[[#This Row],[Buy Price]]</f>
        <v>927542.64</v>
      </c>
    </row>
    <row r="1647" spans="1:7" x14ac:dyDescent="0.3">
      <c r="A1647" s="2">
        <v>39672</v>
      </c>
      <c r="B1647">
        <v>1</v>
      </c>
      <c r="C1647">
        <v>46.37</v>
      </c>
      <c r="D1647">
        <v>5</v>
      </c>
      <c r="E1647">
        <v>231.85</v>
      </c>
      <c r="F1647" s="1">
        <f>-Day_SIP[[#This Row],[Investment Amount]]</f>
        <v>-231.85</v>
      </c>
      <c r="G1647" s="1">
        <f>SUM($D$2:D1647)*Day_SIP[[#This Row],[Buy Price]]</f>
        <v>919841.69</v>
      </c>
    </row>
    <row r="1648" spans="1:7" x14ac:dyDescent="0.3">
      <c r="A1648" s="2">
        <v>39673</v>
      </c>
      <c r="B1648">
        <v>2</v>
      </c>
      <c r="C1648">
        <v>46.13</v>
      </c>
      <c r="D1648">
        <v>5</v>
      </c>
      <c r="E1648">
        <v>230.65</v>
      </c>
      <c r="F1648" s="1">
        <f>-Day_SIP[[#This Row],[Investment Amount]]</f>
        <v>-230.65</v>
      </c>
      <c r="G1648" s="1">
        <f>SUM($D$2:D1648)*Day_SIP[[#This Row],[Buy Price]]</f>
        <v>915311.46000000008</v>
      </c>
    </row>
    <row r="1649" spans="1:7" x14ac:dyDescent="0.3">
      <c r="A1649" s="2">
        <v>39674</v>
      </c>
      <c r="B1649">
        <v>3</v>
      </c>
      <c r="C1649">
        <v>45.09</v>
      </c>
      <c r="D1649">
        <v>5</v>
      </c>
      <c r="E1649">
        <v>225.45000000000002</v>
      </c>
      <c r="F1649" s="1">
        <f>-Day_SIP[[#This Row],[Investment Amount]]</f>
        <v>-225.45000000000002</v>
      </c>
      <c r="G1649" s="1">
        <f>SUM($D$2:D1649)*Day_SIP[[#This Row],[Buy Price]]</f>
        <v>894901.2300000001</v>
      </c>
    </row>
    <row r="1650" spans="1:7" x14ac:dyDescent="0.3">
      <c r="A1650" s="2">
        <v>39678</v>
      </c>
      <c r="B1650">
        <v>0</v>
      </c>
      <c r="C1650">
        <v>44.71</v>
      </c>
      <c r="D1650">
        <v>5</v>
      </c>
      <c r="E1650">
        <v>223.55</v>
      </c>
      <c r="F1650" s="1">
        <f>-Day_SIP[[#This Row],[Investment Amount]]</f>
        <v>-223.55</v>
      </c>
      <c r="G1650" s="1">
        <f>SUM($D$2:D1650)*Day_SIP[[#This Row],[Buy Price]]</f>
        <v>887582.92</v>
      </c>
    </row>
    <row r="1651" spans="1:7" x14ac:dyDescent="0.3">
      <c r="A1651" s="2">
        <v>39679</v>
      </c>
      <c r="B1651">
        <v>1</v>
      </c>
      <c r="C1651">
        <v>44.43</v>
      </c>
      <c r="D1651">
        <v>5</v>
      </c>
      <c r="E1651">
        <v>222.15</v>
      </c>
      <c r="F1651" s="1">
        <f>-Day_SIP[[#This Row],[Investment Amount]]</f>
        <v>-222.15</v>
      </c>
      <c r="G1651" s="1">
        <f>SUM($D$2:D1651)*Day_SIP[[#This Row],[Buy Price]]</f>
        <v>882246.51</v>
      </c>
    </row>
    <row r="1652" spans="1:7" x14ac:dyDescent="0.3">
      <c r="A1652" s="2">
        <v>39680</v>
      </c>
      <c r="B1652">
        <v>2</v>
      </c>
      <c r="C1652">
        <v>44.8</v>
      </c>
      <c r="D1652">
        <v>5</v>
      </c>
      <c r="E1652">
        <v>224</v>
      </c>
      <c r="F1652" s="1">
        <f>-Day_SIP[[#This Row],[Investment Amount]]</f>
        <v>-224</v>
      </c>
      <c r="G1652" s="1">
        <f>SUM($D$2:D1652)*Day_SIP[[#This Row],[Buy Price]]</f>
        <v>889817.59999999998</v>
      </c>
    </row>
    <row r="1653" spans="1:7" x14ac:dyDescent="0.3">
      <c r="A1653" s="2">
        <v>39681</v>
      </c>
      <c r="B1653">
        <v>3</v>
      </c>
      <c r="C1653">
        <v>43.66</v>
      </c>
      <c r="D1653">
        <v>5</v>
      </c>
      <c r="E1653">
        <v>218.29999999999998</v>
      </c>
      <c r="F1653" s="1">
        <f>-Day_SIP[[#This Row],[Investment Amount]]</f>
        <v>-218.29999999999998</v>
      </c>
      <c r="G1653" s="1">
        <f>SUM($D$2:D1653)*Day_SIP[[#This Row],[Buy Price]]</f>
        <v>867393.22</v>
      </c>
    </row>
    <row r="1654" spans="1:7" x14ac:dyDescent="0.3">
      <c r="A1654" s="2">
        <v>39682</v>
      </c>
      <c r="B1654">
        <v>4</v>
      </c>
      <c r="C1654">
        <v>43.92</v>
      </c>
      <c r="D1654">
        <v>5</v>
      </c>
      <c r="E1654">
        <v>219.60000000000002</v>
      </c>
      <c r="F1654" s="1">
        <f>-Day_SIP[[#This Row],[Investment Amount]]</f>
        <v>-219.60000000000002</v>
      </c>
      <c r="G1654" s="1">
        <f>SUM($D$2:D1654)*Day_SIP[[#This Row],[Buy Price]]</f>
        <v>872778.23999999999</v>
      </c>
    </row>
    <row r="1655" spans="1:7" x14ac:dyDescent="0.3">
      <c r="A1655" s="2">
        <v>39685</v>
      </c>
      <c r="B1655">
        <v>0</v>
      </c>
      <c r="C1655">
        <v>44.11</v>
      </c>
      <c r="D1655">
        <v>5</v>
      </c>
      <c r="E1655">
        <v>220.55</v>
      </c>
      <c r="F1655" s="1">
        <f>-Day_SIP[[#This Row],[Investment Amount]]</f>
        <v>-220.55</v>
      </c>
      <c r="G1655" s="1">
        <f>SUM($D$2:D1655)*Day_SIP[[#This Row],[Buy Price]]</f>
        <v>876774.47</v>
      </c>
    </row>
    <row r="1656" spans="1:7" x14ac:dyDescent="0.3">
      <c r="A1656" s="2">
        <v>39686</v>
      </c>
      <c r="B1656">
        <v>1</v>
      </c>
      <c r="C1656">
        <v>44.13</v>
      </c>
      <c r="D1656">
        <v>5</v>
      </c>
      <c r="E1656">
        <v>220.65</v>
      </c>
      <c r="F1656" s="1">
        <f>-Day_SIP[[#This Row],[Investment Amount]]</f>
        <v>-220.65</v>
      </c>
      <c r="G1656" s="1">
        <f>SUM($D$2:D1656)*Day_SIP[[#This Row],[Buy Price]]</f>
        <v>877392.66</v>
      </c>
    </row>
    <row r="1657" spans="1:7" x14ac:dyDescent="0.3">
      <c r="A1657" s="2">
        <v>39687</v>
      </c>
      <c r="B1657">
        <v>2</v>
      </c>
      <c r="C1657">
        <v>43.69</v>
      </c>
      <c r="D1657">
        <v>5</v>
      </c>
      <c r="E1657">
        <v>218.45</v>
      </c>
      <c r="F1657" s="1">
        <f>-Day_SIP[[#This Row],[Investment Amount]]</f>
        <v>-218.45</v>
      </c>
      <c r="G1657" s="1">
        <f>SUM($D$2:D1657)*Day_SIP[[#This Row],[Buy Price]]</f>
        <v>868863.02999999991</v>
      </c>
    </row>
    <row r="1658" spans="1:7" x14ac:dyDescent="0.3">
      <c r="A1658" s="2">
        <v>39688</v>
      </c>
      <c r="B1658">
        <v>3</v>
      </c>
      <c r="C1658">
        <v>43.02</v>
      </c>
      <c r="D1658">
        <v>5</v>
      </c>
      <c r="E1658">
        <v>215.10000000000002</v>
      </c>
      <c r="F1658" s="1">
        <f>-Day_SIP[[#This Row],[Investment Amount]]</f>
        <v>-215.10000000000002</v>
      </c>
      <c r="G1658" s="1">
        <f>SUM($D$2:D1658)*Day_SIP[[#This Row],[Buy Price]]</f>
        <v>855753.84000000008</v>
      </c>
    </row>
    <row r="1659" spans="1:7" x14ac:dyDescent="0.3">
      <c r="A1659" s="2">
        <v>39689</v>
      </c>
      <c r="B1659">
        <v>4</v>
      </c>
      <c r="C1659">
        <v>44.17</v>
      </c>
      <c r="D1659">
        <v>5</v>
      </c>
      <c r="E1659">
        <v>220.85000000000002</v>
      </c>
      <c r="F1659" s="1">
        <f>-Day_SIP[[#This Row],[Investment Amount]]</f>
        <v>-220.85000000000002</v>
      </c>
      <c r="G1659" s="1">
        <f>SUM($D$2:D1659)*Day_SIP[[#This Row],[Buy Price]]</f>
        <v>878850.49</v>
      </c>
    </row>
    <row r="1660" spans="1:7" x14ac:dyDescent="0.3">
      <c r="A1660" s="2">
        <v>39692</v>
      </c>
      <c r="B1660">
        <v>0</v>
      </c>
      <c r="C1660">
        <v>44.18</v>
      </c>
      <c r="D1660">
        <v>5</v>
      </c>
      <c r="E1660">
        <v>220.9</v>
      </c>
      <c r="F1660" s="1">
        <f>-Day_SIP[[#This Row],[Investment Amount]]</f>
        <v>-220.9</v>
      </c>
      <c r="G1660" s="1">
        <f>SUM($D$2:D1660)*Day_SIP[[#This Row],[Buy Price]]</f>
        <v>879270.36</v>
      </c>
    </row>
    <row r="1661" spans="1:7" x14ac:dyDescent="0.3">
      <c r="A1661" s="2">
        <v>39693</v>
      </c>
      <c r="B1661">
        <v>1</v>
      </c>
      <c r="C1661">
        <v>45.6</v>
      </c>
      <c r="D1661">
        <v>5</v>
      </c>
      <c r="E1661">
        <v>228</v>
      </c>
      <c r="F1661" s="1">
        <f>-Day_SIP[[#This Row],[Investment Amount]]</f>
        <v>-228</v>
      </c>
      <c r="G1661" s="1">
        <f>SUM($D$2:D1661)*Day_SIP[[#This Row],[Buy Price]]</f>
        <v>907759.20000000007</v>
      </c>
    </row>
    <row r="1662" spans="1:7" x14ac:dyDescent="0.3">
      <c r="A1662" s="2">
        <v>39695</v>
      </c>
      <c r="B1662">
        <v>3</v>
      </c>
      <c r="C1662">
        <v>45.14</v>
      </c>
      <c r="D1662">
        <v>5</v>
      </c>
      <c r="E1662">
        <v>225.7</v>
      </c>
      <c r="F1662" s="1">
        <f>-Day_SIP[[#This Row],[Investment Amount]]</f>
        <v>-225.7</v>
      </c>
      <c r="G1662" s="1">
        <f>SUM($D$2:D1662)*Day_SIP[[#This Row],[Buy Price]]</f>
        <v>898827.68</v>
      </c>
    </row>
    <row r="1663" spans="1:7" x14ac:dyDescent="0.3">
      <c r="A1663" s="2">
        <v>39696</v>
      </c>
      <c r="B1663">
        <v>4</v>
      </c>
      <c r="C1663">
        <v>44.5</v>
      </c>
      <c r="D1663">
        <v>5</v>
      </c>
      <c r="E1663">
        <v>222.5</v>
      </c>
      <c r="F1663" s="1">
        <f>-Day_SIP[[#This Row],[Investment Amount]]</f>
        <v>-222.5</v>
      </c>
      <c r="G1663" s="1">
        <f>SUM($D$2:D1663)*Day_SIP[[#This Row],[Buy Price]]</f>
        <v>886306.5</v>
      </c>
    </row>
    <row r="1664" spans="1:7" x14ac:dyDescent="0.3">
      <c r="A1664" s="2">
        <v>39699</v>
      </c>
      <c r="B1664">
        <v>0</v>
      </c>
      <c r="C1664">
        <v>45.73</v>
      </c>
      <c r="D1664">
        <v>5</v>
      </c>
      <c r="E1664">
        <v>228.64999999999998</v>
      </c>
      <c r="F1664" s="1">
        <f>-Day_SIP[[#This Row],[Investment Amount]]</f>
        <v>-228.64999999999998</v>
      </c>
      <c r="G1664" s="1">
        <f>SUM($D$2:D1664)*Day_SIP[[#This Row],[Buy Price]]</f>
        <v>911033.05999999994</v>
      </c>
    </row>
    <row r="1665" spans="1:7" x14ac:dyDescent="0.3">
      <c r="A1665" s="2">
        <v>39700</v>
      </c>
      <c r="B1665">
        <v>1</v>
      </c>
      <c r="C1665">
        <v>45.52</v>
      </c>
      <c r="D1665">
        <v>5</v>
      </c>
      <c r="E1665">
        <v>227.60000000000002</v>
      </c>
      <c r="F1665" s="1">
        <f>-Day_SIP[[#This Row],[Investment Amount]]</f>
        <v>-227.60000000000002</v>
      </c>
      <c r="G1665" s="1">
        <f>SUM($D$2:D1665)*Day_SIP[[#This Row],[Buy Price]]</f>
        <v>907077.04</v>
      </c>
    </row>
    <row r="1666" spans="1:7" x14ac:dyDescent="0.3">
      <c r="A1666" s="2">
        <v>39701</v>
      </c>
      <c r="B1666">
        <v>2</v>
      </c>
      <c r="C1666">
        <v>44.8</v>
      </c>
      <c r="D1666">
        <v>5</v>
      </c>
      <c r="E1666">
        <v>224</v>
      </c>
      <c r="F1666" s="1">
        <f>-Day_SIP[[#This Row],[Investment Amount]]</f>
        <v>-224</v>
      </c>
      <c r="G1666" s="1">
        <f>SUM($D$2:D1666)*Day_SIP[[#This Row],[Buy Price]]</f>
        <v>892953.59999999998</v>
      </c>
    </row>
    <row r="1667" spans="1:7" x14ac:dyDescent="0.3">
      <c r="A1667" s="2">
        <v>39702</v>
      </c>
      <c r="B1667">
        <v>3</v>
      </c>
      <c r="C1667">
        <v>43.79</v>
      </c>
      <c r="D1667">
        <v>5</v>
      </c>
      <c r="E1667">
        <v>218.95</v>
      </c>
      <c r="F1667" s="1">
        <f>-Day_SIP[[#This Row],[Investment Amount]]</f>
        <v>-218.95</v>
      </c>
      <c r="G1667" s="1">
        <f>SUM($D$2:D1667)*Day_SIP[[#This Row],[Buy Price]]</f>
        <v>873041.23</v>
      </c>
    </row>
    <row r="1668" spans="1:7" x14ac:dyDescent="0.3">
      <c r="A1668" s="2">
        <v>39703</v>
      </c>
      <c r="B1668">
        <v>4</v>
      </c>
      <c r="C1668">
        <v>42.74</v>
      </c>
      <c r="D1668">
        <v>5</v>
      </c>
      <c r="E1668">
        <v>213.70000000000002</v>
      </c>
      <c r="F1668" s="1">
        <f>-Day_SIP[[#This Row],[Investment Amount]]</f>
        <v>-213.70000000000002</v>
      </c>
      <c r="G1668" s="1">
        <f>SUM($D$2:D1668)*Day_SIP[[#This Row],[Buy Price]]</f>
        <v>852321.08000000007</v>
      </c>
    </row>
    <row r="1669" spans="1:7" x14ac:dyDescent="0.3">
      <c r="A1669" s="2">
        <v>39706</v>
      </c>
      <c r="B1669">
        <v>0</v>
      </c>
      <c r="C1669">
        <v>41.04</v>
      </c>
      <c r="D1669">
        <v>5</v>
      </c>
      <c r="E1669">
        <v>205.2</v>
      </c>
      <c r="F1669" s="1">
        <f>-Day_SIP[[#This Row],[Investment Amount]]</f>
        <v>-205.2</v>
      </c>
      <c r="G1669" s="1">
        <f>SUM($D$2:D1669)*Day_SIP[[#This Row],[Buy Price]]</f>
        <v>818624.88</v>
      </c>
    </row>
    <row r="1670" spans="1:7" x14ac:dyDescent="0.3">
      <c r="A1670" s="2">
        <v>39707</v>
      </c>
      <c r="B1670">
        <v>1</v>
      </c>
      <c r="C1670">
        <v>41.24</v>
      </c>
      <c r="D1670">
        <v>5</v>
      </c>
      <c r="E1670">
        <v>206.20000000000002</v>
      </c>
      <c r="F1670" s="1">
        <f>-Day_SIP[[#This Row],[Investment Amount]]</f>
        <v>-206.20000000000002</v>
      </c>
      <c r="G1670" s="1">
        <f>SUM($D$2:D1670)*Day_SIP[[#This Row],[Buy Price]]</f>
        <v>822820.4800000001</v>
      </c>
    </row>
    <row r="1671" spans="1:7" x14ac:dyDescent="0.3">
      <c r="A1671" s="2">
        <v>39708</v>
      </c>
      <c r="B1671">
        <v>2</v>
      </c>
      <c r="C1671">
        <v>40.43</v>
      </c>
      <c r="D1671">
        <v>6</v>
      </c>
      <c r="E1671">
        <v>242.57999999999998</v>
      </c>
      <c r="F1671" s="1">
        <f>-Day_SIP[[#This Row],[Investment Amount]]</f>
        <v>-242.57999999999998</v>
      </c>
      <c r="G1671" s="1">
        <f>SUM($D$2:D1671)*Day_SIP[[#This Row],[Buy Price]]</f>
        <v>806901.94</v>
      </c>
    </row>
    <row r="1672" spans="1:7" x14ac:dyDescent="0.3">
      <c r="A1672" s="2">
        <v>39709</v>
      </c>
      <c r="B1672">
        <v>3</v>
      </c>
      <c r="C1672">
        <v>40.51</v>
      </c>
      <c r="D1672">
        <v>6</v>
      </c>
      <c r="E1672">
        <v>243.06</v>
      </c>
      <c r="F1672" s="1">
        <f>-Day_SIP[[#This Row],[Investment Amount]]</f>
        <v>-243.06</v>
      </c>
      <c r="G1672" s="1">
        <f>SUM($D$2:D1672)*Day_SIP[[#This Row],[Buy Price]]</f>
        <v>808741.64</v>
      </c>
    </row>
    <row r="1673" spans="1:7" x14ac:dyDescent="0.3">
      <c r="A1673" s="2">
        <v>39710</v>
      </c>
      <c r="B1673">
        <v>4</v>
      </c>
      <c r="C1673">
        <v>42.91</v>
      </c>
      <c r="D1673">
        <v>5</v>
      </c>
      <c r="E1673">
        <v>214.54999999999998</v>
      </c>
      <c r="F1673" s="1">
        <f>-Day_SIP[[#This Row],[Investment Amount]]</f>
        <v>-214.54999999999998</v>
      </c>
      <c r="G1673" s="1">
        <f>SUM($D$2:D1673)*Day_SIP[[#This Row],[Buy Price]]</f>
        <v>856869.78999999992</v>
      </c>
    </row>
    <row r="1674" spans="1:7" x14ac:dyDescent="0.3">
      <c r="A1674" s="2">
        <v>39713</v>
      </c>
      <c r="B1674">
        <v>0</v>
      </c>
      <c r="C1674">
        <v>42.54</v>
      </c>
      <c r="D1674">
        <v>5</v>
      </c>
      <c r="E1674">
        <v>212.7</v>
      </c>
      <c r="F1674" s="1">
        <f>-Day_SIP[[#This Row],[Investment Amount]]</f>
        <v>-212.7</v>
      </c>
      <c r="G1674" s="1">
        <f>SUM($D$2:D1674)*Day_SIP[[#This Row],[Buy Price]]</f>
        <v>849693.96</v>
      </c>
    </row>
    <row r="1675" spans="1:7" x14ac:dyDescent="0.3">
      <c r="A1675" s="2">
        <v>39714</v>
      </c>
      <c r="B1675">
        <v>1</v>
      </c>
      <c r="C1675">
        <v>41.48</v>
      </c>
      <c r="D1675">
        <v>5</v>
      </c>
      <c r="E1675">
        <v>207.39999999999998</v>
      </c>
      <c r="F1675" s="1">
        <f>-Day_SIP[[#This Row],[Investment Amount]]</f>
        <v>-207.39999999999998</v>
      </c>
      <c r="G1675" s="1">
        <f>SUM($D$2:D1675)*Day_SIP[[#This Row],[Buy Price]]</f>
        <v>828728.91999999993</v>
      </c>
    </row>
    <row r="1676" spans="1:7" x14ac:dyDescent="0.3">
      <c r="A1676" s="2">
        <v>39715</v>
      </c>
      <c r="B1676">
        <v>2</v>
      </c>
      <c r="C1676">
        <v>41.86</v>
      </c>
      <c r="D1676">
        <v>5</v>
      </c>
      <c r="E1676">
        <v>209.3</v>
      </c>
      <c r="F1676" s="1">
        <f>-Day_SIP[[#This Row],[Investment Amount]]</f>
        <v>-209.3</v>
      </c>
      <c r="G1676" s="1">
        <f>SUM($D$2:D1676)*Day_SIP[[#This Row],[Buy Price]]</f>
        <v>836530.24</v>
      </c>
    </row>
    <row r="1677" spans="1:7" x14ac:dyDescent="0.3">
      <c r="A1677" s="2">
        <v>39716</v>
      </c>
      <c r="B1677">
        <v>3</v>
      </c>
      <c r="C1677">
        <v>41.53</v>
      </c>
      <c r="D1677">
        <v>5</v>
      </c>
      <c r="E1677">
        <v>207.65</v>
      </c>
      <c r="F1677" s="1">
        <f>-Day_SIP[[#This Row],[Investment Amount]]</f>
        <v>-207.65</v>
      </c>
      <c r="G1677" s="1">
        <f>SUM($D$2:D1677)*Day_SIP[[#This Row],[Buy Price]]</f>
        <v>830143.17</v>
      </c>
    </row>
    <row r="1678" spans="1:7" x14ac:dyDescent="0.3">
      <c r="A1678" s="2">
        <v>39717</v>
      </c>
      <c r="B1678">
        <v>4</v>
      </c>
      <c r="C1678">
        <v>40.42</v>
      </c>
      <c r="D1678">
        <v>6</v>
      </c>
      <c r="E1678">
        <v>242.52</v>
      </c>
      <c r="F1678" s="1">
        <f>-Day_SIP[[#This Row],[Investment Amount]]</f>
        <v>-242.52</v>
      </c>
      <c r="G1678" s="1">
        <f>SUM($D$2:D1678)*Day_SIP[[#This Row],[Buy Price]]</f>
        <v>808197.9</v>
      </c>
    </row>
    <row r="1679" spans="1:7" x14ac:dyDescent="0.3">
      <c r="A1679" s="2">
        <v>39720</v>
      </c>
      <c r="B1679">
        <v>0</v>
      </c>
      <c r="C1679">
        <v>38.950000000000003</v>
      </c>
      <c r="D1679">
        <v>6</v>
      </c>
      <c r="E1679">
        <v>233.70000000000002</v>
      </c>
      <c r="F1679" s="1">
        <f>-Day_SIP[[#This Row],[Investment Amount]]</f>
        <v>-233.70000000000002</v>
      </c>
      <c r="G1679" s="1">
        <f>SUM($D$2:D1679)*Day_SIP[[#This Row],[Buy Price]]</f>
        <v>779038.95000000007</v>
      </c>
    </row>
    <row r="1680" spans="1:7" x14ac:dyDescent="0.3">
      <c r="A1680" s="2">
        <v>39721</v>
      </c>
      <c r="B1680">
        <v>1</v>
      </c>
      <c r="C1680">
        <v>39.4</v>
      </c>
      <c r="D1680">
        <v>6</v>
      </c>
      <c r="E1680">
        <v>236.39999999999998</v>
      </c>
      <c r="F1680" s="1">
        <f>-Day_SIP[[#This Row],[Investment Amount]]</f>
        <v>-236.39999999999998</v>
      </c>
      <c r="G1680" s="1">
        <f>SUM($D$2:D1680)*Day_SIP[[#This Row],[Buy Price]]</f>
        <v>788275.79999999993</v>
      </c>
    </row>
    <row r="1681" spans="1:7" x14ac:dyDescent="0.3">
      <c r="A1681" s="2">
        <v>39722</v>
      </c>
      <c r="B1681">
        <v>2</v>
      </c>
      <c r="C1681">
        <v>39.909999999999997</v>
      </c>
      <c r="D1681">
        <v>6</v>
      </c>
      <c r="E1681">
        <v>239.45999999999998</v>
      </c>
      <c r="F1681" s="1">
        <f>-Day_SIP[[#This Row],[Investment Amount]]</f>
        <v>-239.45999999999998</v>
      </c>
      <c r="G1681" s="1">
        <f>SUM($D$2:D1681)*Day_SIP[[#This Row],[Buy Price]]</f>
        <v>798718.83</v>
      </c>
    </row>
    <row r="1682" spans="1:7" x14ac:dyDescent="0.3">
      <c r="A1682" s="2">
        <v>39724</v>
      </c>
      <c r="B1682">
        <v>4</v>
      </c>
      <c r="C1682">
        <v>38.630000000000003</v>
      </c>
      <c r="D1682">
        <v>6</v>
      </c>
      <c r="E1682">
        <v>231.78000000000003</v>
      </c>
      <c r="F1682" s="1">
        <f>-Day_SIP[[#This Row],[Investment Amount]]</f>
        <v>-231.78000000000003</v>
      </c>
      <c r="G1682" s="1">
        <f>SUM($D$2:D1682)*Day_SIP[[#This Row],[Buy Price]]</f>
        <v>773333.97000000009</v>
      </c>
    </row>
    <row r="1683" spans="1:7" x14ac:dyDescent="0.3">
      <c r="A1683" s="2">
        <v>39727</v>
      </c>
      <c r="B1683">
        <v>0</v>
      </c>
      <c r="C1683">
        <v>36.36</v>
      </c>
      <c r="D1683">
        <v>6</v>
      </c>
      <c r="E1683">
        <v>218.16</v>
      </c>
      <c r="F1683" s="1">
        <f>-Day_SIP[[#This Row],[Investment Amount]]</f>
        <v>-218.16</v>
      </c>
      <c r="G1683" s="1">
        <f>SUM($D$2:D1683)*Day_SIP[[#This Row],[Buy Price]]</f>
        <v>728109</v>
      </c>
    </row>
    <row r="1684" spans="1:7" x14ac:dyDescent="0.3">
      <c r="A1684" s="2">
        <v>39728</v>
      </c>
      <c r="B1684">
        <v>1</v>
      </c>
      <c r="C1684">
        <v>36.549999999999997</v>
      </c>
      <c r="D1684">
        <v>6</v>
      </c>
      <c r="E1684">
        <v>219.29999999999998</v>
      </c>
      <c r="F1684" s="1">
        <f>-Day_SIP[[#This Row],[Investment Amount]]</f>
        <v>-219.29999999999998</v>
      </c>
      <c r="G1684" s="1">
        <f>SUM($D$2:D1684)*Day_SIP[[#This Row],[Buy Price]]</f>
        <v>732133.04999999993</v>
      </c>
    </row>
    <row r="1685" spans="1:7" x14ac:dyDescent="0.3">
      <c r="A1685" s="2">
        <v>39729</v>
      </c>
      <c r="B1685">
        <v>2</v>
      </c>
      <c r="C1685">
        <v>35.549999999999997</v>
      </c>
      <c r="D1685">
        <v>6</v>
      </c>
      <c r="E1685">
        <v>213.29999999999998</v>
      </c>
      <c r="F1685" s="1">
        <f>-Day_SIP[[#This Row],[Investment Amount]]</f>
        <v>-213.29999999999998</v>
      </c>
      <c r="G1685" s="1">
        <f>SUM($D$2:D1685)*Day_SIP[[#This Row],[Buy Price]]</f>
        <v>712315.35</v>
      </c>
    </row>
    <row r="1686" spans="1:7" x14ac:dyDescent="0.3">
      <c r="A1686" s="2">
        <v>39731</v>
      </c>
      <c r="B1686">
        <v>4</v>
      </c>
      <c r="C1686">
        <v>33.299999999999997</v>
      </c>
      <c r="D1686">
        <v>7</v>
      </c>
      <c r="E1686">
        <v>233.09999999999997</v>
      </c>
      <c r="F1686" s="1">
        <f>-Day_SIP[[#This Row],[Investment Amount]]</f>
        <v>-233.09999999999997</v>
      </c>
      <c r="G1686" s="1">
        <f>SUM($D$2:D1686)*Day_SIP[[#This Row],[Buy Price]]</f>
        <v>667465.19999999995</v>
      </c>
    </row>
    <row r="1687" spans="1:7" x14ac:dyDescent="0.3">
      <c r="A1687" s="2">
        <v>39734</v>
      </c>
      <c r="B1687">
        <v>0</v>
      </c>
      <c r="C1687">
        <v>35.270000000000003</v>
      </c>
      <c r="D1687">
        <v>6</v>
      </c>
      <c r="E1687">
        <v>211.62</v>
      </c>
      <c r="F1687" s="1">
        <f>-Day_SIP[[#This Row],[Investment Amount]]</f>
        <v>-211.62</v>
      </c>
      <c r="G1687" s="1">
        <f>SUM($D$2:D1687)*Day_SIP[[#This Row],[Buy Price]]</f>
        <v>707163.50000000012</v>
      </c>
    </row>
    <row r="1688" spans="1:7" x14ac:dyDescent="0.3">
      <c r="A1688" s="2">
        <v>39735</v>
      </c>
      <c r="B1688">
        <v>1</v>
      </c>
      <c r="C1688">
        <v>35.6</v>
      </c>
      <c r="D1688">
        <v>6</v>
      </c>
      <c r="E1688">
        <v>213.60000000000002</v>
      </c>
      <c r="F1688" s="1">
        <f>-Day_SIP[[#This Row],[Investment Amount]]</f>
        <v>-213.60000000000002</v>
      </c>
      <c r="G1688" s="1">
        <f>SUM($D$2:D1688)*Day_SIP[[#This Row],[Buy Price]]</f>
        <v>713993.6</v>
      </c>
    </row>
    <row r="1689" spans="1:7" x14ac:dyDescent="0.3">
      <c r="A1689" s="2">
        <v>39736</v>
      </c>
      <c r="B1689">
        <v>2</v>
      </c>
      <c r="C1689">
        <v>33.67</v>
      </c>
      <c r="D1689">
        <v>7</v>
      </c>
      <c r="E1689">
        <v>235.69</v>
      </c>
      <c r="F1689" s="1">
        <f>-Day_SIP[[#This Row],[Investment Amount]]</f>
        <v>-235.69</v>
      </c>
      <c r="G1689" s="1">
        <f>SUM($D$2:D1689)*Day_SIP[[#This Row],[Buy Price]]</f>
        <v>675521.21000000008</v>
      </c>
    </row>
    <row r="1690" spans="1:7" x14ac:dyDescent="0.3">
      <c r="A1690" s="2">
        <v>39737</v>
      </c>
      <c r="B1690">
        <v>3</v>
      </c>
      <c r="C1690">
        <v>33.049999999999997</v>
      </c>
      <c r="D1690">
        <v>7</v>
      </c>
      <c r="E1690">
        <v>231.34999999999997</v>
      </c>
      <c r="F1690" s="1">
        <f>-Day_SIP[[#This Row],[Investment Amount]]</f>
        <v>-231.34999999999997</v>
      </c>
      <c r="G1690" s="1">
        <f>SUM($D$2:D1690)*Day_SIP[[#This Row],[Buy Price]]</f>
        <v>663313.5</v>
      </c>
    </row>
    <row r="1691" spans="1:7" x14ac:dyDescent="0.3">
      <c r="A1691" s="2">
        <v>39738</v>
      </c>
      <c r="B1691">
        <v>4</v>
      </c>
      <c r="C1691">
        <v>31.21</v>
      </c>
      <c r="D1691">
        <v>7</v>
      </c>
      <c r="E1691">
        <v>218.47</v>
      </c>
      <c r="F1691" s="1">
        <f>-Day_SIP[[#This Row],[Investment Amount]]</f>
        <v>-218.47</v>
      </c>
      <c r="G1691" s="1">
        <f>SUM($D$2:D1691)*Day_SIP[[#This Row],[Buy Price]]</f>
        <v>626603.17000000004</v>
      </c>
    </row>
    <row r="1692" spans="1:7" x14ac:dyDescent="0.3">
      <c r="A1692" s="2">
        <v>39741</v>
      </c>
      <c r="B1692">
        <v>0</v>
      </c>
      <c r="C1692">
        <v>31.69</v>
      </c>
      <c r="D1692">
        <v>7</v>
      </c>
      <c r="E1692">
        <v>221.83</v>
      </c>
      <c r="F1692" s="1">
        <f>-Day_SIP[[#This Row],[Investment Amount]]</f>
        <v>-221.83</v>
      </c>
      <c r="G1692" s="1">
        <f>SUM($D$2:D1692)*Day_SIP[[#This Row],[Buy Price]]</f>
        <v>636461.96000000008</v>
      </c>
    </row>
    <row r="1693" spans="1:7" x14ac:dyDescent="0.3">
      <c r="A1693" s="2">
        <v>39742</v>
      </c>
      <c r="B1693">
        <v>1</v>
      </c>
      <c r="C1693">
        <v>32.71</v>
      </c>
      <c r="D1693">
        <v>7</v>
      </c>
      <c r="E1693">
        <v>228.97</v>
      </c>
      <c r="F1693" s="1">
        <f>-Day_SIP[[#This Row],[Investment Amount]]</f>
        <v>-228.97</v>
      </c>
      <c r="G1693" s="1">
        <f>SUM($D$2:D1693)*Day_SIP[[#This Row],[Buy Price]]</f>
        <v>657176.61</v>
      </c>
    </row>
    <row r="1694" spans="1:7" x14ac:dyDescent="0.3">
      <c r="A1694" s="2">
        <v>39743</v>
      </c>
      <c r="B1694">
        <v>2</v>
      </c>
      <c r="C1694">
        <v>31.03</v>
      </c>
      <c r="D1694">
        <v>7</v>
      </c>
      <c r="E1694">
        <v>217.21</v>
      </c>
      <c r="F1694" s="1">
        <f>-Day_SIP[[#This Row],[Investment Amount]]</f>
        <v>-217.21</v>
      </c>
      <c r="G1694" s="1">
        <f>SUM($D$2:D1694)*Day_SIP[[#This Row],[Buy Price]]</f>
        <v>623640.94000000006</v>
      </c>
    </row>
    <row r="1695" spans="1:7" x14ac:dyDescent="0.3">
      <c r="A1695" s="2">
        <v>39744</v>
      </c>
      <c r="B1695">
        <v>3</v>
      </c>
      <c r="C1695">
        <v>29.89</v>
      </c>
      <c r="D1695">
        <v>8</v>
      </c>
      <c r="E1695">
        <v>239.12</v>
      </c>
      <c r="F1695" s="1">
        <f>-Day_SIP[[#This Row],[Investment Amount]]</f>
        <v>-239.12</v>
      </c>
      <c r="G1695" s="1">
        <f>SUM($D$2:D1695)*Day_SIP[[#This Row],[Buy Price]]</f>
        <v>600968.34</v>
      </c>
    </row>
    <row r="1696" spans="1:7" x14ac:dyDescent="0.3">
      <c r="A1696" s="2">
        <v>39745</v>
      </c>
      <c r="B1696">
        <v>4</v>
      </c>
      <c r="C1696">
        <v>26.88</v>
      </c>
      <c r="D1696">
        <v>9</v>
      </c>
      <c r="E1696">
        <v>241.92</v>
      </c>
      <c r="F1696" s="1">
        <f>-Day_SIP[[#This Row],[Investment Amount]]</f>
        <v>-241.92</v>
      </c>
      <c r="G1696" s="1">
        <f>SUM($D$2:D1696)*Day_SIP[[#This Row],[Buy Price]]</f>
        <v>540691.19999999995</v>
      </c>
    </row>
    <row r="1697" spans="1:7" x14ac:dyDescent="0.3">
      <c r="A1697" s="2">
        <v>39748</v>
      </c>
      <c r="B1697">
        <v>0</v>
      </c>
      <c r="C1697">
        <v>25.61</v>
      </c>
      <c r="D1697">
        <v>9</v>
      </c>
      <c r="E1697">
        <v>230.49</v>
      </c>
      <c r="F1697" s="1">
        <f>-Day_SIP[[#This Row],[Investment Amount]]</f>
        <v>-230.49</v>
      </c>
      <c r="G1697" s="1">
        <f>SUM($D$2:D1697)*Day_SIP[[#This Row],[Buy Price]]</f>
        <v>515375.64</v>
      </c>
    </row>
    <row r="1698" spans="1:7" x14ac:dyDescent="0.3">
      <c r="A1698" s="2">
        <v>39749</v>
      </c>
      <c r="B1698">
        <v>1</v>
      </c>
      <c r="C1698">
        <v>27.95</v>
      </c>
      <c r="D1698">
        <v>8</v>
      </c>
      <c r="E1698">
        <v>223.6</v>
      </c>
      <c r="F1698" s="1">
        <f>-Day_SIP[[#This Row],[Investment Amount]]</f>
        <v>-223.6</v>
      </c>
      <c r="G1698" s="1">
        <f>SUM($D$2:D1698)*Day_SIP[[#This Row],[Buy Price]]</f>
        <v>562689.4</v>
      </c>
    </row>
    <row r="1699" spans="1:7" x14ac:dyDescent="0.3">
      <c r="A1699" s="2">
        <v>39750</v>
      </c>
      <c r="B1699">
        <v>2</v>
      </c>
      <c r="C1699">
        <v>27.32</v>
      </c>
      <c r="D1699">
        <v>8</v>
      </c>
      <c r="E1699">
        <v>218.56</v>
      </c>
      <c r="F1699" s="1">
        <f>-Day_SIP[[#This Row],[Investment Amount]]</f>
        <v>-218.56</v>
      </c>
      <c r="G1699" s="1">
        <f>SUM($D$2:D1699)*Day_SIP[[#This Row],[Buy Price]]</f>
        <v>550224.80000000005</v>
      </c>
    </row>
    <row r="1700" spans="1:7" x14ac:dyDescent="0.3">
      <c r="A1700" s="2">
        <v>39752</v>
      </c>
      <c r="B1700">
        <v>4</v>
      </c>
      <c r="C1700">
        <v>28.75</v>
      </c>
      <c r="D1700">
        <v>8</v>
      </c>
      <c r="E1700">
        <v>230</v>
      </c>
      <c r="F1700" s="1">
        <f>-Day_SIP[[#This Row],[Investment Amount]]</f>
        <v>-230</v>
      </c>
      <c r="G1700" s="1">
        <f>SUM($D$2:D1700)*Day_SIP[[#This Row],[Buy Price]]</f>
        <v>579255</v>
      </c>
    </row>
    <row r="1701" spans="1:7" x14ac:dyDescent="0.3">
      <c r="A1701" s="2">
        <v>39755</v>
      </c>
      <c r="B1701">
        <v>0</v>
      </c>
      <c r="C1701">
        <v>30.44</v>
      </c>
      <c r="D1701">
        <v>8</v>
      </c>
      <c r="E1701">
        <v>243.52</v>
      </c>
      <c r="F1701" s="1">
        <f>-Day_SIP[[#This Row],[Investment Amount]]</f>
        <v>-243.52</v>
      </c>
      <c r="G1701" s="1">
        <f>SUM($D$2:D1701)*Day_SIP[[#This Row],[Buy Price]]</f>
        <v>613548.64</v>
      </c>
    </row>
    <row r="1702" spans="1:7" x14ac:dyDescent="0.3">
      <c r="A1702" s="2">
        <v>39756</v>
      </c>
      <c r="B1702">
        <v>1</v>
      </c>
      <c r="C1702">
        <v>31.44</v>
      </c>
      <c r="D1702">
        <v>7</v>
      </c>
      <c r="E1702">
        <v>220.08</v>
      </c>
      <c r="F1702" s="1">
        <f>-Day_SIP[[#This Row],[Investment Amount]]</f>
        <v>-220.08</v>
      </c>
      <c r="G1702" s="1">
        <f>SUM($D$2:D1702)*Day_SIP[[#This Row],[Buy Price]]</f>
        <v>633924.72</v>
      </c>
    </row>
    <row r="1703" spans="1:7" x14ac:dyDescent="0.3">
      <c r="A1703" s="2">
        <v>39757</v>
      </c>
      <c r="B1703">
        <v>2</v>
      </c>
      <c r="C1703">
        <v>30.09</v>
      </c>
      <c r="D1703">
        <v>8</v>
      </c>
      <c r="E1703">
        <v>240.72</v>
      </c>
      <c r="F1703" s="1">
        <f>-Day_SIP[[#This Row],[Investment Amount]]</f>
        <v>-240.72</v>
      </c>
      <c r="G1703" s="1">
        <f>SUM($D$2:D1703)*Day_SIP[[#This Row],[Buy Price]]</f>
        <v>606945.39</v>
      </c>
    </row>
    <row r="1704" spans="1:7" x14ac:dyDescent="0.3">
      <c r="A1704" s="2">
        <v>39758</v>
      </c>
      <c r="B1704">
        <v>3</v>
      </c>
      <c r="C1704">
        <v>29.01</v>
      </c>
      <c r="D1704">
        <v>8</v>
      </c>
      <c r="E1704">
        <v>232.08</v>
      </c>
      <c r="F1704" s="1">
        <f>-Day_SIP[[#This Row],[Investment Amount]]</f>
        <v>-232.08</v>
      </c>
      <c r="G1704" s="1">
        <f>SUM($D$2:D1704)*Day_SIP[[#This Row],[Buy Price]]</f>
        <v>585392.79</v>
      </c>
    </row>
    <row r="1705" spans="1:7" x14ac:dyDescent="0.3">
      <c r="A1705" s="2">
        <v>39759</v>
      </c>
      <c r="B1705">
        <v>4</v>
      </c>
      <c r="C1705">
        <v>30.14</v>
      </c>
      <c r="D1705">
        <v>8</v>
      </c>
      <c r="E1705">
        <v>241.12</v>
      </c>
      <c r="F1705" s="1">
        <f>-Day_SIP[[#This Row],[Investment Amount]]</f>
        <v>-241.12</v>
      </c>
      <c r="G1705" s="1">
        <f>SUM($D$2:D1705)*Day_SIP[[#This Row],[Buy Price]]</f>
        <v>608436.18000000005</v>
      </c>
    </row>
    <row r="1706" spans="1:7" x14ac:dyDescent="0.3">
      <c r="A1706" s="2">
        <v>39762</v>
      </c>
      <c r="B1706">
        <v>0</v>
      </c>
      <c r="C1706">
        <v>31.74</v>
      </c>
      <c r="D1706">
        <v>7</v>
      </c>
      <c r="E1706">
        <v>222.17999999999998</v>
      </c>
      <c r="F1706" s="1">
        <f>-Day_SIP[[#This Row],[Investment Amount]]</f>
        <v>-222.17999999999998</v>
      </c>
      <c r="G1706" s="1">
        <f>SUM($D$2:D1706)*Day_SIP[[#This Row],[Buy Price]]</f>
        <v>640957.55999999994</v>
      </c>
    </row>
    <row r="1707" spans="1:7" x14ac:dyDescent="0.3">
      <c r="A1707" s="2">
        <v>39763</v>
      </c>
      <c r="B1707">
        <v>1</v>
      </c>
      <c r="C1707">
        <v>29.72</v>
      </c>
      <c r="D1707">
        <v>8</v>
      </c>
      <c r="E1707">
        <v>237.76</v>
      </c>
      <c r="F1707" s="1">
        <f>-Day_SIP[[#This Row],[Investment Amount]]</f>
        <v>-237.76</v>
      </c>
      <c r="G1707" s="1">
        <f>SUM($D$2:D1707)*Day_SIP[[#This Row],[Buy Price]]</f>
        <v>600403.43999999994</v>
      </c>
    </row>
    <row r="1708" spans="1:7" x14ac:dyDescent="0.3">
      <c r="A1708" s="2">
        <v>39764</v>
      </c>
      <c r="B1708">
        <v>2</v>
      </c>
      <c r="C1708">
        <v>28.95</v>
      </c>
      <c r="D1708">
        <v>8</v>
      </c>
      <c r="E1708">
        <v>231.6</v>
      </c>
      <c r="F1708" s="1">
        <f>-Day_SIP[[#This Row],[Investment Amount]]</f>
        <v>-231.6</v>
      </c>
      <c r="G1708" s="1">
        <f>SUM($D$2:D1708)*Day_SIP[[#This Row],[Buy Price]]</f>
        <v>585079.5</v>
      </c>
    </row>
    <row r="1709" spans="1:7" x14ac:dyDescent="0.3">
      <c r="A1709" s="2">
        <v>39766</v>
      </c>
      <c r="B1709">
        <v>4</v>
      </c>
      <c r="C1709">
        <v>28.48</v>
      </c>
      <c r="D1709">
        <v>8</v>
      </c>
      <c r="E1709">
        <v>227.84</v>
      </c>
      <c r="F1709" s="1">
        <f>-Day_SIP[[#This Row],[Investment Amount]]</f>
        <v>-227.84</v>
      </c>
      <c r="G1709" s="1">
        <f>SUM($D$2:D1709)*Day_SIP[[#This Row],[Buy Price]]</f>
        <v>575808.64</v>
      </c>
    </row>
    <row r="1710" spans="1:7" x14ac:dyDescent="0.3">
      <c r="A1710" s="2">
        <v>39769</v>
      </c>
      <c r="B1710">
        <v>0</v>
      </c>
      <c r="C1710">
        <v>28.31</v>
      </c>
      <c r="D1710">
        <v>8</v>
      </c>
      <c r="E1710">
        <v>226.48</v>
      </c>
      <c r="F1710" s="1">
        <f>-Day_SIP[[#This Row],[Investment Amount]]</f>
        <v>-226.48</v>
      </c>
      <c r="G1710" s="1">
        <f>SUM($D$2:D1710)*Day_SIP[[#This Row],[Buy Price]]</f>
        <v>572598.05999999994</v>
      </c>
    </row>
    <row r="1711" spans="1:7" x14ac:dyDescent="0.3">
      <c r="A1711" s="2">
        <v>39770</v>
      </c>
      <c r="B1711">
        <v>1</v>
      </c>
      <c r="C1711">
        <v>27.29</v>
      </c>
      <c r="D1711">
        <v>8</v>
      </c>
      <c r="E1711">
        <v>218.32</v>
      </c>
      <c r="F1711" s="1">
        <f>-Day_SIP[[#This Row],[Investment Amount]]</f>
        <v>-218.32</v>
      </c>
      <c r="G1711" s="1">
        <f>SUM($D$2:D1711)*Day_SIP[[#This Row],[Buy Price]]</f>
        <v>552185.86</v>
      </c>
    </row>
    <row r="1712" spans="1:7" x14ac:dyDescent="0.3">
      <c r="A1712" s="2">
        <v>39771</v>
      </c>
      <c r="B1712">
        <v>2</v>
      </c>
      <c r="C1712">
        <v>26.79</v>
      </c>
      <c r="D1712">
        <v>9</v>
      </c>
      <c r="E1712">
        <v>241.10999999999999</v>
      </c>
      <c r="F1712" s="1">
        <f>-Day_SIP[[#This Row],[Investment Amount]]</f>
        <v>-241.10999999999999</v>
      </c>
      <c r="G1712" s="1">
        <f>SUM($D$2:D1712)*Day_SIP[[#This Row],[Buy Price]]</f>
        <v>542309.97</v>
      </c>
    </row>
    <row r="1713" spans="1:7" x14ac:dyDescent="0.3">
      <c r="A1713" s="2">
        <v>39772</v>
      </c>
      <c r="B1713">
        <v>3</v>
      </c>
      <c r="C1713">
        <v>25.94</v>
      </c>
      <c r="D1713">
        <v>9</v>
      </c>
      <c r="E1713">
        <v>233.46</v>
      </c>
      <c r="F1713" s="1">
        <f>-Day_SIP[[#This Row],[Investment Amount]]</f>
        <v>-233.46</v>
      </c>
      <c r="G1713" s="1">
        <f>SUM($D$2:D1713)*Day_SIP[[#This Row],[Buy Price]]</f>
        <v>525336.88</v>
      </c>
    </row>
    <row r="1714" spans="1:7" x14ac:dyDescent="0.3">
      <c r="A1714" s="2">
        <v>39773</v>
      </c>
      <c r="B1714">
        <v>4</v>
      </c>
      <c r="C1714">
        <v>27.3</v>
      </c>
      <c r="D1714">
        <v>8</v>
      </c>
      <c r="E1714">
        <v>218.4</v>
      </c>
      <c r="F1714" s="1">
        <f>-Day_SIP[[#This Row],[Investment Amount]]</f>
        <v>-218.4</v>
      </c>
      <c r="G1714" s="1">
        <f>SUM($D$2:D1714)*Day_SIP[[#This Row],[Buy Price]]</f>
        <v>553098</v>
      </c>
    </row>
    <row r="1715" spans="1:7" x14ac:dyDescent="0.3">
      <c r="A1715" s="2">
        <v>39776</v>
      </c>
      <c r="B1715">
        <v>0</v>
      </c>
      <c r="C1715">
        <v>27.3</v>
      </c>
      <c r="D1715">
        <v>8</v>
      </c>
      <c r="E1715">
        <v>218.4</v>
      </c>
      <c r="F1715" s="1">
        <f>-Day_SIP[[#This Row],[Investment Amount]]</f>
        <v>-218.4</v>
      </c>
      <c r="G1715" s="1">
        <f>SUM($D$2:D1715)*Day_SIP[[#This Row],[Buy Price]]</f>
        <v>553316.4</v>
      </c>
    </row>
    <row r="1716" spans="1:7" x14ac:dyDescent="0.3">
      <c r="A1716" s="2">
        <v>39777</v>
      </c>
      <c r="B1716">
        <v>1</v>
      </c>
      <c r="C1716">
        <v>26.87</v>
      </c>
      <c r="D1716">
        <v>9</v>
      </c>
      <c r="E1716">
        <v>241.83</v>
      </c>
      <c r="F1716" s="1">
        <f>-Day_SIP[[#This Row],[Investment Amount]]</f>
        <v>-241.83</v>
      </c>
      <c r="G1716" s="1">
        <f>SUM($D$2:D1716)*Day_SIP[[#This Row],[Buy Price]]</f>
        <v>544842.99</v>
      </c>
    </row>
    <row r="1717" spans="1:7" x14ac:dyDescent="0.3">
      <c r="A1717" s="2">
        <v>39778</v>
      </c>
      <c r="B1717">
        <v>2</v>
      </c>
      <c r="C1717">
        <v>27.87</v>
      </c>
      <c r="D1717">
        <v>8</v>
      </c>
      <c r="E1717">
        <v>222.96</v>
      </c>
      <c r="F1717" s="1">
        <f>-Day_SIP[[#This Row],[Investment Amount]]</f>
        <v>-222.96</v>
      </c>
      <c r="G1717" s="1">
        <f>SUM($D$2:D1717)*Day_SIP[[#This Row],[Buy Price]]</f>
        <v>565342.95000000007</v>
      </c>
    </row>
    <row r="1718" spans="1:7" x14ac:dyDescent="0.3">
      <c r="A1718" s="2">
        <v>39780</v>
      </c>
      <c r="B1718">
        <v>4</v>
      </c>
      <c r="C1718">
        <v>27.83</v>
      </c>
      <c r="D1718">
        <v>8</v>
      </c>
      <c r="E1718">
        <v>222.64</v>
      </c>
      <c r="F1718" s="1">
        <f>-Day_SIP[[#This Row],[Investment Amount]]</f>
        <v>-222.64</v>
      </c>
      <c r="G1718" s="1">
        <f>SUM($D$2:D1718)*Day_SIP[[#This Row],[Buy Price]]</f>
        <v>564754.18999999994</v>
      </c>
    </row>
    <row r="1719" spans="1:7" x14ac:dyDescent="0.3">
      <c r="A1719" s="2">
        <v>39783</v>
      </c>
      <c r="B1719">
        <v>0</v>
      </c>
      <c r="C1719">
        <v>27.16</v>
      </c>
      <c r="D1719">
        <v>8</v>
      </c>
      <c r="E1719">
        <v>217.28</v>
      </c>
      <c r="F1719" s="1">
        <f>-Day_SIP[[#This Row],[Investment Amount]]</f>
        <v>-217.28</v>
      </c>
      <c r="G1719" s="1">
        <f>SUM($D$2:D1719)*Day_SIP[[#This Row],[Buy Price]]</f>
        <v>551375.16</v>
      </c>
    </row>
    <row r="1720" spans="1:7" x14ac:dyDescent="0.3">
      <c r="A1720" s="2">
        <v>39784</v>
      </c>
      <c r="B1720">
        <v>1</v>
      </c>
      <c r="C1720">
        <v>27.03</v>
      </c>
      <c r="D1720">
        <v>9</v>
      </c>
      <c r="E1720">
        <v>243.27</v>
      </c>
      <c r="F1720" s="1">
        <f>-Day_SIP[[#This Row],[Investment Amount]]</f>
        <v>-243.27</v>
      </c>
      <c r="G1720" s="1">
        <f>SUM($D$2:D1720)*Day_SIP[[#This Row],[Buy Price]]</f>
        <v>548979.30000000005</v>
      </c>
    </row>
    <row r="1721" spans="1:7" x14ac:dyDescent="0.3">
      <c r="A1721" s="2">
        <v>39785</v>
      </c>
      <c r="B1721">
        <v>2</v>
      </c>
      <c r="C1721">
        <v>26.95</v>
      </c>
      <c r="D1721">
        <v>9</v>
      </c>
      <c r="E1721">
        <v>242.54999999999998</v>
      </c>
      <c r="F1721" s="1">
        <f>-Day_SIP[[#This Row],[Investment Amount]]</f>
        <v>-242.54999999999998</v>
      </c>
      <c r="G1721" s="1">
        <f>SUM($D$2:D1721)*Day_SIP[[#This Row],[Buy Price]]</f>
        <v>547597.04999999993</v>
      </c>
    </row>
    <row r="1722" spans="1:7" x14ac:dyDescent="0.3">
      <c r="A1722" s="2">
        <v>39786</v>
      </c>
      <c r="B1722">
        <v>3</v>
      </c>
      <c r="C1722">
        <v>28.21</v>
      </c>
      <c r="D1722">
        <v>8</v>
      </c>
      <c r="E1722">
        <v>225.68</v>
      </c>
      <c r="F1722" s="1">
        <f>-Day_SIP[[#This Row],[Investment Amount]]</f>
        <v>-225.68</v>
      </c>
      <c r="G1722" s="1">
        <f>SUM($D$2:D1722)*Day_SIP[[#This Row],[Buy Price]]</f>
        <v>573424.67000000004</v>
      </c>
    </row>
    <row r="1723" spans="1:7" x14ac:dyDescent="0.3">
      <c r="A1723" s="2">
        <v>39787</v>
      </c>
      <c r="B1723">
        <v>4</v>
      </c>
      <c r="C1723">
        <v>27.35</v>
      </c>
      <c r="D1723">
        <v>8</v>
      </c>
      <c r="E1723">
        <v>218.8</v>
      </c>
      <c r="F1723" s="1">
        <f>-Day_SIP[[#This Row],[Investment Amount]]</f>
        <v>-218.8</v>
      </c>
      <c r="G1723" s="1">
        <f>SUM($D$2:D1723)*Day_SIP[[#This Row],[Buy Price]]</f>
        <v>556162.25</v>
      </c>
    </row>
    <row r="1724" spans="1:7" x14ac:dyDescent="0.3">
      <c r="A1724" s="2">
        <v>39790</v>
      </c>
      <c r="B1724">
        <v>0</v>
      </c>
      <c r="C1724">
        <v>28.32</v>
      </c>
      <c r="D1724">
        <v>8</v>
      </c>
      <c r="E1724">
        <v>226.56</v>
      </c>
      <c r="F1724" s="1">
        <f>-Day_SIP[[#This Row],[Investment Amount]]</f>
        <v>-226.56</v>
      </c>
      <c r="G1724" s="1">
        <f>SUM($D$2:D1724)*Day_SIP[[#This Row],[Buy Price]]</f>
        <v>576113.76</v>
      </c>
    </row>
    <row r="1725" spans="1:7" x14ac:dyDescent="0.3">
      <c r="A1725" s="2">
        <v>39792</v>
      </c>
      <c r="B1725">
        <v>2</v>
      </c>
      <c r="C1725">
        <v>29.59</v>
      </c>
      <c r="D1725">
        <v>8</v>
      </c>
      <c r="E1725">
        <v>236.72</v>
      </c>
      <c r="F1725" s="1">
        <f>-Day_SIP[[#This Row],[Investment Amount]]</f>
        <v>-236.72</v>
      </c>
      <c r="G1725" s="1">
        <f>SUM($D$2:D1725)*Day_SIP[[#This Row],[Buy Price]]</f>
        <v>602186.09</v>
      </c>
    </row>
    <row r="1726" spans="1:7" x14ac:dyDescent="0.3">
      <c r="A1726" s="2">
        <v>39793</v>
      </c>
      <c r="B1726">
        <v>3</v>
      </c>
      <c r="C1726">
        <v>29.54</v>
      </c>
      <c r="D1726">
        <v>8</v>
      </c>
      <c r="E1726">
        <v>236.32</v>
      </c>
      <c r="F1726" s="1">
        <f>-Day_SIP[[#This Row],[Investment Amount]]</f>
        <v>-236.32</v>
      </c>
      <c r="G1726" s="1">
        <f>SUM($D$2:D1726)*Day_SIP[[#This Row],[Buy Price]]</f>
        <v>601404.86</v>
      </c>
    </row>
    <row r="1727" spans="1:7" x14ac:dyDescent="0.3">
      <c r="A1727" s="2">
        <v>39794</v>
      </c>
      <c r="B1727">
        <v>4</v>
      </c>
      <c r="C1727">
        <v>29.59</v>
      </c>
      <c r="D1727">
        <v>8</v>
      </c>
      <c r="E1727">
        <v>236.72</v>
      </c>
      <c r="F1727" s="1">
        <f>-Day_SIP[[#This Row],[Investment Amount]]</f>
        <v>-236.72</v>
      </c>
      <c r="G1727" s="1">
        <f>SUM($D$2:D1727)*Day_SIP[[#This Row],[Buy Price]]</f>
        <v>602659.53</v>
      </c>
    </row>
    <row r="1728" spans="1:7" x14ac:dyDescent="0.3">
      <c r="A1728" s="2">
        <v>39797</v>
      </c>
      <c r="B1728">
        <v>0</v>
      </c>
      <c r="C1728">
        <v>29.96</v>
      </c>
      <c r="D1728">
        <v>8</v>
      </c>
      <c r="E1728">
        <v>239.68</v>
      </c>
      <c r="F1728" s="1">
        <f>-Day_SIP[[#This Row],[Investment Amount]]</f>
        <v>-239.68</v>
      </c>
      <c r="G1728" s="1">
        <f>SUM($D$2:D1728)*Day_SIP[[#This Row],[Buy Price]]</f>
        <v>610435</v>
      </c>
    </row>
    <row r="1729" spans="1:7" x14ac:dyDescent="0.3">
      <c r="A1729" s="2">
        <v>39798</v>
      </c>
      <c r="B1729">
        <v>1</v>
      </c>
      <c r="C1729">
        <v>30.66</v>
      </c>
      <c r="D1729">
        <v>7</v>
      </c>
      <c r="E1729">
        <v>214.62</v>
      </c>
      <c r="F1729" s="1">
        <f>-Day_SIP[[#This Row],[Investment Amount]]</f>
        <v>-214.62</v>
      </c>
      <c r="G1729" s="1">
        <f>SUM($D$2:D1729)*Day_SIP[[#This Row],[Buy Price]]</f>
        <v>624912.12</v>
      </c>
    </row>
    <row r="1730" spans="1:7" x14ac:dyDescent="0.3">
      <c r="A1730" s="2">
        <v>39799</v>
      </c>
      <c r="B1730">
        <v>2</v>
      </c>
      <c r="C1730">
        <v>29.64</v>
      </c>
      <c r="D1730">
        <v>8</v>
      </c>
      <c r="E1730">
        <v>237.12</v>
      </c>
      <c r="F1730" s="1">
        <f>-Day_SIP[[#This Row],[Investment Amount]]</f>
        <v>-237.12</v>
      </c>
      <c r="G1730" s="1">
        <f>SUM($D$2:D1730)*Day_SIP[[#This Row],[Buy Price]]</f>
        <v>604359.6</v>
      </c>
    </row>
    <row r="1731" spans="1:7" x14ac:dyDescent="0.3">
      <c r="A1731" s="2">
        <v>39800</v>
      </c>
      <c r="B1731">
        <v>3</v>
      </c>
      <c r="C1731">
        <v>30.86</v>
      </c>
      <c r="D1731">
        <v>7</v>
      </c>
      <c r="E1731">
        <v>216.01999999999998</v>
      </c>
      <c r="F1731" s="1">
        <f>-Day_SIP[[#This Row],[Investment Amount]]</f>
        <v>-216.01999999999998</v>
      </c>
      <c r="G1731" s="1">
        <f>SUM($D$2:D1731)*Day_SIP[[#This Row],[Buy Price]]</f>
        <v>629451.42000000004</v>
      </c>
    </row>
    <row r="1732" spans="1:7" x14ac:dyDescent="0.3">
      <c r="A1732" s="2">
        <v>39801</v>
      </c>
      <c r="B1732">
        <v>4</v>
      </c>
      <c r="C1732">
        <v>31.08</v>
      </c>
      <c r="D1732">
        <v>7</v>
      </c>
      <c r="E1732">
        <v>217.56</v>
      </c>
      <c r="F1732" s="1">
        <f>-Day_SIP[[#This Row],[Investment Amount]]</f>
        <v>-217.56</v>
      </c>
      <c r="G1732" s="1">
        <f>SUM($D$2:D1732)*Day_SIP[[#This Row],[Buy Price]]</f>
        <v>634156.31999999995</v>
      </c>
    </row>
    <row r="1733" spans="1:7" x14ac:dyDescent="0.3">
      <c r="A1733" s="2">
        <v>39804</v>
      </c>
      <c r="B1733">
        <v>0</v>
      </c>
      <c r="C1733">
        <v>30.59</v>
      </c>
      <c r="D1733">
        <v>7</v>
      </c>
      <c r="E1733">
        <v>214.13</v>
      </c>
      <c r="F1733" s="1">
        <f>-Day_SIP[[#This Row],[Investment Amount]]</f>
        <v>-214.13</v>
      </c>
      <c r="G1733" s="1">
        <f>SUM($D$2:D1733)*Day_SIP[[#This Row],[Buy Price]]</f>
        <v>624372.49</v>
      </c>
    </row>
    <row r="1734" spans="1:7" x14ac:dyDescent="0.3">
      <c r="A1734" s="2">
        <v>39805</v>
      </c>
      <c r="B1734">
        <v>1</v>
      </c>
      <c r="C1734">
        <v>29.83</v>
      </c>
      <c r="D1734">
        <v>8</v>
      </c>
      <c r="E1734">
        <v>238.64</v>
      </c>
      <c r="F1734" s="1">
        <f>-Day_SIP[[#This Row],[Investment Amount]]</f>
        <v>-238.64</v>
      </c>
      <c r="G1734" s="1">
        <f>SUM($D$2:D1734)*Day_SIP[[#This Row],[Buy Price]]</f>
        <v>609098.77</v>
      </c>
    </row>
    <row r="1735" spans="1:7" x14ac:dyDescent="0.3">
      <c r="A1735" s="2">
        <v>39806</v>
      </c>
      <c r="B1735">
        <v>2</v>
      </c>
      <c r="C1735">
        <v>29.34</v>
      </c>
      <c r="D1735">
        <v>8</v>
      </c>
      <c r="E1735">
        <v>234.72</v>
      </c>
      <c r="F1735" s="1">
        <f>-Day_SIP[[#This Row],[Investment Amount]]</f>
        <v>-234.72</v>
      </c>
      <c r="G1735" s="1">
        <f>SUM($D$2:D1735)*Day_SIP[[#This Row],[Buy Price]]</f>
        <v>599328.18000000005</v>
      </c>
    </row>
    <row r="1736" spans="1:7" x14ac:dyDescent="0.3">
      <c r="A1736" s="2">
        <v>39808</v>
      </c>
      <c r="B1736">
        <v>4</v>
      </c>
      <c r="C1736">
        <v>28.71</v>
      </c>
      <c r="D1736">
        <v>8</v>
      </c>
      <c r="E1736">
        <v>229.68</v>
      </c>
      <c r="F1736" s="1">
        <f>-Day_SIP[[#This Row],[Investment Amount]]</f>
        <v>-229.68</v>
      </c>
      <c r="G1736" s="1">
        <f>SUM($D$2:D1736)*Day_SIP[[#This Row],[Buy Price]]</f>
        <v>586688.85</v>
      </c>
    </row>
    <row r="1737" spans="1:7" x14ac:dyDescent="0.3">
      <c r="A1737" s="2">
        <v>39811</v>
      </c>
      <c r="B1737">
        <v>0</v>
      </c>
      <c r="C1737">
        <v>29.44</v>
      </c>
      <c r="D1737">
        <v>8</v>
      </c>
      <c r="E1737">
        <v>235.52</v>
      </c>
      <c r="F1737" s="1">
        <f>-Day_SIP[[#This Row],[Investment Amount]]</f>
        <v>-235.52</v>
      </c>
      <c r="G1737" s="1">
        <f>SUM($D$2:D1737)*Day_SIP[[#This Row],[Buy Price]]</f>
        <v>601841.92000000004</v>
      </c>
    </row>
    <row r="1738" spans="1:7" x14ac:dyDescent="0.3">
      <c r="A1738" s="2">
        <v>39812</v>
      </c>
      <c r="B1738">
        <v>1</v>
      </c>
      <c r="C1738">
        <v>29.87</v>
      </c>
      <c r="D1738">
        <v>8</v>
      </c>
      <c r="E1738">
        <v>238.96</v>
      </c>
      <c r="F1738" s="1">
        <f>-Day_SIP[[#This Row],[Investment Amount]]</f>
        <v>-238.96</v>
      </c>
      <c r="G1738" s="1">
        <f>SUM($D$2:D1738)*Day_SIP[[#This Row],[Buy Price]]</f>
        <v>610871.37</v>
      </c>
    </row>
    <row r="1739" spans="1:7" x14ac:dyDescent="0.3">
      <c r="A1739" s="2">
        <v>39813</v>
      </c>
      <c r="B1739">
        <v>2</v>
      </c>
      <c r="C1739">
        <v>29.71</v>
      </c>
      <c r="D1739">
        <v>8</v>
      </c>
      <c r="E1739">
        <v>237.68</v>
      </c>
      <c r="F1739" s="1">
        <f>-Day_SIP[[#This Row],[Investment Amount]]</f>
        <v>-237.68</v>
      </c>
      <c r="G1739" s="1">
        <f>SUM($D$2:D1739)*Day_SIP[[#This Row],[Buy Price]]</f>
        <v>607836.89</v>
      </c>
    </row>
    <row r="1740" spans="1:7" x14ac:dyDescent="0.3">
      <c r="A1740" s="2">
        <v>39814</v>
      </c>
      <c r="B1740">
        <v>3</v>
      </c>
      <c r="C1740">
        <v>30.48</v>
      </c>
      <c r="D1740">
        <v>8</v>
      </c>
      <c r="E1740">
        <v>243.84</v>
      </c>
      <c r="F1740" s="1">
        <f>-Day_SIP[[#This Row],[Investment Amount]]</f>
        <v>-243.84</v>
      </c>
      <c r="G1740" s="1">
        <f>SUM($D$2:D1740)*Day_SIP[[#This Row],[Buy Price]]</f>
        <v>623834.16</v>
      </c>
    </row>
    <row r="1741" spans="1:7" x14ac:dyDescent="0.3">
      <c r="A1741" s="2">
        <v>39815</v>
      </c>
      <c r="B1741">
        <v>4</v>
      </c>
      <c r="C1741">
        <v>30.56</v>
      </c>
      <c r="D1741">
        <v>8</v>
      </c>
      <c r="E1741">
        <v>244.48</v>
      </c>
      <c r="F1741" s="1">
        <f>-Day_SIP[[#This Row],[Investment Amount]]</f>
        <v>-244.48</v>
      </c>
      <c r="G1741" s="1">
        <f>SUM($D$2:D1741)*Day_SIP[[#This Row],[Buy Price]]</f>
        <v>625716</v>
      </c>
    </row>
    <row r="1742" spans="1:7" x14ac:dyDescent="0.3">
      <c r="A1742" s="2">
        <v>39818</v>
      </c>
      <c r="B1742">
        <v>0</v>
      </c>
      <c r="C1742">
        <v>31.18</v>
      </c>
      <c r="D1742">
        <v>7</v>
      </c>
      <c r="E1742">
        <v>218.26</v>
      </c>
      <c r="F1742" s="1">
        <f>-Day_SIP[[#This Row],[Investment Amount]]</f>
        <v>-218.26</v>
      </c>
      <c r="G1742" s="1">
        <f>SUM($D$2:D1742)*Day_SIP[[#This Row],[Buy Price]]</f>
        <v>638628.76</v>
      </c>
    </row>
    <row r="1743" spans="1:7" x14ac:dyDescent="0.3">
      <c r="A1743" s="2">
        <v>39819</v>
      </c>
      <c r="B1743">
        <v>1</v>
      </c>
      <c r="C1743">
        <v>31.12</v>
      </c>
      <c r="D1743">
        <v>7</v>
      </c>
      <c r="E1743">
        <v>217.84</v>
      </c>
      <c r="F1743" s="1">
        <f>-Day_SIP[[#This Row],[Investment Amount]]</f>
        <v>-217.84</v>
      </c>
      <c r="G1743" s="1">
        <f>SUM($D$2:D1743)*Day_SIP[[#This Row],[Buy Price]]</f>
        <v>637617.68000000005</v>
      </c>
    </row>
    <row r="1744" spans="1:7" x14ac:dyDescent="0.3">
      <c r="A1744" s="2">
        <v>39820</v>
      </c>
      <c r="B1744">
        <v>2</v>
      </c>
      <c r="C1744">
        <v>29.27</v>
      </c>
      <c r="D1744">
        <v>8</v>
      </c>
      <c r="E1744">
        <v>234.16</v>
      </c>
      <c r="F1744" s="1">
        <f>-Day_SIP[[#This Row],[Investment Amount]]</f>
        <v>-234.16</v>
      </c>
      <c r="G1744" s="1">
        <f>SUM($D$2:D1744)*Day_SIP[[#This Row],[Buy Price]]</f>
        <v>599947.18999999994</v>
      </c>
    </row>
    <row r="1745" spans="1:7" x14ac:dyDescent="0.3">
      <c r="A1745" s="2">
        <v>39822</v>
      </c>
      <c r="B1745">
        <v>4</v>
      </c>
      <c r="C1745">
        <v>28.86</v>
      </c>
      <c r="D1745">
        <v>8</v>
      </c>
      <c r="E1745">
        <v>230.88</v>
      </c>
      <c r="F1745" s="1">
        <f>-Day_SIP[[#This Row],[Investment Amount]]</f>
        <v>-230.88</v>
      </c>
      <c r="G1745" s="1">
        <f>SUM($D$2:D1745)*Day_SIP[[#This Row],[Buy Price]]</f>
        <v>591774.30000000005</v>
      </c>
    </row>
    <row r="1746" spans="1:7" x14ac:dyDescent="0.3">
      <c r="A1746" s="2">
        <v>39825</v>
      </c>
      <c r="B1746">
        <v>0</v>
      </c>
      <c r="C1746">
        <v>27.73</v>
      </c>
      <c r="D1746">
        <v>8</v>
      </c>
      <c r="E1746">
        <v>221.84</v>
      </c>
      <c r="F1746" s="1">
        <f>-Day_SIP[[#This Row],[Investment Amount]]</f>
        <v>-221.84</v>
      </c>
      <c r="G1746" s="1">
        <f>SUM($D$2:D1746)*Day_SIP[[#This Row],[Buy Price]]</f>
        <v>568825.49</v>
      </c>
    </row>
    <row r="1747" spans="1:7" x14ac:dyDescent="0.3">
      <c r="A1747" s="2">
        <v>39826</v>
      </c>
      <c r="B1747">
        <v>1</v>
      </c>
      <c r="C1747">
        <v>27.64</v>
      </c>
      <c r="D1747">
        <v>8</v>
      </c>
      <c r="E1747">
        <v>221.12</v>
      </c>
      <c r="F1747" s="1">
        <f>-Day_SIP[[#This Row],[Investment Amount]]</f>
        <v>-221.12</v>
      </c>
      <c r="G1747" s="1">
        <f>SUM($D$2:D1747)*Day_SIP[[#This Row],[Buy Price]]</f>
        <v>567200.44000000006</v>
      </c>
    </row>
    <row r="1748" spans="1:7" x14ac:dyDescent="0.3">
      <c r="A1748" s="2">
        <v>39827</v>
      </c>
      <c r="B1748">
        <v>2</v>
      </c>
      <c r="C1748">
        <v>28.49</v>
      </c>
      <c r="D1748">
        <v>8</v>
      </c>
      <c r="E1748">
        <v>227.92</v>
      </c>
      <c r="F1748" s="1">
        <f>-Day_SIP[[#This Row],[Investment Amount]]</f>
        <v>-227.92</v>
      </c>
      <c r="G1748" s="1">
        <f>SUM($D$2:D1748)*Day_SIP[[#This Row],[Buy Price]]</f>
        <v>584871.21</v>
      </c>
    </row>
    <row r="1749" spans="1:7" x14ac:dyDescent="0.3">
      <c r="A1749" s="2">
        <v>39828</v>
      </c>
      <c r="B1749">
        <v>3</v>
      </c>
      <c r="C1749">
        <v>27.65</v>
      </c>
      <c r="D1749">
        <v>8</v>
      </c>
      <c r="E1749">
        <v>221.2</v>
      </c>
      <c r="F1749" s="1">
        <f>-Day_SIP[[#This Row],[Investment Amount]]</f>
        <v>-221.2</v>
      </c>
      <c r="G1749" s="1">
        <f>SUM($D$2:D1749)*Day_SIP[[#This Row],[Buy Price]]</f>
        <v>567848.04999999993</v>
      </c>
    </row>
    <row r="1750" spans="1:7" x14ac:dyDescent="0.3">
      <c r="A1750" s="2">
        <v>39829</v>
      </c>
      <c r="B1750">
        <v>4</v>
      </c>
      <c r="C1750">
        <v>28.51</v>
      </c>
      <c r="D1750">
        <v>8</v>
      </c>
      <c r="E1750">
        <v>228.08</v>
      </c>
      <c r="F1750" s="1">
        <f>-Day_SIP[[#This Row],[Investment Amount]]</f>
        <v>-228.08</v>
      </c>
      <c r="G1750" s="1">
        <f>SUM($D$2:D1750)*Day_SIP[[#This Row],[Buy Price]]</f>
        <v>585737.95000000007</v>
      </c>
    </row>
    <row r="1751" spans="1:7" x14ac:dyDescent="0.3">
      <c r="A1751" s="2">
        <v>39832</v>
      </c>
      <c r="B1751">
        <v>0</v>
      </c>
      <c r="C1751">
        <v>28.45</v>
      </c>
      <c r="D1751">
        <v>8</v>
      </c>
      <c r="E1751">
        <v>227.6</v>
      </c>
      <c r="F1751" s="1">
        <f>-Day_SIP[[#This Row],[Investment Amount]]</f>
        <v>-227.6</v>
      </c>
      <c r="G1751" s="1">
        <f>SUM($D$2:D1751)*Day_SIP[[#This Row],[Buy Price]]</f>
        <v>584732.85</v>
      </c>
    </row>
    <row r="1752" spans="1:7" x14ac:dyDescent="0.3">
      <c r="A1752" s="2">
        <v>39833</v>
      </c>
      <c r="B1752">
        <v>1</v>
      </c>
      <c r="C1752">
        <v>28.31</v>
      </c>
      <c r="D1752">
        <v>8</v>
      </c>
      <c r="E1752">
        <v>226.48</v>
      </c>
      <c r="F1752" s="1">
        <f>-Day_SIP[[#This Row],[Investment Amount]]</f>
        <v>-226.48</v>
      </c>
      <c r="G1752" s="1">
        <f>SUM($D$2:D1752)*Day_SIP[[#This Row],[Buy Price]]</f>
        <v>582081.90999999992</v>
      </c>
    </row>
    <row r="1753" spans="1:7" x14ac:dyDescent="0.3">
      <c r="A1753" s="2">
        <v>39834</v>
      </c>
      <c r="B1753">
        <v>2</v>
      </c>
      <c r="C1753">
        <v>27.54</v>
      </c>
      <c r="D1753">
        <v>9</v>
      </c>
      <c r="E1753">
        <v>247.85999999999999</v>
      </c>
      <c r="F1753" s="1">
        <f>-Day_SIP[[#This Row],[Investment Amount]]</f>
        <v>-247.85999999999999</v>
      </c>
      <c r="G1753" s="1">
        <f>SUM($D$2:D1753)*Day_SIP[[#This Row],[Buy Price]]</f>
        <v>566497.79999999993</v>
      </c>
    </row>
    <row r="1754" spans="1:7" x14ac:dyDescent="0.3">
      <c r="A1754" s="2">
        <v>39835</v>
      </c>
      <c r="B1754">
        <v>3</v>
      </c>
      <c r="C1754">
        <v>27.35</v>
      </c>
      <c r="D1754">
        <v>9</v>
      </c>
      <c r="E1754">
        <v>246.15</v>
      </c>
      <c r="F1754" s="1">
        <f>-Day_SIP[[#This Row],[Investment Amount]]</f>
        <v>-246.15</v>
      </c>
      <c r="G1754" s="1">
        <f>SUM($D$2:D1754)*Day_SIP[[#This Row],[Buy Price]]</f>
        <v>562835.65</v>
      </c>
    </row>
    <row r="1755" spans="1:7" x14ac:dyDescent="0.3">
      <c r="A1755" s="2">
        <v>39836</v>
      </c>
      <c r="B1755">
        <v>4</v>
      </c>
      <c r="C1755">
        <v>27.21</v>
      </c>
      <c r="D1755">
        <v>9</v>
      </c>
      <c r="E1755">
        <v>244.89000000000001</v>
      </c>
      <c r="F1755" s="1">
        <f>-Day_SIP[[#This Row],[Investment Amount]]</f>
        <v>-244.89000000000001</v>
      </c>
      <c r="G1755" s="1">
        <f>SUM($D$2:D1755)*Day_SIP[[#This Row],[Buy Price]]</f>
        <v>560199.48</v>
      </c>
    </row>
    <row r="1756" spans="1:7" x14ac:dyDescent="0.3">
      <c r="A1756" s="2">
        <v>39840</v>
      </c>
      <c r="B1756">
        <v>1</v>
      </c>
      <c r="C1756">
        <v>27.72</v>
      </c>
      <c r="D1756">
        <v>8</v>
      </c>
      <c r="E1756">
        <v>221.76</v>
      </c>
      <c r="F1756" s="1">
        <f>-Day_SIP[[#This Row],[Investment Amount]]</f>
        <v>-221.76</v>
      </c>
      <c r="G1756" s="1">
        <f>SUM($D$2:D1756)*Day_SIP[[#This Row],[Buy Price]]</f>
        <v>570921.12</v>
      </c>
    </row>
    <row r="1757" spans="1:7" x14ac:dyDescent="0.3">
      <c r="A1757" s="2">
        <v>39841</v>
      </c>
      <c r="B1757">
        <v>2</v>
      </c>
      <c r="C1757">
        <v>28.5</v>
      </c>
      <c r="D1757">
        <v>8</v>
      </c>
      <c r="E1757">
        <v>228</v>
      </c>
      <c r="F1757" s="1">
        <f>-Day_SIP[[#This Row],[Investment Amount]]</f>
        <v>-228</v>
      </c>
      <c r="G1757" s="1">
        <f>SUM($D$2:D1757)*Day_SIP[[#This Row],[Buy Price]]</f>
        <v>587214</v>
      </c>
    </row>
    <row r="1758" spans="1:7" x14ac:dyDescent="0.3">
      <c r="A1758" s="2">
        <v>39842</v>
      </c>
      <c r="B1758">
        <v>3</v>
      </c>
      <c r="C1758">
        <v>28.26</v>
      </c>
      <c r="D1758">
        <v>8</v>
      </c>
      <c r="E1758">
        <v>226.08</v>
      </c>
      <c r="F1758" s="1">
        <f>-Day_SIP[[#This Row],[Investment Amount]]</f>
        <v>-226.08</v>
      </c>
      <c r="G1758" s="1">
        <f>SUM($D$2:D1758)*Day_SIP[[#This Row],[Buy Price]]</f>
        <v>582495.12</v>
      </c>
    </row>
    <row r="1759" spans="1:7" x14ac:dyDescent="0.3">
      <c r="A1759" s="2">
        <v>39843</v>
      </c>
      <c r="B1759">
        <v>4</v>
      </c>
      <c r="C1759">
        <v>28.97</v>
      </c>
      <c r="D1759">
        <v>8</v>
      </c>
      <c r="E1759">
        <v>231.76</v>
      </c>
      <c r="F1759" s="1">
        <f>-Day_SIP[[#This Row],[Investment Amount]]</f>
        <v>-231.76</v>
      </c>
      <c r="G1759" s="1">
        <f>SUM($D$2:D1759)*Day_SIP[[#This Row],[Buy Price]]</f>
        <v>597361.4</v>
      </c>
    </row>
    <row r="1760" spans="1:7" x14ac:dyDescent="0.3">
      <c r="A1760" s="2">
        <v>39846</v>
      </c>
      <c r="B1760">
        <v>0</v>
      </c>
      <c r="C1760">
        <v>28.17</v>
      </c>
      <c r="D1760">
        <v>8</v>
      </c>
      <c r="E1760">
        <v>225.36</v>
      </c>
      <c r="F1760" s="1">
        <f>-Day_SIP[[#This Row],[Investment Amount]]</f>
        <v>-225.36</v>
      </c>
      <c r="G1760" s="1">
        <f>SUM($D$2:D1760)*Day_SIP[[#This Row],[Buy Price]]</f>
        <v>581090.76</v>
      </c>
    </row>
    <row r="1761" spans="1:7" x14ac:dyDescent="0.3">
      <c r="A1761" s="2">
        <v>39847</v>
      </c>
      <c r="B1761">
        <v>1</v>
      </c>
      <c r="C1761">
        <v>28.29</v>
      </c>
      <c r="D1761">
        <v>8</v>
      </c>
      <c r="E1761">
        <v>226.32</v>
      </c>
      <c r="F1761" s="1">
        <f>-Day_SIP[[#This Row],[Investment Amount]]</f>
        <v>-226.32</v>
      </c>
      <c r="G1761" s="1">
        <f>SUM($D$2:D1761)*Day_SIP[[#This Row],[Buy Price]]</f>
        <v>583792.43999999994</v>
      </c>
    </row>
    <row r="1762" spans="1:7" x14ac:dyDescent="0.3">
      <c r="A1762" s="2">
        <v>39848</v>
      </c>
      <c r="B1762">
        <v>2</v>
      </c>
      <c r="C1762">
        <v>28.1</v>
      </c>
      <c r="D1762">
        <v>8</v>
      </c>
      <c r="E1762">
        <v>224.8</v>
      </c>
      <c r="F1762" s="1">
        <f>-Day_SIP[[#This Row],[Investment Amount]]</f>
        <v>-224.8</v>
      </c>
      <c r="G1762" s="1">
        <f>SUM($D$2:D1762)*Day_SIP[[#This Row],[Buy Price]]</f>
        <v>580096.4</v>
      </c>
    </row>
    <row r="1763" spans="1:7" x14ac:dyDescent="0.3">
      <c r="A1763" s="2">
        <v>39849</v>
      </c>
      <c r="B1763">
        <v>3</v>
      </c>
      <c r="C1763">
        <v>28.02</v>
      </c>
      <c r="D1763">
        <v>8</v>
      </c>
      <c r="E1763">
        <v>224.16</v>
      </c>
      <c r="F1763" s="1">
        <f>-Day_SIP[[#This Row],[Investment Amount]]</f>
        <v>-224.16</v>
      </c>
      <c r="G1763" s="1">
        <f>SUM($D$2:D1763)*Day_SIP[[#This Row],[Buy Price]]</f>
        <v>578669.04</v>
      </c>
    </row>
    <row r="1764" spans="1:7" x14ac:dyDescent="0.3">
      <c r="A1764" s="2">
        <v>39850</v>
      </c>
      <c r="B1764">
        <v>4</v>
      </c>
      <c r="C1764">
        <v>28.62</v>
      </c>
      <c r="D1764">
        <v>8</v>
      </c>
      <c r="E1764">
        <v>228.96</v>
      </c>
      <c r="F1764" s="1">
        <f>-Day_SIP[[#This Row],[Investment Amount]]</f>
        <v>-228.96</v>
      </c>
      <c r="G1764" s="1">
        <f>SUM($D$2:D1764)*Day_SIP[[#This Row],[Buy Price]]</f>
        <v>591289.20000000007</v>
      </c>
    </row>
    <row r="1765" spans="1:7" x14ac:dyDescent="0.3">
      <c r="A1765" s="2">
        <v>39853</v>
      </c>
      <c r="B1765">
        <v>0</v>
      </c>
      <c r="C1765">
        <v>29.33</v>
      </c>
      <c r="D1765">
        <v>8</v>
      </c>
      <c r="E1765">
        <v>234.64</v>
      </c>
      <c r="F1765" s="1">
        <f>-Day_SIP[[#This Row],[Investment Amount]]</f>
        <v>-234.64</v>
      </c>
      <c r="G1765" s="1">
        <f>SUM($D$2:D1765)*Day_SIP[[#This Row],[Buy Price]]</f>
        <v>606192.43999999994</v>
      </c>
    </row>
    <row r="1766" spans="1:7" x14ac:dyDescent="0.3">
      <c r="A1766" s="2">
        <v>39854</v>
      </c>
      <c r="B1766">
        <v>1</v>
      </c>
      <c r="C1766">
        <v>29.56</v>
      </c>
      <c r="D1766">
        <v>8</v>
      </c>
      <c r="E1766">
        <v>236.48</v>
      </c>
      <c r="F1766" s="1">
        <f>-Day_SIP[[#This Row],[Investment Amount]]</f>
        <v>-236.48</v>
      </c>
      <c r="G1766" s="1">
        <f>SUM($D$2:D1766)*Day_SIP[[#This Row],[Buy Price]]</f>
        <v>611182.55999999994</v>
      </c>
    </row>
    <row r="1767" spans="1:7" x14ac:dyDescent="0.3">
      <c r="A1767" s="2">
        <v>39855</v>
      </c>
      <c r="B1767">
        <v>2</v>
      </c>
      <c r="C1767">
        <v>29.45</v>
      </c>
      <c r="D1767">
        <v>8</v>
      </c>
      <c r="E1767">
        <v>235.6</v>
      </c>
      <c r="F1767" s="1">
        <f>-Day_SIP[[#This Row],[Investment Amount]]</f>
        <v>-235.6</v>
      </c>
      <c r="G1767" s="1">
        <f>SUM($D$2:D1767)*Day_SIP[[#This Row],[Buy Price]]</f>
        <v>609143.79999999993</v>
      </c>
    </row>
    <row r="1768" spans="1:7" x14ac:dyDescent="0.3">
      <c r="A1768" s="2">
        <v>39856</v>
      </c>
      <c r="B1768">
        <v>3</v>
      </c>
      <c r="C1768">
        <v>29.14</v>
      </c>
      <c r="D1768">
        <v>8</v>
      </c>
      <c r="E1768">
        <v>233.12</v>
      </c>
      <c r="F1768" s="1">
        <f>-Day_SIP[[#This Row],[Investment Amount]]</f>
        <v>-233.12</v>
      </c>
      <c r="G1768" s="1">
        <f>SUM($D$2:D1768)*Day_SIP[[#This Row],[Buy Price]]</f>
        <v>602964.88</v>
      </c>
    </row>
    <row r="1769" spans="1:7" x14ac:dyDescent="0.3">
      <c r="A1769" s="2">
        <v>39857</v>
      </c>
      <c r="B1769">
        <v>4</v>
      </c>
      <c r="C1769">
        <v>29.82</v>
      </c>
      <c r="D1769">
        <v>8</v>
      </c>
      <c r="E1769">
        <v>238.56</v>
      </c>
      <c r="F1769" s="1">
        <f>-Day_SIP[[#This Row],[Investment Amount]]</f>
        <v>-238.56</v>
      </c>
      <c r="G1769" s="1">
        <f>SUM($D$2:D1769)*Day_SIP[[#This Row],[Buy Price]]</f>
        <v>617274</v>
      </c>
    </row>
    <row r="1770" spans="1:7" x14ac:dyDescent="0.3">
      <c r="A1770" s="2">
        <v>39860</v>
      </c>
      <c r="B1770">
        <v>0</v>
      </c>
      <c r="C1770">
        <v>28.54</v>
      </c>
      <c r="D1770">
        <v>8</v>
      </c>
      <c r="E1770">
        <v>228.32</v>
      </c>
      <c r="F1770" s="1">
        <f>-Day_SIP[[#This Row],[Investment Amount]]</f>
        <v>-228.32</v>
      </c>
      <c r="G1770" s="1">
        <f>SUM($D$2:D1770)*Day_SIP[[#This Row],[Buy Price]]</f>
        <v>591006.31999999995</v>
      </c>
    </row>
    <row r="1771" spans="1:7" x14ac:dyDescent="0.3">
      <c r="A1771" s="2">
        <v>39861</v>
      </c>
      <c r="B1771">
        <v>1</v>
      </c>
      <c r="C1771">
        <v>27.91</v>
      </c>
      <c r="D1771">
        <v>8</v>
      </c>
      <c r="E1771">
        <v>223.28</v>
      </c>
      <c r="F1771" s="1">
        <f>-Day_SIP[[#This Row],[Investment Amount]]</f>
        <v>-223.28</v>
      </c>
      <c r="G1771" s="1">
        <f>SUM($D$2:D1771)*Day_SIP[[#This Row],[Buy Price]]</f>
        <v>578183.56000000006</v>
      </c>
    </row>
    <row r="1772" spans="1:7" x14ac:dyDescent="0.3">
      <c r="A1772" s="2">
        <v>39862</v>
      </c>
      <c r="B1772">
        <v>2</v>
      </c>
      <c r="C1772">
        <v>28.15</v>
      </c>
      <c r="D1772">
        <v>8</v>
      </c>
      <c r="E1772">
        <v>225.2</v>
      </c>
      <c r="F1772" s="1">
        <f>-Day_SIP[[#This Row],[Investment Amount]]</f>
        <v>-225.2</v>
      </c>
      <c r="G1772" s="1">
        <f>SUM($D$2:D1772)*Day_SIP[[#This Row],[Buy Price]]</f>
        <v>583380.6</v>
      </c>
    </row>
    <row r="1773" spans="1:7" x14ac:dyDescent="0.3">
      <c r="A1773" s="2">
        <v>39863</v>
      </c>
      <c r="B1773">
        <v>3</v>
      </c>
      <c r="C1773">
        <v>28.3</v>
      </c>
      <c r="D1773">
        <v>8</v>
      </c>
      <c r="E1773">
        <v>226.4</v>
      </c>
      <c r="F1773" s="1">
        <f>-Day_SIP[[#This Row],[Investment Amount]]</f>
        <v>-226.4</v>
      </c>
      <c r="G1773" s="1">
        <f>SUM($D$2:D1773)*Day_SIP[[#This Row],[Buy Price]]</f>
        <v>586715.6</v>
      </c>
    </row>
    <row r="1774" spans="1:7" x14ac:dyDescent="0.3">
      <c r="A1774" s="2">
        <v>39864</v>
      </c>
      <c r="B1774">
        <v>4</v>
      </c>
      <c r="C1774">
        <v>27.49</v>
      </c>
      <c r="D1774">
        <v>9</v>
      </c>
      <c r="E1774">
        <v>247.41</v>
      </c>
      <c r="F1774" s="1">
        <f>-Day_SIP[[#This Row],[Investment Amount]]</f>
        <v>-247.41</v>
      </c>
      <c r="G1774" s="1">
        <f>SUM($D$2:D1774)*Day_SIP[[#This Row],[Buy Price]]</f>
        <v>570170.09</v>
      </c>
    </row>
    <row r="1775" spans="1:7" x14ac:dyDescent="0.3">
      <c r="A1775" s="2">
        <v>39868</v>
      </c>
      <c r="B1775">
        <v>1</v>
      </c>
      <c r="C1775">
        <v>27.52</v>
      </c>
      <c r="D1775">
        <v>9</v>
      </c>
      <c r="E1775">
        <v>247.68</v>
      </c>
      <c r="F1775" s="1">
        <f>-Day_SIP[[#This Row],[Investment Amount]]</f>
        <v>-247.68</v>
      </c>
      <c r="G1775" s="1">
        <f>SUM($D$2:D1775)*Day_SIP[[#This Row],[Buy Price]]</f>
        <v>571040</v>
      </c>
    </row>
    <row r="1776" spans="1:7" x14ac:dyDescent="0.3">
      <c r="A1776" s="2">
        <v>39869</v>
      </c>
      <c r="B1776">
        <v>2</v>
      </c>
      <c r="C1776">
        <v>27.95</v>
      </c>
      <c r="D1776">
        <v>8</v>
      </c>
      <c r="E1776">
        <v>223.6</v>
      </c>
      <c r="F1776" s="1">
        <f>-Day_SIP[[#This Row],[Investment Amount]]</f>
        <v>-223.6</v>
      </c>
      <c r="G1776" s="1">
        <f>SUM($D$2:D1776)*Day_SIP[[#This Row],[Buy Price]]</f>
        <v>580186.1</v>
      </c>
    </row>
    <row r="1777" spans="1:7" x14ac:dyDescent="0.3">
      <c r="A1777" s="2">
        <v>39870</v>
      </c>
      <c r="B1777">
        <v>3</v>
      </c>
      <c r="C1777">
        <v>28.02</v>
      </c>
      <c r="D1777">
        <v>8</v>
      </c>
      <c r="E1777">
        <v>224.16</v>
      </c>
      <c r="F1777" s="1">
        <f>-Day_SIP[[#This Row],[Investment Amount]]</f>
        <v>-224.16</v>
      </c>
      <c r="G1777" s="1">
        <f>SUM($D$2:D1777)*Day_SIP[[#This Row],[Buy Price]]</f>
        <v>581863.31999999995</v>
      </c>
    </row>
    <row r="1778" spans="1:7" x14ac:dyDescent="0.3">
      <c r="A1778" s="2">
        <v>39871</v>
      </c>
      <c r="B1778">
        <v>4</v>
      </c>
      <c r="C1778">
        <v>28.02</v>
      </c>
      <c r="D1778">
        <v>8</v>
      </c>
      <c r="E1778">
        <v>224.16</v>
      </c>
      <c r="F1778" s="1">
        <f>-Day_SIP[[#This Row],[Investment Amount]]</f>
        <v>-224.16</v>
      </c>
      <c r="G1778" s="1">
        <f>SUM($D$2:D1778)*Day_SIP[[#This Row],[Buy Price]]</f>
        <v>582087.48</v>
      </c>
    </row>
    <row r="1779" spans="1:7" x14ac:dyDescent="0.3">
      <c r="A1779" s="2">
        <v>39874</v>
      </c>
      <c r="B1779">
        <v>0</v>
      </c>
      <c r="C1779">
        <v>27.05</v>
      </c>
      <c r="D1779">
        <v>9</v>
      </c>
      <c r="E1779">
        <v>243.45000000000002</v>
      </c>
      <c r="F1779" s="1">
        <f>-Day_SIP[[#This Row],[Investment Amount]]</f>
        <v>-243.45000000000002</v>
      </c>
      <c r="G1779" s="1">
        <f>SUM($D$2:D1779)*Day_SIP[[#This Row],[Buy Price]]</f>
        <v>562180.15</v>
      </c>
    </row>
    <row r="1780" spans="1:7" x14ac:dyDescent="0.3">
      <c r="A1780" s="2">
        <v>39875</v>
      </c>
      <c r="B1780">
        <v>1</v>
      </c>
      <c r="C1780">
        <v>26.76</v>
      </c>
      <c r="D1780">
        <v>9</v>
      </c>
      <c r="E1780">
        <v>240.84</v>
      </c>
      <c r="F1780" s="1">
        <f>-Day_SIP[[#This Row],[Investment Amount]]</f>
        <v>-240.84</v>
      </c>
      <c r="G1780" s="1">
        <f>SUM($D$2:D1780)*Day_SIP[[#This Row],[Buy Price]]</f>
        <v>556393.92000000004</v>
      </c>
    </row>
    <row r="1781" spans="1:7" x14ac:dyDescent="0.3">
      <c r="A1781" s="2">
        <v>39876</v>
      </c>
      <c r="B1781">
        <v>2</v>
      </c>
      <c r="C1781">
        <v>26.94</v>
      </c>
      <c r="D1781">
        <v>9</v>
      </c>
      <c r="E1781">
        <v>242.46</v>
      </c>
      <c r="F1781" s="1">
        <f>-Day_SIP[[#This Row],[Investment Amount]]</f>
        <v>-242.46</v>
      </c>
      <c r="G1781" s="1">
        <f>SUM($D$2:D1781)*Day_SIP[[#This Row],[Buy Price]]</f>
        <v>560378.94000000006</v>
      </c>
    </row>
    <row r="1782" spans="1:7" x14ac:dyDescent="0.3">
      <c r="A1782" s="2">
        <v>39877</v>
      </c>
      <c r="B1782">
        <v>3</v>
      </c>
      <c r="C1782">
        <v>25.98</v>
      </c>
      <c r="D1782">
        <v>9</v>
      </c>
      <c r="E1782">
        <v>233.82</v>
      </c>
      <c r="F1782" s="1">
        <f>-Day_SIP[[#This Row],[Investment Amount]]</f>
        <v>-233.82</v>
      </c>
      <c r="G1782" s="1">
        <f>SUM($D$2:D1782)*Day_SIP[[#This Row],[Buy Price]]</f>
        <v>540643.80000000005</v>
      </c>
    </row>
    <row r="1783" spans="1:7" x14ac:dyDescent="0.3">
      <c r="A1783" s="2">
        <v>39878</v>
      </c>
      <c r="B1783">
        <v>4</v>
      </c>
      <c r="C1783">
        <v>26.63</v>
      </c>
      <c r="D1783">
        <v>9</v>
      </c>
      <c r="E1783">
        <v>239.67</v>
      </c>
      <c r="F1783" s="1">
        <f>-Day_SIP[[#This Row],[Investment Amount]]</f>
        <v>-239.67</v>
      </c>
      <c r="G1783" s="1">
        <f>SUM($D$2:D1783)*Day_SIP[[#This Row],[Buy Price]]</f>
        <v>554409.97</v>
      </c>
    </row>
    <row r="1784" spans="1:7" x14ac:dyDescent="0.3">
      <c r="A1784" s="2">
        <v>39881</v>
      </c>
      <c r="B1784">
        <v>0</v>
      </c>
      <c r="C1784">
        <v>26.24</v>
      </c>
      <c r="D1784">
        <v>9</v>
      </c>
      <c r="E1784">
        <v>236.16</v>
      </c>
      <c r="F1784" s="1">
        <f>-Day_SIP[[#This Row],[Investment Amount]]</f>
        <v>-236.16</v>
      </c>
      <c r="G1784" s="1">
        <f>SUM($D$2:D1784)*Day_SIP[[#This Row],[Buy Price]]</f>
        <v>546526.71999999997</v>
      </c>
    </row>
    <row r="1785" spans="1:7" x14ac:dyDescent="0.3">
      <c r="A1785" s="2">
        <v>39884</v>
      </c>
      <c r="B1785">
        <v>3</v>
      </c>
      <c r="C1785">
        <v>26.64</v>
      </c>
      <c r="D1785">
        <v>9</v>
      </c>
      <c r="E1785">
        <v>239.76</v>
      </c>
      <c r="F1785" s="1">
        <f>-Day_SIP[[#This Row],[Investment Amount]]</f>
        <v>-239.76</v>
      </c>
      <c r="G1785" s="1">
        <f>SUM($D$2:D1785)*Day_SIP[[#This Row],[Buy Price]]</f>
        <v>555097.68000000005</v>
      </c>
    </row>
    <row r="1786" spans="1:7" x14ac:dyDescent="0.3">
      <c r="A1786" s="2">
        <v>39885</v>
      </c>
      <c r="B1786">
        <v>4</v>
      </c>
      <c r="C1786">
        <v>27.43</v>
      </c>
      <c r="D1786">
        <v>9</v>
      </c>
      <c r="E1786">
        <v>246.87</v>
      </c>
      <c r="F1786" s="1">
        <f>-Day_SIP[[#This Row],[Investment Amount]]</f>
        <v>-246.87</v>
      </c>
      <c r="G1786" s="1">
        <f>SUM($D$2:D1786)*Day_SIP[[#This Row],[Buy Price]]</f>
        <v>571805.78</v>
      </c>
    </row>
    <row r="1787" spans="1:7" x14ac:dyDescent="0.3">
      <c r="A1787" s="2">
        <v>39888</v>
      </c>
      <c r="B1787">
        <v>0</v>
      </c>
      <c r="C1787">
        <v>28.02</v>
      </c>
      <c r="D1787">
        <v>8</v>
      </c>
      <c r="E1787">
        <v>224.16</v>
      </c>
      <c r="F1787" s="1">
        <f>-Day_SIP[[#This Row],[Investment Amount]]</f>
        <v>-224.16</v>
      </c>
      <c r="G1787" s="1">
        <f>SUM($D$2:D1787)*Day_SIP[[#This Row],[Buy Price]]</f>
        <v>584329.07999999996</v>
      </c>
    </row>
    <row r="1788" spans="1:7" x14ac:dyDescent="0.3">
      <c r="A1788" s="2">
        <v>39889</v>
      </c>
      <c r="B1788">
        <v>1</v>
      </c>
      <c r="C1788">
        <v>27.77</v>
      </c>
      <c r="D1788">
        <v>8</v>
      </c>
      <c r="E1788">
        <v>222.16</v>
      </c>
      <c r="F1788" s="1">
        <f>-Day_SIP[[#This Row],[Investment Amount]]</f>
        <v>-222.16</v>
      </c>
      <c r="G1788" s="1">
        <f>SUM($D$2:D1788)*Day_SIP[[#This Row],[Buy Price]]</f>
        <v>579337.74</v>
      </c>
    </row>
    <row r="1789" spans="1:7" x14ac:dyDescent="0.3">
      <c r="A1789" s="2">
        <v>39890</v>
      </c>
      <c r="B1789">
        <v>2</v>
      </c>
      <c r="C1789">
        <v>28.08</v>
      </c>
      <c r="D1789">
        <v>8</v>
      </c>
      <c r="E1789">
        <v>224.64</v>
      </c>
      <c r="F1789" s="1">
        <f>-Day_SIP[[#This Row],[Investment Amount]]</f>
        <v>-224.64</v>
      </c>
      <c r="G1789" s="1">
        <f>SUM($D$2:D1789)*Day_SIP[[#This Row],[Buy Price]]</f>
        <v>586029.6</v>
      </c>
    </row>
    <row r="1790" spans="1:7" x14ac:dyDescent="0.3">
      <c r="A1790" s="2">
        <v>39891</v>
      </c>
      <c r="B1790">
        <v>3</v>
      </c>
      <c r="C1790">
        <v>28.17</v>
      </c>
      <c r="D1790">
        <v>8</v>
      </c>
      <c r="E1790">
        <v>225.36</v>
      </c>
      <c r="F1790" s="1">
        <f>-Day_SIP[[#This Row],[Investment Amount]]</f>
        <v>-225.36</v>
      </c>
      <c r="G1790" s="1">
        <f>SUM($D$2:D1790)*Day_SIP[[#This Row],[Buy Price]]</f>
        <v>588133.26</v>
      </c>
    </row>
    <row r="1791" spans="1:7" x14ac:dyDescent="0.3">
      <c r="A1791" s="2">
        <v>39892</v>
      </c>
      <c r="B1791">
        <v>4</v>
      </c>
      <c r="C1791">
        <v>28.2</v>
      </c>
      <c r="D1791">
        <v>8</v>
      </c>
      <c r="E1791">
        <v>225.6</v>
      </c>
      <c r="F1791" s="1">
        <f>-Day_SIP[[#This Row],[Investment Amount]]</f>
        <v>-225.6</v>
      </c>
      <c r="G1791" s="1">
        <f>SUM($D$2:D1791)*Day_SIP[[#This Row],[Buy Price]]</f>
        <v>588985.19999999995</v>
      </c>
    </row>
    <row r="1792" spans="1:7" x14ac:dyDescent="0.3">
      <c r="A1792" s="2">
        <v>39895</v>
      </c>
      <c r="B1792">
        <v>0</v>
      </c>
      <c r="C1792">
        <v>29.47</v>
      </c>
      <c r="D1792">
        <v>8</v>
      </c>
      <c r="E1792">
        <v>235.76</v>
      </c>
      <c r="F1792" s="1">
        <f>-Day_SIP[[#This Row],[Investment Amount]]</f>
        <v>-235.76</v>
      </c>
      <c r="G1792" s="1">
        <f>SUM($D$2:D1792)*Day_SIP[[#This Row],[Buy Price]]</f>
        <v>615746.17999999993</v>
      </c>
    </row>
    <row r="1793" spans="1:7" x14ac:dyDescent="0.3">
      <c r="A1793" s="2">
        <v>39896</v>
      </c>
      <c r="B1793">
        <v>1</v>
      </c>
      <c r="C1793">
        <v>29.54</v>
      </c>
      <c r="D1793">
        <v>8</v>
      </c>
      <c r="E1793">
        <v>236.32</v>
      </c>
      <c r="F1793" s="1">
        <f>-Day_SIP[[#This Row],[Investment Amount]]</f>
        <v>-236.32</v>
      </c>
      <c r="G1793" s="1">
        <f>SUM($D$2:D1793)*Day_SIP[[#This Row],[Buy Price]]</f>
        <v>617445.07999999996</v>
      </c>
    </row>
    <row r="1794" spans="1:7" x14ac:dyDescent="0.3">
      <c r="A1794" s="2">
        <v>39897</v>
      </c>
      <c r="B1794">
        <v>2</v>
      </c>
      <c r="C1794">
        <v>29.96</v>
      </c>
      <c r="D1794">
        <v>8</v>
      </c>
      <c r="E1794">
        <v>239.68</v>
      </c>
      <c r="F1794" s="1">
        <f>-Day_SIP[[#This Row],[Investment Amount]]</f>
        <v>-239.68</v>
      </c>
      <c r="G1794" s="1">
        <f>SUM($D$2:D1794)*Day_SIP[[#This Row],[Buy Price]]</f>
        <v>626463.6</v>
      </c>
    </row>
    <row r="1795" spans="1:7" x14ac:dyDescent="0.3">
      <c r="A1795" s="2">
        <v>39898</v>
      </c>
      <c r="B1795">
        <v>3</v>
      </c>
      <c r="C1795">
        <v>30.97</v>
      </c>
      <c r="D1795">
        <v>8</v>
      </c>
      <c r="E1795">
        <v>247.76</v>
      </c>
      <c r="F1795" s="1">
        <f>-Day_SIP[[#This Row],[Investment Amount]]</f>
        <v>-247.76</v>
      </c>
      <c r="G1795" s="1">
        <f>SUM($D$2:D1795)*Day_SIP[[#This Row],[Buy Price]]</f>
        <v>647830.46</v>
      </c>
    </row>
    <row r="1796" spans="1:7" x14ac:dyDescent="0.3">
      <c r="A1796" s="2">
        <v>39899</v>
      </c>
      <c r="B1796">
        <v>4</v>
      </c>
      <c r="C1796">
        <v>31.22</v>
      </c>
      <c r="D1796">
        <v>7</v>
      </c>
      <c r="E1796">
        <v>218.54</v>
      </c>
      <c r="F1796" s="1">
        <f>-Day_SIP[[#This Row],[Investment Amount]]</f>
        <v>-218.54</v>
      </c>
      <c r="G1796" s="1">
        <f>SUM($D$2:D1796)*Day_SIP[[#This Row],[Buy Price]]</f>
        <v>653278.5</v>
      </c>
    </row>
    <row r="1797" spans="1:7" x14ac:dyDescent="0.3">
      <c r="A1797" s="2">
        <v>39902</v>
      </c>
      <c r="B1797">
        <v>0</v>
      </c>
      <c r="C1797">
        <v>29.83</v>
      </c>
      <c r="D1797">
        <v>8</v>
      </c>
      <c r="E1797">
        <v>238.64</v>
      </c>
      <c r="F1797" s="1">
        <f>-Day_SIP[[#This Row],[Investment Amount]]</f>
        <v>-238.64</v>
      </c>
      <c r="G1797" s="1">
        <f>SUM($D$2:D1797)*Day_SIP[[#This Row],[Buy Price]]</f>
        <v>624431.39</v>
      </c>
    </row>
    <row r="1798" spans="1:7" x14ac:dyDescent="0.3">
      <c r="A1798" s="2">
        <v>39903</v>
      </c>
      <c r="B1798">
        <v>1</v>
      </c>
      <c r="C1798">
        <v>30.31</v>
      </c>
      <c r="D1798">
        <v>8</v>
      </c>
      <c r="E1798">
        <v>242.48</v>
      </c>
      <c r="F1798" s="1">
        <f>-Day_SIP[[#This Row],[Investment Amount]]</f>
        <v>-242.48</v>
      </c>
      <c r="G1798" s="1">
        <f>SUM($D$2:D1798)*Day_SIP[[#This Row],[Buy Price]]</f>
        <v>634721.71</v>
      </c>
    </row>
    <row r="1799" spans="1:7" x14ac:dyDescent="0.3">
      <c r="A1799" s="2">
        <v>39904</v>
      </c>
      <c r="B1799">
        <v>2</v>
      </c>
      <c r="C1799">
        <v>30.87</v>
      </c>
      <c r="D1799">
        <v>8</v>
      </c>
      <c r="E1799">
        <v>246.96</v>
      </c>
      <c r="F1799" s="1">
        <f>-Day_SIP[[#This Row],[Investment Amount]]</f>
        <v>-246.96</v>
      </c>
      <c r="G1799" s="1">
        <f>SUM($D$2:D1799)*Day_SIP[[#This Row],[Buy Price]]</f>
        <v>646695.63</v>
      </c>
    </row>
    <row r="1800" spans="1:7" x14ac:dyDescent="0.3">
      <c r="A1800" s="2">
        <v>39905</v>
      </c>
      <c r="B1800">
        <v>3</v>
      </c>
      <c r="C1800">
        <v>32.229999999999997</v>
      </c>
      <c r="D1800">
        <v>7</v>
      </c>
      <c r="E1800">
        <v>225.60999999999999</v>
      </c>
      <c r="F1800" s="1">
        <f>-Day_SIP[[#This Row],[Investment Amount]]</f>
        <v>-225.60999999999999</v>
      </c>
      <c r="G1800" s="1">
        <f>SUM($D$2:D1800)*Day_SIP[[#This Row],[Buy Price]]</f>
        <v>675411.87999999989</v>
      </c>
    </row>
    <row r="1801" spans="1:7" x14ac:dyDescent="0.3">
      <c r="A1801" s="2">
        <v>39909</v>
      </c>
      <c r="B1801">
        <v>0</v>
      </c>
      <c r="C1801">
        <v>32.700000000000003</v>
      </c>
      <c r="D1801">
        <v>7</v>
      </c>
      <c r="E1801">
        <v>228.90000000000003</v>
      </c>
      <c r="F1801" s="1">
        <f>-Day_SIP[[#This Row],[Investment Amount]]</f>
        <v>-228.90000000000003</v>
      </c>
      <c r="G1801" s="1">
        <f>SUM($D$2:D1801)*Day_SIP[[#This Row],[Buy Price]]</f>
        <v>685490.10000000009</v>
      </c>
    </row>
    <row r="1802" spans="1:7" x14ac:dyDescent="0.3">
      <c r="A1802" s="2">
        <v>39911</v>
      </c>
      <c r="B1802">
        <v>2</v>
      </c>
      <c r="C1802">
        <v>33.54</v>
      </c>
      <c r="D1802">
        <v>7</v>
      </c>
      <c r="E1802">
        <v>234.78</v>
      </c>
      <c r="F1802" s="1">
        <f>-Day_SIP[[#This Row],[Investment Amount]]</f>
        <v>-234.78</v>
      </c>
      <c r="G1802" s="1">
        <f>SUM($D$2:D1802)*Day_SIP[[#This Row],[Buy Price]]</f>
        <v>703333.79999999993</v>
      </c>
    </row>
    <row r="1803" spans="1:7" x14ac:dyDescent="0.3">
      <c r="A1803" s="2">
        <v>39912</v>
      </c>
      <c r="B1803">
        <v>3</v>
      </c>
      <c r="C1803">
        <v>33.53</v>
      </c>
      <c r="D1803">
        <v>7</v>
      </c>
      <c r="E1803">
        <v>234.71</v>
      </c>
      <c r="F1803" s="1">
        <f>-Day_SIP[[#This Row],[Investment Amount]]</f>
        <v>-234.71</v>
      </c>
      <c r="G1803" s="1">
        <f>SUM($D$2:D1803)*Day_SIP[[#This Row],[Buy Price]]</f>
        <v>703358.81</v>
      </c>
    </row>
    <row r="1804" spans="1:7" x14ac:dyDescent="0.3">
      <c r="A1804" s="2">
        <v>39916</v>
      </c>
      <c r="B1804">
        <v>0</v>
      </c>
      <c r="C1804">
        <v>33.869999999999997</v>
      </c>
      <c r="D1804">
        <v>7</v>
      </c>
      <c r="E1804">
        <v>237.08999999999997</v>
      </c>
      <c r="F1804" s="1">
        <f>-Day_SIP[[#This Row],[Investment Amount]]</f>
        <v>-237.08999999999997</v>
      </c>
      <c r="G1804" s="1">
        <f>SUM($D$2:D1804)*Day_SIP[[#This Row],[Buy Price]]</f>
        <v>710728.08</v>
      </c>
    </row>
    <row r="1805" spans="1:7" x14ac:dyDescent="0.3">
      <c r="A1805" s="2">
        <v>39918</v>
      </c>
      <c r="B1805">
        <v>2</v>
      </c>
      <c r="C1805">
        <v>35.020000000000003</v>
      </c>
      <c r="D1805">
        <v>7</v>
      </c>
      <c r="E1805">
        <v>245.14000000000001</v>
      </c>
      <c r="F1805" s="1">
        <f>-Day_SIP[[#This Row],[Investment Amount]]</f>
        <v>-245.14000000000001</v>
      </c>
      <c r="G1805" s="1">
        <f>SUM($D$2:D1805)*Day_SIP[[#This Row],[Buy Price]]</f>
        <v>735104.82000000007</v>
      </c>
    </row>
    <row r="1806" spans="1:7" x14ac:dyDescent="0.3">
      <c r="A1806" s="2">
        <v>39919</v>
      </c>
      <c r="B1806">
        <v>3</v>
      </c>
      <c r="C1806">
        <v>33.770000000000003</v>
      </c>
      <c r="D1806">
        <v>7</v>
      </c>
      <c r="E1806">
        <v>236.39000000000001</v>
      </c>
      <c r="F1806" s="1">
        <f>-Day_SIP[[#This Row],[Investment Amount]]</f>
        <v>-236.39000000000001</v>
      </c>
      <c r="G1806" s="1">
        <f>SUM($D$2:D1806)*Day_SIP[[#This Row],[Buy Price]]</f>
        <v>709102.46000000008</v>
      </c>
    </row>
    <row r="1807" spans="1:7" x14ac:dyDescent="0.3">
      <c r="A1807" s="2">
        <v>39920</v>
      </c>
      <c r="B1807">
        <v>4</v>
      </c>
      <c r="C1807">
        <v>33.96</v>
      </c>
      <c r="D1807">
        <v>7</v>
      </c>
      <c r="E1807">
        <v>237.72</v>
      </c>
      <c r="F1807" s="1">
        <f>-Day_SIP[[#This Row],[Investment Amount]]</f>
        <v>-237.72</v>
      </c>
      <c r="G1807" s="1">
        <f>SUM($D$2:D1807)*Day_SIP[[#This Row],[Buy Price]]</f>
        <v>713329.8</v>
      </c>
    </row>
    <row r="1808" spans="1:7" x14ac:dyDescent="0.3">
      <c r="A1808" s="2">
        <v>39923</v>
      </c>
      <c r="B1808">
        <v>0</v>
      </c>
      <c r="C1808">
        <v>33.82</v>
      </c>
      <c r="D1808">
        <v>7</v>
      </c>
      <c r="E1808">
        <v>236.74</v>
      </c>
      <c r="F1808" s="1">
        <f>-Day_SIP[[#This Row],[Investment Amount]]</f>
        <v>-236.74</v>
      </c>
      <c r="G1808" s="1">
        <f>SUM($D$2:D1808)*Day_SIP[[#This Row],[Buy Price]]</f>
        <v>710625.84</v>
      </c>
    </row>
    <row r="1809" spans="1:7" x14ac:dyDescent="0.3">
      <c r="A1809" s="2">
        <v>39924</v>
      </c>
      <c r="B1809">
        <v>1</v>
      </c>
      <c r="C1809">
        <v>33.83</v>
      </c>
      <c r="D1809">
        <v>7</v>
      </c>
      <c r="E1809">
        <v>236.81</v>
      </c>
      <c r="F1809" s="1">
        <f>-Day_SIP[[#This Row],[Investment Amount]]</f>
        <v>-236.81</v>
      </c>
      <c r="G1809" s="1">
        <f>SUM($D$2:D1809)*Day_SIP[[#This Row],[Buy Price]]</f>
        <v>711072.77</v>
      </c>
    </row>
    <row r="1810" spans="1:7" x14ac:dyDescent="0.3">
      <c r="A1810" s="2">
        <v>39925</v>
      </c>
      <c r="B1810">
        <v>2</v>
      </c>
      <c r="C1810">
        <v>33.36</v>
      </c>
      <c r="D1810">
        <v>7</v>
      </c>
      <c r="E1810">
        <v>233.51999999999998</v>
      </c>
      <c r="F1810" s="1">
        <f>-Day_SIP[[#This Row],[Investment Amount]]</f>
        <v>-233.51999999999998</v>
      </c>
      <c r="G1810" s="1">
        <f>SUM($D$2:D1810)*Day_SIP[[#This Row],[Buy Price]]</f>
        <v>701427.36</v>
      </c>
    </row>
    <row r="1811" spans="1:7" x14ac:dyDescent="0.3">
      <c r="A1811" s="2">
        <v>39926</v>
      </c>
      <c r="B1811">
        <v>3</v>
      </c>
      <c r="C1811">
        <v>34.5</v>
      </c>
      <c r="D1811">
        <v>7</v>
      </c>
      <c r="E1811">
        <v>241.5</v>
      </c>
      <c r="F1811" s="1">
        <f>-Day_SIP[[#This Row],[Investment Amount]]</f>
        <v>-241.5</v>
      </c>
      <c r="G1811" s="1">
        <f>SUM($D$2:D1811)*Day_SIP[[#This Row],[Buy Price]]</f>
        <v>725638.5</v>
      </c>
    </row>
    <row r="1812" spans="1:7" x14ac:dyDescent="0.3">
      <c r="A1812" s="2">
        <v>39927</v>
      </c>
      <c r="B1812">
        <v>4</v>
      </c>
      <c r="C1812">
        <v>35.07</v>
      </c>
      <c r="D1812">
        <v>7</v>
      </c>
      <c r="E1812">
        <v>245.49</v>
      </c>
      <c r="F1812" s="1">
        <f>-Day_SIP[[#This Row],[Investment Amount]]</f>
        <v>-245.49</v>
      </c>
      <c r="G1812" s="1">
        <f>SUM($D$2:D1812)*Day_SIP[[#This Row],[Buy Price]]</f>
        <v>737872.8</v>
      </c>
    </row>
    <row r="1813" spans="1:7" x14ac:dyDescent="0.3">
      <c r="A1813" s="2">
        <v>39930</v>
      </c>
      <c r="B1813">
        <v>0</v>
      </c>
      <c r="C1813">
        <v>34.89</v>
      </c>
      <c r="D1813">
        <v>7</v>
      </c>
      <c r="E1813">
        <v>244.23000000000002</v>
      </c>
      <c r="F1813" s="1">
        <f>-Day_SIP[[#This Row],[Investment Amount]]</f>
        <v>-244.23000000000002</v>
      </c>
      <c r="G1813" s="1">
        <f>SUM($D$2:D1813)*Day_SIP[[#This Row],[Buy Price]]</f>
        <v>734329.83</v>
      </c>
    </row>
    <row r="1814" spans="1:7" x14ac:dyDescent="0.3">
      <c r="A1814" s="2">
        <v>39931</v>
      </c>
      <c r="B1814">
        <v>1</v>
      </c>
      <c r="C1814">
        <v>33.74</v>
      </c>
      <c r="D1814">
        <v>7</v>
      </c>
      <c r="E1814">
        <v>236.18</v>
      </c>
      <c r="F1814" s="1">
        <f>-Day_SIP[[#This Row],[Investment Amount]]</f>
        <v>-236.18</v>
      </c>
      <c r="G1814" s="1">
        <f>SUM($D$2:D1814)*Day_SIP[[#This Row],[Buy Price]]</f>
        <v>710361.96000000008</v>
      </c>
    </row>
    <row r="1815" spans="1:7" x14ac:dyDescent="0.3">
      <c r="A1815" s="2">
        <v>39932</v>
      </c>
      <c r="B1815">
        <v>2</v>
      </c>
      <c r="C1815">
        <v>34.85</v>
      </c>
      <c r="D1815">
        <v>7</v>
      </c>
      <c r="E1815">
        <v>243.95000000000002</v>
      </c>
      <c r="F1815" s="1">
        <f>-Day_SIP[[#This Row],[Investment Amount]]</f>
        <v>-243.95000000000002</v>
      </c>
      <c r="G1815" s="1">
        <f>SUM($D$2:D1815)*Day_SIP[[#This Row],[Buy Price]]</f>
        <v>733975.85</v>
      </c>
    </row>
    <row r="1816" spans="1:7" x14ac:dyDescent="0.3">
      <c r="A1816" s="2">
        <v>39937</v>
      </c>
      <c r="B1816">
        <v>0</v>
      </c>
      <c r="C1816">
        <v>36.6</v>
      </c>
      <c r="D1816">
        <v>6</v>
      </c>
      <c r="E1816">
        <v>219.60000000000002</v>
      </c>
      <c r="F1816" s="1">
        <f>-Day_SIP[[#This Row],[Investment Amount]]</f>
        <v>-219.60000000000002</v>
      </c>
      <c r="G1816" s="1">
        <f>SUM($D$2:D1816)*Day_SIP[[#This Row],[Buy Price]]</f>
        <v>771052.20000000007</v>
      </c>
    </row>
    <row r="1817" spans="1:7" x14ac:dyDescent="0.3">
      <c r="A1817" s="2">
        <v>39938</v>
      </c>
      <c r="B1817">
        <v>1</v>
      </c>
      <c r="C1817">
        <v>37.28</v>
      </c>
      <c r="D1817">
        <v>6</v>
      </c>
      <c r="E1817">
        <v>223.68</v>
      </c>
      <c r="F1817" s="1">
        <f>-Day_SIP[[#This Row],[Investment Amount]]</f>
        <v>-223.68</v>
      </c>
      <c r="G1817" s="1">
        <f>SUM($D$2:D1817)*Day_SIP[[#This Row],[Buy Price]]</f>
        <v>785601.44000000006</v>
      </c>
    </row>
    <row r="1818" spans="1:7" x14ac:dyDescent="0.3">
      <c r="A1818" s="2">
        <v>39939</v>
      </c>
      <c r="B1818">
        <v>2</v>
      </c>
      <c r="C1818">
        <v>36.76</v>
      </c>
      <c r="D1818">
        <v>6</v>
      </c>
      <c r="E1818">
        <v>220.56</v>
      </c>
      <c r="F1818" s="1">
        <f>-Day_SIP[[#This Row],[Investment Amount]]</f>
        <v>-220.56</v>
      </c>
      <c r="G1818" s="1">
        <f>SUM($D$2:D1818)*Day_SIP[[#This Row],[Buy Price]]</f>
        <v>774864.03999999992</v>
      </c>
    </row>
    <row r="1819" spans="1:7" x14ac:dyDescent="0.3">
      <c r="A1819" s="2">
        <v>39940</v>
      </c>
      <c r="B1819">
        <v>3</v>
      </c>
      <c r="C1819">
        <v>36.92</v>
      </c>
      <c r="D1819">
        <v>6</v>
      </c>
      <c r="E1819">
        <v>221.52</v>
      </c>
      <c r="F1819" s="1">
        <f>-Day_SIP[[#This Row],[Investment Amount]]</f>
        <v>-221.52</v>
      </c>
      <c r="G1819" s="1">
        <f>SUM($D$2:D1819)*Day_SIP[[#This Row],[Buy Price]]</f>
        <v>778458.20000000007</v>
      </c>
    </row>
    <row r="1820" spans="1:7" x14ac:dyDescent="0.3">
      <c r="A1820" s="2">
        <v>39941</v>
      </c>
      <c r="B1820">
        <v>4</v>
      </c>
      <c r="C1820">
        <v>36.270000000000003</v>
      </c>
      <c r="D1820">
        <v>6</v>
      </c>
      <c r="E1820">
        <v>217.62</v>
      </c>
      <c r="F1820" s="1">
        <f>-Day_SIP[[#This Row],[Investment Amount]]</f>
        <v>-217.62</v>
      </c>
      <c r="G1820" s="1">
        <f>SUM($D$2:D1820)*Day_SIP[[#This Row],[Buy Price]]</f>
        <v>764970.57000000007</v>
      </c>
    </row>
    <row r="1821" spans="1:7" x14ac:dyDescent="0.3">
      <c r="A1821" s="2">
        <v>39944</v>
      </c>
      <c r="B1821">
        <v>0</v>
      </c>
      <c r="C1821">
        <v>35.729999999999997</v>
      </c>
      <c r="D1821">
        <v>6</v>
      </c>
      <c r="E1821">
        <v>214.38</v>
      </c>
      <c r="F1821" s="1">
        <f>-Day_SIP[[#This Row],[Investment Amount]]</f>
        <v>-214.38</v>
      </c>
      <c r="G1821" s="1">
        <f>SUM($D$2:D1821)*Day_SIP[[#This Row],[Buy Price]]</f>
        <v>753795.80999999994</v>
      </c>
    </row>
    <row r="1822" spans="1:7" x14ac:dyDescent="0.3">
      <c r="A1822" s="2">
        <v>39945</v>
      </c>
      <c r="B1822">
        <v>1</v>
      </c>
      <c r="C1822">
        <v>37.07</v>
      </c>
      <c r="D1822">
        <v>6</v>
      </c>
      <c r="E1822">
        <v>222.42000000000002</v>
      </c>
      <c r="F1822" s="1">
        <f>-Day_SIP[[#This Row],[Investment Amount]]</f>
        <v>-222.42000000000002</v>
      </c>
      <c r="G1822" s="1">
        <f>SUM($D$2:D1822)*Day_SIP[[#This Row],[Buy Price]]</f>
        <v>782288.21</v>
      </c>
    </row>
    <row r="1823" spans="1:7" x14ac:dyDescent="0.3">
      <c r="A1823" s="2">
        <v>39946</v>
      </c>
      <c r="B1823">
        <v>2</v>
      </c>
      <c r="C1823">
        <v>36.82</v>
      </c>
      <c r="D1823">
        <v>6</v>
      </c>
      <c r="E1823">
        <v>220.92000000000002</v>
      </c>
      <c r="F1823" s="1">
        <f>-Day_SIP[[#This Row],[Investment Amount]]</f>
        <v>-220.92000000000002</v>
      </c>
      <c r="G1823" s="1">
        <f>SUM($D$2:D1823)*Day_SIP[[#This Row],[Buy Price]]</f>
        <v>777233.38</v>
      </c>
    </row>
    <row r="1824" spans="1:7" x14ac:dyDescent="0.3">
      <c r="A1824" s="2">
        <v>39947</v>
      </c>
      <c r="B1824">
        <v>3</v>
      </c>
      <c r="C1824">
        <v>36.229999999999997</v>
      </c>
      <c r="D1824">
        <v>6</v>
      </c>
      <c r="E1824">
        <v>217.38</v>
      </c>
      <c r="F1824" s="1">
        <f>-Day_SIP[[#This Row],[Investment Amount]]</f>
        <v>-217.38</v>
      </c>
      <c r="G1824" s="1">
        <f>SUM($D$2:D1824)*Day_SIP[[#This Row],[Buy Price]]</f>
        <v>764996.45</v>
      </c>
    </row>
    <row r="1825" spans="1:7" x14ac:dyDescent="0.3">
      <c r="A1825" s="2">
        <v>39948</v>
      </c>
      <c r="B1825">
        <v>4</v>
      </c>
      <c r="C1825">
        <v>37.299999999999997</v>
      </c>
      <c r="D1825">
        <v>6</v>
      </c>
      <c r="E1825">
        <v>223.79999999999998</v>
      </c>
      <c r="F1825" s="1">
        <f>-Day_SIP[[#This Row],[Investment Amount]]</f>
        <v>-223.79999999999998</v>
      </c>
      <c r="G1825" s="1">
        <f>SUM($D$2:D1825)*Day_SIP[[#This Row],[Buy Price]]</f>
        <v>787813.29999999993</v>
      </c>
    </row>
    <row r="1826" spans="1:7" x14ac:dyDescent="0.3">
      <c r="A1826" s="2">
        <v>39951</v>
      </c>
      <c r="B1826">
        <v>0</v>
      </c>
      <c r="C1826">
        <v>42.76</v>
      </c>
      <c r="D1826">
        <v>5</v>
      </c>
      <c r="E1826">
        <v>213.79999999999998</v>
      </c>
      <c r="F1826" s="1">
        <f>-Day_SIP[[#This Row],[Investment Amount]]</f>
        <v>-213.79999999999998</v>
      </c>
      <c r="G1826" s="1">
        <f>SUM($D$2:D1826)*Day_SIP[[#This Row],[Buy Price]]</f>
        <v>903347.76</v>
      </c>
    </row>
    <row r="1827" spans="1:7" x14ac:dyDescent="0.3">
      <c r="A1827" s="2">
        <v>39952</v>
      </c>
      <c r="B1827">
        <v>1</v>
      </c>
      <c r="C1827">
        <v>43.33</v>
      </c>
      <c r="D1827">
        <v>5</v>
      </c>
      <c r="E1827">
        <v>216.64999999999998</v>
      </c>
      <c r="F1827" s="1">
        <f>-Day_SIP[[#This Row],[Investment Amount]]</f>
        <v>-216.64999999999998</v>
      </c>
      <c r="G1827" s="1">
        <f>SUM($D$2:D1827)*Day_SIP[[#This Row],[Buy Price]]</f>
        <v>915606.23</v>
      </c>
    </row>
    <row r="1828" spans="1:7" x14ac:dyDescent="0.3">
      <c r="A1828" s="2">
        <v>39953</v>
      </c>
      <c r="B1828">
        <v>2</v>
      </c>
      <c r="C1828">
        <v>42.86</v>
      </c>
      <c r="D1828">
        <v>5</v>
      </c>
      <c r="E1828">
        <v>214.3</v>
      </c>
      <c r="F1828" s="1">
        <f>-Day_SIP[[#This Row],[Investment Amount]]</f>
        <v>-214.3</v>
      </c>
      <c r="G1828" s="1">
        <f>SUM($D$2:D1828)*Day_SIP[[#This Row],[Buy Price]]</f>
        <v>905888.96</v>
      </c>
    </row>
    <row r="1829" spans="1:7" x14ac:dyDescent="0.3">
      <c r="A1829" s="2">
        <v>39954</v>
      </c>
      <c r="B1829">
        <v>3</v>
      </c>
      <c r="C1829">
        <v>42.18</v>
      </c>
      <c r="D1829">
        <v>5</v>
      </c>
      <c r="E1829">
        <v>210.9</v>
      </c>
      <c r="F1829" s="1">
        <f>-Day_SIP[[#This Row],[Investment Amount]]</f>
        <v>-210.9</v>
      </c>
      <c r="G1829" s="1">
        <f>SUM($D$2:D1829)*Day_SIP[[#This Row],[Buy Price]]</f>
        <v>891727.38</v>
      </c>
    </row>
    <row r="1830" spans="1:7" x14ac:dyDescent="0.3">
      <c r="A1830" s="2">
        <v>39955</v>
      </c>
      <c r="B1830">
        <v>4</v>
      </c>
      <c r="C1830">
        <v>42.67</v>
      </c>
      <c r="D1830">
        <v>5</v>
      </c>
      <c r="E1830">
        <v>213.35000000000002</v>
      </c>
      <c r="F1830" s="1">
        <f>-Day_SIP[[#This Row],[Investment Amount]]</f>
        <v>-213.35000000000002</v>
      </c>
      <c r="G1830" s="1">
        <f>SUM($D$2:D1830)*Day_SIP[[#This Row],[Buy Price]]</f>
        <v>902299.82000000007</v>
      </c>
    </row>
    <row r="1831" spans="1:7" x14ac:dyDescent="0.3">
      <c r="A1831" s="2">
        <v>39958</v>
      </c>
      <c r="B1831">
        <v>0</v>
      </c>
      <c r="C1831">
        <v>42.61</v>
      </c>
      <c r="D1831">
        <v>5</v>
      </c>
      <c r="E1831">
        <v>213.05</v>
      </c>
      <c r="F1831" s="1">
        <f>-Day_SIP[[#This Row],[Investment Amount]]</f>
        <v>-213.05</v>
      </c>
      <c r="G1831" s="1">
        <f>SUM($D$2:D1831)*Day_SIP[[#This Row],[Buy Price]]</f>
        <v>901244.11</v>
      </c>
    </row>
    <row r="1832" spans="1:7" x14ac:dyDescent="0.3">
      <c r="A1832" s="2">
        <v>39959</v>
      </c>
      <c r="B1832">
        <v>1</v>
      </c>
      <c r="C1832">
        <v>41.62</v>
      </c>
      <c r="D1832">
        <v>5</v>
      </c>
      <c r="E1832">
        <v>208.1</v>
      </c>
      <c r="F1832" s="1">
        <f>-Day_SIP[[#This Row],[Investment Amount]]</f>
        <v>-208.1</v>
      </c>
      <c r="G1832" s="1">
        <f>SUM($D$2:D1832)*Day_SIP[[#This Row],[Buy Price]]</f>
        <v>880512.72</v>
      </c>
    </row>
    <row r="1833" spans="1:7" x14ac:dyDescent="0.3">
      <c r="A1833" s="2">
        <v>39960</v>
      </c>
      <c r="B1833">
        <v>2</v>
      </c>
      <c r="C1833">
        <v>43.29</v>
      </c>
      <c r="D1833">
        <v>5</v>
      </c>
      <c r="E1833">
        <v>216.45</v>
      </c>
      <c r="F1833" s="1">
        <f>-Day_SIP[[#This Row],[Investment Amount]]</f>
        <v>-216.45</v>
      </c>
      <c r="G1833" s="1">
        <f>SUM($D$2:D1833)*Day_SIP[[#This Row],[Buy Price]]</f>
        <v>916059.69</v>
      </c>
    </row>
    <row r="1834" spans="1:7" x14ac:dyDescent="0.3">
      <c r="A1834" s="2">
        <v>39961</v>
      </c>
      <c r="B1834">
        <v>3</v>
      </c>
      <c r="C1834">
        <v>43.48</v>
      </c>
      <c r="D1834">
        <v>5</v>
      </c>
      <c r="E1834">
        <v>217.39999999999998</v>
      </c>
      <c r="F1834" s="1">
        <f>-Day_SIP[[#This Row],[Investment Amount]]</f>
        <v>-217.39999999999998</v>
      </c>
      <c r="G1834" s="1">
        <f>SUM($D$2:D1834)*Day_SIP[[#This Row],[Buy Price]]</f>
        <v>920297.67999999993</v>
      </c>
    </row>
    <row r="1835" spans="1:7" x14ac:dyDescent="0.3">
      <c r="A1835" s="2">
        <v>39962</v>
      </c>
      <c r="B1835">
        <v>4</v>
      </c>
      <c r="C1835">
        <v>44.61</v>
      </c>
      <c r="D1835">
        <v>5</v>
      </c>
      <c r="E1835">
        <v>223.05</v>
      </c>
      <c r="F1835" s="1">
        <f>-Day_SIP[[#This Row],[Investment Amount]]</f>
        <v>-223.05</v>
      </c>
      <c r="G1835" s="1">
        <f>SUM($D$2:D1835)*Day_SIP[[#This Row],[Buy Price]]</f>
        <v>944438.30999999994</v>
      </c>
    </row>
    <row r="1836" spans="1:7" x14ac:dyDescent="0.3">
      <c r="A1836" s="2">
        <v>39965</v>
      </c>
      <c r="B1836">
        <v>0</v>
      </c>
      <c r="C1836">
        <v>45.47</v>
      </c>
      <c r="D1836">
        <v>5</v>
      </c>
      <c r="E1836">
        <v>227.35</v>
      </c>
      <c r="F1836" s="1">
        <f>-Day_SIP[[#This Row],[Investment Amount]]</f>
        <v>-227.35</v>
      </c>
      <c r="G1836" s="1">
        <f>SUM($D$2:D1836)*Day_SIP[[#This Row],[Buy Price]]</f>
        <v>962872.72</v>
      </c>
    </row>
    <row r="1837" spans="1:7" x14ac:dyDescent="0.3">
      <c r="A1837" s="2">
        <v>39966</v>
      </c>
      <c r="B1837">
        <v>1</v>
      </c>
      <c r="C1837">
        <v>45.28</v>
      </c>
      <c r="D1837">
        <v>5</v>
      </c>
      <c r="E1837">
        <v>226.4</v>
      </c>
      <c r="F1837" s="1">
        <f>-Day_SIP[[#This Row],[Investment Amount]]</f>
        <v>-226.4</v>
      </c>
      <c r="G1837" s="1">
        <f>SUM($D$2:D1837)*Day_SIP[[#This Row],[Buy Price]]</f>
        <v>959075.68</v>
      </c>
    </row>
    <row r="1838" spans="1:7" x14ac:dyDescent="0.3">
      <c r="A1838" s="2">
        <v>39967</v>
      </c>
      <c r="B1838">
        <v>2</v>
      </c>
      <c r="C1838">
        <v>45.49</v>
      </c>
      <c r="D1838">
        <v>5</v>
      </c>
      <c r="E1838">
        <v>227.45000000000002</v>
      </c>
      <c r="F1838" s="1">
        <f>-Day_SIP[[#This Row],[Investment Amount]]</f>
        <v>-227.45000000000002</v>
      </c>
      <c r="G1838" s="1">
        <f>SUM($D$2:D1838)*Day_SIP[[#This Row],[Buy Price]]</f>
        <v>963751.14</v>
      </c>
    </row>
    <row r="1839" spans="1:7" x14ac:dyDescent="0.3">
      <c r="A1839" s="2">
        <v>39968</v>
      </c>
      <c r="B1839">
        <v>3</v>
      </c>
      <c r="C1839">
        <v>45.79</v>
      </c>
      <c r="D1839">
        <v>5</v>
      </c>
      <c r="E1839">
        <v>228.95</v>
      </c>
      <c r="F1839" s="1">
        <f>-Day_SIP[[#This Row],[Investment Amount]]</f>
        <v>-228.95</v>
      </c>
      <c r="G1839" s="1">
        <f>SUM($D$2:D1839)*Day_SIP[[#This Row],[Buy Price]]</f>
        <v>970335.89</v>
      </c>
    </row>
    <row r="1840" spans="1:7" x14ac:dyDescent="0.3">
      <c r="A1840" s="2">
        <v>39969</v>
      </c>
      <c r="B1840">
        <v>4</v>
      </c>
      <c r="C1840">
        <v>46.02</v>
      </c>
      <c r="D1840">
        <v>5</v>
      </c>
      <c r="E1840">
        <v>230.10000000000002</v>
      </c>
      <c r="F1840" s="1">
        <f>-Day_SIP[[#This Row],[Investment Amount]]</f>
        <v>-230.10000000000002</v>
      </c>
      <c r="G1840" s="1">
        <f>SUM($D$2:D1840)*Day_SIP[[#This Row],[Buy Price]]</f>
        <v>975439.92</v>
      </c>
    </row>
    <row r="1841" spans="1:7" x14ac:dyDescent="0.3">
      <c r="A1841" s="2">
        <v>39972</v>
      </c>
      <c r="B1841">
        <v>0</v>
      </c>
      <c r="C1841">
        <v>44.49</v>
      </c>
      <c r="D1841">
        <v>5</v>
      </c>
      <c r="E1841">
        <v>222.45000000000002</v>
      </c>
      <c r="F1841" s="1">
        <f>-Day_SIP[[#This Row],[Investment Amount]]</f>
        <v>-222.45000000000002</v>
      </c>
      <c r="G1841" s="1">
        <f>SUM($D$2:D1841)*Day_SIP[[#This Row],[Buy Price]]</f>
        <v>943232.49</v>
      </c>
    </row>
    <row r="1842" spans="1:7" x14ac:dyDescent="0.3">
      <c r="A1842" s="2">
        <v>39973</v>
      </c>
      <c r="B1842">
        <v>1</v>
      </c>
      <c r="C1842">
        <v>45.54</v>
      </c>
      <c r="D1842">
        <v>5</v>
      </c>
      <c r="E1842">
        <v>227.7</v>
      </c>
      <c r="F1842" s="1">
        <f>-Day_SIP[[#This Row],[Investment Amount]]</f>
        <v>-227.7</v>
      </c>
      <c r="G1842" s="1">
        <f>SUM($D$2:D1842)*Day_SIP[[#This Row],[Buy Price]]</f>
        <v>965721.24</v>
      </c>
    </row>
    <row r="1843" spans="1:7" x14ac:dyDescent="0.3">
      <c r="A1843" s="2">
        <v>39974</v>
      </c>
      <c r="B1843">
        <v>2</v>
      </c>
      <c r="C1843">
        <v>46.69</v>
      </c>
      <c r="D1843">
        <v>5</v>
      </c>
      <c r="E1843">
        <v>233.45</v>
      </c>
      <c r="F1843" s="1">
        <f>-Day_SIP[[#This Row],[Investment Amount]]</f>
        <v>-233.45</v>
      </c>
      <c r="G1843" s="1">
        <f>SUM($D$2:D1843)*Day_SIP[[#This Row],[Buy Price]]</f>
        <v>990341.59</v>
      </c>
    </row>
    <row r="1844" spans="1:7" x14ac:dyDescent="0.3">
      <c r="A1844" s="2">
        <v>39975</v>
      </c>
      <c r="B1844">
        <v>3</v>
      </c>
      <c r="C1844">
        <v>46.63</v>
      </c>
      <c r="D1844">
        <v>5</v>
      </c>
      <c r="E1844">
        <v>233.15</v>
      </c>
      <c r="F1844" s="1">
        <f>-Day_SIP[[#This Row],[Investment Amount]]</f>
        <v>-233.15</v>
      </c>
      <c r="G1844" s="1">
        <f>SUM($D$2:D1844)*Day_SIP[[#This Row],[Buy Price]]</f>
        <v>989302.08000000007</v>
      </c>
    </row>
    <row r="1845" spans="1:7" x14ac:dyDescent="0.3">
      <c r="A1845" s="2">
        <v>39976</v>
      </c>
      <c r="B1845">
        <v>4</v>
      </c>
      <c r="C1845">
        <v>46.05</v>
      </c>
      <c r="D1845">
        <v>5</v>
      </c>
      <c r="E1845">
        <v>230.25</v>
      </c>
      <c r="F1845" s="1">
        <f>-Day_SIP[[#This Row],[Investment Amount]]</f>
        <v>-230.25</v>
      </c>
      <c r="G1845" s="1">
        <f>SUM($D$2:D1845)*Day_SIP[[#This Row],[Buy Price]]</f>
        <v>977227.04999999993</v>
      </c>
    </row>
    <row r="1846" spans="1:7" x14ac:dyDescent="0.3">
      <c r="A1846" s="2">
        <v>39979</v>
      </c>
      <c r="B1846">
        <v>0</v>
      </c>
      <c r="C1846">
        <v>45.11</v>
      </c>
      <c r="D1846">
        <v>5</v>
      </c>
      <c r="E1846">
        <v>225.55</v>
      </c>
      <c r="F1846" s="1">
        <f>-Day_SIP[[#This Row],[Investment Amount]]</f>
        <v>-225.55</v>
      </c>
      <c r="G1846" s="1">
        <f>SUM($D$2:D1846)*Day_SIP[[#This Row],[Buy Price]]</f>
        <v>957504.86</v>
      </c>
    </row>
    <row r="1847" spans="1:7" x14ac:dyDescent="0.3">
      <c r="A1847" s="2">
        <v>39980</v>
      </c>
      <c r="B1847">
        <v>1</v>
      </c>
      <c r="C1847">
        <v>45.63</v>
      </c>
      <c r="D1847">
        <v>5</v>
      </c>
      <c r="E1847">
        <v>228.15</v>
      </c>
      <c r="F1847" s="1">
        <f>-Day_SIP[[#This Row],[Investment Amount]]</f>
        <v>-228.15</v>
      </c>
      <c r="G1847" s="1">
        <f>SUM($D$2:D1847)*Day_SIP[[#This Row],[Buy Price]]</f>
        <v>968770.53</v>
      </c>
    </row>
    <row r="1848" spans="1:7" x14ac:dyDescent="0.3">
      <c r="A1848" s="2">
        <v>39981</v>
      </c>
      <c r="B1848">
        <v>2</v>
      </c>
      <c r="C1848">
        <v>44.12</v>
      </c>
      <c r="D1848">
        <v>5</v>
      </c>
      <c r="E1848">
        <v>220.6</v>
      </c>
      <c r="F1848" s="1">
        <f>-Day_SIP[[#This Row],[Investment Amount]]</f>
        <v>-220.6</v>
      </c>
      <c r="G1848" s="1">
        <f>SUM($D$2:D1848)*Day_SIP[[#This Row],[Buy Price]]</f>
        <v>936932.32</v>
      </c>
    </row>
    <row r="1849" spans="1:7" x14ac:dyDescent="0.3">
      <c r="A1849" s="2">
        <v>39982</v>
      </c>
      <c r="B1849">
        <v>3</v>
      </c>
      <c r="C1849">
        <v>43.16</v>
      </c>
      <c r="D1849">
        <v>5</v>
      </c>
      <c r="E1849">
        <v>215.79999999999998</v>
      </c>
      <c r="F1849" s="1">
        <f>-Day_SIP[[#This Row],[Investment Amount]]</f>
        <v>-215.79999999999998</v>
      </c>
      <c r="G1849" s="1">
        <f>SUM($D$2:D1849)*Day_SIP[[#This Row],[Buy Price]]</f>
        <v>916761.55999999994</v>
      </c>
    </row>
    <row r="1850" spans="1:7" x14ac:dyDescent="0.3">
      <c r="A1850" s="2">
        <v>39983</v>
      </c>
      <c r="B1850">
        <v>4</v>
      </c>
      <c r="C1850">
        <v>43.88</v>
      </c>
      <c r="D1850">
        <v>5</v>
      </c>
      <c r="E1850">
        <v>219.4</v>
      </c>
      <c r="F1850" s="1">
        <f>-Day_SIP[[#This Row],[Investment Amount]]</f>
        <v>-219.4</v>
      </c>
      <c r="G1850" s="1">
        <f>SUM($D$2:D1850)*Day_SIP[[#This Row],[Buy Price]]</f>
        <v>932274.4800000001</v>
      </c>
    </row>
    <row r="1851" spans="1:7" x14ac:dyDescent="0.3">
      <c r="A1851" s="2">
        <v>39986</v>
      </c>
      <c r="B1851">
        <v>0</v>
      </c>
      <c r="C1851">
        <v>43.07</v>
      </c>
      <c r="D1851">
        <v>5</v>
      </c>
      <c r="E1851">
        <v>215.35</v>
      </c>
      <c r="F1851" s="1">
        <f>-Day_SIP[[#This Row],[Investment Amount]]</f>
        <v>-215.35</v>
      </c>
      <c r="G1851" s="1">
        <f>SUM($D$2:D1851)*Day_SIP[[#This Row],[Buy Price]]</f>
        <v>915280.57</v>
      </c>
    </row>
    <row r="1852" spans="1:7" x14ac:dyDescent="0.3">
      <c r="A1852" s="2">
        <v>39987</v>
      </c>
      <c r="B1852">
        <v>1</v>
      </c>
      <c r="C1852">
        <v>43.24</v>
      </c>
      <c r="D1852">
        <v>5</v>
      </c>
      <c r="E1852">
        <v>216.20000000000002</v>
      </c>
      <c r="F1852" s="1">
        <f>-Day_SIP[[#This Row],[Investment Amount]]</f>
        <v>-216.20000000000002</v>
      </c>
      <c r="G1852" s="1">
        <f>SUM($D$2:D1852)*Day_SIP[[#This Row],[Buy Price]]</f>
        <v>919109.44000000006</v>
      </c>
    </row>
    <row r="1853" spans="1:7" x14ac:dyDescent="0.3">
      <c r="A1853" s="2">
        <v>39988</v>
      </c>
      <c r="B1853">
        <v>2</v>
      </c>
      <c r="C1853">
        <v>43.45</v>
      </c>
      <c r="D1853">
        <v>5</v>
      </c>
      <c r="E1853">
        <v>217.25</v>
      </c>
      <c r="F1853" s="1">
        <f>-Day_SIP[[#This Row],[Investment Amount]]</f>
        <v>-217.25</v>
      </c>
      <c r="G1853" s="1">
        <f>SUM($D$2:D1853)*Day_SIP[[#This Row],[Buy Price]]</f>
        <v>923790.45000000007</v>
      </c>
    </row>
    <row r="1854" spans="1:7" x14ac:dyDescent="0.3">
      <c r="A1854" s="2">
        <v>39989</v>
      </c>
      <c r="B1854">
        <v>3</v>
      </c>
      <c r="C1854">
        <v>42.97</v>
      </c>
      <c r="D1854">
        <v>5</v>
      </c>
      <c r="E1854">
        <v>214.85</v>
      </c>
      <c r="F1854" s="1">
        <f>-Day_SIP[[#This Row],[Investment Amount]]</f>
        <v>-214.85</v>
      </c>
      <c r="G1854" s="1">
        <f>SUM($D$2:D1854)*Day_SIP[[#This Row],[Buy Price]]</f>
        <v>913800.02</v>
      </c>
    </row>
    <row r="1855" spans="1:7" x14ac:dyDescent="0.3">
      <c r="A1855" s="2">
        <v>39990</v>
      </c>
      <c r="B1855">
        <v>4</v>
      </c>
      <c r="C1855">
        <v>44.12</v>
      </c>
      <c r="D1855">
        <v>5</v>
      </c>
      <c r="E1855">
        <v>220.6</v>
      </c>
      <c r="F1855" s="1">
        <f>-Day_SIP[[#This Row],[Investment Amount]]</f>
        <v>-220.6</v>
      </c>
      <c r="G1855" s="1">
        <f>SUM($D$2:D1855)*Day_SIP[[#This Row],[Buy Price]]</f>
        <v>938476.5199999999</v>
      </c>
    </row>
    <row r="1856" spans="1:7" x14ac:dyDescent="0.3">
      <c r="A1856" s="2">
        <v>39993</v>
      </c>
      <c r="B1856">
        <v>0</v>
      </c>
      <c r="C1856">
        <v>44.65</v>
      </c>
      <c r="D1856">
        <v>5</v>
      </c>
      <c r="E1856">
        <v>223.25</v>
      </c>
      <c r="F1856" s="1">
        <f>-Day_SIP[[#This Row],[Investment Amount]]</f>
        <v>-223.25</v>
      </c>
      <c r="G1856" s="1">
        <f>SUM($D$2:D1856)*Day_SIP[[#This Row],[Buy Price]]</f>
        <v>949973.4</v>
      </c>
    </row>
    <row r="1857" spans="1:7" x14ac:dyDescent="0.3">
      <c r="A1857" s="2">
        <v>39994</v>
      </c>
      <c r="B1857">
        <v>1</v>
      </c>
      <c r="C1857">
        <v>43.54</v>
      </c>
      <c r="D1857">
        <v>5</v>
      </c>
      <c r="E1857">
        <v>217.7</v>
      </c>
      <c r="F1857" s="1">
        <f>-Day_SIP[[#This Row],[Investment Amount]]</f>
        <v>-217.7</v>
      </c>
      <c r="G1857" s="1">
        <f>SUM($D$2:D1857)*Day_SIP[[#This Row],[Buy Price]]</f>
        <v>926574.74</v>
      </c>
    </row>
    <row r="1858" spans="1:7" x14ac:dyDescent="0.3">
      <c r="A1858" s="2">
        <v>39995</v>
      </c>
      <c r="B1858">
        <v>2</v>
      </c>
      <c r="C1858">
        <v>44.05</v>
      </c>
      <c r="D1858">
        <v>5</v>
      </c>
      <c r="E1858">
        <v>220.25</v>
      </c>
      <c r="F1858" s="1">
        <f>-Day_SIP[[#This Row],[Investment Amount]]</f>
        <v>-220.25</v>
      </c>
      <c r="G1858" s="1">
        <f>SUM($D$2:D1858)*Day_SIP[[#This Row],[Buy Price]]</f>
        <v>937648.29999999993</v>
      </c>
    </row>
    <row r="1859" spans="1:7" x14ac:dyDescent="0.3">
      <c r="A1859" s="2">
        <v>39996</v>
      </c>
      <c r="B1859">
        <v>3</v>
      </c>
      <c r="C1859">
        <v>44.28</v>
      </c>
      <c r="D1859">
        <v>5</v>
      </c>
      <c r="E1859">
        <v>221.4</v>
      </c>
      <c r="F1859" s="1">
        <f>-Day_SIP[[#This Row],[Investment Amount]]</f>
        <v>-221.4</v>
      </c>
      <c r="G1859" s="1">
        <f>SUM($D$2:D1859)*Day_SIP[[#This Row],[Buy Price]]</f>
        <v>942765.48</v>
      </c>
    </row>
    <row r="1860" spans="1:7" x14ac:dyDescent="0.3">
      <c r="A1860" s="2">
        <v>39997</v>
      </c>
      <c r="B1860">
        <v>4</v>
      </c>
      <c r="C1860">
        <v>44.87</v>
      </c>
      <c r="D1860">
        <v>5</v>
      </c>
      <c r="E1860">
        <v>224.35</v>
      </c>
      <c r="F1860" s="1">
        <f>-Day_SIP[[#This Row],[Investment Amount]]</f>
        <v>-224.35</v>
      </c>
      <c r="G1860" s="1">
        <f>SUM($D$2:D1860)*Day_SIP[[#This Row],[Buy Price]]</f>
        <v>955551.5199999999</v>
      </c>
    </row>
    <row r="1861" spans="1:7" x14ac:dyDescent="0.3">
      <c r="A1861" s="2">
        <v>40000</v>
      </c>
      <c r="B1861">
        <v>0</v>
      </c>
      <c r="C1861">
        <v>42.43</v>
      </c>
      <c r="D1861">
        <v>5</v>
      </c>
      <c r="E1861">
        <v>212.15</v>
      </c>
      <c r="F1861" s="1">
        <f>-Day_SIP[[#This Row],[Investment Amount]]</f>
        <v>-212.15</v>
      </c>
      <c r="G1861" s="1">
        <f>SUM($D$2:D1861)*Day_SIP[[#This Row],[Buy Price]]</f>
        <v>903801.43</v>
      </c>
    </row>
    <row r="1862" spans="1:7" x14ac:dyDescent="0.3">
      <c r="A1862" s="2">
        <v>40001</v>
      </c>
      <c r="B1862">
        <v>1</v>
      </c>
      <c r="C1862">
        <v>42.76</v>
      </c>
      <c r="D1862">
        <v>5</v>
      </c>
      <c r="E1862">
        <v>213.79999999999998</v>
      </c>
      <c r="F1862" s="1">
        <f>-Day_SIP[[#This Row],[Investment Amount]]</f>
        <v>-213.79999999999998</v>
      </c>
      <c r="G1862" s="1">
        <f>SUM($D$2:D1862)*Day_SIP[[#This Row],[Buy Price]]</f>
        <v>911044.55999999994</v>
      </c>
    </row>
    <row r="1863" spans="1:7" x14ac:dyDescent="0.3">
      <c r="A1863" s="2">
        <v>40002</v>
      </c>
      <c r="B1863">
        <v>2</v>
      </c>
      <c r="C1863">
        <v>40.97</v>
      </c>
      <c r="D1863">
        <v>6</v>
      </c>
      <c r="E1863">
        <v>245.82</v>
      </c>
      <c r="F1863" s="1">
        <f>-Day_SIP[[#This Row],[Investment Amount]]</f>
        <v>-245.82</v>
      </c>
      <c r="G1863" s="1">
        <f>SUM($D$2:D1863)*Day_SIP[[#This Row],[Buy Price]]</f>
        <v>873152.64</v>
      </c>
    </row>
    <row r="1864" spans="1:7" x14ac:dyDescent="0.3">
      <c r="A1864" s="2">
        <v>40003</v>
      </c>
      <c r="B1864">
        <v>3</v>
      </c>
      <c r="C1864">
        <v>41.09</v>
      </c>
      <c r="D1864">
        <v>6</v>
      </c>
      <c r="E1864">
        <v>246.54000000000002</v>
      </c>
      <c r="F1864" s="1">
        <f>-Day_SIP[[#This Row],[Investment Amount]]</f>
        <v>-246.54000000000002</v>
      </c>
      <c r="G1864" s="1">
        <f>SUM($D$2:D1864)*Day_SIP[[#This Row],[Buy Price]]</f>
        <v>875956.62000000011</v>
      </c>
    </row>
    <row r="1865" spans="1:7" x14ac:dyDescent="0.3">
      <c r="A1865" s="2">
        <v>40004</v>
      </c>
      <c r="B1865">
        <v>4</v>
      </c>
      <c r="C1865">
        <v>40.340000000000003</v>
      </c>
      <c r="D1865">
        <v>6</v>
      </c>
      <c r="E1865">
        <v>242.04000000000002</v>
      </c>
      <c r="F1865" s="1">
        <f>-Day_SIP[[#This Row],[Investment Amount]]</f>
        <v>-242.04000000000002</v>
      </c>
      <c r="G1865" s="1">
        <f>SUM($D$2:D1865)*Day_SIP[[#This Row],[Buy Price]]</f>
        <v>860210.16</v>
      </c>
    </row>
    <row r="1866" spans="1:7" x14ac:dyDescent="0.3">
      <c r="A1866" s="2">
        <v>40007</v>
      </c>
      <c r="B1866">
        <v>0</v>
      </c>
      <c r="C1866">
        <v>39.89</v>
      </c>
      <c r="D1866">
        <v>6</v>
      </c>
      <c r="E1866">
        <v>239.34</v>
      </c>
      <c r="F1866" s="1">
        <f>-Day_SIP[[#This Row],[Investment Amount]]</f>
        <v>-239.34</v>
      </c>
      <c r="G1866" s="1">
        <f>SUM($D$2:D1866)*Day_SIP[[#This Row],[Buy Price]]</f>
        <v>850853.70000000007</v>
      </c>
    </row>
    <row r="1867" spans="1:7" x14ac:dyDescent="0.3">
      <c r="A1867" s="2">
        <v>40008</v>
      </c>
      <c r="B1867">
        <v>1</v>
      </c>
      <c r="C1867">
        <v>41.43</v>
      </c>
      <c r="D1867">
        <v>5</v>
      </c>
      <c r="E1867">
        <v>207.15</v>
      </c>
      <c r="F1867" s="1">
        <f>-Day_SIP[[#This Row],[Investment Amount]]</f>
        <v>-207.15</v>
      </c>
      <c r="G1867" s="1">
        <f>SUM($D$2:D1867)*Day_SIP[[#This Row],[Buy Price]]</f>
        <v>883909.05</v>
      </c>
    </row>
    <row r="1868" spans="1:7" x14ac:dyDescent="0.3">
      <c r="A1868" s="2">
        <v>40009</v>
      </c>
      <c r="B1868">
        <v>2</v>
      </c>
      <c r="C1868">
        <v>42.51</v>
      </c>
      <c r="D1868">
        <v>5</v>
      </c>
      <c r="E1868">
        <v>212.54999999999998</v>
      </c>
      <c r="F1868" s="1">
        <f>-Day_SIP[[#This Row],[Investment Amount]]</f>
        <v>-212.54999999999998</v>
      </c>
      <c r="G1868" s="1">
        <f>SUM($D$2:D1868)*Day_SIP[[#This Row],[Buy Price]]</f>
        <v>907163.39999999991</v>
      </c>
    </row>
    <row r="1869" spans="1:7" x14ac:dyDescent="0.3">
      <c r="A1869" s="2">
        <v>40010</v>
      </c>
      <c r="B1869">
        <v>3</v>
      </c>
      <c r="C1869">
        <v>42.39</v>
      </c>
      <c r="D1869">
        <v>5</v>
      </c>
      <c r="E1869">
        <v>211.95</v>
      </c>
      <c r="F1869" s="1">
        <f>-Day_SIP[[#This Row],[Investment Amount]]</f>
        <v>-211.95</v>
      </c>
      <c r="G1869" s="1">
        <f>SUM($D$2:D1869)*Day_SIP[[#This Row],[Buy Price]]</f>
        <v>904814.55</v>
      </c>
    </row>
    <row r="1870" spans="1:7" x14ac:dyDescent="0.3">
      <c r="A1870" s="2">
        <v>40011</v>
      </c>
      <c r="B1870">
        <v>4</v>
      </c>
      <c r="C1870">
        <v>43.88</v>
      </c>
      <c r="D1870">
        <v>5</v>
      </c>
      <c r="E1870">
        <v>219.4</v>
      </c>
      <c r="F1870" s="1">
        <f>-Day_SIP[[#This Row],[Investment Amount]]</f>
        <v>-219.4</v>
      </c>
      <c r="G1870" s="1">
        <f>SUM($D$2:D1870)*Day_SIP[[#This Row],[Buy Price]]</f>
        <v>936838</v>
      </c>
    </row>
    <row r="1871" spans="1:7" x14ac:dyDescent="0.3">
      <c r="A1871" s="2">
        <v>40014</v>
      </c>
      <c r="B1871">
        <v>0</v>
      </c>
      <c r="C1871">
        <v>45</v>
      </c>
      <c r="D1871">
        <v>5</v>
      </c>
      <c r="E1871">
        <v>225</v>
      </c>
      <c r="F1871" s="1">
        <f>-Day_SIP[[#This Row],[Investment Amount]]</f>
        <v>-225</v>
      </c>
      <c r="G1871" s="1">
        <f>SUM($D$2:D1871)*Day_SIP[[#This Row],[Buy Price]]</f>
        <v>960975</v>
      </c>
    </row>
    <row r="1872" spans="1:7" x14ac:dyDescent="0.3">
      <c r="A1872" s="2">
        <v>40015</v>
      </c>
      <c r="B1872">
        <v>1</v>
      </c>
      <c r="C1872">
        <v>44.68</v>
      </c>
      <c r="D1872">
        <v>5</v>
      </c>
      <c r="E1872">
        <v>223.4</v>
      </c>
      <c r="F1872" s="1">
        <f>-Day_SIP[[#This Row],[Investment Amount]]</f>
        <v>-223.4</v>
      </c>
      <c r="G1872" s="1">
        <f>SUM($D$2:D1872)*Day_SIP[[#This Row],[Buy Price]]</f>
        <v>954364.8</v>
      </c>
    </row>
    <row r="1873" spans="1:7" x14ac:dyDescent="0.3">
      <c r="A1873" s="2">
        <v>40016</v>
      </c>
      <c r="B1873">
        <v>2</v>
      </c>
      <c r="C1873">
        <v>44.08</v>
      </c>
      <c r="D1873">
        <v>5</v>
      </c>
      <c r="E1873">
        <v>220.39999999999998</v>
      </c>
      <c r="F1873" s="1">
        <f>-Day_SIP[[#This Row],[Investment Amount]]</f>
        <v>-220.39999999999998</v>
      </c>
      <c r="G1873" s="1">
        <f>SUM($D$2:D1873)*Day_SIP[[#This Row],[Buy Price]]</f>
        <v>941769.2</v>
      </c>
    </row>
    <row r="1874" spans="1:7" x14ac:dyDescent="0.3">
      <c r="A1874" s="2">
        <v>40017</v>
      </c>
      <c r="B1874">
        <v>3</v>
      </c>
      <c r="C1874">
        <v>45.21</v>
      </c>
      <c r="D1874">
        <v>5</v>
      </c>
      <c r="E1874">
        <v>226.05</v>
      </c>
      <c r="F1874" s="1">
        <f>-Day_SIP[[#This Row],[Investment Amount]]</f>
        <v>-226.05</v>
      </c>
      <c r="G1874" s="1">
        <f>SUM($D$2:D1874)*Day_SIP[[#This Row],[Buy Price]]</f>
        <v>966137.70000000007</v>
      </c>
    </row>
    <row r="1875" spans="1:7" x14ac:dyDescent="0.3">
      <c r="A1875" s="2">
        <v>40018</v>
      </c>
      <c r="B1875">
        <v>4</v>
      </c>
      <c r="C1875">
        <v>45.6</v>
      </c>
      <c r="D1875">
        <v>5</v>
      </c>
      <c r="E1875">
        <v>228</v>
      </c>
      <c r="F1875" s="1">
        <f>-Day_SIP[[#This Row],[Investment Amount]]</f>
        <v>-228</v>
      </c>
      <c r="G1875" s="1">
        <f>SUM($D$2:D1875)*Day_SIP[[#This Row],[Buy Price]]</f>
        <v>974700</v>
      </c>
    </row>
    <row r="1876" spans="1:7" x14ac:dyDescent="0.3">
      <c r="A1876" s="2">
        <v>40021</v>
      </c>
      <c r="B1876">
        <v>0</v>
      </c>
      <c r="C1876">
        <v>45.56</v>
      </c>
      <c r="D1876">
        <v>5</v>
      </c>
      <c r="E1876">
        <v>227.8</v>
      </c>
      <c r="F1876" s="1">
        <f>-Day_SIP[[#This Row],[Investment Amount]]</f>
        <v>-227.8</v>
      </c>
      <c r="G1876" s="1">
        <f>SUM($D$2:D1876)*Day_SIP[[#This Row],[Buy Price]]</f>
        <v>974072.8</v>
      </c>
    </row>
    <row r="1877" spans="1:7" x14ac:dyDescent="0.3">
      <c r="A1877" s="2">
        <v>40022</v>
      </c>
      <c r="B1877">
        <v>1</v>
      </c>
      <c r="C1877">
        <v>45.62</v>
      </c>
      <c r="D1877">
        <v>5</v>
      </c>
      <c r="E1877">
        <v>228.1</v>
      </c>
      <c r="F1877" s="1">
        <f>-Day_SIP[[#This Row],[Investment Amount]]</f>
        <v>-228.1</v>
      </c>
      <c r="G1877" s="1">
        <f>SUM($D$2:D1877)*Day_SIP[[#This Row],[Buy Price]]</f>
        <v>975583.7</v>
      </c>
    </row>
    <row r="1878" spans="1:7" x14ac:dyDescent="0.3">
      <c r="A1878" s="2">
        <v>40023</v>
      </c>
      <c r="B1878">
        <v>2</v>
      </c>
      <c r="C1878">
        <v>45.05</v>
      </c>
      <c r="D1878">
        <v>5</v>
      </c>
      <c r="E1878">
        <v>225.25</v>
      </c>
      <c r="F1878" s="1">
        <f>-Day_SIP[[#This Row],[Investment Amount]]</f>
        <v>-225.25</v>
      </c>
      <c r="G1878" s="1">
        <f>SUM($D$2:D1878)*Day_SIP[[#This Row],[Buy Price]]</f>
        <v>963619.49999999988</v>
      </c>
    </row>
    <row r="1879" spans="1:7" x14ac:dyDescent="0.3">
      <c r="A1879" s="2">
        <v>40024</v>
      </c>
      <c r="B1879">
        <v>3</v>
      </c>
      <c r="C1879">
        <v>45.49</v>
      </c>
      <c r="D1879">
        <v>5</v>
      </c>
      <c r="E1879">
        <v>227.45000000000002</v>
      </c>
      <c r="F1879" s="1">
        <f>-Day_SIP[[#This Row],[Investment Amount]]</f>
        <v>-227.45000000000002</v>
      </c>
      <c r="G1879" s="1">
        <f>SUM($D$2:D1879)*Day_SIP[[#This Row],[Buy Price]]</f>
        <v>973258.55</v>
      </c>
    </row>
    <row r="1880" spans="1:7" x14ac:dyDescent="0.3">
      <c r="A1880" s="2">
        <v>40025</v>
      </c>
      <c r="B1880">
        <v>4</v>
      </c>
      <c r="C1880">
        <v>46.14</v>
      </c>
      <c r="D1880">
        <v>5</v>
      </c>
      <c r="E1880">
        <v>230.7</v>
      </c>
      <c r="F1880" s="1">
        <f>-Day_SIP[[#This Row],[Investment Amount]]</f>
        <v>-230.7</v>
      </c>
      <c r="G1880" s="1">
        <f>SUM($D$2:D1880)*Day_SIP[[#This Row],[Buy Price]]</f>
        <v>987396</v>
      </c>
    </row>
    <row r="1881" spans="1:7" x14ac:dyDescent="0.3">
      <c r="A1881" s="2">
        <v>40028</v>
      </c>
      <c r="B1881">
        <v>0</v>
      </c>
      <c r="C1881">
        <v>46.93</v>
      </c>
      <c r="D1881">
        <v>5</v>
      </c>
      <c r="E1881">
        <v>234.65</v>
      </c>
      <c r="F1881" s="1">
        <f>-Day_SIP[[#This Row],[Investment Amount]]</f>
        <v>-234.65</v>
      </c>
      <c r="G1881" s="1">
        <f>SUM($D$2:D1881)*Day_SIP[[#This Row],[Buy Price]]</f>
        <v>1004536.65</v>
      </c>
    </row>
    <row r="1882" spans="1:7" x14ac:dyDescent="0.3">
      <c r="A1882" s="2">
        <v>40029</v>
      </c>
      <c r="B1882">
        <v>1</v>
      </c>
      <c r="C1882">
        <v>46.65</v>
      </c>
      <c r="D1882">
        <v>5</v>
      </c>
      <c r="E1882">
        <v>233.25</v>
      </c>
      <c r="F1882" s="1">
        <f>-Day_SIP[[#This Row],[Investment Amount]]</f>
        <v>-233.25</v>
      </c>
      <c r="G1882" s="1">
        <f>SUM($D$2:D1882)*Day_SIP[[#This Row],[Buy Price]]</f>
        <v>998776.5</v>
      </c>
    </row>
    <row r="1883" spans="1:7" x14ac:dyDescent="0.3">
      <c r="A1883" s="2">
        <v>40030</v>
      </c>
      <c r="B1883">
        <v>2</v>
      </c>
      <c r="C1883">
        <v>46.75</v>
      </c>
      <c r="D1883">
        <v>5</v>
      </c>
      <c r="E1883">
        <v>233.75</v>
      </c>
      <c r="F1883" s="1">
        <f>-Day_SIP[[#This Row],[Investment Amount]]</f>
        <v>-233.75</v>
      </c>
      <c r="G1883" s="1">
        <f>SUM($D$2:D1883)*Day_SIP[[#This Row],[Buy Price]]</f>
        <v>1001151.25</v>
      </c>
    </row>
    <row r="1884" spans="1:7" x14ac:dyDescent="0.3">
      <c r="A1884" s="2">
        <v>40031</v>
      </c>
      <c r="B1884">
        <v>3</v>
      </c>
      <c r="C1884">
        <v>45.72</v>
      </c>
      <c r="D1884">
        <v>5</v>
      </c>
      <c r="E1884">
        <v>228.6</v>
      </c>
      <c r="F1884" s="1">
        <f>-Day_SIP[[#This Row],[Investment Amount]]</f>
        <v>-228.6</v>
      </c>
      <c r="G1884" s="1">
        <f>SUM($D$2:D1884)*Day_SIP[[#This Row],[Buy Price]]</f>
        <v>979322.4</v>
      </c>
    </row>
    <row r="1885" spans="1:7" x14ac:dyDescent="0.3">
      <c r="A1885" s="2">
        <v>40032</v>
      </c>
      <c r="B1885">
        <v>4</v>
      </c>
      <c r="C1885">
        <v>44.76</v>
      </c>
      <c r="D1885">
        <v>5</v>
      </c>
      <c r="E1885">
        <v>223.79999999999998</v>
      </c>
      <c r="F1885" s="1">
        <f>-Day_SIP[[#This Row],[Investment Amount]]</f>
        <v>-223.79999999999998</v>
      </c>
      <c r="G1885" s="1">
        <f>SUM($D$2:D1885)*Day_SIP[[#This Row],[Buy Price]]</f>
        <v>958983</v>
      </c>
    </row>
    <row r="1886" spans="1:7" x14ac:dyDescent="0.3">
      <c r="A1886" s="2">
        <v>40035</v>
      </c>
      <c r="B1886">
        <v>0</v>
      </c>
      <c r="C1886">
        <v>44.41</v>
      </c>
      <c r="D1886">
        <v>5</v>
      </c>
      <c r="E1886">
        <v>222.04999999999998</v>
      </c>
      <c r="F1886" s="1">
        <f>-Day_SIP[[#This Row],[Investment Amount]]</f>
        <v>-222.04999999999998</v>
      </c>
      <c r="G1886" s="1">
        <f>SUM($D$2:D1886)*Day_SIP[[#This Row],[Buy Price]]</f>
        <v>951706.29999999993</v>
      </c>
    </row>
    <row r="1887" spans="1:7" x14ac:dyDescent="0.3">
      <c r="A1887" s="2">
        <v>40036</v>
      </c>
      <c r="B1887">
        <v>1</v>
      </c>
      <c r="C1887">
        <v>44.7</v>
      </c>
      <c r="D1887">
        <v>5</v>
      </c>
      <c r="E1887">
        <v>223.5</v>
      </c>
      <c r="F1887" s="1">
        <f>-Day_SIP[[#This Row],[Investment Amount]]</f>
        <v>-223.5</v>
      </c>
      <c r="G1887" s="1">
        <f>SUM($D$2:D1887)*Day_SIP[[#This Row],[Buy Price]]</f>
        <v>958144.50000000012</v>
      </c>
    </row>
    <row r="1888" spans="1:7" x14ac:dyDescent="0.3">
      <c r="A1888" s="2">
        <v>40037</v>
      </c>
      <c r="B1888">
        <v>2</v>
      </c>
      <c r="C1888">
        <v>44.72</v>
      </c>
      <c r="D1888">
        <v>5</v>
      </c>
      <c r="E1888">
        <v>223.6</v>
      </c>
      <c r="F1888" s="1">
        <f>-Day_SIP[[#This Row],[Investment Amount]]</f>
        <v>-223.6</v>
      </c>
      <c r="G1888" s="1">
        <f>SUM($D$2:D1888)*Day_SIP[[#This Row],[Buy Price]]</f>
        <v>958796.79999999993</v>
      </c>
    </row>
    <row r="1889" spans="1:7" x14ac:dyDescent="0.3">
      <c r="A1889" s="2">
        <v>40038</v>
      </c>
      <c r="B1889">
        <v>3</v>
      </c>
      <c r="C1889">
        <v>46.06</v>
      </c>
      <c r="D1889">
        <v>5</v>
      </c>
      <c r="E1889">
        <v>230.3</v>
      </c>
      <c r="F1889" s="1">
        <f>-Day_SIP[[#This Row],[Investment Amount]]</f>
        <v>-230.3</v>
      </c>
      <c r="G1889" s="1">
        <f>SUM($D$2:D1889)*Day_SIP[[#This Row],[Buy Price]]</f>
        <v>987756.70000000007</v>
      </c>
    </row>
    <row r="1890" spans="1:7" x14ac:dyDescent="0.3">
      <c r="A1890" s="2">
        <v>40039</v>
      </c>
      <c r="B1890">
        <v>4</v>
      </c>
      <c r="C1890">
        <v>45.94</v>
      </c>
      <c r="D1890">
        <v>5</v>
      </c>
      <c r="E1890">
        <v>229.7</v>
      </c>
      <c r="F1890" s="1">
        <f>-Day_SIP[[#This Row],[Investment Amount]]</f>
        <v>-229.7</v>
      </c>
      <c r="G1890" s="1">
        <f>SUM($D$2:D1890)*Day_SIP[[#This Row],[Buy Price]]</f>
        <v>985413</v>
      </c>
    </row>
    <row r="1891" spans="1:7" x14ac:dyDescent="0.3">
      <c r="A1891" s="2">
        <v>40042</v>
      </c>
      <c r="B1891">
        <v>0</v>
      </c>
      <c r="C1891">
        <v>44.2</v>
      </c>
      <c r="D1891">
        <v>5</v>
      </c>
      <c r="E1891">
        <v>221</v>
      </c>
      <c r="F1891" s="1">
        <f>-Day_SIP[[#This Row],[Investment Amount]]</f>
        <v>-221</v>
      </c>
      <c r="G1891" s="1">
        <f>SUM($D$2:D1891)*Day_SIP[[#This Row],[Buy Price]]</f>
        <v>948311.00000000012</v>
      </c>
    </row>
    <row r="1892" spans="1:7" x14ac:dyDescent="0.3">
      <c r="A1892" s="2">
        <v>40043</v>
      </c>
      <c r="B1892">
        <v>1</v>
      </c>
      <c r="C1892">
        <v>44.94</v>
      </c>
      <c r="D1892">
        <v>5</v>
      </c>
      <c r="E1892">
        <v>224.7</v>
      </c>
      <c r="F1892" s="1">
        <f>-Day_SIP[[#This Row],[Investment Amount]]</f>
        <v>-224.7</v>
      </c>
      <c r="G1892" s="1">
        <f>SUM($D$2:D1892)*Day_SIP[[#This Row],[Buy Price]]</f>
        <v>964412.39999999991</v>
      </c>
    </row>
    <row r="1893" spans="1:7" x14ac:dyDescent="0.3">
      <c r="A1893" s="2">
        <v>40044</v>
      </c>
      <c r="B1893">
        <v>2</v>
      </c>
      <c r="C1893">
        <v>44.23</v>
      </c>
      <c r="D1893">
        <v>5</v>
      </c>
      <c r="E1893">
        <v>221.14999999999998</v>
      </c>
      <c r="F1893" s="1">
        <f>-Day_SIP[[#This Row],[Investment Amount]]</f>
        <v>-221.14999999999998</v>
      </c>
      <c r="G1893" s="1">
        <f>SUM($D$2:D1893)*Day_SIP[[#This Row],[Buy Price]]</f>
        <v>949396.95</v>
      </c>
    </row>
    <row r="1894" spans="1:7" x14ac:dyDescent="0.3">
      <c r="A1894" s="2">
        <v>40045</v>
      </c>
      <c r="B1894">
        <v>3</v>
      </c>
      <c r="C1894">
        <v>44.73</v>
      </c>
      <c r="D1894">
        <v>5</v>
      </c>
      <c r="E1894">
        <v>223.64999999999998</v>
      </c>
      <c r="F1894" s="1">
        <f>-Day_SIP[[#This Row],[Investment Amount]]</f>
        <v>-223.64999999999998</v>
      </c>
      <c r="G1894" s="1">
        <f>SUM($D$2:D1894)*Day_SIP[[#This Row],[Buy Price]]</f>
        <v>960353.1</v>
      </c>
    </row>
    <row r="1895" spans="1:7" x14ac:dyDescent="0.3">
      <c r="A1895" s="2">
        <v>40046</v>
      </c>
      <c r="B1895">
        <v>4</v>
      </c>
      <c r="C1895">
        <v>45.47</v>
      </c>
      <c r="D1895">
        <v>5</v>
      </c>
      <c r="E1895">
        <v>227.35</v>
      </c>
      <c r="F1895" s="1">
        <f>-Day_SIP[[#This Row],[Investment Amount]]</f>
        <v>-227.35</v>
      </c>
      <c r="G1895" s="1">
        <f>SUM($D$2:D1895)*Day_SIP[[#This Row],[Buy Price]]</f>
        <v>976468.25</v>
      </c>
    </row>
    <row r="1896" spans="1:7" x14ac:dyDescent="0.3">
      <c r="A1896" s="2">
        <v>40049</v>
      </c>
      <c r="B1896">
        <v>0</v>
      </c>
      <c r="C1896">
        <v>46.5</v>
      </c>
      <c r="D1896">
        <v>5</v>
      </c>
      <c r="E1896">
        <v>232.5</v>
      </c>
      <c r="F1896" s="1">
        <f>-Day_SIP[[#This Row],[Investment Amount]]</f>
        <v>-232.5</v>
      </c>
      <c r="G1896" s="1">
        <f>SUM($D$2:D1896)*Day_SIP[[#This Row],[Buy Price]]</f>
        <v>998820</v>
      </c>
    </row>
    <row r="1897" spans="1:7" x14ac:dyDescent="0.3">
      <c r="A1897" s="2">
        <v>40050</v>
      </c>
      <c r="B1897">
        <v>1</v>
      </c>
      <c r="C1897">
        <v>46.49</v>
      </c>
      <c r="D1897">
        <v>5</v>
      </c>
      <c r="E1897">
        <v>232.45000000000002</v>
      </c>
      <c r="F1897" s="1">
        <f>-Day_SIP[[#This Row],[Investment Amount]]</f>
        <v>-232.45000000000002</v>
      </c>
      <c r="G1897" s="1">
        <f>SUM($D$2:D1897)*Day_SIP[[#This Row],[Buy Price]]</f>
        <v>998837.65</v>
      </c>
    </row>
    <row r="1898" spans="1:7" x14ac:dyDescent="0.3">
      <c r="A1898" s="2">
        <v>40051</v>
      </c>
      <c r="B1898">
        <v>2</v>
      </c>
      <c r="C1898">
        <v>46.81</v>
      </c>
      <c r="D1898">
        <v>5</v>
      </c>
      <c r="E1898">
        <v>234.05</v>
      </c>
      <c r="F1898" s="1">
        <f>-Day_SIP[[#This Row],[Investment Amount]]</f>
        <v>-234.05</v>
      </c>
      <c r="G1898" s="1">
        <f>SUM($D$2:D1898)*Day_SIP[[#This Row],[Buy Price]]</f>
        <v>1005946.9</v>
      </c>
    </row>
    <row r="1899" spans="1:7" x14ac:dyDescent="0.3">
      <c r="A1899" s="2">
        <v>40052</v>
      </c>
      <c r="B1899">
        <v>3</v>
      </c>
      <c r="C1899">
        <v>46.84</v>
      </c>
      <c r="D1899">
        <v>5</v>
      </c>
      <c r="E1899">
        <v>234.20000000000002</v>
      </c>
      <c r="F1899" s="1">
        <f>-Day_SIP[[#This Row],[Investment Amount]]</f>
        <v>-234.20000000000002</v>
      </c>
      <c r="G1899" s="1">
        <f>SUM($D$2:D1899)*Day_SIP[[#This Row],[Buy Price]]</f>
        <v>1006825.8</v>
      </c>
    </row>
    <row r="1900" spans="1:7" x14ac:dyDescent="0.3">
      <c r="A1900" s="2">
        <v>40053</v>
      </c>
      <c r="B1900">
        <v>4</v>
      </c>
      <c r="C1900">
        <v>47.16</v>
      </c>
      <c r="D1900">
        <v>5</v>
      </c>
      <c r="E1900">
        <v>235.79999999999998</v>
      </c>
      <c r="F1900" s="1">
        <f>-Day_SIP[[#This Row],[Investment Amount]]</f>
        <v>-235.79999999999998</v>
      </c>
      <c r="G1900" s="1">
        <f>SUM($D$2:D1900)*Day_SIP[[#This Row],[Buy Price]]</f>
        <v>1013939.9999999999</v>
      </c>
    </row>
    <row r="1901" spans="1:7" x14ac:dyDescent="0.3">
      <c r="A1901" s="2">
        <v>40056</v>
      </c>
      <c r="B1901">
        <v>0</v>
      </c>
      <c r="C1901">
        <v>46.74</v>
      </c>
      <c r="D1901">
        <v>5</v>
      </c>
      <c r="E1901">
        <v>233.70000000000002</v>
      </c>
      <c r="F1901" s="1">
        <f>-Day_SIP[[#This Row],[Investment Amount]]</f>
        <v>-233.70000000000002</v>
      </c>
      <c r="G1901" s="1">
        <f>SUM($D$2:D1901)*Day_SIP[[#This Row],[Buy Price]]</f>
        <v>1005143.7000000001</v>
      </c>
    </row>
    <row r="1902" spans="1:7" x14ac:dyDescent="0.3">
      <c r="A1902" s="2">
        <v>40057</v>
      </c>
      <c r="B1902">
        <v>1</v>
      </c>
      <c r="C1902">
        <v>45.9</v>
      </c>
      <c r="D1902">
        <v>5</v>
      </c>
      <c r="E1902">
        <v>229.5</v>
      </c>
      <c r="F1902" s="1">
        <f>-Day_SIP[[#This Row],[Investment Amount]]</f>
        <v>-229.5</v>
      </c>
      <c r="G1902" s="1">
        <f>SUM($D$2:D1902)*Day_SIP[[#This Row],[Buy Price]]</f>
        <v>987309</v>
      </c>
    </row>
    <row r="1903" spans="1:7" x14ac:dyDescent="0.3">
      <c r="A1903" s="2">
        <v>40058</v>
      </c>
      <c r="B1903">
        <v>2</v>
      </c>
      <c r="C1903">
        <v>46.09</v>
      </c>
      <c r="D1903">
        <v>5</v>
      </c>
      <c r="E1903">
        <v>230.45000000000002</v>
      </c>
      <c r="F1903" s="1">
        <f>-Day_SIP[[#This Row],[Investment Amount]]</f>
        <v>-230.45000000000002</v>
      </c>
      <c r="G1903" s="1">
        <f>SUM($D$2:D1903)*Day_SIP[[#This Row],[Buy Price]]</f>
        <v>991626.35000000009</v>
      </c>
    </row>
    <row r="1904" spans="1:7" x14ac:dyDescent="0.3">
      <c r="A1904" s="2">
        <v>40059</v>
      </c>
      <c r="B1904">
        <v>3</v>
      </c>
      <c r="C1904">
        <v>45.77</v>
      </c>
      <c r="D1904">
        <v>5</v>
      </c>
      <c r="E1904">
        <v>228.85000000000002</v>
      </c>
      <c r="F1904" s="1">
        <f>-Day_SIP[[#This Row],[Investment Amount]]</f>
        <v>-228.85000000000002</v>
      </c>
      <c r="G1904" s="1">
        <f>SUM($D$2:D1904)*Day_SIP[[#This Row],[Buy Price]]</f>
        <v>984970.4</v>
      </c>
    </row>
    <row r="1905" spans="1:7" x14ac:dyDescent="0.3">
      <c r="A1905" s="2">
        <v>40060</v>
      </c>
      <c r="B1905">
        <v>4</v>
      </c>
      <c r="C1905">
        <v>46.78</v>
      </c>
      <c r="D1905">
        <v>5</v>
      </c>
      <c r="E1905">
        <v>233.9</v>
      </c>
      <c r="F1905" s="1">
        <f>-Day_SIP[[#This Row],[Investment Amount]]</f>
        <v>-233.9</v>
      </c>
      <c r="G1905" s="1">
        <f>SUM($D$2:D1905)*Day_SIP[[#This Row],[Buy Price]]</f>
        <v>1006939.5</v>
      </c>
    </row>
    <row r="1906" spans="1:7" x14ac:dyDescent="0.3">
      <c r="A1906" s="2">
        <v>40063</v>
      </c>
      <c r="B1906">
        <v>0</v>
      </c>
      <c r="C1906">
        <v>47.72</v>
      </c>
      <c r="D1906">
        <v>5</v>
      </c>
      <c r="E1906">
        <v>238.6</v>
      </c>
      <c r="F1906" s="1">
        <f>-Day_SIP[[#This Row],[Investment Amount]]</f>
        <v>-238.6</v>
      </c>
      <c r="G1906" s="1">
        <f>SUM($D$2:D1906)*Day_SIP[[#This Row],[Buy Price]]</f>
        <v>1027411.6</v>
      </c>
    </row>
    <row r="1907" spans="1:7" x14ac:dyDescent="0.3">
      <c r="A1907" s="2">
        <v>40064</v>
      </c>
      <c r="B1907">
        <v>1</v>
      </c>
      <c r="C1907">
        <v>47.79</v>
      </c>
      <c r="D1907">
        <v>5</v>
      </c>
      <c r="E1907">
        <v>238.95</v>
      </c>
      <c r="F1907" s="1">
        <f>-Day_SIP[[#This Row],[Investment Amount]]</f>
        <v>-238.95</v>
      </c>
      <c r="G1907" s="1">
        <f>SUM($D$2:D1907)*Day_SIP[[#This Row],[Buy Price]]</f>
        <v>1029157.65</v>
      </c>
    </row>
    <row r="1908" spans="1:7" x14ac:dyDescent="0.3">
      <c r="A1908" s="2">
        <v>40065</v>
      </c>
      <c r="B1908">
        <v>2</v>
      </c>
      <c r="C1908">
        <v>47.88</v>
      </c>
      <c r="D1908">
        <v>5</v>
      </c>
      <c r="E1908">
        <v>239.4</v>
      </c>
      <c r="F1908" s="1">
        <f>-Day_SIP[[#This Row],[Investment Amount]]</f>
        <v>-239.4</v>
      </c>
      <c r="G1908" s="1">
        <f>SUM($D$2:D1908)*Day_SIP[[#This Row],[Buy Price]]</f>
        <v>1031335.2000000001</v>
      </c>
    </row>
    <row r="1909" spans="1:7" x14ac:dyDescent="0.3">
      <c r="A1909" s="2">
        <v>40066</v>
      </c>
      <c r="B1909">
        <v>3</v>
      </c>
      <c r="C1909">
        <v>47.85</v>
      </c>
      <c r="D1909">
        <v>5</v>
      </c>
      <c r="E1909">
        <v>239.25</v>
      </c>
      <c r="F1909" s="1">
        <f>-Day_SIP[[#This Row],[Investment Amount]]</f>
        <v>-239.25</v>
      </c>
      <c r="G1909" s="1">
        <f>SUM($D$2:D1909)*Day_SIP[[#This Row],[Buy Price]]</f>
        <v>1030928.25</v>
      </c>
    </row>
    <row r="1910" spans="1:7" x14ac:dyDescent="0.3">
      <c r="A1910" s="2">
        <v>40067</v>
      </c>
      <c r="B1910">
        <v>4</v>
      </c>
      <c r="C1910">
        <v>48.18</v>
      </c>
      <c r="D1910">
        <v>5</v>
      </c>
      <c r="E1910">
        <v>240.9</v>
      </c>
      <c r="F1910" s="1">
        <f>-Day_SIP[[#This Row],[Investment Amount]]</f>
        <v>-240.9</v>
      </c>
      <c r="G1910" s="1">
        <f>SUM($D$2:D1910)*Day_SIP[[#This Row],[Buy Price]]</f>
        <v>1038279</v>
      </c>
    </row>
    <row r="1911" spans="1:7" x14ac:dyDescent="0.3">
      <c r="A1911" s="2">
        <v>40070</v>
      </c>
      <c r="B1911">
        <v>0</v>
      </c>
      <c r="C1911">
        <v>48.01</v>
      </c>
      <c r="D1911">
        <v>5</v>
      </c>
      <c r="E1911">
        <v>240.04999999999998</v>
      </c>
      <c r="F1911" s="1">
        <f>-Day_SIP[[#This Row],[Investment Amount]]</f>
        <v>-240.04999999999998</v>
      </c>
      <c r="G1911" s="1">
        <f>SUM($D$2:D1911)*Day_SIP[[#This Row],[Buy Price]]</f>
        <v>1034855.5499999999</v>
      </c>
    </row>
    <row r="1912" spans="1:7" x14ac:dyDescent="0.3">
      <c r="A1912" s="2">
        <v>40071</v>
      </c>
      <c r="B1912">
        <v>1</v>
      </c>
      <c r="C1912">
        <v>48.76</v>
      </c>
      <c r="D1912">
        <v>5</v>
      </c>
      <c r="E1912">
        <v>243.79999999999998</v>
      </c>
      <c r="F1912" s="1">
        <f>-Day_SIP[[#This Row],[Investment Amount]]</f>
        <v>-243.79999999999998</v>
      </c>
      <c r="G1912" s="1">
        <f>SUM($D$2:D1912)*Day_SIP[[#This Row],[Buy Price]]</f>
        <v>1051265.5999999999</v>
      </c>
    </row>
    <row r="1913" spans="1:7" x14ac:dyDescent="0.3">
      <c r="A1913" s="2">
        <v>40072</v>
      </c>
      <c r="B1913">
        <v>2</v>
      </c>
      <c r="C1913">
        <v>49.26</v>
      </c>
      <c r="D1913">
        <v>5</v>
      </c>
      <c r="E1913">
        <v>246.29999999999998</v>
      </c>
      <c r="F1913" s="1">
        <f>-Day_SIP[[#This Row],[Investment Amount]]</f>
        <v>-246.29999999999998</v>
      </c>
      <c r="G1913" s="1">
        <f>SUM($D$2:D1913)*Day_SIP[[#This Row],[Buy Price]]</f>
        <v>1062291.8999999999</v>
      </c>
    </row>
    <row r="1914" spans="1:7" x14ac:dyDescent="0.3">
      <c r="A1914" s="2">
        <v>40073</v>
      </c>
      <c r="B1914">
        <v>3</v>
      </c>
      <c r="C1914">
        <v>49.56</v>
      </c>
      <c r="D1914">
        <v>5</v>
      </c>
      <c r="E1914">
        <v>247.8</v>
      </c>
      <c r="F1914" s="1">
        <f>-Day_SIP[[#This Row],[Investment Amount]]</f>
        <v>-247.8</v>
      </c>
      <c r="G1914" s="1">
        <f>SUM($D$2:D1914)*Day_SIP[[#This Row],[Buy Price]]</f>
        <v>1069009.2</v>
      </c>
    </row>
    <row r="1915" spans="1:7" x14ac:dyDescent="0.3">
      <c r="A1915" s="2">
        <v>40074</v>
      </c>
      <c r="B1915">
        <v>4</v>
      </c>
      <c r="C1915">
        <v>49.57</v>
      </c>
      <c r="D1915">
        <v>5</v>
      </c>
      <c r="E1915">
        <v>247.85</v>
      </c>
      <c r="F1915" s="1">
        <f>-Day_SIP[[#This Row],[Investment Amount]]</f>
        <v>-247.85</v>
      </c>
      <c r="G1915" s="1">
        <f>SUM($D$2:D1915)*Day_SIP[[#This Row],[Buy Price]]</f>
        <v>1069472.75</v>
      </c>
    </row>
    <row r="1916" spans="1:7" x14ac:dyDescent="0.3">
      <c r="A1916" s="2">
        <v>40078</v>
      </c>
      <c r="B1916">
        <v>1</v>
      </c>
      <c r="C1916">
        <v>50.06</v>
      </c>
      <c r="D1916">
        <v>4</v>
      </c>
      <c r="E1916">
        <v>200.24</v>
      </c>
      <c r="F1916" s="1">
        <f>-Day_SIP[[#This Row],[Investment Amount]]</f>
        <v>-200.24</v>
      </c>
      <c r="G1916" s="1">
        <f>SUM($D$2:D1916)*Day_SIP[[#This Row],[Buy Price]]</f>
        <v>1080244.74</v>
      </c>
    </row>
    <row r="1917" spans="1:7" x14ac:dyDescent="0.3">
      <c r="A1917" s="2">
        <v>40079</v>
      </c>
      <c r="B1917">
        <v>2</v>
      </c>
      <c r="C1917">
        <v>49.41</v>
      </c>
      <c r="D1917">
        <v>5</v>
      </c>
      <c r="E1917">
        <v>247.04999999999998</v>
      </c>
      <c r="F1917" s="1">
        <f>-Day_SIP[[#This Row],[Investment Amount]]</f>
        <v>-247.04999999999998</v>
      </c>
      <c r="G1917" s="1">
        <f>SUM($D$2:D1917)*Day_SIP[[#This Row],[Buy Price]]</f>
        <v>1066465.44</v>
      </c>
    </row>
    <row r="1918" spans="1:7" x14ac:dyDescent="0.3">
      <c r="A1918" s="2">
        <v>40080</v>
      </c>
      <c r="B1918">
        <v>3</v>
      </c>
      <c r="C1918">
        <v>49.65</v>
      </c>
      <c r="D1918">
        <v>4</v>
      </c>
      <c r="E1918">
        <v>198.6</v>
      </c>
      <c r="F1918" s="1">
        <f>-Day_SIP[[#This Row],[Investment Amount]]</f>
        <v>-198.6</v>
      </c>
      <c r="G1918" s="1">
        <f>SUM($D$2:D1918)*Day_SIP[[#This Row],[Buy Price]]</f>
        <v>1071844.2</v>
      </c>
    </row>
    <row r="1919" spans="1:7" x14ac:dyDescent="0.3">
      <c r="A1919" s="2">
        <v>40081</v>
      </c>
      <c r="B1919">
        <v>4</v>
      </c>
      <c r="C1919">
        <v>49.49</v>
      </c>
      <c r="D1919">
        <v>5</v>
      </c>
      <c r="E1919">
        <v>247.45000000000002</v>
      </c>
      <c r="F1919" s="1">
        <f>-Day_SIP[[#This Row],[Investment Amount]]</f>
        <v>-247.45000000000002</v>
      </c>
      <c r="G1919" s="1">
        <f>SUM($D$2:D1919)*Day_SIP[[#This Row],[Buy Price]]</f>
        <v>1068637.57</v>
      </c>
    </row>
    <row r="1920" spans="1:7" x14ac:dyDescent="0.3">
      <c r="A1920" s="2">
        <v>40085</v>
      </c>
      <c r="B1920">
        <v>1</v>
      </c>
      <c r="C1920">
        <v>49.7</v>
      </c>
      <c r="D1920">
        <v>4</v>
      </c>
      <c r="E1920">
        <v>198.8</v>
      </c>
      <c r="F1920" s="1">
        <f>-Day_SIP[[#This Row],[Investment Amount]]</f>
        <v>-198.8</v>
      </c>
      <c r="G1920" s="1">
        <f>SUM($D$2:D1920)*Day_SIP[[#This Row],[Buy Price]]</f>
        <v>1073370.9000000001</v>
      </c>
    </row>
    <row r="1921" spans="1:7" x14ac:dyDescent="0.3">
      <c r="A1921" s="2">
        <v>40086</v>
      </c>
      <c r="B1921">
        <v>2</v>
      </c>
      <c r="C1921">
        <v>50.48</v>
      </c>
      <c r="D1921">
        <v>4</v>
      </c>
      <c r="E1921">
        <v>201.92</v>
      </c>
      <c r="F1921" s="1">
        <f>-Day_SIP[[#This Row],[Investment Amount]]</f>
        <v>-201.92</v>
      </c>
      <c r="G1921" s="1">
        <f>SUM($D$2:D1921)*Day_SIP[[#This Row],[Buy Price]]</f>
        <v>1090418.48</v>
      </c>
    </row>
    <row r="1922" spans="1:7" x14ac:dyDescent="0.3">
      <c r="A1922" s="2">
        <v>40087</v>
      </c>
      <c r="B1922">
        <v>3</v>
      </c>
      <c r="C1922">
        <v>50.6</v>
      </c>
      <c r="D1922">
        <v>4</v>
      </c>
      <c r="E1922">
        <v>202.4</v>
      </c>
      <c r="F1922" s="1">
        <f>-Day_SIP[[#This Row],[Investment Amount]]</f>
        <v>-202.4</v>
      </c>
      <c r="G1922" s="1">
        <f>SUM($D$2:D1922)*Day_SIP[[#This Row],[Buy Price]]</f>
        <v>1093213</v>
      </c>
    </row>
    <row r="1923" spans="1:7" x14ac:dyDescent="0.3">
      <c r="A1923" s="2">
        <v>40091</v>
      </c>
      <c r="B1923">
        <v>0</v>
      </c>
      <c r="C1923">
        <v>50.02</v>
      </c>
      <c r="D1923">
        <v>4</v>
      </c>
      <c r="E1923">
        <v>200.08</v>
      </c>
      <c r="F1923" s="1">
        <f>-Day_SIP[[#This Row],[Investment Amount]]</f>
        <v>-200.08</v>
      </c>
      <c r="G1923" s="1">
        <f>SUM($D$2:D1923)*Day_SIP[[#This Row],[Buy Price]]</f>
        <v>1080882.1800000002</v>
      </c>
    </row>
    <row r="1924" spans="1:7" x14ac:dyDescent="0.3">
      <c r="A1924" s="2">
        <v>40092</v>
      </c>
      <c r="B1924">
        <v>1</v>
      </c>
      <c r="C1924">
        <v>50.36</v>
      </c>
      <c r="D1924">
        <v>4</v>
      </c>
      <c r="E1924">
        <v>201.44</v>
      </c>
      <c r="F1924" s="1">
        <f>-Day_SIP[[#This Row],[Investment Amount]]</f>
        <v>-201.44</v>
      </c>
      <c r="G1924" s="1">
        <f>SUM($D$2:D1924)*Day_SIP[[#This Row],[Buy Price]]</f>
        <v>1088430.68</v>
      </c>
    </row>
    <row r="1925" spans="1:7" x14ac:dyDescent="0.3">
      <c r="A1925" s="2">
        <v>40093</v>
      </c>
      <c r="B1925">
        <v>2</v>
      </c>
      <c r="C1925">
        <v>49.8</v>
      </c>
      <c r="D1925">
        <v>4</v>
      </c>
      <c r="E1925">
        <v>199.2</v>
      </c>
      <c r="F1925" s="1">
        <f>-Day_SIP[[#This Row],[Investment Amount]]</f>
        <v>-199.2</v>
      </c>
      <c r="G1925" s="1">
        <f>SUM($D$2:D1925)*Day_SIP[[#This Row],[Buy Price]]</f>
        <v>1076526.5999999999</v>
      </c>
    </row>
    <row r="1926" spans="1:7" x14ac:dyDescent="0.3">
      <c r="A1926" s="2">
        <v>40094</v>
      </c>
      <c r="B1926">
        <v>3</v>
      </c>
      <c r="C1926">
        <v>49.87</v>
      </c>
      <c r="D1926">
        <v>4</v>
      </c>
      <c r="E1926">
        <v>199.48</v>
      </c>
      <c r="F1926" s="1">
        <f>-Day_SIP[[#This Row],[Investment Amount]]</f>
        <v>-199.48</v>
      </c>
      <c r="G1926" s="1">
        <f>SUM($D$2:D1926)*Day_SIP[[#This Row],[Buy Price]]</f>
        <v>1078239.27</v>
      </c>
    </row>
    <row r="1927" spans="1:7" x14ac:dyDescent="0.3">
      <c r="A1927" s="2">
        <v>40095</v>
      </c>
      <c r="B1927">
        <v>4</v>
      </c>
      <c r="C1927">
        <v>49.33</v>
      </c>
      <c r="D1927">
        <v>5</v>
      </c>
      <c r="E1927">
        <v>246.64999999999998</v>
      </c>
      <c r="F1927" s="1">
        <f>-Day_SIP[[#This Row],[Investment Amount]]</f>
        <v>-246.64999999999998</v>
      </c>
      <c r="G1927" s="1">
        <f>SUM($D$2:D1927)*Day_SIP[[#This Row],[Buy Price]]</f>
        <v>1066810.58</v>
      </c>
    </row>
    <row r="1928" spans="1:7" x14ac:dyDescent="0.3">
      <c r="A1928" s="2">
        <v>40098</v>
      </c>
      <c r="B1928">
        <v>0</v>
      </c>
      <c r="C1928">
        <v>50.37</v>
      </c>
      <c r="D1928">
        <v>4</v>
      </c>
      <c r="E1928">
        <v>201.48</v>
      </c>
      <c r="F1928" s="1">
        <f>-Day_SIP[[#This Row],[Investment Amount]]</f>
        <v>-201.48</v>
      </c>
      <c r="G1928" s="1">
        <f>SUM($D$2:D1928)*Day_SIP[[#This Row],[Buy Price]]</f>
        <v>1089503.0999999999</v>
      </c>
    </row>
    <row r="1929" spans="1:7" x14ac:dyDescent="0.3">
      <c r="A1929" s="2">
        <v>40100</v>
      </c>
      <c r="B1929">
        <v>2</v>
      </c>
      <c r="C1929">
        <v>50.98</v>
      </c>
      <c r="D1929">
        <v>4</v>
      </c>
      <c r="E1929">
        <v>203.92</v>
      </c>
      <c r="F1929" s="1">
        <f>-Day_SIP[[#This Row],[Investment Amount]]</f>
        <v>-203.92</v>
      </c>
      <c r="G1929" s="1">
        <f>SUM($D$2:D1929)*Day_SIP[[#This Row],[Buy Price]]</f>
        <v>1102901.3199999998</v>
      </c>
    </row>
    <row r="1930" spans="1:7" x14ac:dyDescent="0.3">
      <c r="A1930" s="2">
        <v>40101</v>
      </c>
      <c r="B1930">
        <v>3</v>
      </c>
      <c r="C1930">
        <v>51.03</v>
      </c>
      <c r="D1930">
        <v>4</v>
      </c>
      <c r="E1930">
        <v>204.12</v>
      </c>
      <c r="F1930" s="1">
        <f>-Day_SIP[[#This Row],[Investment Amount]]</f>
        <v>-204.12</v>
      </c>
      <c r="G1930" s="1">
        <f>SUM($D$2:D1930)*Day_SIP[[#This Row],[Buy Price]]</f>
        <v>1104187.1400000001</v>
      </c>
    </row>
    <row r="1931" spans="1:7" x14ac:dyDescent="0.3">
      <c r="A1931" s="2">
        <v>40102</v>
      </c>
      <c r="B1931">
        <v>4</v>
      </c>
      <c r="C1931">
        <v>51.3</v>
      </c>
      <c r="D1931">
        <v>4</v>
      </c>
      <c r="E1931">
        <v>205.2</v>
      </c>
      <c r="F1931" s="1">
        <f>-Day_SIP[[#This Row],[Investment Amount]]</f>
        <v>-205.2</v>
      </c>
      <c r="G1931" s="1">
        <f>SUM($D$2:D1931)*Day_SIP[[#This Row],[Buy Price]]</f>
        <v>1110234.5999999999</v>
      </c>
    </row>
    <row r="1932" spans="1:7" x14ac:dyDescent="0.3">
      <c r="A1932" s="2">
        <v>40106</v>
      </c>
      <c r="B1932">
        <v>1</v>
      </c>
      <c r="C1932">
        <v>51.02</v>
      </c>
      <c r="D1932">
        <v>4</v>
      </c>
      <c r="E1932">
        <v>204.08</v>
      </c>
      <c r="F1932" s="1">
        <f>-Day_SIP[[#This Row],[Investment Amount]]</f>
        <v>-204.08</v>
      </c>
      <c r="G1932" s="1">
        <f>SUM($D$2:D1932)*Day_SIP[[#This Row],[Buy Price]]</f>
        <v>1104378.9200000002</v>
      </c>
    </row>
    <row r="1933" spans="1:7" x14ac:dyDescent="0.3">
      <c r="A1933" s="2">
        <v>40107</v>
      </c>
      <c r="B1933">
        <v>2</v>
      </c>
      <c r="C1933">
        <v>50.66</v>
      </c>
      <c r="D1933">
        <v>4</v>
      </c>
      <c r="E1933">
        <v>202.64</v>
      </c>
      <c r="F1933" s="1">
        <f>-Day_SIP[[#This Row],[Investment Amount]]</f>
        <v>-202.64</v>
      </c>
      <c r="G1933" s="1">
        <f>SUM($D$2:D1933)*Day_SIP[[#This Row],[Buy Price]]</f>
        <v>1096789</v>
      </c>
    </row>
    <row r="1934" spans="1:7" x14ac:dyDescent="0.3">
      <c r="A1934" s="2">
        <v>40108</v>
      </c>
      <c r="B1934">
        <v>3</v>
      </c>
      <c r="C1934">
        <v>49.97</v>
      </c>
      <c r="D1934">
        <v>4</v>
      </c>
      <c r="E1934">
        <v>199.88</v>
      </c>
      <c r="F1934" s="1">
        <f>-Day_SIP[[#This Row],[Investment Amount]]</f>
        <v>-199.88</v>
      </c>
      <c r="G1934" s="1">
        <f>SUM($D$2:D1934)*Day_SIP[[#This Row],[Buy Price]]</f>
        <v>1082050.3799999999</v>
      </c>
    </row>
    <row r="1935" spans="1:7" x14ac:dyDescent="0.3">
      <c r="A1935" s="2">
        <v>40109</v>
      </c>
      <c r="B1935">
        <v>4</v>
      </c>
      <c r="C1935">
        <v>50.12</v>
      </c>
      <c r="D1935">
        <v>4</v>
      </c>
      <c r="E1935">
        <v>200.48</v>
      </c>
      <c r="F1935" s="1">
        <f>-Day_SIP[[#This Row],[Investment Amount]]</f>
        <v>-200.48</v>
      </c>
      <c r="G1935" s="1">
        <f>SUM($D$2:D1935)*Day_SIP[[#This Row],[Buy Price]]</f>
        <v>1085498.96</v>
      </c>
    </row>
    <row r="1936" spans="1:7" x14ac:dyDescent="0.3">
      <c r="A1936" s="2">
        <v>40112</v>
      </c>
      <c r="B1936">
        <v>0</v>
      </c>
      <c r="C1936">
        <v>49.87</v>
      </c>
      <c r="D1936">
        <v>4</v>
      </c>
      <c r="E1936">
        <v>199.48</v>
      </c>
      <c r="F1936" s="1">
        <f>-Day_SIP[[#This Row],[Investment Amount]]</f>
        <v>-199.48</v>
      </c>
      <c r="G1936" s="1">
        <f>SUM($D$2:D1936)*Day_SIP[[#This Row],[Buy Price]]</f>
        <v>1080283.94</v>
      </c>
    </row>
    <row r="1937" spans="1:7" x14ac:dyDescent="0.3">
      <c r="A1937" s="2">
        <v>40113</v>
      </c>
      <c r="B1937">
        <v>1</v>
      </c>
      <c r="C1937">
        <v>48.81</v>
      </c>
      <c r="D1937">
        <v>5</v>
      </c>
      <c r="E1937">
        <v>244.05</v>
      </c>
      <c r="F1937" s="1">
        <f>-Day_SIP[[#This Row],[Investment Amount]]</f>
        <v>-244.05</v>
      </c>
      <c r="G1937" s="1">
        <f>SUM($D$2:D1937)*Day_SIP[[#This Row],[Buy Price]]</f>
        <v>1057566.27</v>
      </c>
    </row>
    <row r="1938" spans="1:7" x14ac:dyDescent="0.3">
      <c r="A1938" s="2">
        <v>40114</v>
      </c>
      <c r="B1938">
        <v>2</v>
      </c>
      <c r="C1938">
        <v>48.51</v>
      </c>
      <c r="D1938">
        <v>5</v>
      </c>
      <c r="E1938">
        <v>242.54999999999998</v>
      </c>
      <c r="F1938" s="1">
        <f>-Day_SIP[[#This Row],[Investment Amount]]</f>
        <v>-242.54999999999998</v>
      </c>
      <c r="G1938" s="1">
        <f>SUM($D$2:D1938)*Day_SIP[[#This Row],[Buy Price]]</f>
        <v>1051308.72</v>
      </c>
    </row>
    <row r="1939" spans="1:7" x14ac:dyDescent="0.3">
      <c r="A1939" s="2">
        <v>40115</v>
      </c>
      <c r="B1939">
        <v>3</v>
      </c>
      <c r="C1939">
        <v>47.98</v>
      </c>
      <c r="D1939">
        <v>5</v>
      </c>
      <c r="E1939">
        <v>239.89999999999998</v>
      </c>
      <c r="F1939" s="1">
        <f>-Day_SIP[[#This Row],[Investment Amount]]</f>
        <v>-239.89999999999998</v>
      </c>
      <c r="G1939" s="1">
        <f>SUM($D$2:D1939)*Day_SIP[[#This Row],[Buy Price]]</f>
        <v>1040062.46</v>
      </c>
    </row>
    <row r="1940" spans="1:7" x14ac:dyDescent="0.3">
      <c r="A1940" s="2">
        <v>40116</v>
      </c>
      <c r="B1940">
        <v>4</v>
      </c>
      <c r="C1940">
        <v>47.56</v>
      </c>
      <c r="D1940">
        <v>5</v>
      </c>
      <c r="E1940">
        <v>237.8</v>
      </c>
      <c r="F1940" s="1">
        <f>-Day_SIP[[#This Row],[Investment Amount]]</f>
        <v>-237.8</v>
      </c>
      <c r="G1940" s="1">
        <f>SUM($D$2:D1940)*Day_SIP[[#This Row],[Buy Price]]</f>
        <v>1031195.92</v>
      </c>
    </row>
    <row r="1941" spans="1:7" x14ac:dyDescent="0.3">
      <c r="A1941" s="2">
        <v>40120</v>
      </c>
      <c r="B1941">
        <v>1</v>
      </c>
      <c r="C1941">
        <v>46.15</v>
      </c>
      <c r="D1941">
        <v>5</v>
      </c>
      <c r="E1941">
        <v>230.75</v>
      </c>
      <c r="F1941" s="1">
        <f>-Day_SIP[[#This Row],[Investment Amount]]</f>
        <v>-230.75</v>
      </c>
      <c r="G1941" s="1">
        <f>SUM($D$2:D1941)*Day_SIP[[#This Row],[Buy Price]]</f>
        <v>1000855.0499999999</v>
      </c>
    </row>
    <row r="1942" spans="1:7" x14ac:dyDescent="0.3">
      <c r="A1942" s="2">
        <v>40121</v>
      </c>
      <c r="B1942">
        <v>2</v>
      </c>
      <c r="C1942">
        <v>47.52</v>
      </c>
      <c r="D1942">
        <v>5</v>
      </c>
      <c r="E1942">
        <v>237.60000000000002</v>
      </c>
      <c r="F1942" s="1">
        <f>-Day_SIP[[#This Row],[Investment Amount]]</f>
        <v>-237.60000000000002</v>
      </c>
      <c r="G1942" s="1">
        <f>SUM($D$2:D1942)*Day_SIP[[#This Row],[Buy Price]]</f>
        <v>1030803.8400000001</v>
      </c>
    </row>
    <row r="1943" spans="1:7" x14ac:dyDescent="0.3">
      <c r="A1943" s="2">
        <v>40122</v>
      </c>
      <c r="B1943">
        <v>3</v>
      </c>
      <c r="C1943">
        <v>48.11</v>
      </c>
      <c r="D1943">
        <v>5</v>
      </c>
      <c r="E1943">
        <v>240.55</v>
      </c>
      <c r="F1943" s="1">
        <f>-Day_SIP[[#This Row],[Investment Amount]]</f>
        <v>-240.55</v>
      </c>
      <c r="G1943" s="1">
        <f>SUM($D$2:D1943)*Day_SIP[[#This Row],[Buy Price]]</f>
        <v>1043842.67</v>
      </c>
    </row>
    <row r="1944" spans="1:7" x14ac:dyDescent="0.3">
      <c r="A1944" s="2">
        <v>40123</v>
      </c>
      <c r="B1944">
        <v>4</v>
      </c>
      <c r="C1944">
        <v>48.34</v>
      </c>
      <c r="D1944">
        <v>5</v>
      </c>
      <c r="E1944">
        <v>241.70000000000002</v>
      </c>
      <c r="F1944" s="1">
        <f>-Day_SIP[[#This Row],[Investment Amount]]</f>
        <v>-241.70000000000002</v>
      </c>
      <c r="G1944" s="1">
        <f>SUM($D$2:D1944)*Day_SIP[[#This Row],[Buy Price]]</f>
        <v>1049074.6800000002</v>
      </c>
    </row>
    <row r="1945" spans="1:7" x14ac:dyDescent="0.3">
      <c r="A1945" s="2">
        <v>40126</v>
      </c>
      <c r="B1945">
        <v>0</v>
      </c>
      <c r="C1945">
        <v>49.31</v>
      </c>
      <c r="D1945">
        <v>5</v>
      </c>
      <c r="E1945">
        <v>246.55</v>
      </c>
      <c r="F1945" s="1">
        <f>-Day_SIP[[#This Row],[Investment Amount]]</f>
        <v>-246.55</v>
      </c>
      <c r="G1945" s="1">
        <f>SUM($D$2:D1945)*Day_SIP[[#This Row],[Buy Price]]</f>
        <v>1070372.1700000002</v>
      </c>
    </row>
    <row r="1946" spans="1:7" x14ac:dyDescent="0.3">
      <c r="A1946" s="2">
        <v>40127</v>
      </c>
      <c r="B1946">
        <v>1</v>
      </c>
      <c r="C1946">
        <v>49.29</v>
      </c>
      <c r="D1946">
        <v>5</v>
      </c>
      <c r="E1946">
        <v>246.45</v>
      </c>
      <c r="F1946" s="1">
        <f>-Day_SIP[[#This Row],[Investment Amount]]</f>
        <v>-246.45</v>
      </c>
      <c r="G1946" s="1">
        <f>SUM($D$2:D1946)*Day_SIP[[#This Row],[Buy Price]]</f>
        <v>1070184.48</v>
      </c>
    </row>
    <row r="1947" spans="1:7" x14ac:dyDescent="0.3">
      <c r="A1947" s="2">
        <v>40128</v>
      </c>
      <c r="B1947">
        <v>2</v>
      </c>
      <c r="C1947">
        <v>50.13</v>
      </c>
      <c r="D1947">
        <v>4</v>
      </c>
      <c r="E1947">
        <v>200.52</v>
      </c>
      <c r="F1947" s="1">
        <f>-Day_SIP[[#This Row],[Investment Amount]]</f>
        <v>-200.52</v>
      </c>
      <c r="G1947" s="1">
        <f>SUM($D$2:D1947)*Day_SIP[[#This Row],[Buy Price]]</f>
        <v>1088623.08</v>
      </c>
    </row>
    <row r="1948" spans="1:7" x14ac:dyDescent="0.3">
      <c r="A1948" s="2">
        <v>40129</v>
      </c>
      <c r="B1948">
        <v>3</v>
      </c>
      <c r="C1948">
        <v>50</v>
      </c>
      <c r="D1948">
        <v>4</v>
      </c>
      <c r="E1948">
        <v>200</v>
      </c>
      <c r="F1948" s="1">
        <f>-Day_SIP[[#This Row],[Investment Amount]]</f>
        <v>-200</v>
      </c>
      <c r="G1948" s="1">
        <f>SUM($D$2:D1948)*Day_SIP[[#This Row],[Buy Price]]</f>
        <v>1086000</v>
      </c>
    </row>
    <row r="1949" spans="1:7" x14ac:dyDescent="0.3">
      <c r="A1949" s="2">
        <v>40130</v>
      </c>
      <c r="B1949">
        <v>4</v>
      </c>
      <c r="C1949">
        <v>50.35</v>
      </c>
      <c r="D1949">
        <v>4</v>
      </c>
      <c r="E1949">
        <v>201.4</v>
      </c>
      <c r="F1949" s="1">
        <f>-Day_SIP[[#This Row],[Investment Amount]]</f>
        <v>-201.4</v>
      </c>
      <c r="G1949" s="1">
        <f>SUM($D$2:D1949)*Day_SIP[[#This Row],[Buy Price]]</f>
        <v>1093803.4000000001</v>
      </c>
    </row>
    <row r="1950" spans="1:7" x14ac:dyDescent="0.3">
      <c r="A1950" s="2">
        <v>40133</v>
      </c>
      <c r="B1950">
        <v>0</v>
      </c>
      <c r="C1950">
        <v>50.77</v>
      </c>
      <c r="D1950">
        <v>4</v>
      </c>
      <c r="E1950">
        <v>203.08</v>
      </c>
      <c r="F1950" s="1">
        <f>-Day_SIP[[#This Row],[Investment Amount]]</f>
        <v>-203.08</v>
      </c>
      <c r="G1950" s="1">
        <f>SUM($D$2:D1950)*Day_SIP[[#This Row],[Buy Price]]</f>
        <v>1103130.56</v>
      </c>
    </row>
    <row r="1951" spans="1:7" x14ac:dyDescent="0.3">
      <c r="A1951" s="2">
        <v>40134</v>
      </c>
      <c r="B1951">
        <v>1</v>
      </c>
      <c r="C1951">
        <v>50.82</v>
      </c>
      <c r="D1951">
        <v>4</v>
      </c>
      <c r="E1951">
        <v>203.28</v>
      </c>
      <c r="F1951" s="1">
        <f>-Day_SIP[[#This Row],[Investment Amount]]</f>
        <v>-203.28</v>
      </c>
      <c r="G1951" s="1">
        <f>SUM($D$2:D1951)*Day_SIP[[#This Row],[Buy Price]]</f>
        <v>1104420.24</v>
      </c>
    </row>
    <row r="1952" spans="1:7" x14ac:dyDescent="0.3">
      <c r="A1952" s="2">
        <v>40135</v>
      </c>
      <c r="B1952">
        <v>2</v>
      </c>
      <c r="C1952">
        <v>50.68</v>
      </c>
      <c r="D1952">
        <v>4</v>
      </c>
      <c r="E1952">
        <v>202.72</v>
      </c>
      <c r="F1952" s="1">
        <f>-Day_SIP[[#This Row],[Investment Amount]]</f>
        <v>-202.72</v>
      </c>
      <c r="G1952" s="1">
        <f>SUM($D$2:D1952)*Day_SIP[[#This Row],[Buy Price]]</f>
        <v>1101580.48</v>
      </c>
    </row>
    <row r="1953" spans="1:7" x14ac:dyDescent="0.3">
      <c r="A1953" s="2">
        <v>40136</v>
      </c>
      <c r="B1953">
        <v>3</v>
      </c>
      <c r="C1953">
        <v>50.15</v>
      </c>
      <c r="D1953">
        <v>4</v>
      </c>
      <c r="E1953">
        <v>200.6</v>
      </c>
      <c r="F1953" s="1">
        <f>-Day_SIP[[#This Row],[Investment Amount]]</f>
        <v>-200.6</v>
      </c>
      <c r="G1953" s="1">
        <f>SUM($D$2:D1953)*Day_SIP[[#This Row],[Buy Price]]</f>
        <v>1090261</v>
      </c>
    </row>
    <row r="1954" spans="1:7" x14ac:dyDescent="0.3">
      <c r="A1954" s="2">
        <v>40137</v>
      </c>
      <c r="B1954">
        <v>4</v>
      </c>
      <c r="C1954">
        <v>50.82</v>
      </c>
      <c r="D1954">
        <v>4</v>
      </c>
      <c r="E1954">
        <v>203.28</v>
      </c>
      <c r="F1954" s="1">
        <f>-Day_SIP[[#This Row],[Investment Amount]]</f>
        <v>-203.28</v>
      </c>
      <c r="G1954" s="1">
        <f>SUM($D$2:D1954)*Day_SIP[[#This Row],[Buy Price]]</f>
        <v>1105030.08</v>
      </c>
    </row>
    <row r="1955" spans="1:7" x14ac:dyDescent="0.3">
      <c r="A1955" s="2">
        <v>40140</v>
      </c>
      <c r="B1955">
        <v>0</v>
      </c>
      <c r="C1955">
        <v>51.05</v>
      </c>
      <c r="D1955">
        <v>4</v>
      </c>
      <c r="E1955">
        <v>204.2</v>
      </c>
      <c r="F1955" s="1">
        <f>-Day_SIP[[#This Row],[Investment Amount]]</f>
        <v>-204.2</v>
      </c>
      <c r="G1955" s="1">
        <f>SUM($D$2:D1955)*Day_SIP[[#This Row],[Buy Price]]</f>
        <v>1110235.3999999999</v>
      </c>
    </row>
    <row r="1956" spans="1:7" x14ac:dyDescent="0.3">
      <c r="A1956" s="2">
        <v>40141</v>
      </c>
      <c r="B1956">
        <v>1</v>
      </c>
      <c r="C1956">
        <v>51.04</v>
      </c>
      <c r="D1956">
        <v>4</v>
      </c>
      <c r="E1956">
        <v>204.16</v>
      </c>
      <c r="F1956" s="1">
        <f>-Day_SIP[[#This Row],[Investment Amount]]</f>
        <v>-204.16</v>
      </c>
      <c r="G1956" s="1">
        <f>SUM($D$2:D1956)*Day_SIP[[#This Row],[Buy Price]]</f>
        <v>1110222.08</v>
      </c>
    </row>
    <row r="1957" spans="1:7" x14ac:dyDescent="0.3">
      <c r="A1957" s="2">
        <v>40142</v>
      </c>
      <c r="B1957">
        <v>2</v>
      </c>
      <c r="C1957">
        <v>51.07</v>
      </c>
      <c r="D1957">
        <v>4</v>
      </c>
      <c r="E1957">
        <v>204.28</v>
      </c>
      <c r="F1957" s="1">
        <f>-Day_SIP[[#This Row],[Investment Amount]]</f>
        <v>-204.28</v>
      </c>
      <c r="G1957" s="1">
        <f>SUM($D$2:D1957)*Day_SIP[[#This Row],[Buy Price]]</f>
        <v>1111078.92</v>
      </c>
    </row>
    <row r="1958" spans="1:7" x14ac:dyDescent="0.3">
      <c r="A1958" s="2">
        <v>40143</v>
      </c>
      <c r="B1958">
        <v>3</v>
      </c>
      <c r="C1958">
        <v>50.23</v>
      </c>
      <c r="D1958">
        <v>4</v>
      </c>
      <c r="E1958">
        <v>200.92</v>
      </c>
      <c r="F1958" s="1">
        <f>-Day_SIP[[#This Row],[Investment Amount]]</f>
        <v>-200.92</v>
      </c>
      <c r="G1958" s="1">
        <f>SUM($D$2:D1958)*Day_SIP[[#This Row],[Buy Price]]</f>
        <v>1093004.8</v>
      </c>
    </row>
    <row r="1959" spans="1:7" x14ac:dyDescent="0.3">
      <c r="A1959" s="2">
        <v>40144</v>
      </c>
      <c r="B1959">
        <v>4</v>
      </c>
      <c r="C1959">
        <v>49.74</v>
      </c>
      <c r="D1959">
        <v>4</v>
      </c>
      <c r="E1959">
        <v>198.96</v>
      </c>
      <c r="F1959" s="1">
        <f>-Day_SIP[[#This Row],[Investment Amount]]</f>
        <v>-198.96</v>
      </c>
      <c r="G1959" s="1">
        <f>SUM($D$2:D1959)*Day_SIP[[#This Row],[Buy Price]]</f>
        <v>1082541.3600000001</v>
      </c>
    </row>
    <row r="1960" spans="1:7" x14ac:dyDescent="0.3">
      <c r="A1960" s="2">
        <v>40147</v>
      </c>
      <c r="B1960">
        <v>0</v>
      </c>
      <c r="C1960">
        <v>50.31</v>
      </c>
      <c r="D1960">
        <v>4</v>
      </c>
      <c r="E1960">
        <v>201.24</v>
      </c>
      <c r="F1960" s="1">
        <f>-Day_SIP[[#This Row],[Investment Amount]]</f>
        <v>-201.24</v>
      </c>
      <c r="G1960" s="1">
        <f>SUM($D$2:D1960)*Day_SIP[[#This Row],[Buy Price]]</f>
        <v>1095148.08</v>
      </c>
    </row>
    <row r="1961" spans="1:7" x14ac:dyDescent="0.3">
      <c r="A1961" s="2">
        <v>40148</v>
      </c>
      <c r="B1961">
        <v>1</v>
      </c>
      <c r="C1961">
        <v>51.33</v>
      </c>
      <c r="D1961">
        <v>4</v>
      </c>
      <c r="E1961">
        <v>205.32</v>
      </c>
      <c r="F1961" s="1">
        <f>-Day_SIP[[#This Row],[Investment Amount]]</f>
        <v>-205.32</v>
      </c>
      <c r="G1961" s="1">
        <f>SUM($D$2:D1961)*Day_SIP[[#This Row],[Buy Price]]</f>
        <v>1117556.76</v>
      </c>
    </row>
    <row r="1962" spans="1:7" x14ac:dyDescent="0.3">
      <c r="A1962" s="2">
        <v>40149</v>
      </c>
      <c r="B1962">
        <v>2</v>
      </c>
      <c r="C1962">
        <v>51.08</v>
      </c>
      <c r="D1962">
        <v>4</v>
      </c>
      <c r="E1962">
        <v>204.32</v>
      </c>
      <c r="F1962" s="1">
        <f>-Day_SIP[[#This Row],[Investment Amount]]</f>
        <v>-204.32</v>
      </c>
      <c r="G1962" s="1">
        <f>SUM($D$2:D1962)*Day_SIP[[#This Row],[Buy Price]]</f>
        <v>1112318.08</v>
      </c>
    </row>
    <row r="1963" spans="1:7" x14ac:dyDescent="0.3">
      <c r="A1963" s="2">
        <v>40150</v>
      </c>
      <c r="B1963">
        <v>3</v>
      </c>
      <c r="C1963">
        <v>51.35</v>
      </c>
      <c r="D1963">
        <v>4</v>
      </c>
      <c r="E1963">
        <v>205.4</v>
      </c>
      <c r="F1963" s="1">
        <f>-Day_SIP[[#This Row],[Investment Amount]]</f>
        <v>-205.4</v>
      </c>
      <c r="G1963" s="1">
        <f>SUM($D$2:D1963)*Day_SIP[[#This Row],[Buy Price]]</f>
        <v>1118403</v>
      </c>
    </row>
    <row r="1964" spans="1:7" x14ac:dyDescent="0.3">
      <c r="A1964" s="2">
        <v>40151</v>
      </c>
      <c r="B1964">
        <v>4</v>
      </c>
      <c r="C1964">
        <v>51.16</v>
      </c>
      <c r="D1964">
        <v>4</v>
      </c>
      <c r="E1964">
        <v>204.64</v>
      </c>
      <c r="F1964" s="1">
        <f>-Day_SIP[[#This Row],[Investment Amount]]</f>
        <v>-204.64</v>
      </c>
      <c r="G1964" s="1">
        <f>SUM($D$2:D1964)*Day_SIP[[#This Row],[Buy Price]]</f>
        <v>1114469.44</v>
      </c>
    </row>
    <row r="1965" spans="1:7" x14ac:dyDescent="0.3">
      <c r="A1965" s="2">
        <v>40154</v>
      </c>
      <c r="B1965">
        <v>0</v>
      </c>
      <c r="C1965">
        <v>50.73</v>
      </c>
      <c r="D1965">
        <v>4</v>
      </c>
      <c r="E1965">
        <v>202.92</v>
      </c>
      <c r="F1965" s="1">
        <f>-Day_SIP[[#This Row],[Investment Amount]]</f>
        <v>-202.92</v>
      </c>
      <c r="G1965" s="1">
        <f>SUM($D$2:D1965)*Day_SIP[[#This Row],[Buy Price]]</f>
        <v>1105305.24</v>
      </c>
    </row>
    <row r="1966" spans="1:7" x14ac:dyDescent="0.3">
      <c r="A1966" s="2">
        <v>40155</v>
      </c>
      <c r="B1966">
        <v>1</v>
      </c>
      <c r="C1966">
        <v>51.51</v>
      </c>
      <c r="D1966">
        <v>4</v>
      </c>
      <c r="E1966">
        <v>206.04</v>
      </c>
      <c r="F1966" s="1">
        <f>-Day_SIP[[#This Row],[Investment Amount]]</f>
        <v>-206.04</v>
      </c>
      <c r="G1966" s="1">
        <f>SUM($D$2:D1966)*Day_SIP[[#This Row],[Buy Price]]</f>
        <v>1122505.92</v>
      </c>
    </row>
    <row r="1967" spans="1:7" x14ac:dyDescent="0.3">
      <c r="A1967" s="2">
        <v>40156</v>
      </c>
      <c r="B1967">
        <v>2</v>
      </c>
      <c r="C1967">
        <v>51.11</v>
      </c>
      <c r="D1967">
        <v>4</v>
      </c>
      <c r="E1967">
        <v>204.44</v>
      </c>
      <c r="F1967" s="1">
        <f>-Day_SIP[[#This Row],[Investment Amount]]</f>
        <v>-204.44</v>
      </c>
      <c r="G1967" s="1">
        <f>SUM($D$2:D1967)*Day_SIP[[#This Row],[Buy Price]]</f>
        <v>1113993.56</v>
      </c>
    </row>
    <row r="1968" spans="1:7" x14ac:dyDescent="0.3">
      <c r="A1968" s="2">
        <v>40157</v>
      </c>
      <c r="B1968">
        <v>3</v>
      </c>
      <c r="C1968">
        <v>51.4</v>
      </c>
      <c r="D1968">
        <v>4</v>
      </c>
      <c r="E1968">
        <v>205.6</v>
      </c>
      <c r="F1968" s="1">
        <f>-Day_SIP[[#This Row],[Investment Amount]]</f>
        <v>-205.6</v>
      </c>
      <c r="G1968" s="1">
        <f>SUM($D$2:D1968)*Day_SIP[[#This Row],[Buy Price]]</f>
        <v>1120520</v>
      </c>
    </row>
    <row r="1969" spans="1:7" x14ac:dyDescent="0.3">
      <c r="A1969" s="2">
        <v>40158</v>
      </c>
      <c r="B1969">
        <v>4</v>
      </c>
      <c r="C1969">
        <v>51.12</v>
      </c>
      <c r="D1969">
        <v>4</v>
      </c>
      <c r="E1969">
        <v>204.48</v>
      </c>
      <c r="F1969" s="1">
        <f>-Day_SIP[[#This Row],[Investment Amount]]</f>
        <v>-204.48</v>
      </c>
      <c r="G1969" s="1">
        <f>SUM($D$2:D1969)*Day_SIP[[#This Row],[Buy Price]]</f>
        <v>1114620.48</v>
      </c>
    </row>
    <row r="1970" spans="1:7" x14ac:dyDescent="0.3">
      <c r="A1970" s="2">
        <v>40161</v>
      </c>
      <c r="B1970">
        <v>0</v>
      </c>
      <c r="C1970">
        <v>51.04</v>
      </c>
      <c r="D1970">
        <v>4</v>
      </c>
      <c r="E1970">
        <v>204.16</v>
      </c>
      <c r="F1970" s="1">
        <f>-Day_SIP[[#This Row],[Investment Amount]]</f>
        <v>-204.16</v>
      </c>
      <c r="G1970" s="1">
        <f>SUM($D$2:D1970)*Day_SIP[[#This Row],[Buy Price]]</f>
        <v>1113080.3200000001</v>
      </c>
    </row>
    <row r="1971" spans="1:7" x14ac:dyDescent="0.3">
      <c r="A1971" s="2">
        <v>40162</v>
      </c>
      <c r="B1971">
        <v>1</v>
      </c>
      <c r="C1971">
        <v>50.49</v>
      </c>
      <c r="D1971">
        <v>4</v>
      </c>
      <c r="E1971">
        <v>201.96</v>
      </c>
      <c r="F1971" s="1">
        <f>-Day_SIP[[#This Row],[Investment Amount]]</f>
        <v>-201.96</v>
      </c>
      <c r="G1971" s="1">
        <f>SUM($D$2:D1971)*Day_SIP[[#This Row],[Buy Price]]</f>
        <v>1101287.8800000001</v>
      </c>
    </row>
    <row r="1972" spans="1:7" x14ac:dyDescent="0.3">
      <c r="A1972" s="2">
        <v>40163</v>
      </c>
      <c r="B1972">
        <v>2</v>
      </c>
      <c r="C1972">
        <v>50.56</v>
      </c>
      <c r="D1972">
        <v>4</v>
      </c>
      <c r="E1972">
        <v>202.24</v>
      </c>
      <c r="F1972" s="1">
        <f>-Day_SIP[[#This Row],[Investment Amount]]</f>
        <v>-202.24</v>
      </c>
      <c r="G1972" s="1">
        <f>SUM($D$2:D1972)*Day_SIP[[#This Row],[Buy Price]]</f>
        <v>1103016.96</v>
      </c>
    </row>
    <row r="1973" spans="1:7" x14ac:dyDescent="0.3">
      <c r="A1973" s="2">
        <v>40164</v>
      </c>
      <c r="B1973">
        <v>3</v>
      </c>
      <c r="C1973">
        <v>50.49</v>
      </c>
      <c r="D1973">
        <v>4</v>
      </c>
      <c r="E1973">
        <v>201.96</v>
      </c>
      <c r="F1973" s="1">
        <f>-Day_SIP[[#This Row],[Investment Amount]]</f>
        <v>-201.96</v>
      </c>
      <c r="G1973" s="1">
        <f>SUM($D$2:D1973)*Day_SIP[[#This Row],[Buy Price]]</f>
        <v>1101691.8</v>
      </c>
    </row>
    <row r="1974" spans="1:7" x14ac:dyDescent="0.3">
      <c r="A1974" s="2">
        <v>40165</v>
      </c>
      <c r="B1974">
        <v>4</v>
      </c>
      <c r="C1974">
        <v>50.12</v>
      </c>
      <c r="D1974">
        <v>4</v>
      </c>
      <c r="E1974">
        <v>200.48</v>
      </c>
      <c r="F1974" s="1">
        <f>-Day_SIP[[#This Row],[Investment Amount]]</f>
        <v>-200.48</v>
      </c>
      <c r="G1974" s="1">
        <f>SUM($D$2:D1974)*Day_SIP[[#This Row],[Buy Price]]</f>
        <v>1093818.8799999999</v>
      </c>
    </row>
    <row r="1975" spans="1:7" x14ac:dyDescent="0.3">
      <c r="A1975" s="2">
        <v>40168</v>
      </c>
      <c r="B1975">
        <v>0</v>
      </c>
      <c r="C1975">
        <v>49.79</v>
      </c>
      <c r="D1975">
        <v>4</v>
      </c>
      <c r="E1975">
        <v>199.16</v>
      </c>
      <c r="F1975" s="1">
        <f>-Day_SIP[[#This Row],[Investment Amount]]</f>
        <v>-199.16</v>
      </c>
      <c r="G1975" s="1">
        <f>SUM($D$2:D1975)*Day_SIP[[#This Row],[Buy Price]]</f>
        <v>1086816.1199999999</v>
      </c>
    </row>
    <row r="1976" spans="1:7" x14ac:dyDescent="0.3">
      <c r="A1976" s="2">
        <v>40169</v>
      </c>
      <c r="B1976">
        <v>1</v>
      </c>
      <c r="C1976">
        <v>50.34</v>
      </c>
      <c r="D1976">
        <v>4</v>
      </c>
      <c r="E1976">
        <v>201.36</v>
      </c>
      <c r="F1976" s="1">
        <f>-Day_SIP[[#This Row],[Investment Amount]]</f>
        <v>-201.36</v>
      </c>
      <c r="G1976" s="1">
        <f>SUM($D$2:D1976)*Day_SIP[[#This Row],[Buy Price]]</f>
        <v>1099022.8800000001</v>
      </c>
    </row>
    <row r="1977" spans="1:7" x14ac:dyDescent="0.3">
      <c r="A1977" s="2">
        <v>40170</v>
      </c>
      <c r="B1977">
        <v>2</v>
      </c>
      <c r="C1977">
        <v>51.77</v>
      </c>
      <c r="D1977">
        <v>4</v>
      </c>
      <c r="E1977">
        <v>207.08</v>
      </c>
      <c r="F1977" s="1">
        <f>-Day_SIP[[#This Row],[Investment Amount]]</f>
        <v>-207.08</v>
      </c>
      <c r="G1977" s="1">
        <f>SUM($D$2:D1977)*Day_SIP[[#This Row],[Buy Price]]</f>
        <v>1130449.72</v>
      </c>
    </row>
    <row r="1978" spans="1:7" x14ac:dyDescent="0.3">
      <c r="A1978" s="2">
        <v>40171</v>
      </c>
      <c r="B1978">
        <v>3</v>
      </c>
      <c r="C1978">
        <v>51.96</v>
      </c>
      <c r="D1978">
        <v>4</v>
      </c>
      <c r="E1978">
        <v>207.84</v>
      </c>
      <c r="F1978" s="1">
        <f>-Day_SIP[[#This Row],[Investment Amount]]</f>
        <v>-207.84</v>
      </c>
      <c r="G1978" s="1">
        <f>SUM($D$2:D1978)*Day_SIP[[#This Row],[Buy Price]]</f>
        <v>1134806.3999999999</v>
      </c>
    </row>
    <row r="1979" spans="1:7" x14ac:dyDescent="0.3">
      <c r="A1979" s="2">
        <v>40176</v>
      </c>
      <c r="B1979">
        <v>1</v>
      </c>
      <c r="C1979">
        <v>52.1</v>
      </c>
      <c r="D1979">
        <v>4</v>
      </c>
      <c r="E1979">
        <v>208.4</v>
      </c>
      <c r="F1979" s="1">
        <f>-Day_SIP[[#This Row],[Investment Amount]]</f>
        <v>-208.4</v>
      </c>
      <c r="G1979" s="1">
        <f>SUM($D$2:D1979)*Day_SIP[[#This Row],[Buy Price]]</f>
        <v>1138072.4000000001</v>
      </c>
    </row>
    <row r="1980" spans="1:7" x14ac:dyDescent="0.3">
      <c r="A1980" s="2">
        <v>40177</v>
      </c>
      <c r="B1980">
        <v>2</v>
      </c>
      <c r="C1980">
        <v>51.79</v>
      </c>
      <c r="D1980">
        <v>4</v>
      </c>
      <c r="E1980">
        <v>207.16</v>
      </c>
      <c r="F1980" s="1">
        <f>-Day_SIP[[#This Row],[Investment Amount]]</f>
        <v>-207.16</v>
      </c>
      <c r="G1980" s="1">
        <f>SUM($D$2:D1980)*Day_SIP[[#This Row],[Buy Price]]</f>
        <v>1131507.92</v>
      </c>
    </row>
    <row r="1981" spans="1:7" x14ac:dyDescent="0.3">
      <c r="A1981" s="2">
        <v>40178</v>
      </c>
      <c r="B1981">
        <v>3</v>
      </c>
      <c r="C1981">
        <v>52.17</v>
      </c>
      <c r="D1981">
        <v>4</v>
      </c>
      <c r="E1981">
        <v>208.68</v>
      </c>
      <c r="F1981" s="1">
        <f>-Day_SIP[[#This Row],[Investment Amount]]</f>
        <v>-208.68</v>
      </c>
      <c r="G1981" s="1">
        <f>SUM($D$2:D1981)*Day_SIP[[#This Row],[Buy Price]]</f>
        <v>1140018.8400000001</v>
      </c>
    </row>
    <row r="1982" spans="1:7" x14ac:dyDescent="0.3">
      <c r="A1982" s="2">
        <v>40182</v>
      </c>
      <c r="B1982">
        <v>0</v>
      </c>
      <c r="C1982">
        <v>52.39</v>
      </c>
      <c r="D1982">
        <v>4</v>
      </c>
      <c r="E1982">
        <v>209.56</v>
      </c>
      <c r="F1982" s="1">
        <f>-Day_SIP[[#This Row],[Investment Amount]]</f>
        <v>-209.56</v>
      </c>
      <c r="G1982" s="1">
        <f>SUM($D$2:D1982)*Day_SIP[[#This Row],[Buy Price]]</f>
        <v>1145035.8400000001</v>
      </c>
    </row>
    <row r="1983" spans="1:7" x14ac:dyDescent="0.3">
      <c r="A1983" s="2">
        <v>40183</v>
      </c>
      <c r="B1983">
        <v>1</v>
      </c>
      <c r="C1983">
        <v>52.9</v>
      </c>
      <c r="D1983">
        <v>4</v>
      </c>
      <c r="E1983">
        <v>211.6</v>
      </c>
      <c r="F1983" s="1">
        <f>-Day_SIP[[#This Row],[Investment Amount]]</f>
        <v>-211.6</v>
      </c>
      <c r="G1983" s="1">
        <f>SUM($D$2:D1983)*Day_SIP[[#This Row],[Buy Price]]</f>
        <v>1156394</v>
      </c>
    </row>
    <row r="1984" spans="1:7" x14ac:dyDescent="0.3">
      <c r="A1984" s="2">
        <v>40184</v>
      </c>
      <c r="B1984">
        <v>2</v>
      </c>
      <c r="C1984">
        <v>53.09</v>
      </c>
      <c r="D1984">
        <v>4</v>
      </c>
      <c r="E1984">
        <v>212.36</v>
      </c>
      <c r="F1984" s="1">
        <f>-Day_SIP[[#This Row],[Investment Amount]]</f>
        <v>-212.36</v>
      </c>
      <c r="G1984" s="1">
        <f>SUM($D$2:D1984)*Day_SIP[[#This Row],[Buy Price]]</f>
        <v>1160759.76</v>
      </c>
    </row>
    <row r="1985" spans="1:7" x14ac:dyDescent="0.3">
      <c r="A1985" s="2">
        <v>40185</v>
      </c>
      <c r="B1985">
        <v>3</v>
      </c>
      <c r="C1985">
        <v>52.81</v>
      </c>
      <c r="D1985">
        <v>4</v>
      </c>
      <c r="E1985">
        <v>211.24</v>
      </c>
      <c r="F1985" s="1">
        <f>-Day_SIP[[#This Row],[Investment Amount]]</f>
        <v>-211.24</v>
      </c>
      <c r="G1985" s="1">
        <f>SUM($D$2:D1985)*Day_SIP[[#This Row],[Buy Price]]</f>
        <v>1154849.08</v>
      </c>
    </row>
    <row r="1986" spans="1:7" x14ac:dyDescent="0.3">
      <c r="A1986" s="2">
        <v>40186</v>
      </c>
      <c r="B1986">
        <v>4</v>
      </c>
      <c r="C1986">
        <v>52.59</v>
      </c>
      <c r="D1986">
        <v>4</v>
      </c>
      <c r="E1986">
        <v>210.36</v>
      </c>
      <c r="F1986" s="1">
        <f>-Day_SIP[[#This Row],[Investment Amount]]</f>
        <v>-210.36</v>
      </c>
      <c r="G1986" s="1">
        <f>SUM($D$2:D1986)*Day_SIP[[#This Row],[Buy Price]]</f>
        <v>1150248.48</v>
      </c>
    </row>
    <row r="1987" spans="1:7" x14ac:dyDescent="0.3">
      <c r="A1987" s="2">
        <v>40189</v>
      </c>
      <c r="B1987">
        <v>0</v>
      </c>
      <c r="C1987">
        <v>52.79</v>
      </c>
      <c r="D1987">
        <v>4</v>
      </c>
      <c r="E1987">
        <v>211.16</v>
      </c>
      <c r="F1987" s="1">
        <f>-Day_SIP[[#This Row],[Investment Amount]]</f>
        <v>-211.16</v>
      </c>
      <c r="G1987" s="1">
        <f>SUM($D$2:D1987)*Day_SIP[[#This Row],[Buy Price]]</f>
        <v>1154834.04</v>
      </c>
    </row>
    <row r="1988" spans="1:7" x14ac:dyDescent="0.3">
      <c r="A1988" s="2">
        <v>40190</v>
      </c>
      <c r="B1988">
        <v>1</v>
      </c>
      <c r="C1988">
        <v>52.3</v>
      </c>
      <c r="D1988">
        <v>4</v>
      </c>
      <c r="E1988">
        <v>209.2</v>
      </c>
      <c r="F1988" s="1">
        <f>-Day_SIP[[#This Row],[Investment Amount]]</f>
        <v>-209.2</v>
      </c>
      <c r="G1988" s="1">
        <f>SUM($D$2:D1988)*Day_SIP[[#This Row],[Buy Price]]</f>
        <v>1144324</v>
      </c>
    </row>
    <row r="1989" spans="1:7" x14ac:dyDescent="0.3">
      <c r="A1989" s="2">
        <v>40191</v>
      </c>
      <c r="B1989">
        <v>2</v>
      </c>
      <c r="C1989">
        <v>52.73</v>
      </c>
      <c r="D1989">
        <v>4</v>
      </c>
      <c r="E1989">
        <v>210.92</v>
      </c>
      <c r="F1989" s="1">
        <f>-Day_SIP[[#This Row],[Investment Amount]]</f>
        <v>-210.92</v>
      </c>
      <c r="G1989" s="1">
        <f>SUM($D$2:D1989)*Day_SIP[[#This Row],[Buy Price]]</f>
        <v>1153943.3199999998</v>
      </c>
    </row>
    <row r="1990" spans="1:7" x14ac:dyDescent="0.3">
      <c r="A1990" s="2">
        <v>40192</v>
      </c>
      <c r="B1990">
        <v>3</v>
      </c>
      <c r="C1990">
        <v>52.73</v>
      </c>
      <c r="D1990">
        <v>4</v>
      </c>
      <c r="E1990">
        <v>210.92</v>
      </c>
      <c r="F1990" s="1">
        <f>-Day_SIP[[#This Row],[Investment Amount]]</f>
        <v>-210.92</v>
      </c>
      <c r="G1990" s="1">
        <f>SUM($D$2:D1990)*Day_SIP[[#This Row],[Buy Price]]</f>
        <v>1154154.24</v>
      </c>
    </row>
    <row r="1991" spans="1:7" x14ac:dyDescent="0.3">
      <c r="A1991" s="2">
        <v>40193</v>
      </c>
      <c r="B1991">
        <v>4</v>
      </c>
      <c r="C1991">
        <v>52.86</v>
      </c>
      <c r="D1991">
        <v>4</v>
      </c>
      <c r="E1991">
        <v>211.44</v>
      </c>
      <c r="F1991" s="1">
        <f>-Day_SIP[[#This Row],[Investment Amount]]</f>
        <v>-211.44</v>
      </c>
      <c r="G1991" s="1">
        <f>SUM($D$2:D1991)*Day_SIP[[#This Row],[Buy Price]]</f>
        <v>1157211.1199999999</v>
      </c>
    </row>
    <row r="1992" spans="1:7" x14ac:dyDescent="0.3">
      <c r="A1992" s="2">
        <v>40196</v>
      </c>
      <c r="B1992">
        <v>0</v>
      </c>
      <c r="C1992">
        <v>52.88</v>
      </c>
      <c r="D1992">
        <v>4</v>
      </c>
      <c r="E1992">
        <v>211.52</v>
      </c>
      <c r="F1992" s="1">
        <f>-Day_SIP[[#This Row],[Investment Amount]]</f>
        <v>-211.52</v>
      </c>
      <c r="G1992" s="1">
        <f>SUM($D$2:D1992)*Day_SIP[[#This Row],[Buy Price]]</f>
        <v>1157860.48</v>
      </c>
    </row>
    <row r="1993" spans="1:7" x14ac:dyDescent="0.3">
      <c r="A1993" s="2">
        <v>40197</v>
      </c>
      <c r="B1993">
        <v>1</v>
      </c>
      <c r="C1993">
        <v>52.49</v>
      </c>
      <c r="D1993">
        <v>4</v>
      </c>
      <c r="E1993">
        <v>209.96</v>
      </c>
      <c r="F1993" s="1">
        <f>-Day_SIP[[#This Row],[Investment Amount]]</f>
        <v>-209.96</v>
      </c>
      <c r="G1993" s="1">
        <f>SUM($D$2:D1993)*Day_SIP[[#This Row],[Buy Price]]</f>
        <v>1149531</v>
      </c>
    </row>
    <row r="1994" spans="1:7" x14ac:dyDescent="0.3">
      <c r="A1994" s="2">
        <v>40198</v>
      </c>
      <c r="B1994">
        <v>2</v>
      </c>
      <c r="C1994">
        <v>52.33</v>
      </c>
      <c r="D1994">
        <v>4</v>
      </c>
      <c r="E1994">
        <v>209.32</v>
      </c>
      <c r="F1994" s="1">
        <f>-Day_SIP[[#This Row],[Investment Amount]]</f>
        <v>-209.32</v>
      </c>
      <c r="G1994" s="1">
        <f>SUM($D$2:D1994)*Day_SIP[[#This Row],[Buy Price]]</f>
        <v>1146236.32</v>
      </c>
    </row>
    <row r="1995" spans="1:7" x14ac:dyDescent="0.3">
      <c r="A1995" s="2">
        <v>40199</v>
      </c>
      <c r="B1995">
        <v>3</v>
      </c>
      <c r="C1995">
        <v>51.39</v>
      </c>
      <c r="D1995">
        <v>4</v>
      </c>
      <c r="E1995">
        <v>205.56</v>
      </c>
      <c r="F1995" s="1">
        <f>-Day_SIP[[#This Row],[Investment Amount]]</f>
        <v>-205.56</v>
      </c>
      <c r="G1995" s="1">
        <f>SUM($D$2:D1995)*Day_SIP[[#This Row],[Buy Price]]</f>
        <v>1125852.1200000001</v>
      </c>
    </row>
    <row r="1996" spans="1:7" x14ac:dyDescent="0.3">
      <c r="A1996" s="2">
        <v>40200</v>
      </c>
      <c r="B1996">
        <v>4</v>
      </c>
      <c r="C1996">
        <v>50.8</v>
      </c>
      <c r="D1996">
        <v>4</v>
      </c>
      <c r="E1996">
        <v>203.2</v>
      </c>
      <c r="F1996" s="1">
        <f>-Day_SIP[[#This Row],[Investment Amount]]</f>
        <v>-203.2</v>
      </c>
      <c r="G1996" s="1">
        <f>SUM($D$2:D1996)*Day_SIP[[#This Row],[Buy Price]]</f>
        <v>1113129.5999999999</v>
      </c>
    </row>
    <row r="1997" spans="1:7" x14ac:dyDescent="0.3">
      <c r="A1997" s="2">
        <v>40203</v>
      </c>
      <c r="B1997">
        <v>0</v>
      </c>
      <c r="C1997">
        <v>50.09</v>
      </c>
      <c r="D1997">
        <v>4</v>
      </c>
      <c r="E1997">
        <v>200.36</v>
      </c>
      <c r="F1997" s="1">
        <f>-Day_SIP[[#This Row],[Investment Amount]]</f>
        <v>-200.36</v>
      </c>
      <c r="G1997" s="1">
        <f>SUM($D$2:D1997)*Day_SIP[[#This Row],[Buy Price]]</f>
        <v>1097772.4400000002</v>
      </c>
    </row>
    <row r="1998" spans="1:7" x14ac:dyDescent="0.3">
      <c r="A1998" s="2">
        <v>40205</v>
      </c>
      <c r="B1998">
        <v>2</v>
      </c>
      <c r="C1998">
        <v>48.95</v>
      </c>
      <c r="D1998">
        <v>4</v>
      </c>
      <c r="E1998">
        <v>195.8</v>
      </c>
      <c r="F1998" s="1">
        <f>-Day_SIP[[#This Row],[Investment Amount]]</f>
        <v>-195.8</v>
      </c>
      <c r="G1998" s="1">
        <f>SUM($D$2:D1998)*Day_SIP[[#This Row],[Buy Price]]</f>
        <v>1072984</v>
      </c>
    </row>
    <row r="1999" spans="1:7" x14ac:dyDescent="0.3">
      <c r="A1999" s="2">
        <v>40206</v>
      </c>
      <c r="B1999">
        <v>3</v>
      </c>
      <c r="C1999">
        <v>49.08</v>
      </c>
      <c r="D1999">
        <v>4</v>
      </c>
      <c r="E1999">
        <v>196.32</v>
      </c>
      <c r="F1999" s="1">
        <f>-Day_SIP[[#This Row],[Investment Amount]]</f>
        <v>-196.32</v>
      </c>
      <c r="G1999" s="1">
        <f>SUM($D$2:D1999)*Day_SIP[[#This Row],[Buy Price]]</f>
        <v>1076029.92</v>
      </c>
    </row>
    <row r="2000" spans="1:7" x14ac:dyDescent="0.3">
      <c r="A2000" s="2">
        <v>40207</v>
      </c>
      <c r="B2000">
        <v>4</v>
      </c>
      <c r="C2000">
        <v>49.27</v>
      </c>
      <c r="D2000">
        <v>4</v>
      </c>
      <c r="E2000">
        <v>197.08</v>
      </c>
      <c r="F2000" s="1">
        <f>-Day_SIP[[#This Row],[Investment Amount]]</f>
        <v>-197.08</v>
      </c>
      <c r="G2000" s="1">
        <f>SUM($D$2:D2000)*Day_SIP[[#This Row],[Buy Price]]</f>
        <v>1080392.56</v>
      </c>
    </row>
    <row r="2001" spans="1:7" x14ac:dyDescent="0.3">
      <c r="A2001" s="2">
        <v>40210</v>
      </c>
      <c r="B2001">
        <v>0</v>
      </c>
      <c r="C2001">
        <v>49.39</v>
      </c>
      <c r="D2001">
        <v>4</v>
      </c>
      <c r="E2001">
        <v>197.56</v>
      </c>
      <c r="F2001" s="1">
        <f>-Day_SIP[[#This Row],[Investment Amount]]</f>
        <v>-197.56</v>
      </c>
      <c r="G2001" s="1">
        <f>SUM($D$2:D2001)*Day_SIP[[#This Row],[Buy Price]]</f>
        <v>1083221.48</v>
      </c>
    </row>
    <row r="2002" spans="1:7" x14ac:dyDescent="0.3">
      <c r="A2002" s="2">
        <v>40211</v>
      </c>
      <c r="B2002">
        <v>1</v>
      </c>
      <c r="C2002">
        <v>48.69</v>
      </c>
      <c r="D2002">
        <v>4</v>
      </c>
      <c r="E2002">
        <v>194.76</v>
      </c>
      <c r="F2002" s="1">
        <f>-Day_SIP[[#This Row],[Investment Amount]]</f>
        <v>-194.76</v>
      </c>
      <c r="G2002" s="1">
        <f>SUM($D$2:D2002)*Day_SIP[[#This Row],[Buy Price]]</f>
        <v>1068063.8399999999</v>
      </c>
    </row>
    <row r="2003" spans="1:7" x14ac:dyDescent="0.3">
      <c r="A2003" s="2">
        <v>40212</v>
      </c>
      <c r="B2003">
        <v>2</v>
      </c>
      <c r="C2003">
        <v>49.44</v>
      </c>
      <c r="D2003">
        <v>4</v>
      </c>
      <c r="E2003">
        <v>197.76</v>
      </c>
      <c r="F2003" s="1">
        <f>-Day_SIP[[#This Row],[Investment Amount]]</f>
        <v>-197.76</v>
      </c>
      <c r="G2003" s="1">
        <f>SUM($D$2:D2003)*Day_SIP[[#This Row],[Buy Price]]</f>
        <v>1084713.5999999999</v>
      </c>
    </row>
    <row r="2004" spans="1:7" x14ac:dyDescent="0.3">
      <c r="A2004" s="2">
        <v>40213</v>
      </c>
      <c r="B2004">
        <v>3</v>
      </c>
      <c r="C2004">
        <v>48.88</v>
      </c>
      <c r="D2004">
        <v>4</v>
      </c>
      <c r="E2004">
        <v>195.52</v>
      </c>
      <c r="F2004" s="1">
        <f>-Day_SIP[[#This Row],[Investment Amount]]</f>
        <v>-195.52</v>
      </c>
      <c r="G2004" s="1">
        <f>SUM($D$2:D2004)*Day_SIP[[#This Row],[Buy Price]]</f>
        <v>1072622.72</v>
      </c>
    </row>
    <row r="2005" spans="1:7" x14ac:dyDescent="0.3">
      <c r="A2005" s="2">
        <v>40214</v>
      </c>
      <c r="B2005">
        <v>4</v>
      </c>
      <c r="C2005">
        <v>47.69</v>
      </c>
      <c r="D2005">
        <v>5</v>
      </c>
      <c r="E2005">
        <v>238.45</v>
      </c>
      <c r="F2005" s="1">
        <f>-Day_SIP[[#This Row],[Investment Amount]]</f>
        <v>-238.45</v>
      </c>
      <c r="G2005" s="1">
        <f>SUM($D$2:D2005)*Day_SIP[[#This Row],[Buy Price]]</f>
        <v>1046747.8099999999</v>
      </c>
    </row>
    <row r="2006" spans="1:7" x14ac:dyDescent="0.3">
      <c r="A2006" s="2">
        <v>40217</v>
      </c>
      <c r="B2006">
        <v>0</v>
      </c>
      <c r="C2006">
        <v>47.89</v>
      </c>
      <c r="D2006">
        <v>4</v>
      </c>
      <c r="E2006">
        <v>191.56</v>
      </c>
      <c r="F2006" s="1">
        <f>-Day_SIP[[#This Row],[Investment Amount]]</f>
        <v>-191.56</v>
      </c>
      <c r="G2006" s="1">
        <f>SUM($D$2:D2006)*Day_SIP[[#This Row],[Buy Price]]</f>
        <v>1051329.17</v>
      </c>
    </row>
    <row r="2007" spans="1:7" x14ac:dyDescent="0.3">
      <c r="A2007" s="2">
        <v>40218</v>
      </c>
      <c r="B2007">
        <v>1</v>
      </c>
      <c r="C2007">
        <v>48.43</v>
      </c>
      <c r="D2007">
        <v>4</v>
      </c>
      <c r="E2007">
        <v>193.72</v>
      </c>
      <c r="F2007" s="1">
        <f>-Day_SIP[[#This Row],[Investment Amount]]</f>
        <v>-193.72</v>
      </c>
      <c r="G2007" s="1">
        <f>SUM($D$2:D2007)*Day_SIP[[#This Row],[Buy Price]]</f>
        <v>1063377.51</v>
      </c>
    </row>
    <row r="2008" spans="1:7" x14ac:dyDescent="0.3">
      <c r="A2008" s="2">
        <v>40219</v>
      </c>
      <c r="B2008">
        <v>2</v>
      </c>
      <c r="C2008">
        <v>47.74</v>
      </c>
      <c r="D2008">
        <v>5</v>
      </c>
      <c r="E2008">
        <v>238.70000000000002</v>
      </c>
      <c r="F2008" s="1">
        <f>-Day_SIP[[#This Row],[Investment Amount]]</f>
        <v>-238.70000000000002</v>
      </c>
      <c r="G2008" s="1">
        <f>SUM($D$2:D2008)*Day_SIP[[#This Row],[Buy Price]]</f>
        <v>1048465.88</v>
      </c>
    </row>
    <row r="2009" spans="1:7" x14ac:dyDescent="0.3">
      <c r="A2009" s="2">
        <v>40220</v>
      </c>
      <c r="B2009">
        <v>3</v>
      </c>
      <c r="C2009">
        <v>48.54</v>
      </c>
      <c r="D2009">
        <v>4</v>
      </c>
      <c r="E2009">
        <v>194.16</v>
      </c>
      <c r="F2009" s="1">
        <f>-Day_SIP[[#This Row],[Investment Amount]]</f>
        <v>-194.16</v>
      </c>
      <c r="G2009" s="1">
        <f>SUM($D$2:D2009)*Day_SIP[[#This Row],[Buy Price]]</f>
        <v>1066229.6399999999</v>
      </c>
    </row>
    <row r="2010" spans="1:7" x14ac:dyDescent="0.3">
      <c r="A2010" s="2">
        <v>40224</v>
      </c>
      <c r="B2010">
        <v>0</v>
      </c>
      <c r="C2010">
        <v>48.49</v>
      </c>
      <c r="D2010">
        <v>4</v>
      </c>
      <c r="E2010">
        <v>193.96</v>
      </c>
      <c r="F2010" s="1">
        <f>-Day_SIP[[#This Row],[Investment Amount]]</f>
        <v>-193.96</v>
      </c>
      <c r="G2010" s="1">
        <f>SUM($D$2:D2010)*Day_SIP[[#This Row],[Buy Price]]</f>
        <v>1065325.3</v>
      </c>
    </row>
    <row r="2011" spans="1:7" x14ac:dyDescent="0.3">
      <c r="A2011" s="2">
        <v>40225</v>
      </c>
      <c r="B2011">
        <v>1</v>
      </c>
      <c r="C2011">
        <v>48.88</v>
      </c>
      <c r="D2011">
        <v>4</v>
      </c>
      <c r="E2011">
        <v>195.52</v>
      </c>
      <c r="F2011" s="1">
        <f>-Day_SIP[[#This Row],[Investment Amount]]</f>
        <v>-195.52</v>
      </c>
      <c r="G2011" s="1">
        <f>SUM($D$2:D2011)*Day_SIP[[#This Row],[Buy Price]]</f>
        <v>1074089.1200000001</v>
      </c>
    </row>
    <row r="2012" spans="1:7" x14ac:dyDescent="0.3">
      <c r="A2012" s="2">
        <v>40226</v>
      </c>
      <c r="B2012">
        <v>2</v>
      </c>
      <c r="C2012">
        <v>49.25</v>
      </c>
      <c r="D2012">
        <v>4</v>
      </c>
      <c r="E2012">
        <v>197</v>
      </c>
      <c r="F2012" s="1">
        <f>-Day_SIP[[#This Row],[Investment Amount]]</f>
        <v>-197</v>
      </c>
      <c r="G2012" s="1">
        <f>SUM($D$2:D2012)*Day_SIP[[#This Row],[Buy Price]]</f>
        <v>1082416.5</v>
      </c>
    </row>
    <row r="2013" spans="1:7" x14ac:dyDescent="0.3">
      <c r="A2013" s="2">
        <v>40227</v>
      </c>
      <c r="B2013">
        <v>3</v>
      </c>
      <c r="C2013">
        <v>49.1</v>
      </c>
      <c r="D2013">
        <v>4</v>
      </c>
      <c r="E2013">
        <v>196.4</v>
      </c>
      <c r="F2013" s="1">
        <f>-Day_SIP[[#This Row],[Investment Amount]]</f>
        <v>-196.4</v>
      </c>
      <c r="G2013" s="1">
        <f>SUM($D$2:D2013)*Day_SIP[[#This Row],[Buy Price]]</f>
        <v>1079316.2</v>
      </c>
    </row>
    <row r="2014" spans="1:7" x14ac:dyDescent="0.3">
      <c r="A2014" s="2">
        <v>40228</v>
      </c>
      <c r="B2014">
        <v>4</v>
      </c>
      <c r="C2014">
        <v>48.77</v>
      </c>
      <c r="D2014">
        <v>4</v>
      </c>
      <c r="E2014">
        <v>195.08</v>
      </c>
      <c r="F2014" s="1">
        <f>-Day_SIP[[#This Row],[Investment Amount]]</f>
        <v>-195.08</v>
      </c>
      <c r="G2014" s="1">
        <f>SUM($D$2:D2014)*Day_SIP[[#This Row],[Buy Price]]</f>
        <v>1072257.22</v>
      </c>
    </row>
    <row r="2015" spans="1:7" x14ac:dyDescent="0.3">
      <c r="A2015" s="2">
        <v>40231</v>
      </c>
      <c r="B2015">
        <v>0</v>
      </c>
      <c r="C2015">
        <v>48.76</v>
      </c>
      <c r="D2015">
        <v>4</v>
      </c>
      <c r="E2015">
        <v>195.04</v>
      </c>
      <c r="F2015" s="1">
        <f>-Day_SIP[[#This Row],[Investment Amount]]</f>
        <v>-195.04</v>
      </c>
      <c r="G2015" s="1">
        <f>SUM($D$2:D2015)*Day_SIP[[#This Row],[Buy Price]]</f>
        <v>1072232.3999999999</v>
      </c>
    </row>
    <row r="2016" spans="1:7" x14ac:dyDescent="0.3">
      <c r="A2016" s="2">
        <v>40232</v>
      </c>
      <c r="B2016">
        <v>1</v>
      </c>
      <c r="C2016">
        <v>48.79</v>
      </c>
      <c r="D2016">
        <v>4</v>
      </c>
      <c r="E2016">
        <v>195.16</v>
      </c>
      <c r="F2016" s="1">
        <f>-Day_SIP[[#This Row],[Investment Amount]]</f>
        <v>-195.16</v>
      </c>
      <c r="G2016" s="1">
        <f>SUM($D$2:D2016)*Day_SIP[[#This Row],[Buy Price]]</f>
        <v>1073087.26</v>
      </c>
    </row>
    <row r="2017" spans="1:7" x14ac:dyDescent="0.3">
      <c r="A2017" s="2">
        <v>40233</v>
      </c>
      <c r="B2017">
        <v>2</v>
      </c>
      <c r="C2017">
        <v>48.83</v>
      </c>
      <c r="D2017">
        <v>4</v>
      </c>
      <c r="E2017">
        <v>195.32</v>
      </c>
      <c r="F2017" s="1">
        <f>-Day_SIP[[#This Row],[Investment Amount]]</f>
        <v>-195.32</v>
      </c>
      <c r="G2017" s="1">
        <f>SUM($D$2:D2017)*Day_SIP[[#This Row],[Buy Price]]</f>
        <v>1074162.3399999999</v>
      </c>
    </row>
    <row r="2018" spans="1:7" x14ac:dyDescent="0.3">
      <c r="A2018" s="2">
        <v>40234</v>
      </c>
      <c r="B2018">
        <v>3</v>
      </c>
      <c r="C2018">
        <v>48.67</v>
      </c>
      <c r="D2018">
        <v>4</v>
      </c>
      <c r="E2018">
        <v>194.68</v>
      </c>
      <c r="F2018" s="1">
        <f>-Day_SIP[[#This Row],[Investment Amount]]</f>
        <v>-194.68</v>
      </c>
      <c r="G2018" s="1">
        <f>SUM($D$2:D2018)*Day_SIP[[#This Row],[Buy Price]]</f>
        <v>1070837.3400000001</v>
      </c>
    </row>
    <row r="2019" spans="1:7" x14ac:dyDescent="0.3">
      <c r="A2019" s="2">
        <v>40235</v>
      </c>
      <c r="B2019">
        <v>4</v>
      </c>
      <c r="C2019">
        <v>49.48</v>
      </c>
      <c r="D2019">
        <v>4</v>
      </c>
      <c r="E2019">
        <v>197.92</v>
      </c>
      <c r="F2019" s="1">
        <f>-Day_SIP[[#This Row],[Investment Amount]]</f>
        <v>-197.92</v>
      </c>
      <c r="G2019" s="1">
        <f>SUM($D$2:D2019)*Day_SIP[[#This Row],[Buy Price]]</f>
        <v>1088856.8799999999</v>
      </c>
    </row>
    <row r="2020" spans="1:7" x14ac:dyDescent="0.3">
      <c r="A2020" s="2">
        <v>40239</v>
      </c>
      <c r="B2020">
        <v>1</v>
      </c>
      <c r="C2020">
        <v>50.36</v>
      </c>
      <c r="D2020">
        <v>4</v>
      </c>
      <c r="E2020">
        <v>201.44</v>
      </c>
      <c r="F2020" s="1">
        <f>-Day_SIP[[#This Row],[Investment Amount]]</f>
        <v>-201.44</v>
      </c>
      <c r="G2020" s="1">
        <f>SUM($D$2:D2020)*Day_SIP[[#This Row],[Buy Price]]</f>
        <v>1108423.6000000001</v>
      </c>
    </row>
    <row r="2021" spans="1:7" x14ac:dyDescent="0.3">
      <c r="A2021" s="2">
        <v>40240</v>
      </c>
      <c r="B2021">
        <v>2</v>
      </c>
      <c r="C2021">
        <v>51.01</v>
      </c>
      <c r="D2021">
        <v>4</v>
      </c>
      <c r="E2021">
        <v>204.04</v>
      </c>
      <c r="F2021" s="1">
        <f>-Day_SIP[[#This Row],[Investment Amount]]</f>
        <v>-204.04</v>
      </c>
      <c r="G2021" s="1">
        <f>SUM($D$2:D2021)*Day_SIP[[#This Row],[Buy Price]]</f>
        <v>1122934.1399999999</v>
      </c>
    </row>
    <row r="2022" spans="1:7" x14ac:dyDescent="0.3">
      <c r="A2022" s="2">
        <v>40241</v>
      </c>
      <c r="B2022">
        <v>3</v>
      </c>
      <c r="C2022">
        <v>50.92</v>
      </c>
      <c r="D2022">
        <v>4</v>
      </c>
      <c r="E2022">
        <v>203.68</v>
      </c>
      <c r="F2022" s="1">
        <f>-Day_SIP[[#This Row],[Investment Amount]]</f>
        <v>-203.68</v>
      </c>
      <c r="G2022" s="1">
        <f>SUM($D$2:D2022)*Day_SIP[[#This Row],[Buy Price]]</f>
        <v>1121156.56</v>
      </c>
    </row>
    <row r="2023" spans="1:7" x14ac:dyDescent="0.3">
      <c r="A2023" s="2">
        <v>40242</v>
      </c>
      <c r="B2023">
        <v>4</v>
      </c>
      <c r="C2023">
        <v>51</v>
      </c>
      <c r="D2023">
        <v>4</v>
      </c>
      <c r="E2023">
        <v>204</v>
      </c>
      <c r="F2023" s="1">
        <f>-Day_SIP[[#This Row],[Investment Amount]]</f>
        <v>-204</v>
      </c>
      <c r="G2023" s="1">
        <f>SUM($D$2:D2023)*Day_SIP[[#This Row],[Buy Price]]</f>
        <v>1123122</v>
      </c>
    </row>
    <row r="2024" spans="1:7" x14ac:dyDescent="0.3">
      <c r="A2024" s="2">
        <v>40245</v>
      </c>
      <c r="B2024">
        <v>0</v>
      </c>
      <c r="C2024">
        <v>51.29</v>
      </c>
      <c r="D2024">
        <v>4</v>
      </c>
      <c r="E2024">
        <v>205.16</v>
      </c>
      <c r="F2024" s="1">
        <f>-Day_SIP[[#This Row],[Investment Amount]]</f>
        <v>-205.16</v>
      </c>
      <c r="G2024" s="1">
        <f>SUM($D$2:D2024)*Day_SIP[[#This Row],[Buy Price]]</f>
        <v>1129713.54</v>
      </c>
    </row>
    <row r="2025" spans="1:7" x14ac:dyDescent="0.3">
      <c r="A2025" s="2">
        <v>40246</v>
      </c>
      <c r="B2025">
        <v>1</v>
      </c>
      <c r="C2025">
        <v>51.1</v>
      </c>
      <c r="D2025">
        <v>4</v>
      </c>
      <c r="E2025">
        <v>204.4</v>
      </c>
      <c r="F2025" s="1">
        <f>-Day_SIP[[#This Row],[Investment Amount]]</f>
        <v>-204.4</v>
      </c>
      <c r="G2025" s="1">
        <f>SUM($D$2:D2025)*Day_SIP[[#This Row],[Buy Price]]</f>
        <v>1125733</v>
      </c>
    </row>
    <row r="2026" spans="1:7" x14ac:dyDescent="0.3">
      <c r="A2026" s="2">
        <v>40247</v>
      </c>
      <c r="B2026">
        <v>2</v>
      </c>
      <c r="C2026">
        <v>51.4</v>
      </c>
      <c r="D2026">
        <v>4</v>
      </c>
      <c r="E2026">
        <v>205.6</v>
      </c>
      <c r="F2026" s="1">
        <f>-Day_SIP[[#This Row],[Investment Amount]]</f>
        <v>-205.6</v>
      </c>
      <c r="G2026" s="1">
        <f>SUM($D$2:D2026)*Day_SIP[[#This Row],[Buy Price]]</f>
        <v>1132547.5999999999</v>
      </c>
    </row>
    <row r="2027" spans="1:7" x14ac:dyDescent="0.3">
      <c r="A2027" s="2">
        <v>40248</v>
      </c>
      <c r="B2027">
        <v>3</v>
      </c>
      <c r="C2027">
        <v>51.5</v>
      </c>
      <c r="D2027">
        <v>4</v>
      </c>
      <c r="E2027">
        <v>206</v>
      </c>
      <c r="F2027" s="1">
        <f>-Day_SIP[[#This Row],[Investment Amount]]</f>
        <v>-206</v>
      </c>
      <c r="G2027" s="1">
        <f>SUM($D$2:D2027)*Day_SIP[[#This Row],[Buy Price]]</f>
        <v>1134957</v>
      </c>
    </row>
    <row r="2028" spans="1:7" x14ac:dyDescent="0.3">
      <c r="A2028" s="2">
        <v>40249</v>
      </c>
      <c r="B2028">
        <v>4</v>
      </c>
      <c r="C2028">
        <v>51.55</v>
      </c>
      <c r="D2028">
        <v>4</v>
      </c>
      <c r="E2028">
        <v>206.2</v>
      </c>
      <c r="F2028" s="1">
        <f>-Day_SIP[[#This Row],[Investment Amount]]</f>
        <v>-206.2</v>
      </c>
      <c r="G2028" s="1">
        <f>SUM($D$2:D2028)*Day_SIP[[#This Row],[Buy Price]]</f>
        <v>1136265.0999999999</v>
      </c>
    </row>
    <row r="2029" spans="1:7" x14ac:dyDescent="0.3">
      <c r="A2029" s="2">
        <v>40252</v>
      </c>
      <c r="B2029">
        <v>0</v>
      </c>
      <c r="C2029">
        <v>51.52</v>
      </c>
      <c r="D2029">
        <v>4</v>
      </c>
      <c r="E2029">
        <v>206.08</v>
      </c>
      <c r="F2029" s="1">
        <f>-Day_SIP[[#This Row],[Investment Amount]]</f>
        <v>-206.08</v>
      </c>
      <c r="G2029" s="1">
        <f>SUM($D$2:D2029)*Day_SIP[[#This Row],[Buy Price]]</f>
        <v>1135809.9200000002</v>
      </c>
    </row>
    <row r="2030" spans="1:7" x14ac:dyDescent="0.3">
      <c r="A2030" s="2">
        <v>40253</v>
      </c>
      <c r="B2030">
        <v>1</v>
      </c>
      <c r="C2030">
        <v>52.25</v>
      </c>
      <c r="D2030">
        <v>4</v>
      </c>
      <c r="E2030">
        <v>209</v>
      </c>
      <c r="F2030" s="1">
        <f>-Day_SIP[[#This Row],[Investment Amount]]</f>
        <v>-209</v>
      </c>
      <c r="G2030" s="1">
        <f>SUM($D$2:D2030)*Day_SIP[[#This Row],[Buy Price]]</f>
        <v>1152112.5</v>
      </c>
    </row>
    <row r="2031" spans="1:7" x14ac:dyDescent="0.3">
      <c r="A2031" s="2">
        <v>40254</v>
      </c>
      <c r="B2031">
        <v>2</v>
      </c>
      <c r="C2031">
        <v>52.41</v>
      </c>
      <c r="D2031">
        <v>4</v>
      </c>
      <c r="E2031">
        <v>209.64</v>
      </c>
      <c r="F2031" s="1">
        <f>-Day_SIP[[#This Row],[Investment Amount]]</f>
        <v>-209.64</v>
      </c>
      <c r="G2031" s="1">
        <f>SUM($D$2:D2031)*Day_SIP[[#This Row],[Buy Price]]</f>
        <v>1155850.1399999999</v>
      </c>
    </row>
    <row r="2032" spans="1:7" x14ac:dyDescent="0.3">
      <c r="A2032" s="2">
        <v>40255</v>
      </c>
      <c r="B2032">
        <v>3</v>
      </c>
      <c r="C2032">
        <v>52.39</v>
      </c>
      <c r="D2032">
        <v>4</v>
      </c>
      <c r="E2032">
        <v>209.56</v>
      </c>
      <c r="F2032" s="1">
        <f>-Day_SIP[[#This Row],[Investment Amount]]</f>
        <v>-209.56</v>
      </c>
      <c r="G2032" s="1">
        <f>SUM($D$2:D2032)*Day_SIP[[#This Row],[Buy Price]]</f>
        <v>1155618.6200000001</v>
      </c>
    </row>
    <row r="2033" spans="1:7" x14ac:dyDescent="0.3">
      <c r="A2033" s="2">
        <v>40256</v>
      </c>
      <c r="B2033">
        <v>4</v>
      </c>
      <c r="C2033">
        <v>52.81</v>
      </c>
      <c r="D2033">
        <v>4</v>
      </c>
      <c r="E2033">
        <v>211.24</v>
      </c>
      <c r="F2033" s="1">
        <f>-Day_SIP[[#This Row],[Investment Amount]]</f>
        <v>-211.24</v>
      </c>
      <c r="G2033" s="1">
        <f>SUM($D$2:D2033)*Day_SIP[[#This Row],[Buy Price]]</f>
        <v>1165094.22</v>
      </c>
    </row>
    <row r="2034" spans="1:7" x14ac:dyDescent="0.3">
      <c r="A2034" s="2">
        <v>40259</v>
      </c>
      <c r="B2034">
        <v>0</v>
      </c>
      <c r="C2034">
        <v>52.3</v>
      </c>
      <c r="D2034">
        <v>4</v>
      </c>
      <c r="E2034">
        <v>209.2</v>
      </c>
      <c r="F2034" s="1">
        <f>-Day_SIP[[#This Row],[Investment Amount]]</f>
        <v>-209.2</v>
      </c>
      <c r="G2034" s="1">
        <f>SUM($D$2:D2034)*Day_SIP[[#This Row],[Buy Price]]</f>
        <v>1154051.8</v>
      </c>
    </row>
    <row r="2035" spans="1:7" x14ac:dyDescent="0.3">
      <c r="A2035" s="2">
        <v>40260</v>
      </c>
      <c r="B2035">
        <v>1</v>
      </c>
      <c r="C2035">
        <v>52.31</v>
      </c>
      <c r="D2035">
        <v>4</v>
      </c>
      <c r="E2035">
        <v>209.24</v>
      </c>
      <c r="F2035" s="1">
        <f>-Day_SIP[[#This Row],[Investment Amount]]</f>
        <v>-209.24</v>
      </c>
      <c r="G2035" s="1">
        <f>SUM($D$2:D2035)*Day_SIP[[#This Row],[Buy Price]]</f>
        <v>1154481.7</v>
      </c>
    </row>
    <row r="2036" spans="1:7" x14ac:dyDescent="0.3">
      <c r="A2036" s="2">
        <v>40262</v>
      </c>
      <c r="B2036">
        <v>3</v>
      </c>
      <c r="C2036">
        <v>52.68</v>
      </c>
      <c r="D2036">
        <v>4</v>
      </c>
      <c r="E2036">
        <v>210.72</v>
      </c>
      <c r="F2036" s="1">
        <f>-Day_SIP[[#This Row],[Investment Amount]]</f>
        <v>-210.72</v>
      </c>
      <c r="G2036" s="1">
        <f>SUM($D$2:D2036)*Day_SIP[[#This Row],[Buy Price]]</f>
        <v>1162858.32</v>
      </c>
    </row>
    <row r="2037" spans="1:7" x14ac:dyDescent="0.3">
      <c r="A2037" s="2">
        <v>40263</v>
      </c>
      <c r="B2037">
        <v>4</v>
      </c>
      <c r="C2037">
        <v>52.92</v>
      </c>
      <c r="D2037">
        <v>4</v>
      </c>
      <c r="E2037">
        <v>211.68</v>
      </c>
      <c r="F2037" s="1">
        <f>-Day_SIP[[#This Row],[Investment Amount]]</f>
        <v>-211.68</v>
      </c>
      <c r="G2037" s="1">
        <f>SUM($D$2:D2037)*Day_SIP[[#This Row],[Buy Price]]</f>
        <v>1168367.76</v>
      </c>
    </row>
    <row r="2038" spans="1:7" x14ac:dyDescent="0.3">
      <c r="A2038" s="2">
        <v>40266</v>
      </c>
      <c r="B2038">
        <v>0</v>
      </c>
      <c r="C2038">
        <v>52.96</v>
      </c>
      <c r="D2038">
        <v>4</v>
      </c>
      <c r="E2038">
        <v>211.84</v>
      </c>
      <c r="F2038" s="1">
        <f>-Day_SIP[[#This Row],[Investment Amount]]</f>
        <v>-211.84</v>
      </c>
      <c r="G2038" s="1">
        <f>SUM($D$2:D2038)*Day_SIP[[#This Row],[Buy Price]]</f>
        <v>1169462.72</v>
      </c>
    </row>
    <row r="2039" spans="1:7" x14ac:dyDescent="0.3">
      <c r="A2039" s="2">
        <v>40267</v>
      </c>
      <c r="B2039">
        <v>1</v>
      </c>
      <c r="C2039">
        <v>52.7</v>
      </c>
      <c r="D2039">
        <v>4</v>
      </c>
      <c r="E2039">
        <v>210.8</v>
      </c>
      <c r="F2039" s="1">
        <f>-Day_SIP[[#This Row],[Investment Amount]]</f>
        <v>-210.8</v>
      </c>
      <c r="G2039" s="1">
        <f>SUM($D$2:D2039)*Day_SIP[[#This Row],[Buy Price]]</f>
        <v>1163932.2</v>
      </c>
    </row>
    <row r="2040" spans="1:7" x14ac:dyDescent="0.3">
      <c r="A2040" s="2">
        <v>40268</v>
      </c>
      <c r="B2040">
        <v>2</v>
      </c>
      <c r="C2040">
        <v>52.62</v>
      </c>
      <c r="D2040">
        <v>4</v>
      </c>
      <c r="E2040">
        <v>210.48</v>
      </c>
      <c r="F2040" s="1">
        <f>-Day_SIP[[#This Row],[Investment Amount]]</f>
        <v>-210.48</v>
      </c>
      <c r="G2040" s="1">
        <f>SUM($D$2:D2040)*Day_SIP[[#This Row],[Buy Price]]</f>
        <v>1162375.8</v>
      </c>
    </row>
    <row r="2041" spans="1:7" x14ac:dyDescent="0.3">
      <c r="A2041" s="2">
        <v>40269</v>
      </c>
      <c r="B2041">
        <v>3</v>
      </c>
      <c r="C2041">
        <v>53.05</v>
      </c>
      <c r="D2041">
        <v>4</v>
      </c>
      <c r="E2041">
        <v>212.2</v>
      </c>
      <c r="F2041" s="1">
        <f>-Day_SIP[[#This Row],[Investment Amount]]</f>
        <v>-212.2</v>
      </c>
      <c r="G2041" s="1">
        <f>SUM($D$2:D2041)*Day_SIP[[#This Row],[Buy Price]]</f>
        <v>1172086.7</v>
      </c>
    </row>
    <row r="2042" spans="1:7" x14ac:dyDescent="0.3">
      <c r="A2042" s="2">
        <v>40273</v>
      </c>
      <c r="B2042">
        <v>0</v>
      </c>
      <c r="C2042">
        <v>53.63</v>
      </c>
      <c r="D2042">
        <v>4</v>
      </c>
      <c r="E2042">
        <v>214.52</v>
      </c>
      <c r="F2042" s="1">
        <f>-Day_SIP[[#This Row],[Investment Amount]]</f>
        <v>-214.52</v>
      </c>
      <c r="G2042" s="1">
        <f>SUM($D$2:D2042)*Day_SIP[[#This Row],[Buy Price]]</f>
        <v>1185115.74</v>
      </c>
    </row>
    <row r="2043" spans="1:7" x14ac:dyDescent="0.3">
      <c r="A2043" s="2">
        <v>40274</v>
      </c>
      <c r="B2043">
        <v>1</v>
      </c>
      <c r="C2043">
        <v>53.54</v>
      </c>
      <c r="D2043">
        <v>4</v>
      </c>
      <c r="E2043">
        <v>214.16</v>
      </c>
      <c r="F2043" s="1">
        <f>-Day_SIP[[#This Row],[Investment Amount]]</f>
        <v>-214.16</v>
      </c>
      <c r="G2043" s="1">
        <f>SUM($D$2:D2043)*Day_SIP[[#This Row],[Buy Price]]</f>
        <v>1183341.08</v>
      </c>
    </row>
    <row r="2044" spans="1:7" x14ac:dyDescent="0.3">
      <c r="A2044" s="2">
        <v>40275</v>
      </c>
      <c r="B2044">
        <v>2</v>
      </c>
      <c r="C2044">
        <v>53.78</v>
      </c>
      <c r="D2044">
        <v>4</v>
      </c>
      <c r="E2044">
        <v>215.12</v>
      </c>
      <c r="F2044" s="1">
        <f>-Day_SIP[[#This Row],[Investment Amount]]</f>
        <v>-215.12</v>
      </c>
      <c r="G2044" s="1">
        <f>SUM($D$2:D2044)*Day_SIP[[#This Row],[Buy Price]]</f>
        <v>1188860.68</v>
      </c>
    </row>
    <row r="2045" spans="1:7" x14ac:dyDescent="0.3">
      <c r="A2045" s="2">
        <v>40276</v>
      </c>
      <c r="B2045">
        <v>3</v>
      </c>
      <c r="C2045">
        <v>53.08</v>
      </c>
      <c r="D2045">
        <v>4</v>
      </c>
      <c r="E2045">
        <v>212.32</v>
      </c>
      <c r="F2045" s="1">
        <f>-Day_SIP[[#This Row],[Investment Amount]]</f>
        <v>-212.32</v>
      </c>
      <c r="G2045" s="1">
        <f>SUM($D$2:D2045)*Day_SIP[[#This Row],[Buy Price]]</f>
        <v>1173598.8</v>
      </c>
    </row>
    <row r="2046" spans="1:7" x14ac:dyDescent="0.3">
      <c r="A2046" s="2">
        <v>40277</v>
      </c>
      <c r="B2046">
        <v>4</v>
      </c>
      <c r="C2046">
        <v>53.5</v>
      </c>
      <c r="D2046">
        <v>4</v>
      </c>
      <c r="E2046">
        <v>214</v>
      </c>
      <c r="F2046" s="1">
        <f>-Day_SIP[[#This Row],[Investment Amount]]</f>
        <v>-214</v>
      </c>
      <c r="G2046" s="1">
        <f>SUM($D$2:D2046)*Day_SIP[[#This Row],[Buy Price]]</f>
        <v>1183099</v>
      </c>
    </row>
    <row r="2047" spans="1:7" x14ac:dyDescent="0.3">
      <c r="A2047" s="2">
        <v>40280</v>
      </c>
      <c r="B2047">
        <v>0</v>
      </c>
      <c r="C2047">
        <v>53.21</v>
      </c>
      <c r="D2047">
        <v>4</v>
      </c>
      <c r="E2047">
        <v>212.84</v>
      </c>
      <c r="F2047" s="1">
        <f>-Day_SIP[[#This Row],[Investment Amount]]</f>
        <v>-212.84</v>
      </c>
      <c r="G2047" s="1">
        <f>SUM($D$2:D2047)*Day_SIP[[#This Row],[Buy Price]]</f>
        <v>1176898.78</v>
      </c>
    </row>
    <row r="2048" spans="1:7" x14ac:dyDescent="0.3">
      <c r="A2048" s="2">
        <v>40281</v>
      </c>
      <c r="B2048">
        <v>1</v>
      </c>
      <c r="C2048">
        <v>52.95</v>
      </c>
      <c r="D2048">
        <v>4</v>
      </c>
      <c r="E2048">
        <v>211.8</v>
      </c>
      <c r="F2048" s="1">
        <f>-Day_SIP[[#This Row],[Investment Amount]]</f>
        <v>-211.8</v>
      </c>
      <c r="G2048" s="1">
        <f>SUM($D$2:D2048)*Day_SIP[[#This Row],[Buy Price]]</f>
        <v>1171359.9000000001</v>
      </c>
    </row>
    <row r="2049" spans="1:7" x14ac:dyDescent="0.3">
      <c r="A2049" s="2">
        <v>40283</v>
      </c>
      <c r="B2049">
        <v>3</v>
      </c>
      <c r="C2049">
        <v>52.67</v>
      </c>
      <c r="D2049">
        <v>4</v>
      </c>
      <c r="E2049">
        <v>210.68</v>
      </c>
      <c r="F2049" s="1">
        <f>-Day_SIP[[#This Row],[Investment Amount]]</f>
        <v>-210.68</v>
      </c>
      <c r="G2049" s="1">
        <f>SUM($D$2:D2049)*Day_SIP[[#This Row],[Buy Price]]</f>
        <v>1165376.42</v>
      </c>
    </row>
    <row r="2050" spans="1:7" x14ac:dyDescent="0.3">
      <c r="A2050" s="2">
        <v>40284</v>
      </c>
      <c r="B2050">
        <v>4</v>
      </c>
      <c r="C2050">
        <v>52.57</v>
      </c>
      <c r="D2050">
        <v>4</v>
      </c>
      <c r="E2050">
        <v>210.28</v>
      </c>
      <c r="F2050" s="1">
        <f>-Day_SIP[[#This Row],[Investment Amount]]</f>
        <v>-210.28</v>
      </c>
      <c r="G2050" s="1">
        <f>SUM($D$2:D2050)*Day_SIP[[#This Row],[Buy Price]]</f>
        <v>1163374.1000000001</v>
      </c>
    </row>
    <row r="2051" spans="1:7" x14ac:dyDescent="0.3">
      <c r="A2051" s="2">
        <v>40287</v>
      </c>
      <c r="B2051">
        <v>0</v>
      </c>
      <c r="C2051">
        <v>52.08</v>
      </c>
      <c r="D2051">
        <v>4</v>
      </c>
      <c r="E2051">
        <v>208.32</v>
      </c>
      <c r="F2051" s="1">
        <f>-Day_SIP[[#This Row],[Investment Amount]]</f>
        <v>-208.32</v>
      </c>
      <c r="G2051" s="1">
        <f>SUM($D$2:D2051)*Day_SIP[[#This Row],[Buy Price]]</f>
        <v>1152738.72</v>
      </c>
    </row>
    <row r="2052" spans="1:7" x14ac:dyDescent="0.3">
      <c r="A2052" s="2">
        <v>40288</v>
      </c>
      <c r="B2052">
        <v>1</v>
      </c>
      <c r="C2052">
        <v>52.22</v>
      </c>
      <c r="D2052">
        <v>4</v>
      </c>
      <c r="E2052">
        <v>208.88</v>
      </c>
      <c r="F2052" s="1">
        <f>-Day_SIP[[#This Row],[Investment Amount]]</f>
        <v>-208.88</v>
      </c>
      <c r="G2052" s="1">
        <f>SUM($D$2:D2052)*Day_SIP[[#This Row],[Buy Price]]</f>
        <v>1156046.3599999999</v>
      </c>
    </row>
    <row r="2053" spans="1:7" x14ac:dyDescent="0.3">
      <c r="A2053" s="2">
        <v>40289</v>
      </c>
      <c r="B2053">
        <v>2</v>
      </c>
      <c r="C2053">
        <v>52.41</v>
      </c>
      <c r="D2053">
        <v>4</v>
      </c>
      <c r="E2053">
        <v>209.64</v>
      </c>
      <c r="F2053" s="1">
        <f>-Day_SIP[[#This Row],[Investment Amount]]</f>
        <v>-209.64</v>
      </c>
      <c r="G2053" s="1">
        <f>SUM($D$2:D2053)*Day_SIP[[#This Row],[Buy Price]]</f>
        <v>1160462.22</v>
      </c>
    </row>
    <row r="2054" spans="1:7" x14ac:dyDescent="0.3">
      <c r="A2054" s="2">
        <v>40290</v>
      </c>
      <c r="B2054">
        <v>3</v>
      </c>
      <c r="C2054">
        <v>52.51</v>
      </c>
      <c r="D2054">
        <v>4</v>
      </c>
      <c r="E2054">
        <v>210.04</v>
      </c>
      <c r="F2054" s="1">
        <f>-Day_SIP[[#This Row],[Investment Amount]]</f>
        <v>-210.04</v>
      </c>
      <c r="G2054" s="1">
        <f>SUM($D$2:D2054)*Day_SIP[[#This Row],[Buy Price]]</f>
        <v>1162886.46</v>
      </c>
    </row>
    <row r="2055" spans="1:7" x14ac:dyDescent="0.3">
      <c r="A2055" s="2">
        <v>40291</v>
      </c>
      <c r="B2055">
        <v>4</v>
      </c>
      <c r="C2055">
        <v>52.98</v>
      </c>
      <c r="D2055">
        <v>4</v>
      </c>
      <c r="E2055">
        <v>211.92</v>
      </c>
      <c r="F2055" s="1">
        <f>-Day_SIP[[#This Row],[Investment Amount]]</f>
        <v>-211.92</v>
      </c>
      <c r="G2055" s="1">
        <f>SUM($D$2:D2055)*Day_SIP[[#This Row],[Buy Price]]</f>
        <v>1173507</v>
      </c>
    </row>
    <row r="2056" spans="1:7" x14ac:dyDescent="0.3">
      <c r="A2056" s="2">
        <v>40294</v>
      </c>
      <c r="B2056">
        <v>0</v>
      </c>
      <c r="C2056">
        <v>53.1</v>
      </c>
      <c r="D2056">
        <v>4</v>
      </c>
      <c r="E2056">
        <v>212.4</v>
      </c>
      <c r="F2056" s="1">
        <f>-Day_SIP[[#This Row],[Investment Amount]]</f>
        <v>-212.4</v>
      </c>
      <c r="G2056" s="1">
        <f>SUM($D$2:D2056)*Day_SIP[[#This Row],[Buy Price]]</f>
        <v>1176377.4000000001</v>
      </c>
    </row>
    <row r="2057" spans="1:7" x14ac:dyDescent="0.3">
      <c r="A2057" s="2">
        <v>40295</v>
      </c>
      <c r="B2057">
        <v>1</v>
      </c>
      <c r="C2057">
        <v>52.95</v>
      </c>
      <c r="D2057">
        <v>4</v>
      </c>
      <c r="E2057">
        <v>211.8</v>
      </c>
      <c r="F2057" s="1">
        <f>-Day_SIP[[#This Row],[Investment Amount]]</f>
        <v>-211.8</v>
      </c>
      <c r="G2057" s="1">
        <f>SUM($D$2:D2057)*Day_SIP[[#This Row],[Buy Price]]</f>
        <v>1173266.1000000001</v>
      </c>
    </row>
    <row r="2058" spans="1:7" x14ac:dyDescent="0.3">
      <c r="A2058" s="2">
        <v>40296</v>
      </c>
      <c r="B2058">
        <v>2</v>
      </c>
      <c r="C2058">
        <v>51.99</v>
      </c>
      <c r="D2058">
        <v>4</v>
      </c>
      <c r="E2058">
        <v>207.96</v>
      </c>
      <c r="F2058" s="1">
        <f>-Day_SIP[[#This Row],[Investment Amount]]</f>
        <v>-207.96</v>
      </c>
      <c r="G2058" s="1">
        <f>SUM($D$2:D2058)*Day_SIP[[#This Row],[Buy Price]]</f>
        <v>1152202.3800000001</v>
      </c>
    </row>
    <row r="2059" spans="1:7" x14ac:dyDescent="0.3">
      <c r="A2059" s="2">
        <v>40297</v>
      </c>
      <c r="B2059">
        <v>3</v>
      </c>
      <c r="C2059">
        <v>52.22</v>
      </c>
      <c r="D2059">
        <v>4</v>
      </c>
      <c r="E2059">
        <v>208.88</v>
      </c>
      <c r="F2059" s="1">
        <f>-Day_SIP[[#This Row],[Investment Amount]]</f>
        <v>-208.88</v>
      </c>
      <c r="G2059" s="1">
        <f>SUM($D$2:D2059)*Day_SIP[[#This Row],[Buy Price]]</f>
        <v>1157508.52</v>
      </c>
    </row>
    <row r="2060" spans="1:7" x14ac:dyDescent="0.3">
      <c r="A2060" s="2">
        <v>40298</v>
      </c>
      <c r="B2060">
        <v>4</v>
      </c>
      <c r="C2060">
        <v>52.41</v>
      </c>
      <c r="D2060">
        <v>4</v>
      </c>
      <c r="E2060">
        <v>209.64</v>
      </c>
      <c r="F2060" s="1">
        <f>-Day_SIP[[#This Row],[Investment Amount]]</f>
        <v>-209.64</v>
      </c>
      <c r="G2060" s="1">
        <f>SUM($D$2:D2060)*Day_SIP[[#This Row],[Buy Price]]</f>
        <v>1161929.7</v>
      </c>
    </row>
    <row r="2061" spans="1:7" x14ac:dyDescent="0.3">
      <c r="A2061" s="2">
        <v>40301</v>
      </c>
      <c r="B2061">
        <v>0</v>
      </c>
      <c r="C2061">
        <v>52.07</v>
      </c>
      <c r="D2061">
        <v>4</v>
      </c>
      <c r="E2061">
        <v>208.28</v>
      </c>
      <c r="F2061" s="1">
        <f>-Day_SIP[[#This Row],[Investment Amount]]</f>
        <v>-208.28</v>
      </c>
      <c r="G2061" s="1">
        <f>SUM($D$2:D2061)*Day_SIP[[#This Row],[Buy Price]]</f>
        <v>1154600.18</v>
      </c>
    </row>
    <row r="2062" spans="1:7" x14ac:dyDescent="0.3">
      <c r="A2062" s="2">
        <v>40302</v>
      </c>
      <c r="B2062">
        <v>1</v>
      </c>
      <c r="C2062">
        <v>51.5</v>
      </c>
      <c r="D2062">
        <v>4</v>
      </c>
      <c r="E2062">
        <v>206</v>
      </c>
      <c r="F2062" s="1">
        <f>-Day_SIP[[#This Row],[Investment Amount]]</f>
        <v>-206</v>
      </c>
      <c r="G2062" s="1">
        <f>SUM($D$2:D2062)*Day_SIP[[#This Row],[Buy Price]]</f>
        <v>1142167</v>
      </c>
    </row>
    <row r="2063" spans="1:7" x14ac:dyDescent="0.3">
      <c r="A2063" s="2">
        <v>40303</v>
      </c>
      <c r="B2063">
        <v>2</v>
      </c>
      <c r="C2063">
        <v>51.42</v>
      </c>
      <c r="D2063">
        <v>4</v>
      </c>
      <c r="E2063">
        <v>205.68</v>
      </c>
      <c r="F2063" s="1">
        <f>-Day_SIP[[#This Row],[Investment Amount]]</f>
        <v>-205.68</v>
      </c>
      <c r="G2063" s="1">
        <f>SUM($D$2:D2063)*Day_SIP[[#This Row],[Buy Price]]</f>
        <v>1140598.44</v>
      </c>
    </row>
    <row r="2064" spans="1:7" x14ac:dyDescent="0.3">
      <c r="A2064" s="2">
        <v>40304</v>
      </c>
      <c r="B2064">
        <v>3</v>
      </c>
      <c r="C2064">
        <v>51.17</v>
      </c>
      <c r="D2064">
        <v>4</v>
      </c>
      <c r="E2064">
        <v>204.68</v>
      </c>
      <c r="F2064" s="1">
        <f>-Day_SIP[[#This Row],[Investment Amount]]</f>
        <v>-204.68</v>
      </c>
      <c r="G2064" s="1">
        <f>SUM($D$2:D2064)*Day_SIP[[#This Row],[Buy Price]]</f>
        <v>1135257.6200000001</v>
      </c>
    </row>
    <row r="2065" spans="1:7" x14ac:dyDescent="0.3">
      <c r="A2065" s="2">
        <v>40305</v>
      </c>
      <c r="B2065">
        <v>4</v>
      </c>
      <c r="C2065">
        <v>50.4</v>
      </c>
      <c r="D2065">
        <v>4</v>
      </c>
      <c r="E2065">
        <v>201.6</v>
      </c>
      <c r="F2065" s="1">
        <f>-Day_SIP[[#This Row],[Investment Amount]]</f>
        <v>-201.6</v>
      </c>
      <c r="G2065" s="1">
        <f>SUM($D$2:D2065)*Day_SIP[[#This Row],[Buy Price]]</f>
        <v>1118376</v>
      </c>
    </row>
    <row r="2066" spans="1:7" x14ac:dyDescent="0.3">
      <c r="A2066" s="2">
        <v>40308</v>
      </c>
      <c r="B2066">
        <v>0</v>
      </c>
      <c r="C2066">
        <v>51.93</v>
      </c>
      <c r="D2066">
        <v>4</v>
      </c>
      <c r="E2066">
        <v>207.72</v>
      </c>
      <c r="F2066" s="1">
        <f>-Day_SIP[[#This Row],[Investment Amount]]</f>
        <v>-207.72</v>
      </c>
      <c r="G2066" s="1">
        <f>SUM($D$2:D2066)*Day_SIP[[#This Row],[Buy Price]]</f>
        <v>1152534.42</v>
      </c>
    </row>
    <row r="2067" spans="1:7" x14ac:dyDescent="0.3">
      <c r="A2067" s="2">
        <v>40309</v>
      </c>
      <c r="B2067">
        <v>1</v>
      </c>
      <c r="C2067">
        <v>51.46</v>
      </c>
      <c r="D2067">
        <v>4</v>
      </c>
      <c r="E2067">
        <v>205.84</v>
      </c>
      <c r="F2067" s="1">
        <f>-Day_SIP[[#This Row],[Investment Amount]]</f>
        <v>-205.84</v>
      </c>
      <c r="G2067" s="1">
        <f>SUM($D$2:D2067)*Day_SIP[[#This Row],[Buy Price]]</f>
        <v>1142309.08</v>
      </c>
    </row>
    <row r="2068" spans="1:7" x14ac:dyDescent="0.3">
      <c r="A2068" s="2">
        <v>40310</v>
      </c>
      <c r="B2068">
        <v>2</v>
      </c>
      <c r="C2068">
        <v>51.41</v>
      </c>
      <c r="D2068">
        <v>4</v>
      </c>
      <c r="E2068">
        <v>205.64</v>
      </c>
      <c r="F2068" s="1">
        <f>-Day_SIP[[#This Row],[Investment Amount]]</f>
        <v>-205.64</v>
      </c>
      <c r="G2068" s="1">
        <f>SUM($D$2:D2068)*Day_SIP[[#This Row],[Buy Price]]</f>
        <v>1141404.8199999998</v>
      </c>
    </row>
    <row r="2069" spans="1:7" x14ac:dyDescent="0.3">
      <c r="A2069" s="2">
        <v>40311</v>
      </c>
      <c r="B2069">
        <v>3</v>
      </c>
      <c r="C2069">
        <v>51.83</v>
      </c>
      <c r="D2069">
        <v>4</v>
      </c>
      <c r="E2069">
        <v>207.32</v>
      </c>
      <c r="F2069" s="1">
        <f>-Day_SIP[[#This Row],[Investment Amount]]</f>
        <v>-207.32</v>
      </c>
      <c r="G2069" s="1">
        <f>SUM($D$2:D2069)*Day_SIP[[#This Row],[Buy Price]]</f>
        <v>1150936.98</v>
      </c>
    </row>
    <row r="2070" spans="1:7" x14ac:dyDescent="0.3">
      <c r="A2070" s="2">
        <v>40312</v>
      </c>
      <c r="B2070">
        <v>4</v>
      </c>
      <c r="C2070">
        <v>51.01</v>
      </c>
      <c r="D2070">
        <v>4</v>
      </c>
      <c r="E2070">
        <v>204.04</v>
      </c>
      <c r="F2070" s="1">
        <f>-Day_SIP[[#This Row],[Investment Amount]]</f>
        <v>-204.04</v>
      </c>
      <c r="G2070" s="1">
        <f>SUM($D$2:D2070)*Day_SIP[[#This Row],[Buy Price]]</f>
        <v>1132932.0999999999</v>
      </c>
    </row>
    <row r="2071" spans="1:7" x14ac:dyDescent="0.3">
      <c r="A2071" s="2">
        <v>40315</v>
      </c>
      <c r="B2071">
        <v>0</v>
      </c>
      <c r="C2071">
        <v>51.06</v>
      </c>
      <c r="D2071">
        <v>4</v>
      </c>
      <c r="E2071">
        <v>204.24</v>
      </c>
      <c r="F2071" s="1">
        <f>-Day_SIP[[#This Row],[Investment Amount]]</f>
        <v>-204.24</v>
      </c>
      <c r="G2071" s="1">
        <f>SUM($D$2:D2071)*Day_SIP[[#This Row],[Buy Price]]</f>
        <v>1134246.8400000001</v>
      </c>
    </row>
    <row r="2072" spans="1:7" x14ac:dyDescent="0.3">
      <c r="A2072" s="2">
        <v>40316</v>
      </c>
      <c r="B2072">
        <v>1</v>
      </c>
      <c r="C2072">
        <v>50.84</v>
      </c>
      <c r="D2072">
        <v>4</v>
      </c>
      <c r="E2072">
        <v>203.36</v>
      </c>
      <c r="F2072" s="1">
        <f>-Day_SIP[[#This Row],[Investment Amount]]</f>
        <v>-203.36</v>
      </c>
      <c r="G2072" s="1">
        <f>SUM($D$2:D2072)*Day_SIP[[#This Row],[Buy Price]]</f>
        <v>1129563.1200000001</v>
      </c>
    </row>
    <row r="2073" spans="1:7" x14ac:dyDescent="0.3">
      <c r="A2073" s="2">
        <v>40317</v>
      </c>
      <c r="B2073">
        <v>2</v>
      </c>
      <c r="C2073">
        <v>49.71</v>
      </c>
      <c r="D2073">
        <v>4</v>
      </c>
      <c r="E2073">
        <v>198.84</v>
      </c>
      <c r="F2073" s="1">
        <f>-Day_SIP[[#This Row],[Investment Amount]]</f>
        <v>-198.84</v>
      </c>
      <c r="G2073" s="1">
        <f>SUM($D$2:D2073)*Day_SIP[[#This Row],[Buy Price]]</f>
        <v>1104655.6200000001</v>
      </c>
    </row>
    <row r="2074" spans="1:7" x14ac:dyDescent="0.3">
      <c r="A2074" s="2">
        <v>40318</v>
      </c>
      <c r="B2074">
        <v>3</v>
      </c>
      <c r="C2074">
        <v>50.03</v>
      </c>
      <c r="D2074">
        <v>4</v>
      </c>
      <c r="E2074">
        <v>200.12</v>
      </c>
      <c r="F2074" s="1">
        <f>-Day_SIP[[#This Row],[Investment Amount]]</f>
        <v>-200.12</v>
      </c>
      <c r="G2074" s="1">
        <f>SUM($D$2:D2074)*Day_SIP[[#This Row],[Buy Price]]</f>
        <v>1111966.78</v>
      </c>
    </row>
    <row r="2075" spans="1:7" x14ac:dyDescent="0.3">
      <c r="A2075" s="2">
        <v>40319</v>
      </c>
      <c r="B2075">
        <v>4</v>
      </c>
      <c r="C2075">
        <v>49.79</v>
      </c>
      <c r="D2075">
        <v>4</v>
      </c>
      <c r="E2075">
        <v>199.16</v>
      </c>
      <c r="F2075" s="1">
        <f>-Day_SIP[[#This Row],[Investment Amount]]</f>
        <v>-199.16</v>
      </c>
      <c r="G2075" s="1">
        <f>SUM($D$2:D2075)*Day_SIP[[#This Row],[Buy Price]]</f>
        <v>1106831.7</v>
      </c>
    </row>
    <row r="2076" spans="1:7" x14ac:dyDescent="0.3">
      <c r="A2076" s="2">
        <v>40322</v>
      </c>
      <c r="B2076">
        <v>0</v>
      </c>
      <c r="C2076">
        <v>49.91</v>
      </c>
      <c r="D2076">
        <v>4</v>
      </c>
      <c r="E2076">
        <v>199.64</v>
      </c>
      <c r="F2076" s="1">
        <f>-Day_SIP[[#This Row],[Investment Amount]]</f>
        <v>-199.64</v>
      </c>
      <c r="G2076" s="1">
        <f>SUM($D$2:D2076)*Day_SIP[[#This Row],[Buy Price]]</f>
        <v>1109698.94</v>
      </c>
    </row>
    <row r="2077" spans="1:7" x14ac:dyDescent="0.3">
      <c r="A2077" s="2">
        <v>40323</v>
      </c>
      <c r="B2077">
        <v>1</v>
      </c>
      <c r="C2077">
        <v>48.55</v>
      </c>
      <c r="D2077">
        <v>4</v>
      </c>
      <c r="E2077">
        <v>194.2</v>
      </c>
      <c r="F2077" s="1">
        <f>-Day_SIP[[#This Row],[Investment Amount]]</f>
        <v>-194.2</v>
      </c>
      <c r="G2077" s="1">
        <f>SUM($D$2:D2077)*Day_SIP[[#This Row],[Buy Price]]</f>
        <v>1079654.8999999999</v>
      </c>
    </row>
    <row r="2078" spans="1:7" x14ac:dyDescent="0.3">
      <c r="A2078" s="2">
        <v>40324</v>
      </c>
      <c r="B2078">
        <v>2</v>
      </c>
      <c r="C2078">
        <v>49.28</v>
      </c>
      <c r="D2078">
        <v>4</v>
      </c>
      <c r="E2078">
        <v>197.12</v>
      </c>
      <c r="F2078" s="1">
        <f>-Day_SIP[[#This Row],[Investment Amount]]</f>
        <v>-197.12</v>
      </c>
      <c r="G2078" s="1">
        <f>SUM($D$2:D2078)*Day_SIP[[#This Row],[Buy Price]]</f>
        <v>1096085.76</v>
      </c>
    </row>
    <row r="2079" spans="1:7" x14ac:dyDescent="0.3">
      <c r="A2079" s="2">
        <v>40325</v>
      </c>
      <c r="B2079">
        <v>3</v>
      </c>
      <c r="C2079">
        <v>49.95</v>
      </c>
      <c r="D2079">
        <v>4</v>
      </c>
      <c r="E2079">
        <v>199.8</v>
      </c>
      <c r="F2079" s="1">
        <f>-Day_SIP[[#This Row],[Investment Amount]]</f>
        <v>-199.8</v>
      </c>
      <c r="G2079" s="1">
        <f>SUM($D$2:D2079)*Day_SIP[[#This Row],[Buy Price]]</f>
        <v>1111187.7</v>
      </c>
    </row>
    <row r="2080" spans="1:7" x14ac:dyDescent="0.3">
      <c r="A2080" s="2">
        <v>40326</v>
      </c>
      <c r="B2080">
        <v>4</v>
      </c>
      <c r="C2080">
        <v>50.47</v>
      </c>
      <c r="D2080">
        <v>4</v>
      </c>
      <c r="E2080">
        <v>201.88</v>
      </c>
      <c r="F2080" s="1">
        <f>-Day_SIP[[#This Row],[Investment Amount]]</f>
        <v>-201.88</v>
      </c>
      <c r="G2080" s="1">
        <f>SUM($D$2:D2080)*Day_SIP[[#This Row],[Buy Price]]</f>
        <v>1122957.5</v>
      </c>
    </row>
    <row r="2081" spans="1:7" x14ac:dyDescent="0.3">
      <c r="A2081" s="2">
        <v>40329</v>
      </c>
      <c r="B2081">
        <v>0</v>
      </c>
      <c r="C2081">
        <v>50.8</v>
      </c>
      <c r="D2081">
        <v>4</v>
      </c>
      <c r="E2081">
        <v>203.2</v>
      </c>
      <c r="F2081" s="1">
        <f>-Day_SIP[[#This Row],[Investment Amount]]</f>
        <v>-203.2</v>
      </c>
      <c r="G2081" s="1">
        <f>SUM($D$2:D2081)*Day_SIP[[#This Row],[Buy Price]]</f>
        <v>1130503.2</v>
      </c>
    </row>
    <row r="2082" spans="1:7" x14ac:dyDescent="0.3">
      <c r="A2082" s="2">
        <v>40330</v>
      </c>
      <c r="B2082">
        <v>1</v>
      </c>
      <c r="C2082">
        <v>50.11</v>
      </c>
      <c r="D2082">
        <v>4</v>
      </c>
      <c r="E2082">
        <v>200.44</v>
      </c>
      <c r="F2082" s="1">
        <f>-Day_SIP[[#This Row],[Investment Amount]]</f>
        <v>-200.44</v>
      </c>
      <c r="G2082" s="1">
        <f>SUM($D$2:D2082)*Day_SIP[[#This Row],[Buy Price]]</f>
        <v>1115348.3799999999</v>
      </c>
    </row>
    <row r="2083" spans="1:7" x14ac:dyDescent="0.3">
      <c r="A2083" s="2">
        <v>40331</v>
      </c>
      <c r="B2083">
        <v>2</v>
      </c>
      <c r="C2083">
        <v>50.26</v>
      </c>
      <c r="D2083">
        <v>4</v>
      </c>
      <c r="E2083">
        <v>201.04</v>
      </c>
      <c r="F2083" s="1">
        <f>-Day_SIP[[#This Row],[Investment Amount]]</f>
        <v>-201.04</v>
      </c>
      <c r="G2083" s="1">
        <f>SUM($D$2:D2083)*Day_SIP[[#This Row],[Buy Price]]</f>
        <v>1118888.1199999999</v>
      </c>
    </row>
    <row r="2084" spans="1:7" x14ac:dyDescent="0.3">
      <c r="A2084" s="2">
        <v>40332</v>
      </c>
      <c r="B2084">
        <v>3</v>
      </c>
      <c r="C2084">
        <v>51.02</v>
      </c>
      <c r="D2084">
        <v>4</v>
      </c>
      <c r="E2084">
        <v>204.08</v>
      </c>
      <c r="F2084" s="1">
        <f>-Day_SIP[[#This Row],[Investment Amount]]</f>
        <v>-204.08</v>
      </c>
      <c r="G2084" s="1">
        <f>SUM($D$2:D2084)*Day_SIP[[#This Row],[Buy Price]]</f>
        <v>1136011.32</v>
      </c>
    </row>
    <row r="2085" spans="1:7" x14ac:dyDescent="0.3">
      <c r="A2085" s="2">
        <v>40333</v>
      </c>
      <c r="B2085">
        <v>4</v>
      </c>
      <c r="C2085">
        <v>51.42</v>
      </c>
      <c r="D2085">
        <v>4</v>
      </c>
      <c r="E2085">
        <v>205.68</v>
      </c>
      <c r="F2085" s="1">
        <f>-Day_SIP[[#This Row],[Investment Amount]]</f>
        <v>-205.68</v>
      </c>
      <c r="G2085" s="1">
        <f>SUM($D$2:D2085)*Day_SIP[[#This Row],[Buy Price]]</f>
        <v>1145123.4000000001</v>
      </c>
    </row>
    <row r="2086" spans="1:7" x14ac:dyDescent="0.3">
      <c r="A2086" s="2">
        <v>40336</v>
      </c>
      <c r="B2086">
        <v>0</v>
      </c>
      <c r="C2086">
        <v>50.53</v>
      </c>
      <c r="D2086">
        <v>4</v>
      </c>
      <c r="E2086">
        <v>202.12</v>
      </c>
      <c r="F2086" s="1">
        <f>-Day_SIP[[#This Row],[Investment Amount]]</f>
        <v>-202.12</v>
      </c>
      <c r="G2086" s="1">
        <f>SUM($D$2:D2086)*Day_SIP[[#This Row],[Buy Price]]</f>
        <v>1125505.22</v>
      </c>
    </row>
    <row r="2087" spans="1:7" x14ac:dyDescent="0.3">
      <c r="A2087" s="2">
        <v>40337</v>
      </c>
      <c r="B2087">
        <v>1</v>
      </c>
      <c r="C2087">
        <v>50.15</v>
      </c>
      <c r="D2087">
        <v>4</v>
      </c>
      <c r="E2087">
        <v>200.6</v>
      </c>
      <c r="F2087" s="1">
        <f>-Day_SIP[[#This Row],[Investment Amount]]</f>
        <v>-200.6</v>
      </c>
      <c r="G2087" s="1">
        <f>SUM($D$2:D2087)*Day_SIP[[#This Row],[Buy Price]]</f>
        <v>1117241.7</v>
      </c>
    </row>
    <row r="2088" spans="1:7" x14ac:dyDescent="0.3">
      <c r="A2088" s="2">
        <v>40338</v>
      </c>
      <c r="B2088">
        <v>2</v>
      </c>
      <c r="C2088">
        <v>50.39</v>
      </c>
      <c r="D2088">
        <v>4</v>
      </c>
      <c r="E2088">
        <v>201.56</v>
      </c>
      <c r="F2088" s="1">
        <f>-Day_SIP[[#This Row],[Investment Amount]]</f>
        <v>-201.56</v>
      </c>
      <c r="G2088" s="1">
        <f>SUM($D$2:D2088)*Day_SIP[[#This Row],[Buy Price]]</f>
        <v>1122789.98</v>
      </c>
    </row>
    <row r="2089" spans="1:7" x14ac:dyDescent="0.3">
      <c r="A2089" s="2">
        <v>40339</v>
      </c>
      <c r="B2089">
        <v>3</v>
      </c>
      <c r="C2089">
        <v>51.16</v>
      </c>
      <c r="D2089">
        <v>4</v>
      </c>
      <c r="E2089">
        <v>204.64</v>
      </c>
      <c r="F2089" s="1">
        <f>-Day_SIP[[#This Row],[Investment Amount]]</f>
        <v>-204.64</v>
      </c>
      <c r="G2089" s="1">
        <f>SUM($D$2:D2089)*Day_SIP[[#This Row],[Buy Price]]</f>
        <v>1140151.76</v>
      </c>
    </row>
    <row r="2090" spans="1:7" x14ac:dyDescent="0.3">
      <c r="A2090" s="2">
        <v>40340</v>
      </c>
      <c r="B2090">
        <v>4</v>
      </c>
      <c r="C2090">
        <v>51.33</v>
      </c>
      <c r="D2090">
        <v>4</v>
      </c>
      <c r="E2090">
        <v>205.32</v>
      </c>
      <c r="F2090" s="1">
        <f>-Day_SIP[[#This Row],[Investment Amount]]</f>
        <v>-205.32</v>
      </c>
      <c r="G2090" s="1">
        <f>SUM($D$2:D2090)*Day_SIP[[#This Row],[Buy Price]]</f>
        <v>1144145.7</v>
      </c>
    </row>
    <row r="2091" spans="1:7" x14ac:dyDescent="0.3">
      <c r="A2091" s="2">
        <v>40343</v>
      </c>
      <c r="B2091">
        <v>0</v>
      </c>
      <c r="C2091">
        <v>51.99</v>
      </c>
      <c r="D2091">
        <v>4</v>
      </c>
      <c r="E2091">
        <v>207.96</v>
      </c>
      <c r="F2091" s="1">
        <f>-Day_SIP[[#This Row],[Investment Amount]]</f>
        <v>-207.96</v>
      </c>
      <c r="G2091" s="1">
        <f>SUM($D$2:D2091)*Day_SIP[[#This Row],[Buy Price]]</f>
        <v>1159065.06</v>
      </c>
    </row>
    <row r="2092" spans="1:7" x14ac:dyDescent="0.3">
      <c r="A2092" s="2">
        <v>40344</v>
      </c>
      <c r="B2092">
        <v>1</v>
      </c>
      <c r="C2092">
        <v>52.34</v>
      </c>
      <c r="D2092">
        <v>4</v>
      </c>
      <c r="E2092">
        <v>209.36</v>
      </c>
      <c r="F2092" s="1">
        <f>-Day_SIP[[#This Row],[Investment Amount]]</f>
        <v>-209.36</v>
      </c>
      <c r="G2092" s="1">
        <f>SUM($D$2:D2092)*Day_SIP[[#This Row],[Buy Price]]</f>
        <v>1167077.32</v>
      </c>
    </row>
    <row r="2093" spans="1:7" x14ac:dyDescent="0.3">
      <c r="A2093" s="2">
        <v>40345</v>
      </c>
      <c r="B2093">
        <v>2</v>
      </c>
      <c r="C2093">
        <v>52.25</v>
      </c>
      <c r="D2093">
        <v>4</v>
      </c>
      <c r="E2093">
        <v>209</v>
      </c>
      <c r="F2093" s="1">
        <f>-Day_SIP[[#This Row],[Investment Amount]]</f>
        <v>-209</v>
      </c>
      <c r="G2093" s="1">
        <f>SUM($D$2:D2093)*Day_SIP[[#This Row],[Buy Price]]</f>
        <v>1165279.5</v>
      </c>
    </row>
    <row r="2094" spans="1:7" x14ac:dyDescent="0.3">
      <c r="A2094" s="2">
        <v>40346</v>
      </c>
      <c r="B2094">
        <v>3</v>
      </c>
      <c r="C2094">
        <v>52.74</v>
      </c>
      <c r="D2094">
        <v>4</v>
      </c>
      <c r="E2094">
        <v>210.96</v>
      </c>
      <c r="F2094" s="1">
        <f>-Day_SIP[[#This Row],[Investment Amount]]</f>
        <v>-210.96</v>
      </c>
      <c r="G2094" s="1">
        <f>SUM($D$2:D2094)*Day_SIP[[#This Row],[Buy Price]]</f>
        <v>1176418.44</v>
      </c>
    </row>
    <row r="2095" spans="1:7" x14ac:dyDescent="0.3">
      <c r="A2095" s="2">
        <v>40347</v>
      </c>
      <c r="B2095">
        <v>4</v>
      </c>
      <c r="C2095">
        <v>52.6</v>
      </c>
      <c r="D2095">
        <v>4</v>
      </c>
      <c r="E2095">
        <v>210.4</v>
      </c>
      <c r="F2095" s="1">
        <f>-Day_SIP[[#This Row],[Investment Amount]]</f>
        <v>-210.4</v>
      </c>
      <c r="G2095" s="1">
        <f>SUM($D$2:D2095)*Day_SIP[[#This Row],[Buy Price]]</f>
        <v>1173506</v>
      </c>
    </row>
    <row r="2096" spans="1:7" x14ac:dyDescent="0.3">
      <c r="A2096" s="2">
        <v>40350</v>
      </c>
      <c r="B2096">
        <v>0</v>
      </c>
      <c r="C2096">
        <v>53.52</v>
      </c>
      <c r="D2096">
        <v>4</v>
      </c>
      <c r="E2096">
        <v>214.08</v>
      </c>
      <c r="F2096" s="1">
        <f>-Day_SIP[[#This Row],[Investment Amount]]</f>
        <v>-214.08</v>
      </c>
      <c r="G2096" s="1">
        <f>SUM($D$2:D2096)*Day_SIP[[#This Row],[Buy Price]]</f>
        <v>1194245.28</v>
      </c>
    </row>
    <row r="2097" spans="1:7" x14ac:dyDescent="0.3">
      <c r="A2097" s="2">
        <v>40351</v>
      </c>
      <c r="B2097">
        <v>1</v>
      </c>
      <c r="C2097">
        <v>53.49</v>
      </c>
      <c r="D2097">
        <v>4</v>
      </c>
      <c r="E2097">
        <v>213.96</v>
      </c>
      <c r="F2097" s="1">
        <f>-Day_SIP[[#This Row],[Investment Amount]]</f>
        <v>-213.96</v>
      </c>
      <c r="G2097" s="1">
        <f>SUM($D$2:D2097)*Day_SIP[[#This Row],[Buy Price]]</f>
        <v>1193789.82</v>
      </c>
    </row>
    <row r="2098" spans="1:7" x14ac:dyDescent="0.3">
      <c r="A2098" s="2">
        <v>40352</v>
      </c>
      <c r="B2098">
        <v>2</v>
      </c>
      <c r="C2098">
        <v>53.5</v>
      </c>
      <c r="D2098">
        <v>4</v>
      </c>
      <c r="E2098">
        <v>214</v>
      </c>
      <c r="F2098" s="1">
        <f>-Day_SIP[[#This Row],[Investment Amount]]</f>
        <v>-214</v>
      </c>
      <c r="G2098" s="1">
        <f>SUM($D$2:D2098)*Day_SIP[[#This Row],[Buy Price]]</f>
        <v>1194227</v>
      </c>
    </row>
    <row r="2099" spans="1:7" x14ac:dyDescent="0.3">
      <c r="A2099" s="2">
        <v>40353</v>
      </c>
      <c r="B2099">
        <v>3</v>
      </c>
      <c r="C2099">
        <v>53.19</v>
      </c>
      <c r="D2099">
        <v>4</v>
      </c>
      <c r="E2099">
        <v>212.76</v>
      </c>
      <c r="F2099" s="1">
        <f>-Day_SIP[[#This Row],[Investment Amount]]</f>
        <v>-212.76</v>
      </c>
      <c r="G2099" s="1">
        <f>SUM($D$2:D2099)*Day_SIP[[#This Row],[Buy Price]]</f>
        <v>1187519.94</v>
      </c>
    </row>
    <row r="2100" spans="1:7" x14ac:dyDescent="0.3">
      <c r="A2100" s="2">
        <v>40354</v>
      </c>
      <c r="B2100">
        <v>4</v>
      </c>
      <c r="C2100">
        <v>53.25</v>
      </c>
      <c r="D2100">
        <v>4</v>
      </c>
      <c r="E2100">
        <v>213</v>
      </c>
      <c r="F2100" s="1">
        <f>-Day_SIP[[#This Row],[Investment Amount]]</f>
        <v>-213</v>
      </c>
      <c r="G2100" s="1">
        <f>SUM($D$2:D2100)*Day_SIP[[#This Row],[Buy Price]]</f>
        <v>1189072.5</v>
      </c>
    </row>
    <row r="2101" spans="1:7" x14ac:dyDescent="0.3">
      <c r="A2101" s="2">
        <v>40357</v>
      </c>
      <c r="B2101">
        <v>0</v>
      </c>
      <c r="C2101">
        <v>53.3</v>
      </c>
      <c r="D2101">
        <v>4</v>
      </c>
      <c r="E2101">
        <v>213.2</v>
      </c>
      <c r="F2101" s="1">
        <f>-Day_SIP[[#This Row],[Investment Amount]]</f>
        <v>-213.2</v>
      </c>
      <c r="G2101" s="1">
        <f>SUM($D$2:D2101)*Day_SIP[[#This Row],[Buy Price]]</f>
        <v>1190402.2</v>
      </c>
    </row>
    <row r="2102" spans="1:7" x14ac:dyDescent="0.3">
      <c r="A2102" s="2">
        <v>40358</v>
      </c>
      <c r="B2102">
        <v>1</v>
      </c>
      <c r="C2102">
        <v>53.05</v>
      </c>
      <c r="D2102">
        <v>4</v>
      </c>
      <c r="E2102">
        <v>212.2</v>
      </c>
      <c r="F2102" s="1">
        <f>-Day_SIP[[#This Row],[Investment Amount]]</f>
        <v>-212.2</v>
      </c>
      <c r="G2102" s="1">
        <f>SUM($D$2:D2102)*Day_SIP[[#This Row],[Buy Price]]</f>
        <v>1185030.8999999999</v>
      </c>
    </row>
    <row r="2103" spans="1:7" x14ac:dyDescent="0.3">
      <c r="A2103" s="2">
        <v>40359</v>
      </c>
      <c r="B2103">
        <v>2</v>
      </c>
      <c r="C2103">
        <v>53.39</v>
      </c>
      <c r="D2103">
        <v>4</v>
      </c>
      <c r="E2103">
        <v>213.56</v>
      </c>
      <c r="F2103" s="1">
        <f>-Day_SIP[[#This Row],[Investment Amount]]</f>
        <v>-213.56</v>
      </c>
      <c r="G2103" s="1">
        <f>SUM($D$2:D2103)*Day_SIP[[#This Row],[Buy Price]]</f>
        <v>1192839.3800000001</v>
      </c>
    </row>
    <row r="2104" spans="1:7" x14ac:dyDescent="0.3">
      <c r="A2104" s="2">
        <v>40360</v>
      </c>
      <c r="B2104">
        <v>3</v>
      </c>
      <c r="C2104">
        <v>52.98</v>
      </c>
      <c r="D2104">
        <v>4</v>
      </c>
      <c r="E2104">
        <v>211.92</v>
      </c>
      <c r="F2104" s="1">
        <f>-Day_SIP[[#This Row],[Investment Amount]]</f>
        <v>-211.92</v>
      </c>
      <c r="G2104" s="1">
        <f>SUM($D$2:D2104)*Day_SIP[[#This Row],[Buy Price]]</f>
        <v>1183891.0799999998</v>
      </c>
    </row>
    <row r="2105" spans="1:7" x14ac:dyDescent="0.3">
      <c r="A2105" s="2">
        <v>40361</v>
      </c>
      <c r="B2105">
        <v>4</v>
      </c>
      <c r="C2105">
        <v>52.78</v>
      </c>
      <c r="D2105">
        <v>4</v>
      </c>
      <c r="E2105">
        <v>211.12</v>
      </c>
      <c r="F2105" s="1">
        <f>-Day_SIP[[#This Row],[Investment Amount]]</f>
        <v>-211.12</v>
      </c>
      <c r="G2105" s="1">
        <f>SUM($D$2:D2105)*Day_SIP[[#This Row],[Buy Price]]</f>
        <v>1179633</v>
      </c>
    </row>
    <row r="2106" spans="1:7" x14ac:dyDescent="0.3">
      <c r="A2106" s="2">
        <v>40364</v>
      </c>
      <c r="B2106">
        <v>0</v>
      </c>
      <c r="C2106">
        <v>52.87</v>
      </c>
      <c r="D2106">
        <v>4</v>
      </c>
      <c r="E2106">
        <v>211.48</v>
      </c>
      <c r="F2106" s="1">
        <f>-Day_SIP[[#This Row],[Investment Amount]]</f>
        <v>-211.48</v>
      </c>
      <c r="G2106" s="1">
        <f>SUM($D$2:D2106)*Day_SIP[[#This Row],[Buy Price]]</f>
        <v>1181855.98</v>
      </c>
    </row>
    <row r="2107" spans="1:7" x14ac:dyDescent="0.3">
      <c r="A2107" s="2">
        <v>40365</v>
      </c>
      <c r="B2107">
        <v>1</v>
      </c>
      <c r="C2107">
        <v>53.35</v>
      </c>
      <c r="D2107">
        <v>4</v>
      </c>
      <c r="E2107">
        <v>213.4</v>
      </c>
      <c r="F2107" s="1">
        <f>-Day_SIP[[#This Row],[Investment Amount]]</f>
        <v>-213.4</v>
      </c>
      <c r="G2107" s="1">
        <f>SUM($D$2:D2107)*Day_SIP[[#This Row],[Buy Price]]</f>
        <v>1192799.3</v>
      </c>
    </row>
    <row r="2108" spans="1:7" x14ac:dyDescent="0.3">
      <c r="A2108" s="2">
        <v>40366</v>
      </c>
      <c r="B2108">
        <v>2</v>
      </c>
      <c r="C2108">
        <v>52.7</v>
      </c>
      <c r="D2108">
        <v>4</v>
      </c>
      <c r="E2108">
        <v>210.8</v>
      </c>
      <c r="F2108" s="1">
        <f>-Day_SIP[[#This Row],[Investment Amount]]</f>
        <v>-210.8</v>
      </c>
      <c r="G2108" s="1">
        <f>SUM($D$2:D2108)*Day_SIP[[#This Row],[Buy Price]]</f>
        <v>1178477.4000000001</v>
      </c>
    </row>
    <row r="2109" spans="1:7" x14ac:dyDescent="0.3">
      <c r="A2109" s="2">
        <v>40367</v>
      </c>
      <c r="B2109">
        <v>3</v>
      </c>
      <c r="C2109">
        <v>53.45</v>
      </c>
      <c r="D2109">
        <v>4</v>
      </c>
      <c r="E2109">
        <v>213.8</v>
      </c>
      <c r="F2109" s="1">
        <f>-Day_SIP[[#This Row],[Investment Amount]]</f>
        <v>-213.8</v>
      </c>
      <c r="G2109" s="1">
        <f>SUM($D$2:D2109)*Day_SIP[[#This Row],[Buy Price]]</f>
        <v>1195462.7</v>
      </c>
    </row>
    <row r="2110" spans="1:7" x14ac:dyDescent="0.3">
      <c r="A2110" s="2">
        <v>40368</v>
      </c>
      <c r="B2110">
        <v>4</v>
      </c>
      <c r="C2110">
        <v>53.64</v>
      </c>
      <c r="D2110">
        <v>4</v>
      </c>
      <c r="E2110">
        <v>214.56</v>
      </c>
      <c r="F2110" s="1">
        <f>-Day_SIP[[#This Row],[Investment Amount]]</f>
        <v>-214.56</v>
      </c>
      <c r="G2110" s="1">
        <f>SUM($D$2:D2110)*Day_SIP[[#This Row],[Buy Price]]</f>
        <v>1199926.8</v>
      </c>
    </row>
    <row r="2111" spans="1:7" x14ac:dyDescent="0.3">
      <c r="A2111" s="2">
        <v>40371</v>
      </c>
      <c r="B2111">
        <v>0</v>
      </c>
      <c r="C2111">
        <v>53.84</v>
      </c>
      <c r="D2111">
        <v>4</v>
      </c>
      <c r="E2111">
        <v>215.36</v>
      </c>
      <c r="F2111" s="1">
        <f>-Day_SIP[[#This Row],[Investment Amount]]</f>
        <v>-215.36</v>
      </c>
      <c r="G2111" s="1">
        <f>SUM($D$2:D2111)*Day_SIP[[#This Row],[Buy Price]]</f>
        <v>1204616.1600000001</v>
      </c>
    </row>
    <row r="2112" spans="1:7" x14ac:dyDescent="0.3">
      <c r="A2112" s="2">
        <v>40372</v>
      </c>
      <c r="B2112">
        <v>1</v>
      </c>
      <c r="C2112">
        <v>54.1</v>
      </c>
      <c r="D2112">
        <v>4</v>
      </c>
      <c r="E2112">
        <v>216.4</v>
      </c>
      <c r="F2112" s="1">
        <f>-Day_SIP[[#This Row],[Investment Amount]]</f>
        <v>-216.4</v>
      </c>
      <c r="G2112" s="1">
        <f>SUM($D$2:D2112)*Day_SIP[[#This Row],[Buy Price]]</f>
        <v>1210649.8</v>
      </c>
    </row>
    <row r="2113" spans="1:7" x14ac:dyDescent="0.3">
      <c r="A2113" s="2">
        <v>40373</v>
      </c>
      <c r="B2113">
        <v>2</v>
      </c>
      <c r="C2113">
        <v>54.24</v>
      </c>
      <c r="D2113">
        <v>4</v>
      </c>
      <c r="E2113">
        <v>216.96</v>
      </c>
      <c r="F2113" s="1">
        <f>-Day_SIP[[#This Row],[Investment Amount]]</f>
        <v>-216.96</v>
      </c>
      <c r="G2113" s="1">
        <f>SUM($D$2:D2113)*Day_SIP[[#This Row],[Buy Price]]</f>
        <v>1213999.68</v>
      </c>
    </row>
    <row r="2114" spans="1:7" x14ac:dyDescent="0.3">
      <c r="A2114" s="2">
        <v>40374</v>
      </c>
      <c r="B2114">
        <v>3</v>
      </c>
      <c r="C2114">
        <v>54.23</v>
      </c>
      <c r="D2114">
        <v>4</v>
      </c>
      <c r="E2114">
        <v>216.92</v>
      </c>
      <c r="F2114" s="1">
        <f>-Day_SIP[[#This Row],[Investment Amount]]</f>
        <v>-216.92</v>
      </c>
      <c r="G2114" s="1">
        <f>SUM($D$2:D2114)*Day_SIP[[#This Row],[Buy Price]]</f>
        <v>1213992.78</v>
      </c>
    </row>
    <row r="2115" spans="1:7" x14ac:dyDescent="0.3">
      <c r="A2115" s="2">
        <v>40375</v>
      </c>
      <c r="B2115">
        <v>4</v>
      </c>
      <c r="C2115">
        <v>54.06</v>
      </c>
      <c r="D2115">
        <v>4</v>
      </c>
      <c r="E2115">
        <v>216.24</v>
      </c>
      <c r="F2115" s="1">
        <f>-Day_SIP[[#This Row],[Investment Amount]]</f>
        <v>-216.24</v>
      </c>
      <c r="G2115" s="1">
        <f>SUM($D$2:D2115)*Day_SIP[[#This Row],[Buy Price]]</f>
        <v>1210403.4000000001</v>
      </c>
    </row>
    <row r="2116" spans="1:7" x14ac:dyDescent="0.3">
      <c r="A2116" s="2">
        <v>40378</v>
      </c>
      <c r="B2116">
        <v>0</v>
      </c>
      <c r="C2116">
        <v>54.15</v>
      </c>
      <c r="D2116">
        <v>4</v>
      </c>
      <c r="E2116">
        <v>216.6</v>
      </c>
      <c r="F2116" s="1">
        <f>-Day_SIP[[#This Row],[Investment Amount]]</f>
        <v>-216.6</v>
      </c>
      <c r="G2116" s="1">
        <f>SUM($D$2:D2116)*Day_SIP[[#This Row],[Buy Price]]</f>
        <v>1212635.0999999999</v>
      </c>
    </row>
    <row r="2117" spans="1:7" x14ac:dyDescent="0.3">
      <c r="A2117" s="2">
        <v>40379</v>
      </c>
      <c r="B2117">
        <v>1</v>
      </c>
      <c r="C2117">
        <v>53.63</v>
      </c>
      <c r="D2117">
        <v>4</v>
      </c>
      <c r="E2117">
        <v>214.52</v>
      </c>
      <c r="F2117" s="1">
        <f>-Day_SIP[[#This Row],[Investment Amount]]</f>
        <v>-214.52</v>
      </c>
      <c r="G2117" s="1">
        <f>SUM($D$2:D2117)*Day_SIP[[#This Row],[Buy Price]]</f>
        <v>1201204.74</v>
      </c>
    </row>
    <row r="2118" spans="1:7" x14ac:dyDescent="0.3">
      <c r="A2118" s="2">
        <v>40380</v>
      </c>
      <c r="B2118">
        <v>2</v>
      </c>
      <c r="C2118">
        <v>54.2</v>
      </c>
      <c r="D2118">
        <v>4</v>
      </c>
      <c r="E2118">
        <v>216.8</v>
      </c>
      <c r="F2118" s="1">
        <f>-Day_SIP[[#This Row],[Investment Amount]]</f>
        <v>-216.8</v>
      </c>
      <c r="G2118" s="1">
        <f>SUM($D$2:D2118)*Day_SIP[[#This Row],[Buy Price]]</f>
        <v>1214188.4000000001</v>
      </c>
    </row>
    <row r="2119" spans="1:7" x14ac:dyDescent="0.3">
      <c r="A2119" s="2">
        <v>40381</v>
      </c>
      <c r="B2119">
        <v>3</v>
      </c>
      <c r="C2119">
        <v>54.75</v>
      </c>
      <c r="D2119">
        <v>4</v>
      </c>
      <c r="E2119">
        <v>219</v>
      </c>
      <c r="F2119" s="1">
        <f>-Day_SIP[[#This Row],[Investment Amount]]</f>
        <v>-219</v>
      </c>
      <c r="G2119" s="1">
        <f>SUM($D$2:D2119)*Day_SIP[[#This Row],[Buy Price]]</f>
        <v>1226728.5</v>
      </c>
    </row>
    <row r="2120" spans="1:7" x14ac:dyDescent="0.3">
      <c r="A2120" s="2">
        <v>40382</v>
      </c>
      <c r="B2120">
        <v>4</v>
      </c>
      <c r="C2120">
        <v>54.78</v>
      </c>
      <c r="D2120">
        <v>4</v>
      </c>
      <c r="E2120">
        <v>219.12</v>
      </c>
      <c r="F2120" s="1">
        <f>-Day_SIP[[#This Row],[Investment Amount]]</f>
        <v>-219.12</v>
      </c>
      <c r="G2120" s="1">
        <f>SUM($D$2:D2120)*Day_SIP[[#This Row],[Buy Price]]</f>
        <v>1227619.8</v>
      </c>
    </row>
    <row r="2121" spans="1:7" x14ac:dyDescent="0.3">
      <c r="A2121" s="2">
        <v>40385</v>
      </c>
      <c r="B2121">
        <v>0</v>
      </c>
      <c r="C2121">
        <v>54.69</v>
      </c>
      <c r="D2121">
        <v>4</v>
      </c>
      <c r="E2121">
        <v>218.76</v>
      </c>
      <c r="F2121" s="1">
        <f>-Day_SIP[[#This Row],[Investment Amount]]</f>
        <v>-218.76</v>
      </c>
      <c r="G2121" s="1">
        <f>SUM($D$2:D2121)*Day_SIP[[#This Row],[Buy Price]]</f>
        <v>1225821.6599999999</v>
      </c>
    </row>
    <row r="2122" spans="1:7" x14ac:dyDescent="0.3">
      <c r="A2122" s="2">
        <v>40386</v>
      </c>
      <c r="B2122">
        <v>1</v>
      </c>
      <c r="C2122">
        <v>54.89</v>
      </c>
      <c r="D2122">
        <v>4</v>
      </c>
      <c r="E2122">
        <v>219.56</v>
      </c>
      <c r="F2122" s="1">
        <f>-Day_SIP[[#This Row],[Investment Amount]]</f>
        <v>-219.56</v>
      </c>
      <c r="G2122" s="1">
        <f>SUM($D$2:D2122)*Day_SIP[[#This Row],[Buy Price]]</f>
        <v>1230524.02</v>
      </c>
    </row>
    <row r="2123" spans="1:7" x14ac:dyDescent="0.3">
      <c r="A2123" s="2">
        <v>40387</v>
      </c>
      <c r="B2123">
        <v>2</v>
      </c>
      <c r="C2123">
        <v>54.44</v>
      </c>
      <c r="D2123">
        <v>4</v>
      </c>
      <c r="E2123">
        <v>217.76</v>
      </c>
      <c r="F2123" s="1">
        <f>-Day_SIP[[#This Row],[Investment Amount]]</f>
        <v>-217.76</v>
      </c>
      <c r="G2123" s="1">
        <f>SUM($D$2:D2123)*Day_SIP[[#This Row],[Buy Price]]</f>
        <v>1220653.68</v>
      </c>
    </row>
    <row r="2124" spans="1:7" x14ac:dyDescent="0.3">
      <c r="A2124" s="2">
        <v>40388</v>
      </c>
      <c r="B2124">
        <v>3</v>
      </c>
      <c r="C2124">
        <v>54.41</v>
      </c>
      <c r="D2124">
        <v>4</v>
      </c>
      <c r="E2124">
        <v>217.64</v>
      </c>
      <c r="F2124" s="1">
        <f>-Day_SIP[[#This Row],[Investment Amount]]</f>
        <v>-217.64</v>
      </c>
      <c r="G2124" s="1">
        <f>SUM($D$2:D2124)*Day_SIP[[#This Row],[Buy Price]]</f>
        <v>1220198.6599999999</v>
      </c>
    </row>
    <row r="2125" spans="1:7" x14ac:dyDescent="0.3">
      <c r="A2125" s="2">
        <v>40389</v>
      </c>
      <c r="B2125">
        <v>4</v>
      </c>
      <c r="C2125">
        <v>54.34</v>
      </c>
      <c r="D2125">
        <v>4</v>
      </c>
      <c r="E2125">
        <v>217.36</v>
      </c>
      <c r="F2125" s="1">
        <f>-Day_SIP[[#This Row],[Investment Amount]]</f>
        <v>-217.36</v>
      </c>
      <c r="G2125" s="1">
        <f>SUM($D$2:D2125)*Day_SIP[[#This Row],[Buy Price]]</f>
        <v>1218846.2000000002</v>
      </c>
    </row>
    <row r="2126" spans="1:7" x14ac:dyDescent="0.3">
      <c r="A2126" s="2">
        <v>40392</v>
      </c>
      <c r="B2126">
        <v>0</v>
      </c>
      <c r="C2126">
        <v>54.91</v>
      </c>
      <c r="D2126">
        <v>4</v>
      </c>
      <c r="E2126">
        <v>219.64</v>
      </c>
      <c r="F2126" s="1">
        <f>-Day_SIP[[#This Row],[Investment Amount]]</f>
        <v>-219.64</v>
      </c>
      <c r="G2126" s="1">
        <f>SUM($D$2:D2126)*Day_SIP[[#This Row],[Buy Price]]</f>
        <v>1231850.94</v>
      </c>
    </row>
    <row r="2127" spans="1:7" x14ac:dyDescent="0.3">
      <c r="A2127" s="2">
        <v>40393</v>
      </c>
      <c r="B2127">
        <v>1</v>
      </c>
      <c r="C2127">
        <v>54.99</v>
      </c>
      <c r="D2127">
        <v>4</v>
      </c>
      <c r="E2127">
        <v>219.96</v>
      </c>
      <c r="F2127" s="1">
        <f>-Day_SIP[[#This Row],[Investment Amount]]</f>
        <v>-219.96</v>
      </c>
      <c r="G2127" s="1">
        <f>SUM($D$2:D2127)*Day_SIP[[#This Row],[Buy Price]]</f>
        <v>1233865.6200000001</v>
      </c>
    </row>
    <row r="2128" spans="1:7" x14ac:dyDescent="0.3">
      <c r="A2128" s="2">
        <v>40394</v>
      </c>
      <c r="B2128">
        <v>2</v>
      </c>
      <c r="C2128">
        <v>54.91</v>
      </c>
      <c r="D2128">
        <v>4</v>
      </c>
      <c r="E2128">
        <v>219.64</v>
      </c>
      <c r="F2128" s="1">
        <f>-Day_SIP[[#This Row],[Investment Amount]]</f>
        <v>-219.64</v>
      </c>
      <c r="G2128" s="1">
        <f>SUM($D$2:D2128)*Day_SIP[[#This Row],[Buy Price]]</f>
        <v>1232290.22</v>
      </c>
    </row>
    <row r="2129" spans="1:7" x14ac:dyDescent="0.3">
      <c r="A2129" s="2">
        <v>40395</v>
      </c>
      <c r="B2129">
        <v>3</v>
      </c>
      <c r="C2129">
        <v>55.2</v>
      </c>
      <c r="D2129">
        <v>4</v>
      </c>
      <c r="E2129">
        <v>220.8</v>
      </c>
      <c r="F2129" s="1">
        <f>-Day_SIP[[#This Row],[Investment Amount]]</f>
        <v>-220.8</v>
      </c>
      <c r="G2129" s="1">
        <f>SUM($D$2:D2129)*Day_SIP[[#This Row],[Buy Price]]</f>
        <v>1239019.2</v>
      </c>
    </row>
    <row r="2130" spans="1:7" x14ac:dyDescent="0.3">
      <c r="A2130" s="2">
        <v>40396</v>
      </c>
      <c r="B2130">
        <v>4</v>
      </c>
      <c r="C2130">
        <v>54.85</v>
      </c>
      <c r="D2130">
        <v>4</v>
      </c>
      <c r="E2130">
        <v>219.4</v>
      </c>
      <c r="F2130" s="1">
        <f>-Day_SIP[[#This Row],[Investment Amount]]</f>
        <v>-219.4</v>
      </c>
      <c r="G2130" s="1">
        <f>SUM($D$2:D2130)*Day_SIP[[#This Row],[Buy Price]]</f>
        <v>1231382.5</v>
      </c>
    </row>
    <row r="2131" spans="1:7" x14ac:dyDescent="0.3">
      <c r="A2131" s="2">
        <v>40399</v>
      </c>
      <c r="B2131">
        <v>0</v>
      </c>
      <c r="C2131">
        <v>55.02</v>
      </c>
      <c r="D2131">
        <v>4</v>
      </c>
      <c r="E2131">
        <v>220.08</v>
      </c>
      <c r="F2131" s="1">
        <f>-Day_SIP[[#This Row],[Investment Amount]]</f>
        <v>-220.08</v>
      </c>
      <c r="G2131" s="1">
        <f>SUM($D$2:D2131)*Day_SIP[[#This Row],[Buy Price]]</f>
        <v>1235419.08</v>
      </c>
    </row>
    <row r="2132" spans="1:7" x14ac:dyDescent="0.3">
      <c r="A2132" s="2">
        <v>40400</v>
      </c>
      <c r="B2132">
        <v>1</v>
      </c>
      <c r="C2132">
        <v>54.97</v>
      </c>
      <c r="D2132">
        <v>4</v>
      </c>
      <c r="E2132">
        <v>219.88</v>
      </c>
      <c r="F2132" s="1">
        <f>-Day_SIP[[#This Row],[Investment Amount]]</f>
        <v>-219.88</v>
      </c>
      <c r="G2132" s="1">
        <f>SUM($D$2:D2132)*Day_SIP[[#This Row],[Buy Price]]</f>
        <v>1234516.26</v>
      </c>
    </row>
    <row r="2133" spans="1:7" x14ac:dyDescent="0.3">
      <c r="A2133" s="2">
        <v>40401</v>
      </c>
      <c r="B2133">
        <v>2</v>
      </c>
      <c r="C2133">
        <v>54.72</v>
      </c>
      <c r="D2133">
        <v>4</v>
      </c>
      <c r="E2133">
        <v>218.88</v>
      </c>
      <c r="F2133" s="1">
        <f>-Day_SIP[[#This Row],[Investment Amount]]</f>
        <v>-218.88</v>
      </c>
      <c r="G2133" s="1">
        <f>SUM($D$2:D2133)*Day_SIP[[#This Row],[Buy Price]]</f>
        <v>1229120.6399999999</v>
      </c>
    </row>
    <row r="2134" spans="1:7" x14ac:dyDescent="0.3">
      <c r="A2134" s="2">
        <v>40402</v>
      </c>
      <c r="B2134">
        <v>3</v>
      </c>
      <c r="C2134">
        <v>54.68</v>
      </c>
      <c r="D2134">
        <v>4</v>
      </c>
      <c r="E2134">
        <v>218.72</v>
      </c>
      <c r="F2134" s="1">
        <f>-Day_SIP[[#This Row],[Investment Amount]]</f>
        <v>-218.72</v>
      </c>
      <c r="G2134" s="1">
        <f>SUM($D$2:D2134)*Day_SIP[[#This Row],[Buy Price]]</f>
        <v>1228440.8799999999</v>
      </c>
    </row>
    <row r="2135" spans="1:7" x14ac:dyDescent="0.3">
      <c r="A2135" s="2">
        <v>40403</v>
      </c>
      <c r="B2135">
        <v>4</v>
      </c>
      <c r="C2135">
        <v>54.81</v>
      </c>
      <c r="D2135">
        <v>4</v>
      </c>
      <c r="E2135">
        <v>219.24</v>
      </c>
      <c r="F2135" s="1">
        <f>-Day_SIP[[#This Row],[Investment Amount]]</f>
        <v>-219.24</v>
      </c>
      <c r="G2135" s="1">
        <f>SUM($D$2:D2135)*Day_SIP[[#This Row],[Buy Price]]</f>
        <v>1231580.7</v>
      </c>
    </row>
    <row r="2136" spans="1:7" x14ac:dyDescent="0.3">
      <c r="A2136" s="2">
        <v>40406</v>
      </c>
      <c r="B2136">
        <v>0</v>
      </c>
      <c r="C2136">
        <v>54.41</v>
      </c>
      <c r="D2136">
        <v>4</v>
      </c>
      <c r="E2136">
        <v>217.64</v>
      </c>
      <c r="F2136" s="1">
        <f>-Day_SIP[[#This Row],[Investment Amount]]</f>
        <v>-217.64</v>
      </c>
      <c r="G2136" s="1">
        <f>SUM($D$2:D2136)*Day_SIP[[#This Row],[Buy Price]]</f>
        <v>1222810.3399999999</v>
      </c>
    </row>
    <row r="2137" spans="1:7" x14ac:dyDescent="0.3">
      <c r="A2137" s="2">
        <v>40407</v>
      </c>
      <c r="B2137">
        <v>1</v>
      </c>
      <c r="C2137">
        <v>54.68</v>
      </c>
      <c r="D2137">
        <v>4</v>
      </c>
      <c r="E2137">
        <v>218.72</v>
      </c>
      <c r="F2137" s="1">
        <f>-Day_SIP[[#This Row],[Investment Amount]]</f>
        <v>-218.72</v>
      </c>
      <c r="G2137" s="1">
        <f>SUM($D$2:D2137)*Day_SIP[[#This Row],[Buy Price]]</f>
        <v>1229097.04</v>
      </c>
    </row>
    <row r="2138" spans="1:7" x14ac:dyDescent="0.3">
      <c r="A2138" s="2">
        <v>40408</v>
      </c>
      <c r="B2138">
        <v>2</v>
      </c>
      <c r="C2138">
        <v>54.95</v>
      </c>
      <c r="D2138">
        <v>4</v>
      </c>
      <c r="E2138">
        <v>219.8</v>
      </c>
      <c r="F2138" s="1">
        <f>-Day_SIP[[#This Row],[Investment Amount]]</f>
        <v>-219.8</v>
      </c>
      <c r="G2138" s="1">
        <f>SUM($D$2:D2138)*Day_SIP[[#This Row],[Buy Price]]</f>
        <v>1235385.9000000001</v>
      </c>
    </row>
    <row r="2139" spans="1:7" x14ac:dyDescent="0.3">
      <c r="A2139" s="2">
        <v>40409</v>
      </c>
      <c r="B2139">
        <v>3</v>
      </c>
      <c r="C2139">
        <v>55.42</v>
      </c>
      <c r="D2139">
        <v>4</v>
      </c>
      <c r="E2139">
        <v>221.68</v>
      </c>
      <c r="F2139" s="1">
        <f>-Day_SIP[[#This Row],[Investment Amount]]</f>
        <v>-221.68</v>
      </c>
      <c r="G2139" s="1">
        <f>SUM($D$2:D2139)*Day_SIP[[#This Row],[Buy Price]]</f>
        <v>1246174.1200000001</v>
      </c>
    </row>
    <row r="2140" spans="1:7" x14ac:dyDescent="0.3">
      <c r="A2140" s="2">
        <v>40410</v>
      </c>
      <c r="B2140">
        <v>4</v>
      </c>
      <c r="C2140">
        <v>55.33</v>
      </c>
      <c r="D2140">
        <v>4</v>
      </c>
      <c r="E2140">
        <v>221.32</v>
      </c>
      <c r="F2140" s="1">
        <f>-Day_SIP[[#This Row],[Investment Amount]]</f>
        <v>-221.32</v>
      </c>
      <c r="G2140" s="1">
        <f>SUM($D$2:D2140)*Day_SIP[[#This Row],[Buy Price]]</f>
        <v>1244371.7</v>
      </c>
    </row>
    <row r="2141" spans="1:7" x14ac:dyDescent="0.3">
      <c r="A2141" s="2">
        <v>40413</v>
      </c>
      <c r="B2141">
        <v>0</v>
      </c>
      <c r="C2141">
        <v>55.89</v>
      </c>
      <c r="D2141">
        <v>4</v>
      </c>
      <c r="E2141">
        <v>223.56</v>
      </c>
      <c r="F2141" s="1">
        <f>-Day_SIP[[#This Row],[Investment Amount]]</f>
        <v>-223.56</v>
      </c>
      <c r="G2141" s="1">
        <f>SUM($D$2:D2141)*Day_SIP[[#This Row],[Buy Price]]</f>
        <v>1257189.6599999999</v>
      </c>
    </row>
    <row r="2142" spans="1:7" x14ac:dyDescent="0.3">
      <c r="A2142" s="2">
        <v>40414</v>
      </c>
      <c r="B2142">
        <v>1</v>
      </c>
      <c r="C2142">
        <v>55.29</v>
      </c>
      <c r="D2142">
        <v>4</v>
      </c>
      <c r="E2142">
        <v>221.16</v>
      </c>
      <c r="F2142" s="1">
        <f>-Day_SIP[[#This Row],[Investment Amount]]</f>
        <v>-221.16</v>
      </c>
      <c r="G2142" s="1">
        <f>SUM($D$2:D2142)*Day_SIP[[#This Row],[Buy Price]]</f>
        <v>1243914.42</v>
      </c>
    </row>
    <row r="2143" spans="1:7" x14ac:dyDescent="0.3">
      <c r="A2143" s="2">
        <v>40415</v>
      </c>
      <c r="B2143">
        <v>2</v>
      </c>
      <c r="C2143">
        <v>54.77</v>
      </c>
      <c r="D2143">
        <v>4</v>
      </c>
      <c r="E2143">
        <v>219.08</v>
      </c>
      <c r="F2143" s="1">
        <f>-Day_SIP[[#This Row],[Investment Amount]]</f>
        <v>-219.08</v>
      </c>
      <c r="G2143" s="1">
        <f>SUM($D$2:D2143)*Day_SIP[[#This Row],[Buy Price]]</f>
        <v>1232434.54</v>
      </c>
    </row>
    <row r="2144" spans="1:7" x14ac:dyDescent="0.3">
      <c r="A2144" s="2">
        <v>40416</v>
      </c>
      <c r="B2144">
        <v>3</v>
      </c>
      <c r="C2144">
        <v>54.9</v>
      </c>
      <c r="D2144">
        <v>4</v>
      </c>
      <c r="E2144">
        <v>219.6</v>
      </c>
      <c r="F2144" s="1">
        <f>-Day_SIP[[#This Row],[Investment Amount]]</f>
        <v>-219.6</v>
      </c>
      <c r="G2144" s="1">
        <f>SUM($D$2:D2144)*Day_SIP[[#This Row],[Buy Price]]</f>
        <v>1235579.3999999999</v>
      </c>
    </row>
    <row r="2145" spans="1:7" x14ac:dyDescent="0.3">
      <c r="A2145" s="2">
        <v>40417</v>
      </c>
      <c r="B2145">
        <v>4</v>
      </c>
      <c r="C2145">
        <v>54.25</v>
      </c>
      <c r="D2145">
        <v>4</v>
      </c>
      <c r="E2145">
        <v>217</v>
      </c>
      <c r="F2145" s="1">
        <f>-Day_SIP[[#This Row],[Investment Amount]]</f>
        <v>-217</v>
      </c>
      <c r="G2145" s="1">
        <f>SUM($D$2:D2145)*Day_SIP[[#This Row],[Buy Price]]</f>
        <v>1221167.5</v>
      </c>
    </row>
    <row r="2146" spans="1:7" x14ac:dyDescent="0.3">
      <c r="A2146" s="2">
        <v>40420</v>
      </c>
      <c r="B2146">
        <v>0</v>
      </c>
      <c r="C2146">
        <v>54.28</v>
      </c>
      <c r="D2146">
        <v>4</v>
      </c>
      <c r="E2146">
        <v>217.12</v>
      </c>
      <c r="F2146" s="1">
        <f>-Day_SIP[[#This Row],[Investment Amount]]</f>
        <v>-217.12</v>
      </c>
      <c r="G2146" s="1">
        <f>SUM($D$2:D2146)*Day_SIP[[#This Row],[Buy Price]]</f>
        <v>1222059.92</v>
      </c>
    </row>
    <row r="2147" spans="1:7" x14ac:dyDescent="0.3">
      <c r="A2147" s="2">
        <v>40421</v>
      </c>
      <c r="B2147">
        <v>1</v>
      </c>
      <c r="C2147">
        <v>54.12</v>
      </c>
      <c r="D2147">
        <v>4</v>
      </c>
      <c r="E2147">
        <v>216.48</v>
      </c>
      <c r="F2147" s="1">
        <f>-Day_SIP[[#This Row],[Investment Amount]]</f>
        <v>-216.48</v>
      </c>
      <c r="G2147" s="1">
        <f>SUM($D$2:D2147)*Day_SIP[[#This Row],[Buy Price]]</f>
        <v>1218674.1599999999</v>
      </c>
    </row>
    <row r="2148" spans="1:7" x14ac:dyDescent="0.3">
      <c r="A2148" s="2">
        <v>40422</v>
      </c>
      <c r="B2148">
        <v>2</v>
      </c>
      <c r="C2148">
        <v>54.77</v>
      </c>
      <c r="D2148">
        <v>4</v>
      </c>
      <c r="E2148">
        <v>219.08</v>
      </c>
      <c r="F2148" s="1">
        <f>-Day_SIP[[#This Row],[Investment Amount]]</f>
        <v>-219.08</v>
      </c>
      <c r="G2148" s="1">
        <f>SUM($D$2:D2148)*Day_SIP[[#This Row],[Buy Price]]</f>
        <v>1233529.9400000002</v>
      </c>
    </row>
    <row r="2149" spans="1:7" x14ac:dyDescent="0.3">
      <c r="A2149" s="2">
        <v>40423</v>
      </c>
      <c r="B2149">
        <v>3</v>
      </c>
      <c r="C2149">
        <v>54.94</v>
      </c>
      <c r="D2149">
        <v>4</v>
      </c>
      <c r="E2149">
        <v>219.76</v>
      </c>
      <c r="F2149" s="1">
        <f>-Day_SIP[[#This Row],[Investment Amount]]</f>
        <v>-219.76</v>
      </c>
      <c r="G2149" s="1">
        <f>SUM($D$2:D2149)*Day_SIP[[#This Row],[Buy Price]]</f>
        <v>1237578.44</v>
      </c>
    </row>
    <row r="2150" spans="1:7" x14ac:dyDescent="0.3">
      <c r="A2150" s="2">
        <v>40424</v>
      </c>
      <c r="B2150">
        <v>4</v>
      </c>
      <c r="C2150">
        <v>54.91</v>
      </c>
      <c r="D2150">
        <v>4</v>
      </c>
      <c r="E2150">
        <v>219.64</v>
      </c>
      <c r="F2150" s="1">
        <f>-Day_SIP[[#This Row],[Investment Amount]]</f>
        <v>-219.64</v>
      </c>
      <c r="G2150" s="1">
        <f>SUM($D$2:D2150)*Day_SIP[[#This Row],[Buy Price]]</f>
        <v>1237122.2999999998</v>
      </c>
    </row>
    <row r="2151" spans="1:7" x14ac:dyDescent="0.3">
      <c r="A2151" s="2">
        <v>40427</v>
      </c>
      <c r="B2151">
        <v>0</v>
      </c>
      <c r="C2151">
        <v>55.83</v>
      </c>
      <c r="D2151">
        <v>4</v>
      </c>
      <c r="E2151">
        <v>223.32</v>
      </c>
      <c r="F2151" s="1">
        <f>-Day_SIP[[#This Row],[Investment Amount]]</f>
        <v>-223.32</v>
      </c>
      <c r="G2151" s="1">
        <f>SUM($D$2:D2151)*Day_SIP[[#This Row],[Buy Price]]</f>
        <v>1258073.22</v>
      </c>
    </row>
    <row r="2152" spans="1:7" x14ac:dyDescent="0.3">
      <c r="A2152" s="2">
        <v>40428</v>
      </c>
      <c r="B2152">
        <v>1</v>
      </c>
      <c r="C2152">
        <v>56.06</v>
      </c>
      <c r="D2152">
        <v>4</v>
      </c>
      <c r="E2152">
        <v>224.24</v>
      </c>
      <c r="F2152" s="1">
        <f>-Day_SIP[[#This Row],[Investment Amount]]</f>
        <v>-224.24</v>
      </c>
      <c r="G2152" s="1">
        <f>SUM($D$2:D2152)*Day_SIP[[#This Row],[Buy Price]]</f>
        <v>1263480.28</v>
      </c>
    </row>
    <row r="2153" spans="1:7" x14ac:dyDescent="0.3">
      <c r="A2153" s="2">
        <v>40429</v>
      </c>
      <c r="B2153">
        <v>2</v>
      </c>
      <c r="C2153">
        <v>56.08</v>
      </c>
      <c r="D2153">
        <v>4</v>
      </c>
      <c r="E2153">
        <v>224.32</v>
      </c>
      <c r="F2153" s="1">
        <f>-Day_SIP[[#This Row],[Investment Amount]]</f>
        <v>-224.32</v>
      </c>
      <c r="G2153" s="1">
        <f>SUM($D$2:D2153)*Day_SIP[[#This Row],[Buy Price]]</f>
        <v>1264155.3599999999</v>
      </c>
    </row>
    <row r="2154" spans="1:7" x14ac:dyDescent="0.3">
      <c r="A2154" s="2">
        <v>40430</v>
      </c>
      <c r="B2154">
        <v>3</v>
      </c>
      <c r="C2154">
        <v>56.57</v>
      </c>
      <c r="D2154">
        <v>4</v>
      </c>
      <c r="E2154">
        <v>226.28</v>
      </c>
      <c r="F2154" s="1">
        <f>-Day_SIP[[#This Row],[Investment Amount]]</f>
        <v>-226.28</v>
      </c>
      <c r="G2154" s="1">
        <f>SUM($D$2:D2154)*Day_SIP[[#This Row],[Buy Price]]</f>
        <v>1275427.22</v>
      </c>
    </row>
    <row r="2155" spans="1:7" x14ac:dyDescent="0.3">
      <c r="A2155" s="2">
        <v>40434</v>
      </c>
      <c r="B2155">
        <v>0</v>
      </c>
      <c r="C2155">
        <v>57.84</v>
      </c>
      <c r="D2155">
        <v>4</v>
      </c>
      <c r="E2155">
        <v>231.36</v>
      </c>
      <c r="F2155" s="1">
        <f>-Day_SIP[[#This Row],[Investment Amount]]</f>
        <v>-231.36</v>
      </c>
      <c r="G2155" s="1">
        <f>SUM($D$2:D2155)*Day_SIP[[#This Row],[Buy Price]]</f>
        <v>1304292</v>
      </c>
    </row>
    <row r="2156" spans="1:7" x14ac:dyDescent="0.3">
      <c r="A2156" s="2">
        <v>40435</v>
      </c>
      <c r="B2156">
        <v>1</v>
      </c>
      <c r="C2156">
        <v>58.14</v>
      </c>
      <c r="D2156">
        <v>4</v>
      </c>
      <c r="E2156">
        <v>232.56</v>
      </c>
      <c r="F2156" s="1">
        <f>-Day_SIP[[#This Row],[Investment Amount]]</f>
        <v>-232.56</v>
      </c>
      <c r="G2156" s="1">
        <f>SUM($D$2:D2156)*Day_SIP[[#This Row],[Buy Price]]</f>
        <v>1311289.56</v>
      </c>
    </row>
    <row r="2157" spans="1:7" x14ac:dyDescent="0.3">
      <c r="A2157" s="2">
        <v>40436</v>
      </c>
      <c r="B2157">
        <v>2</v>
      </c>
      <c r="C2157">
        <v>58.75</v>
      </c>
      <c r="D2157">
        <v>4</v>
      </c>
      <c r="E2157">
        <v>235</v>
      </c>
      <c r="F2157" s="1">
        <f>-Day_SIP[[#This Row],[Investment Amount]]</f>
        <v>-235</v>
      </c>
      <c r="G2157" s="1">
        <f>SUM($D$2:D2157)*Day_SIP[[#This Row],[Buy Price]]</f>
        <v>1325282.5</v>
      </c>
    </row>
    <row r="2158" spans="1:7" x14ac:dyDescent="0.3">
      <c r="A2158" s="2">
        <v>40437</v>
      </c>
      <c r="B2158">
        <v>3</v>
      </c>
      <c r="C2158">
        <v>58.49</v>
      </c>
      <c r="D2158">
        <v>4</v>
      </c>
      <c r="E2158">
        <v>233.96</v>
      </c>
      <c r="F2158" s="1">
        <f>-Day_SIP[[#This Row],[Investment Amount]]</f>
        <v>-233.96</v>
      </c>
      <c r="G2158" s="1">
        <f>SUM($D$2:D2158)*Day_SIP[[#This Row],[Buy Price]]</f>
        <v>1319651.3800000001</v>
      </c>
    </row>
    <row r="2159" spans="1:7" x14ac:dyDescent="0.3">
      <c r="A2159" s="2">
        <v>40438</v>
      </c>
      <c r="B2159">
        <v>4</v>
      </c>
      <c r="C2159">
        <v>59.11</v>
      </c>
      <c r="D2159">
        <v>4</v>
      </c>
      <c r="E2159">
        <v>236.44</v>
      </c>
      <c r="F2159" s="1">
        <f>-Day_SIP[[#This Row],[Investment Amount]]</f>
        <v>-236.44</v>
      </c>
      <c r="G2159" s="1">
        <f>SUM($D$2:D2159)*Day_SIP[[#This Row],[Buy Price]]</f>
        <v>1333876.26</v>
      </c>
    </row>
    <row r="2160" spans="1:7" x14ac:dyDescent="0.3">
      <c r="A2160" s="2">
        <v>40441</v>
      </c>
      <c r="B2160">
        <v>0</v>
      </c>
      <c r="C2160">
        <v>60.05</v>
      </c>
      <c r="D2160">
        <v>3</v>
      </c>
      <c r="E2160">
        <v>180.14999999999998</v>
      </c>
      <c r="F2160" s="1">
        <f>-Day_SIP[[#This Row],[Investment Amount]]</f>
        <v>-180.14999999999998</v>
      </c>
      <c r="G2160" s="1">
        <f>SUM($D$2:D2160)*Day_SIP[[#This Row],[Buy Price]]</f>
        <v>1355268.45</v>
      </c>
    </row>
    <row r="2161" spans="1:7" x14ac:dyDescent="0.3">
      <c r="A2161" s="2">
        <v>40442</v>
      </c>
      <c r="B2161">
        <v>1</v>
      </c>
      <c r="C2161">
        <v>60.17</v>
      </c>
      <c r="D2161">
        <v>3</v>
      </c>
      <c r="E2161">
        <v>180.51</v>
      </c>
      <c r="F2161" s="1">
        <f>-Day_SIP[[#This Row],[Investment Amount]]</f>
        <v>-180.51</v>
      </c>
      <c r="G2161" s="1">
        <f>SUM($D$2:D2161)*Day_SIP[[#This Row],[Buy Price]]</f>
        <v>1358157.24</v>
      </c>
    </row>
    <row r="2162" spans="1:7" x14ac:dyDescent="0.3">
      <c r="A2162" s="2">
        <v>40443</v>
      </c>
      <c r="B2162">
        <v>2</v>
      </c>
      <c r="C2162">
        <v>60.11</v>
      </c>
      <c r="D2162">
        <v>3</v>
      </c>
      <c r="E2162">
        <v>180.32999999999998</v>
      </c>
      <c r="F2162" s="1">
        <f>-Day_SIP[[#This Row],[Investment Amount]]</f>
        <v>-180.32999999999998</v>
      </c>
      <c r="G2162" s="1">
        <f>SUM($D$2:D2162)*Day_SIP[[#This Row],[Buy Price]]</f>
        <v>1356983.25</v>
      </c>
    </row>
    <row r="2163" spans="1:7" x14ac:dyDescent="0.3">
      <c r="A2163" s="2">
        <v>40444</v>
      </c>
      <c r="B2163">
        <v>3</v>
      </c>
      <c r="C2163">
        <v>60</v>
      </c>
      <c r="D2163">
        <v>3</v>
      </c>
      <c r="E2163">
        <v>180</v>
      </c>
      <c r="F2163" s="1">
        <f>-Day_SIP[[#This Row],[Investment Amount]]</f>
        <v>-180</v>
      </c>
      <c r="G2163" s="1">
        <f>SUM($D$2:D2163)*Day_SIP[[#This Row],[Buy Price]]</f>
        <v>1354680</v>
      </c>
    </row>
    <row r="2164" spans="1:7" x14ac:dyDescent="0.3">
      <c r="A2164" s="2">
        <v>40445</v>
      </c>
      <c r="B2164">
        <v>4</v>
      </c>
      <c r="C2164">
        <v>60.33</v>
      </c>
      <c r="D2164">
        <v>3</v>
      </c>
      <c r="E2164">
        <v>180.99</v>
      </c>
      <c r="F2164" s="1">
        <f>-Day_SIP[[#This Row],[Investment Amount]]</f>
        <v>-180.99</v>
      </c>
      <c r="G2164" s="1">
        <f>SUM($D$2:D2164)*Day_SIP[[#This Row],[Buy Price]]</f>
        <v>1362311.73</v>
      </c>
    </row>
    <row r="2165" spans="1:7" x14ac:dyDescent="0.3">
      <c r="A2165" s="2">
        <v>40448</v>
      </c>
      <c r="B2165">
        <v>0</v>
      </c>
      <c r="C2165">
        <v>60.79</v>
      </c>
      <c r="D2165">
        <v>3</v>
      </c>
      <c r="E2165">
        <v>182.37</v>
      </c>
      <c r="F2165" s="1">
        <f>-Day_SIP[[#This Row],[Investment Amount]]</f>
        <v>-182.37</v>
      </c>
      <c r="G2165" s="1">
        <f>SUM($D$2:D2165)*Day_SIP[[#This Row],[Buy Price]]</f>
        <v>1372881.3599999999</v>
      </c>
    </row>
    <row r="2166" spans="1:7" x14ac:dyDescent="0.3">
      <c r="A2166" s="2">
        <v>40449</v>
      </c>
      <c r="B2166">
        <v>1</v>
      </c>
      <c r="C2166">
        <v>60.6</v>
      </c>
      <c r="D2166">
        <v>3</v>
      </c>
      <c r="E2166">
        <v>181.8</v>
      </c>
      <c r="F2166" s="1">
        <f>-Day_SIP[[#This Row],[Investment Amount]]</f>
        <v>-181.8</v>
      </c>
      <c r="G2166" s="1">
        <f>SUM($D$2:D2166)*Day_SIP[[#This Row],[Buy Price]]</f>
        <v>1368772.2</v>
      </c>
    </row>
    <row r="2167" spans="1:7" x14ac:dyDescent="0.3">
      <c r="A2167" s="2">
        <v>40450</v>
      </c>
      <c r="B2167">
        <v>2</v>
      </c>
      <c r="C2167">
        <v>60.47</v>
      </c>
      <c r="D2167">
        <v>3</v>
      </c>
      <c r="E2167">
        <v>181.41</v>
      </c>
      <c r="F2167" s="1">
        <f>-Day_SIP[[#This Row],[Investment Amount]]</f>
        <v>-181.41</v>
      </c>
      <c r="G2167" s="1">
        <f>SUM($D$2:D2167)*Day_SIP[[#This Row],[Buy Price]]</f>
        <v>1366017.3</v>
      </c>
    </row>
    <row r="2168" spans="1:7" x14ac:dyDescent="0.3">
      <c r="A2168" s="2">
        <v>40451</v>
      </c>
      <c r="B2168">
        <v>3</v>
      </c>
      <c r="C2168">
        <v>60.26</v>
      </c>
      <c r="D2168">
        <v>3</v>
      </c>
      <c r="E2168">
        <v>180.78</v>
      </c>
      <c r="F2168" s="1">
        <f>-Day_SIP[[#This Row],[Investment Amount]]</f>
        <v>-180.78</v>
      </c>
      <c r="G2168" s="1">
        <f>SUM($D$2:D2168)*Day_SIP[[#This Row],[Buy Price]]</f>
        <v>1361454.18</v>
      </c>
    </row>
    <row r="2169" spans="1:7" x14ac:dyDescent="0.3">
      <c r="A2169" s="2">
        <v>40452</v>
      </c>
      <c r="B2169">
        <v>4</v>
      </c>
      <c r="C2169">
        <v>61.61</v>
      </c>
      <c r="D2169">
        <v>3</v>
      </c>
      <c r="E2169">
        <v>184.82999999999998</v>
      </c>
      <c r="F2169" s="1">
        <f>-Day_SIP[[#This Row],[Investment Amount]]</f>
        <v>-184.82999999999998</v>
      </c>
      <c r="G2169" s="1">
        <f>SUM($D$2:D2169)*Day_SIP[[#This Row],[Buy Price]]</f>
        <v>1392139.56</v>
      </c>
    </row>
    <row r="2170" spans="1:7" x14ac:dyDescent="0.3">
      <c r="A2170" s="2">
        <v>40455</v>
      </c>
      <c r="B2170">
        <v>0</v>
      </c>
      <c r="C2170">
        <v>61.96</v>
      </c>
      <c r="D2170">
        <v>3</v>
      </c>
      <c r="E2170">
        <v>185.88</v>
      </c>
      <c r="F2170" s="1">
        <f>-Day_SIP[[#This Row],[Investment Amount]]</f>
        <v>-185.88</v>
      </c>
      <c r="G2170" s="1">
        <f>SUM($D$2:D2170)*Day_SIP[[#This Row],[Buy Price]]</f>
        <v>1400234.04</v>
      </c>
    </row>
    <row r="2171" spans="1:7" x14ac:dyDescent="0.3">
      <c r="A2171" s="2">
        <v>40456</v>
      </c>
      <c r="B2171">
        <v>1</v>
      </c>
      <c r="C2171">
        <v>62.04</v>
      </c>
      <c r="D2171">
        <v>3</v>
      </c>
      <c r="E2171">
        <v>186.12</v>
      </c>
      <c r="F2171" s="1">
        <f>-Day_SIP[[#This Row],[Investment Amount]]</f>
        <v>-186.12</v>
      </c>
      <c r="G2171" s="1">
        <f>SUM($D$2:D2171)*Day_SIP[[#This Row],[Buy Price]]</f>
        <v>1402228.08</v>
      </c>
    </row>
    <row r="2172" spans="1:7" x14ac:dyDescent="0.3">
      <c r="A2172" s="2">
        <v>40457</v>
      </c>
      <c r="B2172">
        <v>2</v>
      </c>
      <c r="C2172">
        <v>62.03</v>
      </c>
      <c r="D2172">
        <v>3</v>
      </c>
      <c r="E2172">
        <v>186.09</v>
      </c>
      <c r="F2172" s="1">
        <f>-Day_SIP[[#This Row],[Investment Amount]]</f>
        <v>-186.09</v>
      </c>
      <c r="G2172" s="1">
        <f>SUM($D$2:D2172)*Day_SIP[[#This Row],[Buy Price]]</f>
        <v>1402188.1500000001</v>
      </c>
    </row>
    <row r="2173" spans="1:7" x14ac:dyDescent="0.3">
      <c r="A2173" s="2">
        <v>40458</v>
      </c>
      <c r="B2173">
        <v>3</v>
      </c>
      <c r="C2173">
        <v>61.65</v>
      </c>
      <c r="D2173">
        <v>3</v>
      </c>
      <c r="E2173">
        <v>184.95</v>
      </c>
      <c r="F2173" s="1">
        <f>-Day_SIP[[#This Row],[Investment Amount]]</f>
        <v>-184.95</v>
      </c>
      <c r="G2173" s="1">
        <f>SUM($D$2:D2173)*Day_SIP[[#This Row],[Buy Price]]</f>
        <v>1393783.2</v>
      </c>
    </row>
    <row r="2174" spans="1:7" x14ac:dyDescent="0.3">
      <c r="A2174" s="2">
        <v>40459</v>
      </c>
      <c r="B2174">
        <v>4</v>
      </c>
      <c r="C2174">
        <v>61.27</v>
      </c>
      <c r="D2174">
        <v>3</v>
      </c>
      <c r="E2174">
        <v>183.81</v>
      </c>
      <c r="F2174" s="1">
        <f>-Day_SIP[[#This Row],[Investment Amount]]</f>
        <v>-183.81</v>
      </c>
      <c r="G2174" s="1">
        <f>SUM($D$2:D2174)*Day_SIP[[#This Row],[Buy Price]]</f>
        <v>1385375.97</v>
      </c>
    </row>
    <row r="2175" spans="1:7" x14ac:dyDescent="0.3">
      <c r="A2175" s="2">
        <v>40462</v>
      </c>
      <c r="B2175">
        <v>0</v>
      </c>
      <c r="C2175">
        <v>61.91</v>
      </c>
      <c r="D2175">
        <v>3</v>
      </c>
      <c r="E2175">
        <v>185.73</v>
      </c>
      <c r="F2175" s="1">
        <f>-Day_SIP[[#This Row],[Investment Amount]]</f>
        <v>-185.73</v>
      </c>
      <c r="G2175" s="1">
        <f>SUM($D$2:D2175)*Day_SIP[[#This Row],[Buy Price]]</f>
        <v>1400032.74</v>
      </c>
    </row>
    <row r="2176" spans="1:7" x14ac:dyDescent="0.3">
      <c r="A2176" s="2">
        <v>40463</v>
      </c>
      <c r="B2176">
        <v>1</v>
      </c>
      <c r="C2176">
        <v>61.38</v>
      </c>
      <c r="D2176">
        <v>3</v>
      </c>
      <c r="E2176">
        <v>184.14000000000001</v>
      </c>
      <c r="F2176" s="1">
        <f>-Day_SIP[[#This Row],[Investment Amount]]</f>
        <v>-184.14000000000001</v>
      </c>
      <c r="G2176" s="1">
        <f>SUM($D$2:D2176)*Day_SIP[[#This Row],[Buy Price]]</f>
        <v>1388231.46</v>
      </c>
    </row>
    <row r="2177" spans="1:7" x14ac:dyDescent="0.3">
      <c r="A2177" s="2">
        <v>40464</v>
      </c>
      <c r="B2177">
        <v>2</v>
      </c>
      <c r="C2177">
        <v>62.67</v>
      </c>
      <c r="D2177">
        <v>3</v>
      </c>
      <c r="E2177">
        <v>188.01</v>
      </c>
      <c r="F2177" s="1">
        <f>-Day_SIP[[#This Row],[Investment Amount]]</f>
        <v>-188.01</v>
      </c>
      <c r="G2177" s="1">
        <f>SUM($D$2:D2177)*Day_SIP[[#This Row],[Buy Price]]</f>
        <v>1417595.4000000001</v>
      </c>
    </row>
    <row r="2178" spans="1:7" x14ac:dyDescent="0.3">
      <c r="A2178" s="2">
        <v>40465</v>
      </c>
      <c r="B2178">
        <v>3</v>
      </c>
      <c r="C2178">
        <v>62.02</v>
      </c>
      <c r="D2178">
        <v>3</v>
      </c>
      <c r="E2178">
        <v>186.06</v>
      </c>
      <c r="F2178" s="1">
        <f>-Day_SIP[[#This Row],[Investment Amount]]</f>
        <v>-186.06</v>
      </c>
      <c r="G2178" s="1">
        <f>SUM($D$2:D2178)*Day_SIP[[#This Row],[Buy Price]]</f>
        <v>1403078.46</v>
      </c>
    </row>
    <row r="2179" spans="1:7" x14ac:dyDescent="0.3">
      <c r="A2179" s="2">
        <v>40466</v>
      </c>
      <c r="B2179">
        <v>4</v>
      </c>
      <c r="C2179">
        <v>60.9</v>
      </c>
      <c r="D2179">
        <v>3</v>
      </c>
      <c r="E2179">
        <v>182.7</v>
      </c>
      <c r="F2179" s="1">
        <f>-Day_SIP[[#This Row],[Investment Amount]]</f>
        <v>-182.7</v>
      </c>
      <c r="G2179" s="1">
        <f>SUM($D$2:D2179)*Day_SIP[[#This Row],[Buy Price]]</f>
        <v>1377923.4</v>
      </c>
    </row>
    <row r="2180" spans="1:7" x14ac:dyDescent="0.3">
      <c r="A2180" s="2">
        <v>40469</v>
      </c>
      <c r="B2180">
        <v>0</v>
      </c>
      <c r="C2180">
        <v>61.28</v>
      </c>
      <c r="D2180">
        <v>3</v>
      </c>
      <c r="E2180">
        <v>183.84</v>
      </c>
      <c r="F2180" s="1">
        <f>-Day_SIP[[#This Row],[Investment Amount]]</f>
        <v>-183.84</v>
      </c>
      <c r="G2180" s="1">
        <f>SUM($D$2:D2180)*Day_SIP[[#This Row],[Buy Price]]</f>
        <v>1386705.12</v>
      </c>
    </row>
    <row r="2181" spans="1:7" x14ac:dyDescent="0.3">
      <c r="A2181" s="2">
        <v>40470</v>
      </c>
      <c r="B2181">
        <v>1</v>
      </c>
      <c r="C2181">
        <v>60.46</v>
      </c>
      <c r="D2181">
        <v>3</v>
      </c>
      <c r="E2181">
        <v>181.38</v>
      </c>
      <c r="F2181" s="1">
        <f>-Day_SIP[[#This Row],[Investment Amount]]</f>
        <v>-181.38</v>
      </c>
      <c r="G2181" s="1">
        <f>SUM($D$2:D2181)*Day_SIP[[#This Row],[Buy Price]]</f>
        <v>1368330.72</v>
      </c>
    </row>
    <row r="2182" spans="1:7" x14ac:dyDescent="0.3">
      <c r="A2182" s="2">
        <v>40471</v>
      </c>
      <c r="B2182">
        <v>2</v>
      </c>
      <c r="C2182">
        <v>60.2</v>
      </c>
      <c r="D2182">
        <v>3</v>
      </c>
      <c r="E2182">
        <v>180.60000000000002</v>
      </c>
      <c r="F2182" s="1">
        <f>-Day_SIP[[#This Row],[Investment Amount]]</f>
        <v>-180.60000000000002</v>
      </c>
      <c r="G2182" s="1">
        <f>SUM($D$2:D2182)*Day_SIP[[#This Row],[Buy Price]]</f>
        <v>1362627</v>
      </c>
    </row>
    <row r="2183" spans="1:7" x14ac:dyDescent="0.3">
      <c r="A2183" s="2">
        <v>40472</v>
      </c>
      <c r="B2183">
        <v>3</v>
      </c>
      <c r="C2183">
        <v>61.39</v>
      </c>
      <c r="D2183">
        <v>3</v>
      </c>
      <c r="E2183">
        <v>184.17000000000002</v>
      </c>
      <c r="F2183" s="1">
        <f>-Day_SIP[[#This Row],[Investment Amount]]</f>
        <v>-184.17000000000002</v>
      </c>
      <c r="G2183" s="1">
        <f>SUM($D$2:D2183)*Day_SIP[[#This Row],[Buy Price]]</f>
        <v>1389746.82</v>
      </c>
    </row>
    <row r="2184" spans="1:7" x14ac:dyDescent="0.3">
      <c r="A2184" s="2">
        <v>40473</v>
      </c>
      <c r="B2184">
        <v>4</v>
      </c>
      <c r="C2184">
        <v>60.91</v>
      </c>
      <c r="D2184">
        <v>3</v>
      </c>
      <c r="E2184">
        <v>182.73</v>
      </c>
      <c r="F2184" s="1">
        <f>-Day_SIP[[#This Row],[Investment Amount]]</f>
        <v>-182.73</v>
      </c>
      <c r="G2184" s="1">
        <f>SUM($D$2:D2184)*Day_SIP[[#This Row],[Buy Price]]</f>
        <v>1379063.3099999998</v>
      </c>
    </row>
    <row r="2185" spans="1:7" x14ac:dyDescent="0.3">
      <c r="A2185" s="2">
        <v>40476</v>
      </c>
      <c r="B2185">
        <v>0</v>
      </c>
      <c r="C2185">
        <v>61.6</v>
      </c>
      <c r="D2185">
        <v>3</v>
      </c>
      <c r="E2185">
        <v>184.8</v>
      </c>
      <c r="F2185" s="1">
        <f>-Day_SIP[[#This Row],[Investment Amount]]</f>
        <v>-184.8</v>
      </c>
      <c r="G2185" s="1">
        <f>SUM($D$2:D2185)*Day_SIP[[#This Row],[Buy Price]]</f>
        <v>1394870.4000000001</v>
      </c>
    </row>
    <row r="2186" spans="1:7" x14ac:dyDescent="0.3">
      <c r="A2186" s="2">
        <v>40477</v>
      </c>
      <c r="B2186">
        <v>1</v>
      </c>
      <c r="C2186">
        <v>61.46</v>
      </c>
      <c r="D2186">
        <v>3</v>
      </c>
      <c r="E2186">
        <v>184.38</v>
      </c>
      <c r="F2186" s="1">
        <f>-Day_SIP[[#This Row],[Investment Amount]]</f>
        <v>-184.38</v>
      </c>
      <c r="G2186" s="1">
        <f>SUM($D$2:D2186)*Day_SIP[[#This Row],[Buy Price]]</f>
        <v>1391884.62</v>
      </c>
    </row>
    <row r="2187" spans="1:7" x14ac:dyDescent="0.3">
      <c r="A2187" s="2">
        <v>40478</v>
      </c>
      <c r="B2187">
        <v>2</v>
      </c>
      <c r="C2187">
        <v>60.8</v>
      </c>
      <c r="D2187">
        <v>3</v>
      </c>
      <c r="E2187">
        <v>182.39999999999998</v>
      </c>
      <c r="F2187" s="1">
        <f>-Day_SIP[[#This Row],[Investment Amount]]</f>
        <v>-182.39999999999998</v>
      </c>
      <c r="G2187" s="1">
        <f>SUM($D$2:D2187)*Day_SIP[[#This Row],[Buy Price]]</f>
        <v>1377120</v>
      </c>
    </row>
    <row r="2188" spans="1:7" x14ac:dyDescent="0.3">
      <c r="A2188" s="2">
        <v>40479</v>
      </c>
      <c r="B2188">
        <v>3</v>
      </c>
      <c r="C2188">
        <v>60.87</v>
      </c>
      <c r="D2188">
        <v>3</v>
      </c>
      <c r="E2188">
        <v>182.60999999999999</v>
      </c>
      <c r="F2188" s="1">
        <f>-Day_SIP[[#This Row],[Investment Amount]]</f>
        <v>-182.60999999999999</v>
      </c>
      <c r="G2188" s="1">
        <f>SUM($D$2:D2188)*Day_SIP[[#This Row],[Buy Price]]</f>
        <v>1378888.1099999999</v>
      </c>
    </row>
    <row r="2189" spans="1:7" x14ac:dyDescent="0.3">
      <c r="A2189" s="2">
        <v>40480</v>
      </c>
      <c r="B2189">
        <v>4</v>
      </c>
      <c r="C2189">
        <v>60.8</v>
      </c>
      <c r="D2189">
        <v>3</v>
      </c>
      <c r="E2189">
        <v>182.39999999999998</v>
      </c>
      <c r="F2189" s="1">
        <f>-Day_SIP[[#This Row],[Investment Amount]]</f>
        <v>-182.39999999999998</v>
      </c>
      <c r="G2189" s="1">
        <f>SUM($D$2:D2189)*Day_SIP[[#This Row],[Buy Price]]</f>
        <v>1377484.8</v>
      </c>
    </row>
    <row r="2190" spans="1:7" x14ac:dyDescent="0.3">
      <c r="A2190" s="2">
        <v>40483</v>
      </c>
      <c r="B2190">
        <v>0</v>
      </c>
      <c r="C2190">
        <v>61.84</v>
      </c>
      <c r="D2190">
        <v>3</v>
      </c>
      <c r="E2190">
        <v>185.52</v>
      </c>
      <c r="F2190" s="1">
        <f>-Day_SIP[[#This Row],[Investment Amount]]</f>
        <v>-185.52</v>
      </c>
      <c r="G2190" s="1">
        <f>SUM($D$2:D2190)*Day_SIP[[#This Row],[Buy Price]]</f>
        <v>1401232.56</v>
      </c>
    </row>
    <row r="2191" spans="1:7" x14ac:dyDescent="0.3">
      <c r="A2191" s="2">
        <v>40484</v>
      </c>
      <c r="B2191">
        <v>1</v>
      </c>
      <c r="C2191">
        <v>62.01</v>
      </c>
      <c r="D2191">
        <v>3</v>
      </c>
      <c r="E2191">
        <v>186.03</v>
      </c>
      <c r="F2191" s="1">
        <f>-Day_SIP[[#This Row],[Investment Amount]]</f>
        <v>-186.03</v>
      </c>
      <c r="G2191" s="1">
        <f>SUM($D$2:D2191)*Day_SIP[[#This Row],[Buy Price]]</f>
        <v>1405270.6199999999</v>
      </c>
    </row>
    <row r="2192" spans="1:7" x14ac:dyDescent="0.3">
      <c r="A2192" s="2">
        <v>40485</v>
      </c>
      <c r="B2192">
        <v>2</v>
      </c>
      <c r="C2192">
        <v>62.25</v>
      </c>
      <c r="D2192">
        <v>3</v>
      </c>
      <c r="E2192">
        <v>186.75</v>
      </c>
      <c r="F2192" s="1">
        <f>-Day_SIP[[#This Row],[Investment Amount]]</f>
        <v>-186.75</v>
      </c>
      <c r="G2192" s="1">
        <f>SUM($D$2:D2192)*Day_SIP[[#This Row],[Buy Price]]</f>
        <v>1410896.25</v>
      </c>
    </row>
    <row r="2193" spans="1:7" x14ac:dyDescent="0.3">
      <c r="A2193" s="2">
        <v>40486</v>
      </c>
      <c r="B2193">
        <v>3</v>
      </c>
      <c r="C2193">
        <v>62.95</v>
      </c>
      <c r="D2193">
        <v>3</v>
      </c>
      <c r="E2193">
        <v>188.85000000000002</v>
      </c>
      <c r="F2193" s="1">
        <f>-Day_SIP[[#This Row],[Investment Amount]]</f>
        <v>-188.85000000000002</v>
      </c>
      <c r="G2193" s="1">
        <f>SUM($D$2:D2193)*Day_SIP[[#This Row],[Buy Price]]</f>
        <v>1426950.6</v>
      </c>
    </row>
    <row r="2194" spans="1:7" x14ac:dyDescent="0.3">
      <c r="A2194" s="2">
        <v>40487</v>
      </c>
      <c r="B2194">
        <v>4</v>
      </c>
      <c r="C2194">
        <v>63.45</v>
      </c>
      <c r="D2194">
        <v>3</v>
      </c>
      <c r="E2194">
        <v>190.35000000000002</v>
      </c>
      <c r="F2194" s="1">
        <f>-Day_SIP[[#This Row],[Investment Amount]]</f>
        <v>-190.35000000000002</v>
      </c>
      <c r="G2194" s="1">
        <f>SUM($D$2:D2194)*Day_SIP[[#This Row],[Buy Price]]</f>
        <v>1438474.95</v>
      </c>
    </row>
    <row r="2195" spans="1:7" x14ac:dyDescent="0.3">
      <c r="A2195" s="2">
        <v>40490</v>
      </c>
      <c r="B2195">
        <v>0</v>
      </c>
      <c r="C2195">
        <v>63.43</v>
      </c>
      <c r="D2195">
        <v>3</v>
      </c>
      <c r="E2195">
        <v>190.29</v>
      </c>
      <c r="F2195" s="1">
        <f>-Day_SIP[[#This Row],[Investment Amount]]</f>
        <v>-190.29</v>
      </c>
      <c r="G2195" s="1">
        <f>SUM($D$2:D2195)*Day_SIP[[#This Row],[Buy Price]]</f>
        <v>1438211.82</v>
      </c>
    </row>
    <row r="2196" spans="1:7" x14ac:dyDescent="0.3">
      <c r="A2196" s="2">
        <v>40491</v>
      </c>
      <c r="B2196">
        <v>1</v>
      </c>
      <c r="C2196">
        <v>63.78</v>
      </c>
      <c r="D2196">
        <v>3</v>
      </c>
      <c r="E2196">
        <v>191.34</v>
      </c>
      <c r="F2196" s="1">
        <f>-Day_SIP[[#This Row],[Investment Amount]]</f>
        <v>-191.34</v>
      </c>
      <c r="G2196" s="1">
        <f>SUM($D$2:D2196)*Day_SIP[[#This Row],[Buy Price]]</f>
        <v>1446339.06</v>
      </c>
    </row>
    <row r="2197" spans="1:7" x14ac:dyDescent="0.3">
      <c r="A2197" s="2">
        <v>40492</v>
      </c>
      <c r="B2197">
        <v>2</v>
      </c>
      <c r="C2197">
        <v>63.42</v>
      </c>
      <c r="D2197">
        <v>3</v>
      </c>
      <c r="E2197">
        <v>190.26</v>
      </c>
      <c r="F2197" s="1">
        <f>-Day_SIP[[#This Row],[Investment Amount]]</f>
        <v>-190.26</v>
      </c>
      <c r="G2197" s="1">
        <f>SUM($D$2:D2197)*Day_SIP[[#This Row],[Buy Price]]</f>
        <v>1438365.6</v>
      </c>
    </row>
    <row r="2198" spans="1:7" x14ac:dyDescent="0.3">
      <c r="A2198" s="2">
        <v>40493</v>
      </c>
      <c r="B2198">
        <v>3</v>
      </c>
      <c r="C2198">
        <v>62.84</v>
      </c>
      <c r="D2198">
        <v>3</v>
      </c>
      <c r="E2198">
        <v>188.52</v>
      </c>
      <c r="F2198" s="1">
        <f>-Day_SIP[[#This Row],[Investment Amount]]</f>
        <v>-188.52</v>
      </c>
      <c r="G2198" s="1">
        <f>SUM($D$2:D2198)*Day_SIP[[#This Row],[Buy Price]]</f>
        <v>1425399.72</v>
      </c>
    </row>
    <row r="2199" spans="1:7" x14ac:dyDescent="0.3">
      <c r="A2199" s="2">
        <v>40494</v>
      </c>
      <c r="B2199">
        <v>4</v>
      </c>
      <c r="C2199">
        <v>61.52</v>
      </c>
      <c r="D2199">
        <v>3</v>
      </c>
      <c r="E2199">
        <v>184.56</v>
      </c>
      <c r="F2199" s="1">
        <f>-Day_SIP[[#This Row],[Investment Amount]]</f>
        <v>-184.56</v>
      </c>
      <c r="G2199" s="1">
        <f>SUM($D$2:D2199)*Day_SIP[[#This Row],[Buy Price]]</f>
        <v>1395642.72</v>
      </c>
    </row>
    <row r="2200" spans="1:7" x14ac:dyDescent="0.3">
      <c r="A2200" s="2">
        <v>40497</v>
      </c>
      <c r="B2200">
        <v>0</v>
      </c>
      <c r="C2200">
        <v>62.19</v>
      </c>
      <c r="D2200">
        <v>3</v>
      </c>
      <c r="E2200">
        <v>186.57</v>
      </c>
      <c r="F2200" s="1">
        <f>-Day_SIP[[#This Row],[Investment Amount]]</f>
        <v>-186.57</v>
      </c>
      <c r="G2200" s="1">
        <f>SUM($D$2:D2200)*Day_SIP[[#This Row],[Buy Price]]</f>
        <v>1411028.91</v>
      </c>
    </row>
    <row r="2201" spans="1:7" x14ac:dyDescent="0.3">
      <c r="A2201" s="2">
        <v>40498</v>
      </c>
      <c r="B2201">
        <v>1</v>
      </c>
      <c r="C2201">
        <v>60.92</v>
      </c>
      <c r="D2201">
        <v>3</v>
      </c>
      <c r="E2201">
        <v>182.76</v>
      </c>
      <c r="F2201" s="1">
        <f>-Day_SIP[[#This Row],[Investment Amount]]</f>
        <v>-182.76</v>
      </c>
      <c r="G2201" s="1">
        <f>SUM($D$2:D2201)*Day_SIP[[#This Row],[Buy Price]]</f>
        <v>1382396.6400000001</v>
      </c>
    </row>
    <row r="2202" spans="1:7" x14ac:dyDescent="0.3">
      <c r="A2202" s="2">
        <v>40500</v>
      </c>
      <c r="B2202">
        <v>3</v>
      </c>
      <c r="C2202">
        <v>60.88</v>
      </c>
      <c r="D2202">
        <v>3</v>
      </c>
      <c r="E2202">
        <v>182.64000000000001</v>
      </c>
      <c r="F2202" s="1">
        <f>-Day_SIP[[#This Row],[Investment Amount]]</f>
        <v>-182.64000000000001</v>
      </c>
      <c r="G2202" s="1">
        <f>SUM($D$2:D2202)*Day_SIP[[#This Row],[Buy Price]]</f>
        <v>1381671.6</v>
      </c>
    </row>
    <row r="2203" spans="1:7" x14ac:dyDescent="0.3">
      <c r="A2203" s="2">
        <v>40501</v>
      </c>
      <c r="B2203">
        <v>4</v>
      </c>
      <c r="C2203">
        <v>59.81</v>
      </c>
      <c r="D2203">
        <v>3</v>
      </c>
      <c r="E2203">
        <v>179.43</v>
      </c>
      <c r="F2203" s="1">
        <f>-Day_SIP[[#This Row],[Investment Amount]]</f>
        <v>-179.43</v>
      </c>
      <c r="G2203" s="1">
        <f>SUM($D$2:D2203)*Day_SIP[[#This Row],[Buy Price]]</f>
        <v>1357567.3800000001</v>
      </c>
    </row>
    <row r="2204" spans="1:7" x14ac:dyDescent="0.3">
      <c r="A2204" s="2">
        <v>40504</v>
      </c>
      <c r="B2204">
        <v>0</v>
      </c>
      <c r="C2204">
        <v>61.06</v>
      </c>
      <c r="D2204">
        <v>3</v>
      </c>
      <c r="E2204">
        <v>183.18</v>
      </c>
      <c r="F2204" s="1">
        <f>-Day_SIP[[#This Row],[Investment Amount]]</f>
        <v>-183.18</v>
      </c>
      <c r="G2204" s="1">
        <f>SUM($D$2:D2204)*Day_SIP[[#This Row],[Buy Price]]</f>
        <v>1386123.06</v>
      </c>
    </row>
    <row r="2205" spans="1:7" x14ac:dyDescent="0.3">
      <c r="A2205" s="2">
        <v>40505</v>
      </c>
      <c r="B2205">
        <v>1</v>
      </c>
      <c r="C2205">
        <v>60.32</v>
      </c>
      <c r="D2205">
        <v>3</v>
      </c>
      <c r="E2205">
        <v>180.96</v>
      </c>
      <c r="F2205" s="1">
        <f>-Day_SIP[[#This Row],[Investment Amount]]</f>
        <v>-180.96</v>
      </c>
      <c r="G2205" s="1">
        <f>SUM($D$2:D2205)*Day_SIP[[#This Row],[Buy Price]]</f>
        <v>1369505.28</v>
      </c>
    </row>
    <row r="2206" spans="1:7" x14ac:dyDescent="0.3">
      <c r="A2206" s="2">
        <v>40506</v>
      </c>
      <c r="B2206">
        <v>2</v>
      </c>
      <c r="C2206">
        <v>59.67</v>
      </c>
      <c r="D2206">
        <v>4</v>
      </c>
      <c r="E2206">
        <v>238.68</v>
      </c>
      <c r="F2206" s="1">
        <f>-Day_SIP[[#This Row],[Investment Amount]]</f>
        <v>-238.68</v>
      </c>
      <c r="G2206" s="1">
        <f>SUM($D$2:D2206)*Day_SIP[[#This Row],[Buy Price]]</f>
        <v>1354986.36</v>
      </c>
    </row>
    <row r="2207" spans="1:7" x14ac:dyDescent="0.3">
      <c r="A2207" s="2">
        <v>40507</v>
      </c>
      <c r="B2207">
        <v>3</v>
      </c>
      <c r="C2207">
        <v>58.97</v>
      </c>
      <c r="D2207">
        <v>4</v>
      </c>
      <c r="E2207">
        <v>235.88</v>
      </c>
      <c r="F2207" s="1">
        <f>-Day_SIP[[#This Row],[Investment Amount]]</f>
        <v>-235.88</v>
      </c>
      <c r="G2207" s="1">
        <f>SUM($D$2:D2207)*Day_SIP[[#This Row],[Buy Price]]</f>
        <v>1339326.6399999999</v>
      </c>
    </row>
    <row r="2208" spans="1:7" x14ac:dyDescent="0.3">
      <c r="A2208" s="2">
        <v>40508</v>
      </c>
      <c r="B2208">
        <v>4</v>
      </c>
      <c r="C2208">
        <v>58.4</v>
      </c>
      <c r="D2208">
        <v>4</v>
      </c>
      <c r="E2208">
        <v>233.6</v>
      </c>
      <c r="F2208" s="1">
        <f>-Day_SIP[[#This Row],[Investment Amount]]</f>
        <v>-233.6</v>
      </c>
      <c r="G2208" s="1">
        <f>SUM($D$2:D2208)*Day_SIP[[#This Row],[Buy Price]]</f>
        <v>1326614.3999999999</v>
      </c>
    </row>
    <row r="2209" spans="1:7" x14ac:dyDescent="0.3">
      <c r="A2209" s="2">
        <v>40511</v>
      </c>
      <c r="B2209">
        <v>0</v>
      </c>
      <c r="C2209">
        <v>59.25</v>
      </c>
      <c r="D2209">
        <v>4</v>
      </c>
      <c r="E2209">
        <v>237</v>
      </c>
      <c r="F2209" s="1">
        <f>-Day_SIP[[#This Row],[Investment Amount]]</f>
        <v>-237</v>
      </c>
      <c r="G2209" s="1">
        <f>SUM($D$2:D2209)*Day_SIP[[#This Row],[Buy Price]]</f>
        <v>1346160</v>
      </c>
    </row>
    <row r="2210" spans="1:7" x14ac:dyDescent="0.3">
      <c r="A2210" s="2">
        <v>40512</v>
      </c>
      <c r="B2210">
        <v>1</v>
      </c>
      <c r="C2210">
        <v>59.6</v>
      </c>
      <c r="D2210">
        <v>4</v>
      </c>
      <c r="E2210">
        <v>238.4</v>
      </c>
      <c r="F2210" s="1">
        <f>-Day_SIP[[#This Row],[Investment Amount]]</f>
        <v>-238.4</v>
      </c>
      <c r="G2210" s="1">
        <f>SUM($D$2:D2210)*Day_SIP[[#This Row],[Buy Price]]</f>
        <v>1354350.4000000001</v>
      </c>
    </row>
    <row r="2211" spans="1:7" x14ac:dyDescent="0.3">
      <c r="A2211" s="2">
        <v>40513</v>
      </c>
      <c r="B2211">
        <v>2</v>
      </c>
      <c r="C2211">
        <v>59.95</v>
      </c>
      <c r="D2211">
        <v>3</v>
      </c>
      <c r="E2211">
        <v>179.85000000000002</v>
      </c>
      <c r="F2211" s="1">
        <f>-Day_SIP[[#This Row],[Investment Amount]]</f>
        <v>-179.85000000000002</v>
      </c>
      <c r="G2211" s="1">
        <f>SUM($D$2:D2211)*Day_SIP[[#This Row],[Buy Price]]</f>
        <v>1362483.6500000001</v>
      </c>
    </row>
    <row r="2212" spans="1:7" x14ac:dyDescent="0.3">
      <c r="A2212" s="2">
        <v>40514</v>
      </c>
      <c r="B2212">
        <v>3</v>
      </c>
      <c r="C2212">
        <v>60.8</v>
      </c>
      <c r="D2212">
        <v>3</v>
      </c>
      <c r="E2212">
        <v>182.39999999999998</v>
      </c>
      <c r="F2212" s="1">
        <f>-Day_SIP[[#This Row],[Investment Amount]]</f>
        <v>-182.39999999999998</v>
      </c>
      <c r="G2212" s="1">
        <f>SUM($D$2:D2212)*Day_SIP[[#This Row],[Buy Price]]</f>
        <v>1381984</v>
      </c>
    </row>
    <row r="2213" spans="1:7" x14ac:dyDescent="0.3">
      <c r="A2213" s="2">
        <v>40515</v>
      </c>
      <c r="B2213">
        <v>4</v>
      </c>
      <c r="C2213">
        <v>60.7</v>
      </c>
      <c r="D2213">
        <v>3</v>
      </c>
      <c r="E2213">
        <v>182.10000000000002</v>
      </c>
      <c r="F2213" s="1">
        <f>-Day_SIP[[#This Row],[Investment Amount]]</f>
        <v>-182.10000000000002</v>
      </c>
      <c r="G2213" s="1">
        <f>SUM($D$2:D2213)*Day_SIP[[#This Row],[Buy Price]]</f>
        <v>1379893.1</v>
      </c>
    </row>
    <row r="2214" spans="1:7" x14ac:dyDescent="0.3">
      <c r="A2214" s="2">
        <v>40518</v>
      </c>
      <c r="B2214">
        <v>0</v>
      </c>
      <c r="C2214">
        <v>60.44</v>
      </c>
      <c r="D2214">
        <v>3</v>
      </c>
      <c r="E2214">
        <v>181.32</v>
      </c>
      <c r="F2214" s="1">
        <f>-Day_SIP[[#This Row],[Investment Amount]]</f>
        <v>-181.32</v>
      </c>
      <c r="G2214" s="1">
        <f>SUM($D$2:D2214)*Day_SIP[[#This Row],[Buy Price]]</f>
        <v>1374163.8399999999</v>
      </c>
    </row>
    <row r="2215" spans="1:7" x14ac:dyDescent="0.3">
      <c r="A2215" s="2">
        <v>40519</v>
      </c>
      <c r="B2215">
        <v>1</v>
      </c>
      <c r="C2215">
        <v>60.64</v>
      </c>
      <c r="D2215">
        <v>3</v>
      </c>
      <c r="E2215">
        <v>181.92000000000002</v>
      </c>
      <c r="F2215" s="1">
        <f>-Day_SIP[[#This Row],[Investment Amount]]</f>
        <v>-181.92000000000002</v>
      </c>
      <c r="G2215" s="1">
        <f>SUM($D$2:D2215)*Day_SIP[[#This Row],[Buy Price]]</f>
        <v>1378892.96</v>
      </c>
    </row>
    <row r="2216" spans="1:7" x14ac:dyDescent="0.3">
      <c r="A2216" s="2">
        <v>40520</v>
      </c>
      <c r="B2216">
        <v>2</v>
      </c>
      <c r="C2216">
        <v>59.65</v>
      </c>
      <c r="D2216">
        <v>4</v>
      </c>
      <c r="E2216">
        <v>238.6</v>
      </c>
      <c r="F2216" s="1">
        <f>-Day_SIP[[#This Row],[Investment Amount]]</f>
        <v>-238.6</v>
      </c>
      <c r="G2216" s="1">
        <f>SUM($D$2:D2216)*Day_SIP[[#This Row],[Buy Price]]</f>
        <v>1356619.95</v>
      </c>
    </row>
    <row r="2217" spans="1:7" x14ac:dyDescent="0.3">
      <c r="A2217" s="2">
        <v>40521</v>
      </c>
      <c r="B2217">
        <v>3</v>
      </c>
      <c r="C2217">
        <v>58.53</v>
      </c>
      <c r="D2217">
        <v>4</v>
      </c>
      <c r="E2217">
        <v>234.12</v>
      </c>
      <c r="F2217" s="1">
        <f>-Day_SIP[[#This Row],[Investment Amount]]</f>
        <v>-234.12</v>
      </c>
      <c r="G2217" s="1">
        <f>SUM($D$2:D2217)*Day_SIP[[#This Row],[Buy Price]]</f>
        <v>1331381.9099999999</v>
      </c>
    </row>
    <row r="2218" spans="1:7" x14ac:dyDescent="0.3">
      <c r="A2218" s="2">
        <v>40522</v>
      </c>
      <c r="B2218">
        <v>4</v>
      </c>
      <c r="C2218">
        <v>59.46</v>
      </c>
      <c r="D2218">
        <v>4</v>
      </c>
      <c r="E2218">
        <v>237.84</v>
      </c>
      <c r="F2218" s="1">
        <f>-Day_SIP[[#This Row],[Investment Amount]]</f>
        <v>-237.84</v>
      </c>
      <c r="G2218" s="1">
        <f>SUM($D$2:D2218)*Day_SIP[[#This Row],[Buy Price]]</f>
        <v>1352774.46</v>
      </c>
    </row>
    <row r="2219" spans="1:7" x14ac:dyDescent="0.3">
      <c r="A2219" s="2">
        <v>40525</v>
      </c>
      <c r="B2219">
        <v>0</v>
      </c>
      <c r="C2219">
        <v>60.02</v>
      </c>
      <c r="D2219">
        <v>3</v>
      </c>
      <c r="E2219">
        <v>180.06</v>
      </c>
      <c r="F2219" s="1">
        <f>-Day_SIP[[#This Row],[Investment Amount]]</f>
        <v>-180.06</v>
      </c>
      <c r="G2219" s="1">
        <f>SUM($D$2:D2219)*Day_SIP[[#This Row],[Buy Price]]</f>
        <v>1365695.08</v>
      </c>
    </row>
    <row r="2220" spans="1:7" x14ac:dyDescent="0.3">
      <c r="A2220" s="2">
        <v>40526</v>
      </c>
      <c r="B2220">
        <v>1</v>
      </c>
      <c r="C2220">
        <v>60.42</v>
      </c>
      <c r="D2220">
        <v>3</v>
      </c>
      <c r="E2220">
        <v>181.26</v>
      </c>
      <c r="F2220" s="1">
        <f>-Day_SIP[[#This Row],[Investment Amount]]</f>
        <v>-181.26</v>
      </c>
      <c r="G2220" s="1">
        <f>SUM($D$2:D2220)*Day_SIP[[#This Row],[Buy Price]]</f>
        <v>1374977.94</v>
      </c>
    </row>
    <row r="2221" spans="1:7" x14ac:dyDescent="0.3">
      <c r="A2221" s="2">
        <v>40527</v>
      </c>
      <c r="B2221">
        <v>2</v>
      </c>
      <c r="C2221">
        <v>59.74</v>
      </c>
      <c r="D2221">
        <v>4</v>
      </c>
      <c r="E2221">
        <v>238.96</v>
      </c>
      <c r="F2221" s="1">
        <f>-Day_SIP[[#This Row],[Investment Amount]]</f>
        <v>-238.96</v>
      </c>
      <c r="G2221" s="1">
        <f>SUM($D$2:D2221)*Day_SIP[[#This Row],[Buy Price]]</f>
        <v>1359742.1400000001</v>
      </c>
    </row>
    <row r="2222" spans="1:7" x14ac:dyDescent="0.3">
      <c r="A2222" s="2">
        <v>40528</v>
      </c>
      <c r="B2222">
        <v>3</v>
      </c>
      <c r="C2222">
        <v>60.31</v>
      </c>
      <c r="D2222">
        <v>3</v>
      </c>
      <c r="E2222">
        <v>180.93</v>
      </c>
      <c r="F2222" s="1">
        <f>-Day_SIP[[#This Row],[Investment Amount]]</f>
        <v>-180.93</v>
      </c>
      <c r="G2222" s="1">
        <f>SUM($D$2:D2222)*Day_SIP[[#This Row],[Buy Price]]</f>
        <v>1372896.84</v>
      </c>
    </row>
    <row r="2223" spans="1:7" x14ac:dyDescent="0.3">
      <c r="A2223" s="2">
        <v>40532</v>
      </c>
      <c r="B2223">
        <v>0</v>
      </c>
      <c r="C2223">
        <v>60.33</v>
      </c>
      <c r="D2223">
        <v>3</v>
      </c>
      <c r="E2223">
        <v>180.99</v>
      </c>
      <c r="F2223" s="1">
        <f>-Day_SIP[[#This Row],[Investment Amount]]</f>
        <v>-180.99</v>
      </c>
      <c r="G2223" s="1">
        <f>SUM($D$2:D2223)*Day_SIP[[#This Row],[Buy Price]]</f>
        <v>1373533.1099999999</v>
      </c>
    </row>
    <row r="2224" spans="1:7" x14ac:dyDescent="0.3">
      <c r="A2224" s="2">
        <v>40533</v>
      </c>
      <c r="B2224">
        <v>1</v>
      </c>
      <c r="C2224">
        <v>60.62</v>
      </c>
      <c r="D2224">
        <v>3</v>
      </c>
      <c r="E2224">
        <v>181.85999999999999</v>
      </c>
      <c r="F2224" s="1">
        <f>-Day_SIP[[#This Row],[Investment Amount]]</f>
        <v>-181.85999999999999</v>
      </c>
      <c r="G2224" s="1">
        <f>SUM($D$2:D2224)*Day_SIP[[#This Row],[Buy Price]]</f>
        <v>1380317.4</v>
      </c>
    </row>
    <row r="2225" spans="1:7" x14ac:dyDescent="0.3">
      <c r="A2225" s="2">
        <v>40534</v>
      </c>
      <c r="B2225">
        <v>2</v>
      </c>
      <c r="C2225">
        <v>60.48</v>
      </c>
      <c r="D2225">
        <v>3</v>
      </c>
      <c r="E2225">
        <v>181.44</v>
      </c>
      <c r="F2225" s="1">
        <f>-Day_SIP[[#This Row],[Investment Amount]]</f>
        <v>-181.44</v>
      </c>
      <c r="G2225" s="1">
        <f>SUM($D$2:D2225)*Day_SIP[[#This Row],[Buy Price]]</f>
        <v>1377311.04</v>
      </c>
    </row>
    <row r="2226" spans="1:7" x14ac:dyDescent="0.3">
      <c r="A2226" s="2">
        <v>40535</v>
      </c>
      <c r="B2226">
        <v>3</v>
      </c>
      <c r="C2226">
        <v>60.64</v>
      </c>
      <c r="D2226">
        <v>3</v>
      </c>
      <c r="E2226">
        <v>181.92000000000002</v>
      </c>
      <c r="F2226" s="1">
        <f>-Day_SIP[[#This Row],[Investment Amount]]</f>
        <v>-181.92000000000002</v>
      </c>
      <c r="G2226" s="1">
        <f>SUM($D$2:D2226)*Day_SIP[[#This Row],[Buy Price]]</f>
        <v>1381136.64</v>
      </c>
    </row>
    <row r="2227" spans="1:7" x14ac:dyDescent="0.3">
      <c r="A2227" s="2">
        <v>40536</v>
      </c>
      <c r="B2227">
        <v>4</v>
      </c>
      <c r="C2227">
        <v>60.83</v>
      </c>
      <c r="D2227">
        <v>3</v>
      </c>
      <c r="E2227">
        <v>182.49</v>
      </c>
      <c r="F2227" s="1">
        <f>-Day_SIP[[#This Row],[Investment Amount]]</f>
        <v>-182.49</v>
      </c>
      <c r="G2227" s="1">
        <f>SUM($D$2:D2227)*Day_SIP[[#This Row],[Buy Price]]</f>
        <v>1385646.57</v>
      </c>
    </row>
    <row r="2228" spans="1:7" x14ac:dyDescent="0.3">
      <c r="A2228" s="2">
        <v>40539</v>
      </c>
      <c r="B2228">
        <v>0</v>
      </c>
      <c r="C2228">
        <v>60.92</v>
      </c>
      <c r="D2228">
        <v>3</v>
      </c>
      <c r="E2228">
        <v>182.76</v>
      </c>
      <c r="F2228" s="1">
        <f>-Day_SIP[[#This Row],[Investment Amount]]</f>
        <v>-182.76</v>
      </c>
      <c r="G2228" s="1">
        <f>SUM($D$2:D2228)*Day_SIP[[#This Row],[Buy Price]]</f>
        <v>1387879.44</v>
      </c>
    </row>
    <row r="2229" spans="1:7" x14ac:dyDescent="0.3">
      <c r="A2229" s="2">
        <v>40540</v>
      </c>
      <c r="B2229">
        <v>1</v>
      </c>
      <c r="C2229">
        <v>60.91</v>
      </c>
      <c r="D2229">
        <v>3</v>
      </c>
      <c r="E2229">
        <v>182.73</v>
      </c>
      <c r="F2229" s="1">
        <f>-Day_SIP[[#This Row],[Investment Amount]]</f>
        <v>-182.73</v>
      </c>
      <c r="G2229" s="1">
        <f>SUM($D$2:D2229)*Day_SIP[[#This Row],[Buy Price]]</f>
        <v>1387834.3499999999</v>
      </c>
    </row>
    <row r="2230" spans="1:7" x14ac:dyDescent="0.3">
      <c r="A2230" s="2">
        <v>40541</v>
      </c>
      <c r="B2230">
        <v>2</v>
      </c>
      <c r="C2230">
        <v>61.21</v>
      </c>
      <c r="D2230">
        <v>3</v>
      </c>
      <c r="E2230">
        <v>183.63</v>
      </c>
      <c r="F2230" s="1">
        <f>-Day_SIP[[#This Row],[Investment Amount]]</f>
        <v>-183.63</v>
      </c>
      <c r="G2230" s="1">
        <f>SUM($D$2:D2230)*Day_SIP[[#This Row],[Buy Price]]</f>
        <v>1394853.48</v>
      </c>
    </row>
    <row r="2231" spans="1:7" x14ac:dyDescent="0.3">
      <c r="A2231" s="2">
        <v>40542</v>
      </c>
      <c r="B2231">
        <v>3</v>
      </c>
      <c r="C2231">
        <v>61.16</v>
      </c>
      <c r="D2231">
        <v>3</v>
      </c>
      <c r="E2231">
        <v>183.48</v>
      </c>
      <c r="F2231" s="1">
        <f>-Day_SIP[[#This Row],[Investment Amount]]</f>
        <v>-183.48</v>
      </c>
      <c r="G2231" s="1">
        <f>SUM($D$2:D2231)*Day_SIP[[#This Row],[Buy Price]]</f>
        <v>1393897.5599999998</v>
      </c>
    </row>
    <row r="2232" spans="1:7" x14ac:dyDescent="0.3">
      <c r="A2232" s="2">
        <v>40543</v>
      </c>
      <c r="B2232">
        <v>4</v>
      </c>
      <c r="C2232">
        <v>61.88</v>
      </c>
      <c r="D2232">
        <v>3</v>
      </c>
      <c r="E2232">
        <v>185.64000000000001</v>
      </c>
      <c r="F2232" s="1">
        <f>-Day_SIP[[#This Row],[Investment Amount]]</f>
        <v>-185.64000000000001</v>
      </c>
      <c r="G2232" s="1">
        <f>SUM($D$2:D2232)*Day_SIP[[#This Row],[Buy Price]]</f>
        <v>1410492.72</v>
      </c>
    </row>
    <row r="2233" spans="1:7" x14ac:dyDescent="0.3">
      <c r="A2233" s="2">
        <v>40546</v>
      </c>
      <c r="B2233">
        <v>0</v>
      </c>
      <c r="C2233">
        <v>62.17</v>
      </c>
      <c r="D2233">
        <v>3</v>
      </c>
      <c r="E2233">
        <v>186.51</v>
      </c>
      <c r="F2233" s="1">
        <f>-Day_SIP[[#This Row],[Investment Amount]]</f>
        <v>-186.51</v>
      </c>
      <c r="G2233" s="1">
        <f>SUM($D$2:D2233)*Day_SIP[[#This Row],[Buy Price]]</f>
        <v>1417289.49</v>
      </c>
    </row>
    <row r="2234" spans="1:7" x14ac:dyDescent="0.3">
      <c r="A2234" s="2">
        <v>40547</v>
      </c>
      <c r="B2234">
        <v>1</v>
      </c>
      <c r="C2234">
        <v>61.77</v>
      </c>
      <c r="D2234">
        <v>3</v>
      </c>
      <c r="E2234">
        <v>185.31</v>
      </c>
      <c r="F2234" s="1">
        <f>-Day_SIP[[#This Row],[Investment Amount]]</f>
        <v>-185.31</v>
      </c>
      <c r="G2234" s="1">
        <f>SUM($D$2:D2234)*Day_SIP[[#This Row],[Buy Price]]</f>
        <v>1408356</v>
      </c>
    </row>
    <row r="2235" spans="1:7" x14ac:dyDescent="0.3">
      <c r="A2235" s="2">
        <v>40548</v>
      </c>
      <c r="B2235">
        <v>2</v>
      </c>
      <c r="C2235">
        <v>61.47</v>
      </c>
      <c r="D2235">
        <v>3</v>
      </c>
      <c r="E2235">
        <v>184.41</v>
      </c>
      <c r="F2235" s="1">
        <f>-Day_SIP[[#This Row],[Investment Amount]]</f>
        <v>-184.41</v>
      </c>
      <c r="G2235" s="1">
        <f>SUM($D$2:D2235)*Day_SIP[[#This Row],[Buy Price]]</f>
        <v>1401700.41</v>
      </c>
    </row>
    <row r="2236" spans="1:7" x14ac:dyDescent="0.3">
      <c r="A2236" s="2">
        <v>40549</v>
      </c>
      <c r="B2236">
        <v>3</v>
      </c>
      <c r="C2236">
        <v>60.75</v>
      </c>
      <c r="D2236">
        <v>3</v>
      </c>
      <c r="E2236">
        <v>182.25</v>
      </c>
      <c r="F2236" s="1">
        <f>-Day_SIP[[#This Row],[Investment Amount]]</f>
        <v>-182.25</v>
      </c>
      <c r="G2236" s="1">
        <f>SUM($D$2:D2236)*Day_SIP[[#This Row],[Buy Price]]</f>
        <v>1385464.5</v>
      </c>
    </row>
    <row r="2237" spans="1:7" x14ac:dyDescent="0.3">
      <c r="A2237" s="2">
        <v>40550</v>
      </c>
      <c r="B2237">
        <v>4</v>
      </c>
      <c r="C2237">
        <v>59.9</v>
      </c>
      <c r="D2237">
        <v>4</v>
      </c>
      <c r="E2237">
        <v>239.6</v>
      </c>
      <c r="F2237" s="1">
        <f>-Day_SIP[[#This Row],[Investment Amount]]</f>
        <v>-239.6</v>
      </c>
      <c r="G2237" s="1">
        <f>SUM($D$2:D2237)*Day_SIP[[#This Row],[Buy Price]]</f>
        <v>1366319</v>
      </c>
    </row>
    <row r="2238" spans="1:7" x14ac:dyDescent="0.3">
      <c r="A2238" s="2">
        <v>40553</v>
      </c>
      <c r="B2238">
        <v>0</v>
      </c>
      <c r="C2238">
        <v>58.5</v>
      </c>
      <c r="D2238">
        <v>4</v>
      </c>
      <c r="E2238">
        <v>234</v>
      </c>
      <c r="F2238" s="1">
        <f>-Day_SIP[[#This Row],[Investment Amount]]</f>
        <v>-234</v>
      </c>
      <c r="G2238" s="1">
        <f>SUM($D$2:D2238)*Day_SIP[[#This Row],[Buy Price]]</f>
        <v>1334619</v>
      </c>
    </row>
    <row r="2239" spans="1:7" x14ac:dyDescent="0.3">
      <c r="A2239" s="2">
        <v>40554</v>
      </c>
      <c r="B2239">
        <v>1</v>
      </c>
      <c r="C2239">
        <v>57.87</v>
      </c>
      <c r="D2239">
        <v>4</v>
      </c>
      <c r="E2239">
        <v>231.48</v>
      </c>
      <c r="F2239" s="1">
        <f>-Day_SIP[[#This Row],[Investment Amount]]</f>
        <v>-231.48</v>
      </c>
      <c r="G2239" s="1">
        <f>SUM($D$2:D2239)*Day_SIP[[#This Row],[Buy Price]]</f>
        <v>1320477.6599999999</v>
      </c>
    </row>
    <row r="2240" spans="1:7" x14ac:dyDescent="0.3">
      <c r="A2240" s="2">
        <v>40555</v>
      </c>
      <c r="B2240">
        <v>2</v>
      </c>
      <c r="C2240">
        <v>59.49</v>
      </c>
      <c r="D2240">
        <v>4</v>
      </c>
      <c r="E2240">
        <v>237.96</v>
      </c>
      <c r="F2240" s="1">
        <f>-Day_SIP[[#This Row],[Investment Amount]]</f>
        <v>-237.96</v>
      </c>
      <c r="G2240" s="1">
        <f>SUM($D$2:D2240)*Day_SIP[[#This Row],[Buy Price]]</f>
        <v>1357680.78</v>
      </c>
    </row>
    <row r="2241" spans="1:7" x14ac:dyDescent="0.3">
      <c r="A2241" s="2">
        <v>40556</v>
      </c>
      <c r="B2241">
        <v>3</v>
      </c>
      <c r="C2241">
        <v>58.43</v>
      </c>
      <c r="D2241">
        <v>4</v>
      </c>
      <c r="E2241">
        <v>233.72</v>
      </c>
      <c r="F2241" s="1">
        <f>-Day_SIP[[#This Row],[Investment Amount]]</f>
        <v>-233.72</v>
      </c>
      <c r="G2241" s="1">
        <f>SUM($D$2:D2241)*Day_SIP[[#This Row],[Buy Price]]</f>
        <v>1333723.18</v>
      </c>
    </row>
    <row r="2242" spans="1:7" x14ac:dyDescent="0.3">
      <c r="A2242" s="2">
        <v>40557</v>
      </c>
      <c r="B2242">
        <v>4</v>
      </c>
      <c r="C2242">
        <v>57.55</v>
      </c>
      <c r="D2242">
        <v>4</v>
      </c>
      <c r="E2242">
        <v>230.2</v>
      </c>
      <c r="F2242" s="1">
        <f>-Day_SIP[[#This Row],[Investment Amount]]</f>
        <v>-230.2</v>
      </c>
      <c r="G2242" s="1">
        <f>SUM($D$2:D2242)*Day_SIP[[#This Row],[Buy Price]]</f>
        <v>1313866.5</v>
      </c>
    </row>
    <row r="2243" spans="1:7" x14ac:dyDescent="0.3">
      <c r="A2243" s="2">
        <v>40560</v>
      </c>
      <c r="B2243">
        <v>0</v>
      </c>
      <c r="C2243">
        <v>57.35</v>
      </c>
      <c r="D2243">
        <v>4</v>
      </c>
      <c r="E2243">
        <v>229.4</v>
      </c>
      <c r="F2243" s="1">
        <f>-Day_SIP[[#This Row],[Investment Amount]]</f>
        <v>-229.4</v>
      </c>
      <c r="G2243" s="1">
        <f>SUM($D$2:D2243)*Day_SIP[[#This Row],[Buy Price]]</f>
        <v>1309529.9000000001</v>
      </c>
    </row>
    <row r="2244" spans="1:7" x14ac:dyDescent="0.3">
      <c r="A2244" s="2">
        <v>40561</v>
      </c>
      <c r="B2244">
        <v>1</v>
      </c>
      <c r="C2244">
        <v>58.14</v>
      </c>
      <c r="D2244">
        <v>4</v>
      </c>
      <c r="E2244">
        <v>232.56</v>
      </c>
      <c r="F2244" s="1">
        <f>-Day_SIP[[#This Row],[Investment Amount]]</f>
        <v>-232.56</v>
      </c>
      <c r="G2244" s="1">
        <f>SUM($D$2:D2244)*Day_SIP[[#This Row],[Buy Price]]</f>
        <v>1327801.32</v>
      </c>
    </row>
    <row r="2245" spans="1:7" x14ac:dyDescent="0.3">
      <c r="A2245" s="2">
        <v>40562</v>
      </c>
      <c r="B2245">
        <v>2</v>
      </c>
      <c r="C2245">
        <v>57.89</v>
      </c>
      <c r="D2245">
        <v>4</v>
      </c>
      <c r="E2245">
        <v>231.56</v>
      </c>
      <c r="F2245" s="1">
        <f>-Day_SIP[[#This Row],[Investment Amount]]</f>
        <v>-231.56</v>
      </c>
      <c r="G2245" s="1">
        <f>SUM($D$2:D2245)*Day_SIP[[#This Row],[Buy Price]]</f>
        <v>1322323.3800000001</v>
      </c>
    </row>
    <row r="2246" spans="1:7" x14ac:dyDescent="0.3">
      <c r="A2246" s="2">
        <v>40563</v>
      </c>
      <c r="B2246">
        <v>3</v>
      </c>
      <c r="C2246">
        <v>58.11</v>
      </c>
      <c r="D2246">
        <v>4</v>
      </c>
      <c r="E2246">
        <v>232.44</v>
      </c>
      <c r="F2246" s="1">
        <f>-Day_SIP[[#This Row],[Investment Amount]]</f>
        <v>-232.44</v>
      </c>
      <c r="G2246" s="1">
        <f>SUM($D$2:D2246)*Day_SIP[[#This Row],[Buy Price]]</f>
        <v>1327581.06</v>
      </c>
    </row>
    <row r="2247" spans="1:7" x14ac:dyDescent="0.3">
      <c r="A2247" s="2">
        <v>40564</v>
      </c>
      <c r="B2247">
        <v>4</v>
      </c>
      <c r="C2247">
        <v>57.92</v>
      </c>
      <c r="D2247">
        <v>4</v>
      </c>
      <c r="E2247">
        <v>231.68</v>
      </c>
      <c r="F2247" s="1">
        <f>-Day_SIP[[#This Row],[Investment Amount]]</f>
        <v>-231.68</v>
      </c>
      <c r="G2247" s="1">
        <f>SUM($D$2:D2247)*Day_SIP[[#This Row],[Buy Price]]</f>
        <v>1323472</v>
      </c>
    </row>
    <row r="2248" spans="1:7" x14ac:dyDescent="0.3">
      <c r="A2248" s="2">
        <v>40567</v>
      </c>
      <c r="B2248">
        <v>0</v>
      </c>
      <c r="C2248">
        <v>58.36</v>
      </c>
      <c r="D2248">
        <v>4</v>
      </c>
      <c r="E2248">
        <v>233.44</v>
      </c>
      <c r="F2248" s="1">
        <f>-Day_SIP[[#This Row],[Investment Amount]]</f>
        <v>-233.44</v>
      </c>
      <c r="G2248" s="1">
        <f>SUM($D$2:D2248)*Day_SIP[[#This Row],[Buy Price]]</f>
        <v>1333759.44</v>
      </c>
    </row>
    <row r="2249" spans="1:7" x14ac:dyDescent="0.3">
      <c r="A2249" s="2">
        <v>40568</v>
      </c>
      <c r="B2249">
        <v>1</v>
      </c>
      <c r="C2249">
        <v>57.79</v>
      </c>
      <c r="D2249">
        <v>4</v>
      </c>
      <c r="E2249">
        <v>231.16</v>
      </c>
      <c r="F2249" s="1">
        <f>-Day_SIP[[#This Row],[Investment Amount]]</f>
        <v>-231.16</v>
      </c>
      <c r="G2249" s="1">
        <f>SUM($D$2:D2249)*Day_SIP[[#This Row],[Buy Price]]</f>
        <v>1320963.82</v>
      </c>
    </row>
    <row r="2250" spans="1:7" x14ac:dyDescent="0.3">
      <c r="A2250" s="2">
        <v>40570</v>
      </c>
      <c r="B2250">
        <v>3</v>
      </c>
      <c r="C2250">
        <v>56.96</v>
      </c>
      <c r="D2250">
        <v>4</v>
      </c>
      <c r="E2250">
        <v>227.84</v>
      </c>
      <c r="F2250" s="1">
        <f>-Day_SIP[[#This Row],[Investment Amount]]</f>
        <v>-227.84</v>
      </c>
      <c r="G2250" s="1">
        <f>SUM($D$2:D2250)*Day_SIP[[#This Row],[Buy Price]]</f>
        <v>1302219.52</v>
      </c>
    </row>
    <row r="2251" spans="1:7" x14ac:dyDescent="0.3">
      <c r="A2251" s="2">
        <v>40571</v>
      </c>
      <c r="B2251">
        <v>4</v>
      </c>
      <c r="C2251">
        <v>55.85</v>
      </c>
      <c r="D2251">
        <v>4</v>
      </c>
      <c r="E2251">
        <v>223.4</v>
      </c>
      <c r="F2251" s="1">
        <f>-Day_SIP[[#This Row],[Investment Amount]]</f>
        <v>-223.4</v>
      </c>
      <c r="G2251" s="1">
        <f>SUM($D$2:D2251)*Day_SIP[[#This Row],[Buy Price]]</f>
        <v>1277066.1000000001</v>
      </c>
    </row>
    <row r="2252" spans="1:7" x14ac:dyDescent="0.3">
      <c r="A2252" s="2">
        <v>40574</v>
      </c>
      <c r="B2252">
        <v>0</v>
      </c>
      <c r="C2252">
        <v>55.47</v>
      </c>
      <c r="D2252">
        <v>4</v>
      </c>
      <c r="E2252">
        <v>221.88</v>
      </c>
      <c r="F2252" s="1">
        <f>-Day_SIP[[#This Row],[Investment Amount]]</f>
        <v>-221.88</v>
      </c>
      <c r="G2252" s="1">
        <f>SUM($D$2:D2252)*Day_SIP[[#This Row],[Buy Price]]</f>
        <v>1268598.8999999999</v>
      </c>
    </row>
    <row r="2253" spans="1:7" x14ac:dyDescent="0.3">
      <c r="A2253" s="2">
        <v>40575</v>
      </c>
      <c r="B2253">
        <v>1</v>
      </c>
      <c r="C2253">
        <v>54.6</v>
      </c>
      <c r="D2253">
        <v>4</v>
      </c>
      <c r="E2253">
        <v>218.4</v>
      </c>
      <c r="F2253" s="1">
        <f>-Day_SIP[[#This Row],[Investment Amount]]</f>
        <v>-218.4</v>
      </c>
      <c r="G2253" s="1">
        <f>SUM($D$2:D2253)*Day_SIP[[#This Row],[Buy Price]]</f>
        <v>1248920.4000000001</v>
      </c>
    </row>
    <row r="2254" spans="1:7" x14ac:dyDescent="0.3">
      <c r="A2254" s="2">
        <v>40576</v>
      </c>
      <c r="B2254">
        <v>2</v>
      </c>
      <c r="C2254">
        <v>54.63</v>
      </c>
      <c r="D2254">
        <v>4</v>
      </c>
      <c r="E2254">
        <v>218.52</v>
      </c>
      <c r="F2254" s="1">
        <f>-Day_SIP[[#This Row],[Investment Amount]]</f>
        <v>-218.52</v>
      </c>
      <c r="G2254" s="1">
        <f>SUM($D$2:D2254)*Day_SIP[[#This Row],[Buy Price]]</f>
        <v>1249825.1400000001</v>
      </c>
    </row>
    <row r="2255" spans="1:7" x14ac:dyDescent="0.3">
      <c r="A2255" s="2">
        <v>40577</v>
      </c>
      <c r="B2255">
        <v>3</v>
      </c>
      <c r="C2255">
        <v>55.9</v>
      </c>
      <c r="D2255">
        <v>4</v>
      </c>
      <c r="E2255">
        <v>223.6</v>
      </c>
      <c r="F2255" s="1">
        <f>-Day_SIP[[#This Row],[Investment Amount]]</f>
        <v>-223.6</v>
      </c>
      <c r="G2255" s="1">
        <f>SUM($D$2:D2255)*Day_SIP[[#This Row],[Buy Price]]</f>
        <v>1279103.8</v>
      </c>
    </row>
    <row r="2256" spans="1:7" x14ac:dyDescent="0.3">
      <c r="A2256" s="2">
        <v>40578</v>
      </c>
      <c r="B2256">
        <v>4</v>
      </c>
      <c r="C2256">
        <v>54.64</v>
      </c>
      <c r="D2256">
        <v>4</v>
      </c>
      <c r="E2256">
        <v>218.56</v>
      </c>
      <c r="F2256" s="1">
        <f>-Day_SIP[[#This Row],[Investment Amount]]</f>
        <v>-218.56</v>
      </c>
      <c r="G2256" s="1">
        <f>SUM($D$2:D2256)*Day_SIP[[#This Row],[Buy Price]]</f>
        <v>1250491.04</v>
      </c>
    </row>
    <row r="2257" spans="1:7" x14ac:dyDescent="0.3">
      <c r="A2257" s="2">
        <v>40581</v>
      </c>
      <c r="B2257">
        <v>0</v>
      </c>
      <c r="C2257">
        <v>55.19</v>
      </c>
      <c r="D2257">
        <v>4</v>
      </c>
      <c r="E2257">
        <v>220.76</v>
      </c>
      <c r="F2257" s="1">
        <f>-Day_SIP[[#This Row],[Investment Amount]]</f>
        <v>-220.76</v>
      </c>
      <c r="G2257" s="1">
        <f>SUM($D$2:D2257)*Day_SIP[[#This Row],[Buy Price]]</f>
        <v>1263299.0999999999</v>
      </c>
    </row>
    <row r="2258" spans="1:7" x14ac:dyDescent="0.3">
      <c r="A2258" s="2">
        <v>40582</v>
      </c>
      <c r="B2258">
        <v>1</v>
      </c>
      <c r="C2258">
        <v>53.97</v>
      </c>
      <c r="D2258">
        <v>4</v>
      </c>
      <c r="E2258">
        <v>215.88</v>
      </c>
      <c r="F2258" s="1">
        <f>-Day_SIP[[#This Row],[Investment Amount]]</f>
        <v>-215.88</v>
      </c>
      <c r="G2258" s="1">
        <f>SUM($D$2:D2258)*Day_SIP[[#This Row],[Buy Price]]</f>
        <v>1235589.18</v>
      </c>
    </row>
    <row r="2259" spans="1:7" x14ac:dyDescent="0.3">
      <c r="A2259" s="2">
        <v>40583</v>
      </c>
      <c r="B2259">
        <v>2</v>
      </c>
      <c r="C2259">
        <v>53.35</v>
      </c>
      <c r="D2259">
        <v>4</v>
      </c>
      <c r="E2259">
        <v>213.4</v>
      </c>
      <c r="F2259" s="1">
        <f>-Day_SIP[[#This Row],[Investment Amount]]</f>
        <v>-213.4</v>
      </c>
      <c r="G2259" s="1">
        <f>SUM($D$2:D2259)*Day_SIP[[#This Row],[Buy Price]]</f>
        <v>1221608.3</v>
      </c>
    </row>
    <row r="2260" spans="1:7" x14ac:dyDescent="0.3">
      <c r="A2260" s="2">
        <v>40584</v>
      </c>
      <c r="B2260">
        <v>3</v>
      </c>
      <c r="C2260">
        <v>53.12</v>
      </c>
      <c r="D2260">
        <v>4</v>
      </c>
      <c r="E2260">
        <v>212.48</v>
      </c>
      <c r="F2260" s="1">
        <f>-Day_SIP[[#This Row],[Investment Amount]]</f>
        <v>-212.48</v>
      </c>
      <c r="G2260" s="1">
        <f>SUM($D$2:D2260)*Day_SIP[[#This Row],[Buy Price]]</f>
        <v>1216554.24</v>
      </c>
    </row>
    <row r="2261" spans="1:7" x14ac:dyDescent="0.3">
      <c r="A2261" s="2">
        <v>40585</v>
      </c>
      <c r="B2261">
        <v>4</v>
      </c>
      <c r="C2261">
        <v>53.97</v>
      </c>
      <c r="D2261">
        <v>4</v>
      </c>
      <c r="E2261">
        <v>215.88</v>
      </c>
      <c r="F2261" s="1">
        <f>-Day_SIP[[#This Row],[Investment Amount]]</f>
        <v>-215.88</v>
      </c>
      <c r="G2261" s="1">
        <f>SUM($D$2:D2261)*Day_SIP[[#This Row],[Buy Price]]</f>
        <v>1236236.82</v>
      </c>
    </row>
    <row r="2262" spans="1:7" x14ac:dyDescent="0.3">
      <c r="A2262" s="2">
        <v>40588</v>
      </c>
      <c r="B2262">
        <v>0</v>
      </c>
      <c r="C2262">
        <v>55.51</v>
      </c>
      <c r="D2262">
        <v>4</v>
      </c>
      <c r="E2262">
        <v>222.04</v>
      </c>
      <c r="F2262" s="1">
        <f>-Day_SIP[[#This Row],[Investment Amount]]</f>
        <v>-222.04</v>
      </c>
      <c r="G2262" s="1">
        <f>SUM($D$2:D2262)*Day_SIP[[#This Row],[Buy Price]]</f>
        <v>1271734.0999999999</v>
      </c>
    </row>
    <row r="2263" spans="1:7" x14ac:dyDescent="0.3">
      <c r="A2263" s="2">
        <v>40589</v>
      </c>
      <c r="B2263">
        <v>1</v>
      </c>
      <c r="C2263">
        <v>55.48</v>
      </c>
      <c r="D2263">
        <v>4</v>
      </c>
      <c r="E2263">
        <v>221.92</v>
      </c>
      <c r="F2263" s="1">
        <f>-Day_SIP[[#This Row],[Investment Amount]]</f>
        <v>-221.92</v>
      </c>
      <c r="G2263" s="1">
        <f>SUM($D$2:D2263)*Day_SIP[[#This Row],[Buy Price]]</f>
        <v>1271268.72</v>
      </c>
    </row>
    <row r="2264" spans="1:7" x14ac:dyDescent="0.3">
      <c r="A2264" s="2">
        <v>40590</v>
      </c>
      <c r="B2264">
        <v>2</v>
      </c>
      <c r="C2264">
        <v>55.74</v>
      </c>
      <c r="D2264">
        <v>4</v>
      </c>
      <c r="E2264">
        <v>222.96</v>
      </c>
      <c r="F2264" s="1">
        <f>-Day_SIP[[#This Row],[Investment Amount]]</f>
        <v>-222.96</v>
      </c>
      <c r="G2264" s="1">
        <f>SUM($D$2:D2264)*Day_SIP[[#This Row],[Buy Price]]</f>
        <v>1277449.32</v>
      </c>
    </row>
    <row r="2265" spans="1:7" x14ac:dyDescent="0.3">
      <c r="A2265" s="2">
        <v>40591</v>
      </c>
      <c r="B2265">
        <v>3</v>
      </c>
      <c r="C2265">
        <v>55.98</v>
      </c>
      <c r="D2265">
        <v>4</v>
      </c>
      <c r="E2265">
        <v>223.92</v>
      </c>
      <c r="F2265" s="1">
        <f>-Day_SIP[[#This Row],[Investment Amount]]</f>
        <v>-223.92</v>
      </c>
      <c r="G2265" s="1">
        <f>SUM($D$2:D2265)*Day_SIP[[#This Row],[Buy Price]]</f>
        <v>1283173.5599999998</v>
      </c>
    </row>
    <row r="2266" spans="1:7" x14ac:dyDescent="0.3">
      <c r="A2266" s="2">
        <v>40592</v>
      </c>
      <c r="B2266">
        <v>4</v>
      </c>
      <c r="C2266">
        <v>55.41</v>
      </c>
      <c r="D2266">
        <v>4</v>
      </c>
      <c r="E2266">
        <v>221.64</v>
      </c>
      <c r="F2266" s="1">
        <f>-Day_SIP[[#This Row],[Investment Amount]]</f>
        <v>-221.64</v>
      </c>
      <c r="G2266" s="1">
        <f>SUM($D$2:D2266)*Day_SIP[[#This Row],[Buy Price]]</f>
        <v>1270329.6599999999</v>
      </c>
    </row>
    <row r="2267" spans="1:7" x14ac:dyDescent="0.3">
      <c r="A2267" s="2">
        <v>40595</v>
      </c>
      <c r="B2267">
        <v>0</v>
      </c>
      <c r="C2267">
        <v>55.97</v>
      </c>
      <c r="D2267">
        <v>4</v>
      </c>
      <c r="E2267">
        <v>223.88</v>
      </c>
      <c r="F2267" s="1">
        <f>-Day_SIP[[#This Row],[Investment Amount]]</f>
        <v>-223.88</v>
      </c>
      <c r="G2267" s="1">
        <f>SUM($D$2:D2267)*Day_SIP[[#This Row],[Buy Price]]</f>
        <v>1283392.0999999999</v>
      </c>
    </row>
    <row r="2268" spans="1:7" x14ac:dyDescent="0.3">
      <c r="A2268" s="2">
        <v>40596</v>
      </c>
      <c r="B2268">
        <v>1</v>
      </c>
      <c r="C2268">
        <v>55.63</v>
      </c>
      <c r="D2268">
        <v>4</v>
      </c>
      <c r="E2268">
        <v>222.52</v>
      </c>
      <c r="F2268" s="1">
        <f>-Day_SIP[[#This Row],[Investment Amount]]</f>
        <v>-222.52</v>
      </c>
      <c r="G2268" s="1">
        <f>SUM($D$2:D2268)*Day_SIP[[#This Row],[Buy Price]]</f>
        <v>1275818.4200000002</v>
      </c>
    </row>
    <row r="2269" spans="1:7" x14ac:dyDescent="0.3">
      <c r="A2269" s="2">
        <v>40597</v>
      </c>
      <c r="B2269">
        <v>2</v>
      </c>
      <c r="C2269">
        <v>54.84</v>
      </c>
      <c r="D2269">
        <v>4</v>
      </c>
      <c r="E2269">
        <v>219.36</v>
      </c>
      <c r="F2269" s="1">
        <f>-Day_SIP[[#This Row],[Investment Amount]]</f>
        <v>-219.36</v>
      </c>
      <c r="G2269" s="1">
        <f>SUM($D$2:D2269)*Day_SIP[[#This Row],[Buy Price]]</f>
        <v>1257919.9200000002</v>
      </c>
    </row>
    <row r="2270" spans="1:7" x14ac:dyDescent="0.3">
      <c r="A2270" s="2">
        <v>40598</v>
      </c>
      <c r="B2270">
        <v>3</v>
      </c>
      <c r="C2270">
        <v>53.53</v>
      </c>
      <c r="D2270">
        <v>4</v>
      </c>
      <c r="E2270">
        <v>214.12</v>
      </c>
      <c r="F2270" s="1">
        <f>-Day_SIP[[#This Row],[Investment Amount]]</f>
        <v>-214.12</v>
      </c>
      <c r="G2270" s="1">
        <f>SUM($D$2:D2270)*Day_SIP[[#This Row],[Buy Price]]</f>
        <v>1228085.26</v>
      </c>
    </row>
    <row r="2271" spans="1:7" x14ac:dyDescent="0.3">
      <c r="A2271" s="2">
        <v>40599</v>
      </c>
      <c r="B2271">
        <v>4</v>
      </c>
      <c r="C2271">
        <v>53.81</v>
      </c>
      <c r="D2271">
        <v>4</v>
      </c>
      <c r="E2271">
        <v>215.24</v>
      </c>
      <c r="F2271" s="1">
        <f>-Day_SIP[[#This Row],[Investment Amount]]</f>
        <v>-215.24</v>
      </c>
      <c r="G2271" s="1">
        <f>SUM($D$2:D2271)*Day_SIP[[#This Row],[Buy Price]]</f>
        <v>1234724.26</v>
      </c>
    </row>
    <row r="2272" spans="1:7" x14ac:dyDescent="0.3">
      <c r="A2272" s="2">
        <v>40602</v>
      </c>
      <c r="B2272">
        <v>0</v>
      </c>
      <c r="C2272">
        <v>54.16</v>
      </c>
      <c r="D2272">
        <v>4</v>
      </c>
      <c r="E2272">
        <v>216.64</v>
      </c>
      <c r="F2272" s="1">
        <f>-Day_SIP[[#This Row],[Investment Amount]]</f>
        <v>-216.64</v>
      </c>
      <c r="G2272" s="1">
        <f>SUM($D$2:D2272)*Day_SIP[[#This Row],[Buy Price]]</f>
        <v>1242972</v>
      </c>
    </row>
    <row r="2273" spans="1:7" x14ac:dyDescent="0.3">
      <c r="A2273" s="2">
        <v>40603</v>
      </c>
      <c r="B2273">
        <v>1</v>
      </c>
      <c r="C2273">
        <v>55.77</v>
      </c>
      <c r="D2273">
        <v>4</v>
      </c>
      <c r="E2273">
        <v>223.08</v>
      </c>
      <c r="F2273" s="1">
        <f>-Day_SIP[[#This Row],[Investment Amount]]</f>
        <v>-223.08</v>
      </c>
      <c r="G2273" s="1">
        <f>SUM($D$2:D2273)*Day_SIP[[#This Row],[Buy Price]]</f>
        <v>1280144.58</v>
      </c>
    </row>
    <row r="2274" spans="1:7" x14ac:dyDescent="0.3">
      <c r="A2274" s="2">
        <v>40605</v>
      </c>
      <c r="B2274">
        <v>3</v>
      </c>
      <c r="C2274">
        <v>55.89</v>
      </c>
      <c r="D2274">
        <v>4</v>
      </c>
      <c r="E2274">
        <v>223.56</v>
      </c>
      <c r="F2274" s="1">
        <f>-Day_SIP[[#This Row],[Investment Amount]]</f>
        <v>-223.56</v>
      </c>
      <c r="G2274" s="1">
        <f>SUM($D$2:D2274)*Day_SIP[[#This Row],[Buy Price]]</f>
        <v>1283122.6200000001</v>
      </c>
    </row>
    <row r="2275" spans="1:7" x14ac:dyDescent="0.3">
      <c r="A2275" s="2">
        <v>40606</v>
      </c>
      <c r="B2275">
        <v>4</v>
      </c>
      <c r="C2275">
        <v>56.19</v>
      </c>
      <c r="D2275">
        <v>4</v>
      </c>
      <c r="E2275">
        <v>224.76</v>
      </c>
      <c r="F2275" s="1">
        <f>-Day_SIP[[#This Row],[Investment Amount]]</f>
        <v>-224.76</v>
      </c>
      <c r="G2275" s="1">
        <f>SUM($D$2:D2275)*Day_SIP[[#This Row],[Buy Price]]</f>
        <v>1290234.78</v>
      </c>
    </row>
    <row r="2276" spans="1:7" x14ac:dyDescent="0.3">
      <c r="A2276" s="2">
        <v>40609</v>
      </c>
      <c r="B2276">
        <v>0</v>
      </c>
      <c r="C2276">
        <v>55.35</v>
      </c>
      <c r="D2276">
        <v>4</v>
      </c>
      <c r="E2276">
        <v>221.4</v>
      </c>
      <c r="F2276" s="1">
        <f>-Day_SIP[[#This Row],[Investment Amount]]</f>
        <v>-221.4</v>
      </c>
      <c r="G2276" s="1">
        <f>SUM($D$2:D2276)*Day_SIP[[#This Row],[Buy Price]]</f>
        <v>1271168.1000000001</v>
      </c>
    </row>
    <row r="2277" spans="1:7" x14ac:dyDescent="0.3">
      <c r="A2277" s="2">
        <v>40610</v>
      </c>
      <c r="B2277">
        <v>1</v>
      </c>
      <c r="C2277">
        <v>55.85</v>
      </c>
      <c r="D2277">
        <v>4</v>
      </c>
      <c r="E2277">
        <v>223.4</v>
      </c>
      <c r="F2277" s="1">
        <f>-Day_SIP[[#This Row],[Investment Amount]]</f>
        <v>-223.4</v>
      </c>
      <c r="G2277" s="1">
        <f>SUM($D$2:D2277)*Day_SIP[[#This Row],[Buy Price]]</f>
        <v>1282874.5</v>
      </c>
    </row>
    <row r="2278" spans="1:7" x14ac:dyDescent="0.3">
      <c r="A2278" s="2">
        <v>40611</v>
      </c>
      <c r="B2278">
        <v>2</v>
      </c>
      <c r="C2278">
        <v>56</v>
      </c>
      <c r="D2278">
        <v>4</v>
      </c>
      <c r="E2278">
        <v>224</v>
      </c>
      <c r="F2278" s="1">
        <f>-Day_SIP[[#This Row],[Investment Amount]]</f>
        <v>-224</v>
      </c>
      <c r="G2278" s="1">
        <f>SUM($D$2:D2278)*Day_SIP[[#This Row],[Buy Price]]</f>
        <v>1286544</v>
      </c>
    </row>
    <row r="2279" spans="1:7" x14ac:dyDescent="0.3">
      <c r="A2279" s="2">
        <v>40612</v>
      </c>
      <c r="B2279">
        <v>3</v>
      </c>
      <c r="C2279">
        <v>55.79</v>
      </c>
      <c r="D2279">
        <v>4</v>
      </c>
      <c r="E2279">
        <v>223.16</v>
      </c>
      <c r="F2279" s="1">
        <f>-Day_SIP[[#This Row],[Investment Amount]]</f>
        <v>-223.16</v>
      </c>
      <c r="G2279" s="1">
        <f>SUM($D$2:D2279)*Day_SIP[[#This Row],[Buy Price]]</f>
        <v>1281942.6199999999</v>
      </c>
    </row>
    <row r="2280" spans="1:7" x14ac:dyDescent="0.3">
      <c r="A2280" s="2">
        <v>40613</v>
      </c>
      <c r="B2280">
        <v>4</v>
      </c>
      <c r="C2280">
        <v>55.33</v>
      </c>
      <c r="D2280">
        <v>4</v>
      </c>
      <c r="E2280">
        <v>221.32</v>
      </c>
      <c r="F2280" s="1">
        <f>-Day_SIP[[#This Row],[Investment Amount]]</f>
        <v>-221.32</v>
      </c>
      <c r="G2280" s="1">
        <f>SUM($D$2:D2280)*Day_SIP[[#This Row],[Buy Price]]</f>
        <v>1271594.06</v>
      </c>
    </row>
    <row r="2281" spans="1:7" x14ac:dyDescent="0.3">
      <c r="A2281" s="2">
        <v>40616</v>
      </c>
      <c r="B2281">
        <v>0</v>
      </c>
      <c r="C2281">
        <v>55.99</v>
      </c>
      <c r="D2281">
        <v>4</v>
      </c>
      <c r="E2281">
        <v>223.96</v>
      </c>
      <c r="F2281" s="1">
        <f>-Day_SIP[[#This Row],[Investment Amount]]</f>
        <v>-223.96</v>
      </c>
      <c r="G2281" s="1">
        <f>SUM($D$2:D2281)*Day_SIP[[#This Row],[Buy Price]]</f>
        <v>1286986.1400000001</v>
      </c>
    </row>
    <row r="2282" spans="1:7" x14ac:dyDescent="0.3">
      <c r="A2282" s="2">
        <v>40617</v>
      </c>
      <c r="B2282">
        <v>1</v>
      </c>
      <c r="C2282">
        <v>55.31</v>
      </c>
      <c r="D2282">
        <v>4</v>
      </c>
      <c r="E2282">
        <v>221.24</v>
      </c>
      <c r="F2282" s="1">
        <f>-Day_SIP[[#This Row],[Investment Amount]]</f>
        <v>-221.24</v>
      </c>
      <c r="G2282" s="1">
        <f>SUM($D$2:D2282)*Day_SIP[[#This Row],[Buy Price]]</f>
        <v>1271576.9000000001</v>
      </c>
    </row>
    <row r="2283" spans="1:7" x14ac:dyDescent="0.3">
      <c r="A2283" s="2">
        <v>40618</v>
      </c>
      <c r="B2283">
        <v>2</v>
      </c>
      <c r="C2283">
        <v>55.73</v>
      </c>
      <c r="D2283">
        <v>4</v>
      </c>
      <c r="E2283">
        <v>222.92</v>
      </c>
      <c r="F2283" s="1">
        <f>-Day_SIP[[#This Row],[Investment Amount]]</f>
        <v>-222.92</v>
      </c>
      <c r="G2283" s="1">
        <f>SUM($D$2:D2283)*Day_SIP[[#This Row],[Buy Price]]</f>
        <v>1281455.6199999999</v>
      </c>
    </row>
    <row r="2284" spans="1:7" x14ac:dyDescent="0.3">
      <c r="A2284" s="2">
        <v>40619</v>
      </c>
      <c r="B2284">
        <v>3</v>
      </c>
      <c r="C2284">
        <v>55.23</v>
      </c>
      <c r="D2284">
        <v>4</v>
      </c>
      <c r="E2284">
        <v>220.92</v>
      </c>
      <c r="F2284" s="1">
        <f>-Day_SIP[[#This Row],[Investment Amount]]</f>
        <v>-220.92</v>
      </c>
      <c r="G2284" s="1">
        <f>SUM($D$2:D2284)*Day_SIP[[#This Row],[Buy Price]]</f>
        <v>1270179.54</v>
      </c>
    </row>
    <row r="2285" spans="1:7" x14ac:dyDescent="0.3">
      <c r="A2285" s="2">
        <v>40620</v>
      </c>
      <c r="B2285">
        <v>4</v>
      </c>
      <c r="C2285">
        <v>54.66</v>
      </c>
      <c r="D2285">
        <v>4</v>
      </c>
      <c r="E2285">
        <v>218.64</v>
      </c>
      <c r="F2285" s="1">
        <f>-Day_SIP[[#This Row],[Investment Amount]]</f>
        <v>-218.64</v>
      </c>
      <c r="G2285" s="1">
        <f>SUM($D$2:D2285)*Day_SIP[[#This Row],[Buy Price]]</f>
        <v>1257289.3199999998</v>
      </c>
    </row>
    <row r="2286" spans="1:7" x14ac:dyDescent="0.3">
      <c r="A2286" s="2">
        <v>40623</v>
      </c>
      <c r="B2286">
        <v>0</v>
      </c>
      <c r="C2286">
        <v>54.54</v>
      </c>
      <c r="D2286">
        <v>4</v>
      </c>
      <c r="E2286">
        <v>218.16</v>
      </c>
      <c r="F2286" s="1">
        <f>-Day_SIP[[#This Row],[Investment Amount]]</f>
        <v>-218.16</v>
      </c>
      <c r="G2286" s="1">
        <f>SUM($D$2:D2286)*Day_SIP[[#This Row],[Buy Price]]</f>
        <v>1254747.24</v>
      </c>
    </row>
    <row r="2287" spans="1:7" x14ac:dyDescent="0.3">
      <c r="A2287" s="2">
        <v>40624</v>
      </c>
      <c r="B2287">
        <v>1</v>
      </c>
      <c r="C2287">
        <v>55</v>
      </c>
      <c r="D2287">
        <v>4</v>
      </c>
      <c r="E2287">
        <v>220</v>
      </c>
      <c r="F2287" s="1">
        <f>-Day_SIP[[#This Row],[Investment Amount]]</f>
        <v>-220</v>
      </c>
      <c r="G2287" s="1">
        <f>SUM($D$2:D2287)*Day_SIP[[#This Row],[Buy Price]]</f>
        <v>1265550</v>
      </c>
    </row>
    <row r="2288" spans="1:7" x14ac:dyDescent="0.3">
      <c r="A2288" s="2">
        <v>40625</v>
      </c>
      <c r="B2288">
        <v>2</v>
      </c>
      <c r="C2288">
        <v>55.37</v>
      </c>
      <c r="D2288">
        <v>4</v>
      </c>
      <c r="E2288">
        <v>221.48</v>
      </c>
      <c r="F2288" s="1">
        <f>-Day_SIP[[#This Row],[Investment Amount]]</f>
        <v>-221.48</v>
      </c>
      <c r="G2288" s="1">
        <f>SUM($D$2:D2288)*Day_SIP[[#This Row],[Buy Price]]</f>
        <v>1274285.18</v>
      </c>
    </row>
    <row r="2289" spans="1:7" x14ac:dyDescent="0.3">
      <c r="A2289" s="2">
        <v>40626</v>
      </c>
      <c r="B2289">
        <v>3</v>
      </c>
      <c r="C2289">
        <v>55.97</v>
      </c>
      <c r="D2289">
        <v>4</v>
      </c>
      <c r="E2289">
        <v>223.88</v>
      </c>
      <c r="F2289" s="1">
        <f>-Day_SIP[[#This Row],[Investment Amount]]</f>
        <v>-223.88</v>
      </c>
      <c r="G2289" s="1">
        <f>SUM($D$2:D2289)*Day_SIP[[#This Row],[Buy Price]]</f>
        <v>1288317.46</v>
      </c>
    </row>
    <row r="2290" spans="1:7" x14ac:dyDescent="0.3">
      <c r="A2290" s="2">
        <v>40627</v>
      </c>
      <c r="B2290">
        <v>4</v>
      </c>
      <c r="C2290">
        <v>56.66</v>
      </c>
      <c r="D2290">
        <v>4</v>
      </c>
      <c r="E2290">
        <v>226.64</v>
      </c>
      <c r="F2290" s="1">
        <f>-Day_SIP[[#This Row],[Investment Amount]]</f>
        <v>-226.64</v>
      </c>
      <c r="G2290" s="1">
        <f>SUM($D$2:D2290)*Day_SIP[[#This Row],[Buy Price]]</f>
        <v>1304426.52</v>
      </c>
    </row>
    <row r="2291" spans="1:7" x14ac:dyDescent="0.3">
      <c r="A2291" s="2">
        <v>40630</v>
      </c>
      <c r="B2291">
        <v>0</v>
      </c>
      <c r="C2291">
        <v>57.59</v>
      </c>
      <c r="D2291">
        <v>4</v>
      </c>
      <c r="E2291">
        <v>230.36</v>
      </c>
      <c r="F2291" s="1">
        <f>-Day_SIP[[#This Row],[Investment Amount]]</f>
        <v>-230.36</v>
      </c>
      <c r="G2291" s="1">
        <f>SUM($D$2:D2291)*Day_SIP[[#This Row],[Buy Price]]</f>
        <v>1326067.3400000001</v>
      </c>
    </row>
    <row r="2292" spans="1:7" x14ac:dyDescent="0.3">
      <c r="A2292" s="2">
        <v>40631</v>
      </c>
      <c r="B2292">
        <v>1</v>
      </c>
      <c r="C2292">
        <v>57.85</v>
      </c>
      <c r="D2292">
        <v>4</v>
      </c>
      <c r="E2292">
        <v>231.4</v>
      </c>
      <c r="F2292" s="1">
        <f>-Day_SIP[[#This Row],[Investment Amount]]</f>
        <v>-231.4</v>
      </c>
      <c r="G2292" s="1">
        <f>SUM($D$2:D2292)*Day_SIP[[#This Row],[Buy Price]]</f>
        <v>1332285.5</v>
      </c>
    </row>
    <row r="2293" spans="1:7" x14ac:dyDescent="0.3">
      <c r="A2293" s="2">
        <v>40632</v>
      </c>
      <c r="B2293">
        <v>2</v>
      </c>
      <c r="C2293">
        <v>58.57</v>
      </c>
      <c r="D2293">
        <v>4</v>
      </c>
      <c r="E2293">
        <v>234.28</v>
      </c>
      <c r="F2293" s="1">
        <f>-Day_SIP[[#This Row],[Investment Amount]]</f>
        <v>-234.28</v>
      </c>
      <c r="G2293" s="1">
        <f>SUM($D$2:D2293)*Day_SIP[[#This Row],[Buy Price]]</f>
        <v>1349101.3800000001</v>
      </c>
    </row>
    <row r="2294" spans="1:7" x14ac:dyDescent="0.3">
      <c r="A2294" s="2">
        <v>40633</v>
      </c>
      <c r="B2294">
        <v>3</v>
      </c>
      <c r="C2294">
        <v>58.43</v>
      </c>
      <c r="D2294">
        <v>4</v>
      </c>
      <c r="E2294">
        <v>233.72</v>
      </c>
      <c r="F2294" s="1">
        <f>-Day_SIP[[#This Row],[Investment Amount]]</f>
        <v>-233.72</v>
      </c>
      <c r="G2294" s="1">
        <f>SUM($D$2:D2294)*Day_SIP[[#This Row],[Buy Price]]</f>
        <v>1346110.34</v>
      </c>
    </row>
    <row r="2295" spans="1:7" x14ac:dyDescent="0.3">
      <c r="A2295" s="2">
        <v>40634</v>
      </c>
      <c r="B2295">
        <v>4</v>
      </c>
      <c r="C2295">
        <v>58.97</v>
      </c>
      <c r="D2295">
        <v>4</v>
      </c>
      <c r="E2295">
        <v>235.88</v>
      </c>
      <c r="F2295" s="1">
        <f>-Day_SIP[[#This Row],[Investment Amount]]</f>
        <v>-235.88</v>
      </c>
      <c r="G2295" s="1">
        <f>SUM($D$2:D2295)*Day_SIP[[#This Row],[Buy Price]]</f>
        <v>1358786.74</v>
      </c>
    </row>
    <row r="2296" spans="1:7" x14ac:dyDescent="0.3">
      <c r="A2296" s="2">
        <v>40637</v>
      </c>
      <c r="B2296">
        <v>0</v>
      </c>
      <c r="C2296">
        <v>59.57</v>
      </c>
      <c r="D2296">
        <v>4</v>
      </c>
      <c r="E2296">
        <v>238.28</v>
      </c>
      <c r="F2296" s="1">
        <f>-Day_SIP[[#This Row],[Investment Amount]]</f>
        <v>-238.28</v>
      </c>
      <c r="G2296" s="1">
        <f>SUM($D$2:D2296)*Day_SIP[[#This Row],[Buy Price]]</f>
        <v>1372850.22</v>
      </c>
    </row>
    <row r="2297" spans="1:7" x14ac:dyDescent="0.3">
      <c r="A2297" s="2">
        <v>40638</v>
      </c>
      <c r="B2297">
        <v>1</v>
      </c>
      <c r="C2297">
        <v>59.39</v>
      </c>
      <c r="D2297">
        <v>4</v>
      </c>
      <c r="E2297">
        <v>237.56</v>
      </c>
      <c r="F2297" s="1">
        <f>-Day_SIP[[#This Row],[Investment Amount]]</f>
        <v>-237.56</v>
      </c>
      <c r="G2297" s="1">
        <f>SUM($D$2:D2297)*Day_SIP[[#This Row],[Buy Price]]</f>
        <v>1368939.5</v>
      </c>
    </row>
    <row r="2298" spans="1:7" x14ac:dyDescent="0.3">
      <c r="A2298" s="2">
        <v>40639</v>
      </c>
      <c r="B2298">
        <v>2</v>
      </c>
      <c r="C2298">
        <v>59.23</v>
      </c>
      <c r="D2298">
        <v>4</v>
      </c>
      <c r="E2298">
        <v>236.92</v>
      </c>
      <c r="F2298" s="1">
        <f>-Day_SIP[[#This Row],[Investment Amount]]</f>
        <v>-236.92</v>
      </c>
      <c r="G2298" s="1">
        <f>SUM($D$2:D2298)*Day_SIP[[#This Row],[Buy Price]]</f>
        <v>1365488.42</v>
      </c>
    </row>
    <row r="2299" spans="1:7" x14ac:dyDescent="0.3">
      <c r="A2299" s="2">
        <v>40640</v>
      </c>
      <c r="B2299">
        <v>3</v>
      </c>
      <c r="C2299">
        <v>59.11</v>
      </c>
      <c r="D2299">
        <v>4</v>
      </c>
      <c r="E2299">
        <v>236.44</v>
      </c>
      <c r="F2299" s="1">
        <f>-Day_SIP[[#This Row],[Investment Amount]]</f>
        <v>-236.44</v>
      </c>
      <c r="G2299" s="1">
        <f>SUM($D$2:D2299)*Day_SIP[[#This Row],[Buy Price]]</f>
        <v>1362958.38</v>
      </c>
    </row>
    <row r="2300" spans="1:7" x14ac:dyDescent="0.3">
      <c r="A2300" s="2">
        <v>40641</v>
      </c>
      <c r="B2300">
        <v>4</v>
      </c>
      <c r="C2300">
        <v>58.89</v>
      </c>
      <c r="D2300">
        <v>4</v>
      </c>
      <c r="E2300">
        <v>235.56</v>
      </c>
      <c r="F2300" s="1">
        <f>-Day_SIP[[#This Row],[Investment Amount]]</f>
        <v>-235.56</v>
      </c>
      <c r="G2300" s="1">
        <f>SUM($D$2:D2300)*Day_SIP[[#This Row],[Buy Price]]</f>
        <v>1358121.18</v>
      </c>
    </row>
    <row r="2301" spans="1:7" x14ac:dyDescent="0.3">
      <c r="A2301" s="2">
        <v>40644</v>
      </c>
      <c r="B2301">
        <v>0</v>
      </c>
      <c r="C2301">
        <v>58.46</v>
      </c>
      <c r="D2301">
        <v>4</v>
      </c>
      <c r="E2301">
        <v>233.84</v>
      </c>
      <c r="F2301" s="1">
        <f>-Day_SIP[[#This Row],[Investment Amount]]</f>
        <v>-233.84</v>
      </c>
      <c r="G2301" s="1">
        <f>SUM($D$2:D2301)*Day_SIP[[#This Row],[Buy Price]]</f>
        <v>1348438.36</v>
      </c>
    </row>
    <row r="2302" spans="1:7" x14ac:dyDescent="0.3">
      <c r="A2302" s="2">
        <v>40646</v>
      </c>
      <c r="B2302">
        <v>2</v>
      </c>
      <c r="C2302">
        <v>59.34</v>
      </c>
      <c r="D2302">
        <v>4</v>
      </c>
      <c r="E2302">
        <v>237.36</v>
      </c>
      <c r="F2302" s="1">
        <f>-Day_SIP[[#This Row],[Investment Amount]]</f>
        <v>-237.36</v>
      </c>
      <c r="G2302" s="1">
        <f>SUM($D$2:D2302)*Day_SIP[[#This Row],[Buy Price]]</f>
        <v>1368973.8</v>
      </c>
    </row>
    <row r="2303" spans="1:7" x14ac:dyDescent="0.3">
      <c r="A2303" s="2">
        <v>40648</v>
      </c>
      <c r="B2303">
        <v>4</v>
      </c>
      <c r="C2303">
        <v>58.65</v>
      </c>
      <c r="D2303">
        <v>4</v>
      </c>
      <c r="E2303">
        <v>234.6</v>
      </c>
      <c r="F2303" s="1">
        <f>-Day_SIP[[#This Row],[Investment Amount]]</f>
        <v>-234.6</v>
      </c>
      <c r="G2303" s="1">
        <f>SUM($D$2:D2303)*Day_SIP[[#This Row],[Buy Price]]</f>
        <v>1353290.0999999999</v>
      </c>
    </row>
    <row r="2304" spans="1:7" x14ac:dyDescent="0.3">
      <c r="A2304" s="2">
        <v>40651</v>
      </c>
      <c r="B2304">
        <v>0</v>
      </c>
      <c r="C2304">
        <v>57.76</v>
      </c>
      <c r="D2304">
        <v>4</v>
      </c>
      <c r="E2304">
        <v>231.04</v>
      </c>
      <c r="F2304" s="1">
        <f>-Day_SIP[[#This Row],[Investment Amount]]</f>
        <v>-231.04</v>
      </c>
      <c r="G2304" s="1">
        <f>SUM($D$2:D2304)*Day_SIP[[#This Row],[Buy Price]]</f>
        <v>1332985.28</v>
      </c>
    </row>
    <row r="2305" spans="1:7" x14ac:dyDescent="0.3">
      <c r="A2305" s="2">
        <v>40652</v>
      </c>
      <c r="B2305">
        <v>1</v>
      </c>
      <c r="C2305">
        <v>57.81</v>
      </c>
      <c r="D2305">
        <v>4</v>
      </c>
      <c r="E2305">
        <v>231.24</v>
      </c>
      <c r="F2305" s="1">
        <f>-Day_SIP[[#This Row],[Investment Amount]]</f>
        <v>-231.24</v>
      </c>
      <c r="G2305" s="1">
        <f>SUM($D$2:D2305)*Day_SIP[[#This Row],[Buy Price]]</f>
        <v>1334370.4200000002</v>
      </c>
    </row>
    <row r="2306" spans="1:7" x14ac:dyDescent="0.3">
      <c r="A2306" s="2">
        <v>40653</v>
      </c>
      <c r="B2306">
        <v>2</v>
      </c>
      <c r="C2306">
        <v>59.17</v>
      </c>
      <c r="D2306">
        <v>4</v>
      </c>
      <c r="E2306">
        <v>236.68</v>
      </c>
      <c r="F2306" s="1">
        <f>-Day_SIP[[#This Row],[Investment Amount]]</f>
        <v>-236.68</v>
      </c>
      <c r="G2306" s="1">
        <f>SUM($D$2:D2306)*Day_SIP[[#This Row],[Buy Price]]</f>
        <v>1365998.62</v>
      </c>
    </row>
    <row r="2307" spans="1:7" x14ac:dyDescent="0.3">
      <c r="A2307" s="2">
        <v>40654</v>
      </c>
      <c r="B2307">
        <v>3</v>
      </c>
      <c r="C2307">
        <v>59.48</v>
      </c>
      <c r="D2307">
        <v>4</v>
      </c>
      <c r="E2307">
        <v>237.92</v>
      </c>
      <c r="F2307" s="1">
        <f>-Day_SIP[[#This Row],[Investment Amount]]</f>
        <v>-237.92</v>
      </c>
      <c r="G2307" s="1">
        <f>SUM($D$2:D2307)*Day_SIP[[#This Row],[Buy Price]]</f>
        <v>1373393.2</v>
      </c>
    </row>
    <row r="2308" spans="1:7" x14ac:dyDescent="0.3">
      <c r="A2308" s="2">
        <v>40658</v>
      </c>
      <c r="B2308">
        <v>0</v>
      </c>
      <c r="C2308">
        <v>59.52</v>
      </c>
      <c r="D2308">
        <v>4</v>
      </c>
      <c r="E2308">
        <v>238.08</v>
      </c>
      <c r="F2308" s="1">
        <f>-Day_SIP[[#This Row],[Investment Amount]]</f>
        <v>-238.08</v>
      </c>
      <c r="G2308" s="1">
        <f>SUM($D$2:D2308)*Day_SIP[[#This Row],[Buy Price]]</f>
        <v>1374554.8800000001</v>
      </c>
    </row>
    <row r="2309" spans="1:7" x14ac:dyDescent="0.3">
      <c r="A2309" s="2">
        <v>40659</v>
      </c>
      <c r="B2309">
        <v>1</v>
      </c>
      <c r="C2309">
        <v>59.24</v>
      </c>
      <c r="D2309">
        <v>4</v>
      </c>
      <c r="E2309">
        <v>236.96</v>
      </c>
      <c r="F2309" s="1">
        <f>-Day_SIP[[#This Row],[Investment Amount]]</f>
        <v>-236.96</v>
      </c>
      <c r="G2309" s="1">
        <f>SUM($D$2:D2309)*Day_SIP[[#This Row],[Buy Price]]</f>
        <v>1368325.52</v>
      </c>
    </row>
    <row r="2310" spans="1:7" x14ac:dyDescent="0.3">
      <c r="A2310" s="2">
        <v>40660</v>
      </c>
      <c r="B2310">
        <v>2</v>
      </c>
      <c r="C2310">
        <v>59.33</v>
      </c>
      <c r="D2310">
        <v>4</v>
      </c>
      <c r="E2310">
        <v>237.32</v>
      </c>
      <c r="F2310" s="1">
        <f>-Day_SIP[[#This Row],[Investment Amount]]</f>
        <v>-237.32</v>
      </c>
      <c r="G2310" s="1">
        <f>SUM($D$2:D2310)*Day_SIP[[#This Row],[Buy Price]]</f>
        <v>1370641.66</v>
      </c>
    </row>
    <row r="2311" spans="1:7" x14ac:dyDescent="0.3">
      <c r="A2311" s="2">
        <v>40661</v>
      </c>
      <c r="B2311">
        <v>3</v>
      </c>
      <c r="C2311">
        <v>58.51</v>
      </c>
      <c r="D2311">
        <v>4</v>
      </c>
      <c r="E2311">
        <v>234.04</v>
      </c>
      <c r="F2311" s="1">
        <f>-Day_SIP[[#This Row],[Investment Amount]]</f>
        <v>-234.04</v>
      </c>
      <c r="G2311" s="1">
        <f>SUM($D$2:D2311)*Day_SIP[[#This Row],[Buy Price]]</f>
        <v>1351932.06</v>
      </c>
    </row>
    <row r="2312" spans="1:7" x14ac:dyDescent="0.3">
      <c r="A2312" s="2">
        <v>40662</v>
      </c>
      <c r="B2312">
        <v>4</v>
      </c>
      <c r="C2312">
        <v>57.95</v>
      </c>
      <c r="D2312">
        <v>4</v>
      </c>
      <c r="E2312">
        <v>231.8</v>
      </c>
      <c r="F2312" s="1">
        <f>-Day_SIP[[#This Row],[Investment Amount]]</f>
        <v>-231.8</v>
      </c>
      <c r="G2312" s="1">
        <f>SUM($D$2:D2312)*Day_SIP[[#This Row],[Buy Price]]</f>
        <v>1339224.5</v>
      </c>
    </row>
    <row r="2313" spans="1:7" x14ac:dyDescent="0.3">
      <c r="A2313" s="2">
        <v>40665</v>
      </c>
      <c r="B2313">
        <v>0</v>
      </c>
      <c r="C2313">
        <v>57.66</v>
      </c>
      <c r="D2313">
        <v>4</v>
      </c>
      <c r="E2313">
        <v>230.64</v>
      </c>
      <c r="F2313" s="1">
        <f>-Day_SIP[[#This Row],[Investment Amount]]</f>
        <v>-230.64</v>
      </c>
      <c r="G2313" s="1">
        <f>SUM($D$2:D2313)*Day_SIP[[#This Row],[Buy Price]]</f>
        <v>1332753.24</v>
      </c>
    </row>
    <row r="2314" spans="1:7" x14ac:dyDescent="0.3">
      <c r="A2314" s="2">
        <v>40666</v>
      </c>
      <c r="B2314">
        <v>1</v>
      </c>
      <c r="C2314">
        <v>56.61</v>
      </c>
      <c r="D2314">
        <v>4</v>
      </c>
      <c r="E2314">
        <v>226.44</v>
      </c>
      <c r="F2314" s="1">
        <f>-Day_SIP[[#This Row],[Investment Amount]]</f>
        <v>-226.44</v>
      </c>
      <c r="G2314" s="1">
        <f>SUM($D$2:D2314)*Day_SIP[[#This Row],[Buy Price]]</f>
        <v>1308709.98</v>
      </c>
    </row>
    <row r="2315" spans="1:7" x14ac:dyDescent="0.3">
      <c r="A2315" s="2">
        <v>40667</v>
      </c>
      <c r="B2315">
        <v>2</v>
      </c>
      <c r="C2315">
        <v>56.27</v>
      </c>
      <c r="D2315">
        <v>4</v>
      </c>
      <c r="E2315">
        <v>225.08</v>
      </c>
      <c r="F2315" s="1">
        <f>-Day_SIP[[#This Row],[Investment Amount]]</f>
        <v>-225.08</v>
      </c>
      <c r="G2315" s="1">
        <f>SUM($D$2:D2315)*Day_SIP[[#This Row],[Buy Price]]</f>
        <v>1301074.9400000002</v>
      </c>
    </row>
    <row r="2316" spans="1:7" x14ac:dyDescent="0.3">
      <c r="A2316" s="2">
        <v>40668</v>
      </c>
      <c r="B2316">
        <v>3</v>
      </c>
      <c r="C2316">
        <v>55.61</v>
      </c>
      <c r="D2316">
        <v>4</v>
      </c>
      <c r="E2316">
        <v>222.44</v>
      </c>
      <c r="F2316" s="1">
        <f>-Day_SIP[[#This Row],[Investment Amount]]</f>
        <v>-222.44</v>
      </c>
      <c r="G2316" s="1">
        <f>SUM($D$2:D2316)*Day_SIP[[#This Row],[Buy Price]]</f>
        <v>1286036.8600000001</v>
      </c>
    </row>
    <row r="2317" spans="1:7" x14ac:dyDescent="0.3">
      <c r="A2317" s="2">
        <v>40669</v>
      </c>
      <c r="B2317">
        <v>4</v>
      </c>
      <c r="C2317">
        <v>56.45</v>
      </c>
      <c r="D2317">
        <v>4</v>
      </c>
      <c r="E2317">
        <v>225.8</v>
      </c>
      <c r="F2317" s="1">
        <f>-Day_SIP[[#This Row],[Investment Amount]]</f>
        <v>-225.8</v>
      </c>
      <c r="G2317" s="1">
        <f>SUM($D$2:D2317)*Day_SIP[[#This Row],[Buy Price]]</f>
        <v>1305688.5</v>
      </c>
    </row>
    <row r="2318" spans="1:7" x14ac:dyDescent="0.3">
      <c r="A2318" s="2">
        <v>40672</v>
      </c>
      <c r="B2318">
        <v>0</v>
      </c>
      <c r="C2318">
        <v>56.42</v>
      </c>
      <c r="D2318">
        <v>4</v>
      </c>
      <c r="E2318">
        <v>225.68</v>
      </c>
      <c r="F2318" s="1">
        <f>-Day_SIP[[#This Row],[Investment Amount]]</f>
        <v>-225.68</v>
      </c>
      <c r="G2318" s="1">
        <f>SUM($D$2:D2318)*Day_SIP[[#This Row],[Buy Price]]</f>
        <v>1305220.28</v>
      </c>
    </row>
    <row r="2319" spans="1:7" x14ac:dyDescent="0.3">
      <c r="A2319" s="2">
        <v>40673</v>
      </c>
      <c r="B2319">
        <v>1</v>
      </c>
      <c r="C2319">
        <v>56.03</v>
      </c>
      <c r="D2319">
        <v>4</v>
      </c>
      <c r="E2319">
        <v>224.12</v>
      </c>
      <c r="F2319" s="1">
        <f>-Day_SIP[[#This Row],[Investment Amount]]</f>
        <v>-224.12</v>
      </c>
      <c r="G2319" s="1">
        <f>SUM($D$2:D2319)*Day_SIP[[#This Row],[Buy Price]]</f>
        <v>1296422.1400000001</v>
      </c>
    </row>
    <row r="2320" spans="1:7" x14ac:dyDescent="0.3">
      <c r="A2320" s="2">
        <v>40674</v>
      </c>
      <c r="B2320">
        <v>2</v>
      </c>
      <c r="C2320">
        <v>56.28</v>
      </c>
      <c r="D2320">
        <v>4</v>
      </c>
      <c r="E2320">
        <v>225.12</v>
      </c>
      <c r="F2320" s="1">
        <f>-Day_SIP[[#This Row],[Investment Amount]]</f>
        <v>-225.12</v>
      </c>
      <c r="G2320" s="1">
        <f>SUM($D$2:D2320)*Day_SIP[[#This Row],[Buy Price]]</f>
        <v>1302431.76</v>
      </c>
    </row>
    <row r="2321" spans="1:7" x14ac:dyDescent="0.3">
      <c r="A2321" s="2">
        <v>40675</v>
      </c>
      <c r="B2321">
        <v>3</v>
      </c>
      <c r="C2321">
        <v>55.57</v>
      </c>
      <c r="D2321">
        <v>4</v>
      </c>
      <c r="E2321">
        <v>222.28</v>
      </c>
      <c r="F2321" s="1">
        <f>-Day_SIP[[#This Row],[Investment Amount]]</f>
        <v>-222.28</v>
      </c>
      <c r="G2321" s="1">
        <f>SUM($D$2:D2321)*Day_SIP[[#This Row],[Buy Price]]</f>
        <v>1286223.22</v>
      </c>
    </row>
    <row r="2322" spans="1:7" x14ac:dyDescent="0.3">
      <c r="A2322" s="2">
        <v>40676</v>
      </c>
      <c r="B2322">
        <v>4</v>
      </c>
      <c r="C2322">
        <v>56.23</v>
      </c>
      <c r="D2322">
        <v>4</v>
      </c>
      <c r="E2322">
        <v>224.92</v>
      </c>
      <c r="F2322" s="1">
        <f>-Day_SIP[[#This Row],[Investment Amount]]</f>
        <v>-224.92</v>
      </c>
      <c r="G2322" s="1">
        <f>SUM($D$2:D2322)*Day_SIP[[#This Row],[Buy Price]]</f>
        <v>1301724.5</v>
      </c>
    </row>
    <row r="2323" spans="1:7" x14ac:dyDescent="0.3">
      <c r="A2323" s="2">
        <v>40679</v>
      </c>
      <c r="B2323">
        <v>0</v>
      </c>
      <c r="C2323">
        <v>55.92</v>
      </c>
      <c r="D2323">
        <v>4</v>
      </c>
      <c r="E2323">
        <v>223.68</v>
      </c>
      <c r="F2323" s="1">
        <f>-Day_SIP[[#This Row],[Investment Amount]]</f>
        <v>-223.68</v>
      </c>
      <c r="G2323" s="1">
        <f>SUM($D$2:D2323)*Day_SIP[[#This Row],[Buy Price]]</f>
        <v>1294771.68</v>
      </c>
    </row>
    <row r="2324" spans="1:7" x14ac:dyDescent="0.3">
      <c r="A2324" s="2">
        <v>40680</v>
      </c>
      <c r="B2324">
        <v>1</v>
      </c>
      <c r="C2324">
        <v>55.12</v>
      </c>
      <c r="D2324">
        <v>4</v>
      </c>
      <c r="E2324">
        <v>220.48</v>
      </c>
      <c r="F2324" s="1">
        <f>-Day_SIP[[#This Row],[Investment Amount]]</f>
        <v>-220.48</v>
      </c>
      <c r="G2324" s="1">
        <f>SUM($D$2:D2324)*Day_SIP[[#This Row],[Buy Price]]</f>
        <v>1276468.96</v>
      </c>
    </row>
    <row r="2325" spans="1:7" x14ac:dyDescent="0.3">
      <c r="A2325" s="2">
        <v>40681</v>
      </c>
      <c r="B2325">
        <v>2</v>
      </c>
      <c r="C2325">
        <v>55.14</v>
      </c>
      <c r="D2325">
        <v>4</v>
      </c>
      <c r="E2325">
        <v>220.56</v>
      </c>
      <c r="F2325" s="1">
        <f>-Day_SIP[[#This Row],[Investment Amount]]</f>
        <v>-220.56</v>
      </c>
      <c r="G2325" s="1">
        <f>SUM($D$2:D2325)*Day_SIP[[#This Row],[Buy Price]]</f>
        <v>1277152.68</v>
      </c>
    </row>
    <row r="2326" spans="1:7" x14ac:dyDescent="0.3">
      <c r="A2326" s="2">
        <v>40682</v>
      </c>
      <c r="B2326">
        <v>3</v>
      </c>
      <c r="C2326">
        <v>55.48</v>
      </c>
      <c r="D2326">
        <v>4</v>
      </c>
      <c r="E2326">
        <v>221.92</v>
      </c>
      <c r="F2326" s="1">
        <f>-Day_SIP[[#This Row],[Investment Amount]]</f>
        <v>-221.92</v>
      </c>
      <c r="G2326" s="1">
        <f>SUM($D$2:D2326)*Day_SIP[[#This Row],[Buy Price]]</f>
        <v>1285249.68</v>
      </c>
    </row>
    <row r="2327" spans="1:7" x14ac:dyDescent="0.3">
      <c r="A2327" s="2">
        <v>40683</v>
      </c>
      <c r="B2327">
        <v>4</v>
      </c>
      <c r="C2327">
        <v>55.8</v>
      </c>
      <c r="D2327">
        <v>4</v>
      </c>
      <c r="E2327">
        <v>223.2</v>
      </c>
      <c r="F2327" s="1">
        <f>-Day_SIP[[#This Row],[Investment Amount]]</f>
        <v>-223.2</v>
      </c>
      <c r="G2327" s="1">
        <f>SUM($D$2:D2327)*Day_SIP[[#This Row],[Buy Price]]</f>
        <v>1292886</v>
      </c>
    </row>
    <row r="2328" spans="1:7" x14ac:dyDescent="0.3">
      <c r="A2328" s="2">
        <v>40686</v>
      </c>
      <c r="B2328">
        <v>0</v>
      </c>
      <c r="C2328">
        <v>54.8</v>
      </c>
      <c r="D2328">
        <v>4</v>
      </c>
      <c r="E2328">
        <v>219.2</v>
      </c>
      <c r="F2328" s="1">
        <f>-Day_SIP[[#This Row],[Investment Amount]]</f>
        <v>-219.2</v>
      </c>
      <c r="G2328" s="1">
        <f>SUM($D$2:D2328)*Day_SIP[[#This Row],[Buy Price]]</f>
        <v>1269935.2</v>
      </c>
    </row>
    <row r="2329" spans="1:7" x14ac:dyDescent="0.3">
      <c r="A2329" s="2">
        <v>40687</v>
      </c>
      <c r="B2329">
        <v>1</v>
      </c>
      <c r="C2329">
        <v>54.93</v>
      </c>
      <c r="D2329">
        <v>4</v>
      </c>
      <c r="E2329">
        <v>219.72</v>
      </c>
      <c r="F2329" s="1">
        <f>-Day_SIP[[#This Row],[Investment Amount]]</f>
        <v>-219.72</v>
      </c>
      <c r="G2329" s="1">
        <f>SUM($D$2:D2329)*Day_SIP[[#This Row],[Buy Price]]</f>
        <v>1273167.54</v>
      </c>
    </row>
    <row r="2330" spans="1:7" x14ac:dyDescent="0.3">
      <c r="A2330" s="2">
        <v>40688</v>
      </c>
      <c r="B2330">
        <v>2</v>
      </c>
      <c r="C2330">
        <v>54.46</v>
      </c>
      <c r="D2330">
        <v>4</v>
      </c>
      <c r="E2330">
        <v>217.84</v>
      </c>
      <c r="F2330" s="1">
        <f>-Day_SIP[[#This Row],[Investment Amount]]</f>
        <v>-217.84</v>
      </c>
      <c r="G2330" s="1">
        <f>SUM($D$2:D2330)*Day_SIP[[#This Row],[Buy Price]]</f>
        <v>1262491.72</v>
      </c>
    </row>
    <row r="2331" spans="1:7" x14ac:dyDescent="0.3">
      <c r="A2331" s="2">
        <v>40689</v>
      </c>
      <c r="B2331">
        <v>3</v>
      </c>
      <c r="C2331">
        <v>55.11</v>
      </c>
      <c r="D2331">
        <v>4</v>
      </c>
      <c r="E2331">
        <v>220.44</v>
      </c>
      <c r="F2331" s="1">
        <f>-Day_SIP[[#This Row],[Investment Amount]]</f>
        <v>-220.44</v>
      </c>
      <c r="G2331" s="1">
        <f>SUM($D$2:D2331)*Day_SIP[[#This Row],[Buy Price]]</f>
        <v>1277780.46</v>
      </c>
    </row>
    <row r="2332" spans="1:7" x14ac:dyDescent="0.3">
      <c r="A2332" s="2">
        <v>40690</v>
      </c>
      <c r="B2332">
        <v>4</v>
      </c>
      <c r="C2332">
        <v>55.9</v>
      </c>
      <c r="D2332">
        <v>4</v>
      </c>
      <c r="E2332">
        <v>223.6</v>
      </c>
      <c r="F2332" s="1">
        <f>-Day_SIP[[#This Row],[Investment Amount]]</f>
        <v>-223.6</v>
      </c>
      <c r="G2332" s="1">
        <f>SUM($D$2:D2332)*Day_SIP[[#This Row],[Buy Price]]</f>
        <v>1296321</v>
      </c>
    </row>
    <row r="2333" spans="1:7" x14ac:dyDescent="0.3">
      <c r="A2333" s="2">
        <v>40693</v>
      </c>
      <c r="B2333">
        <v>0</v>
      </c>
      <c r="C2333">
        <v>55.72</v>
      </c>
      <c r="D2333">
        <v>4</v>
      </c>
      <c r="E2333">
        <v>222.88</v>
      </c>
      <c r="F2333" s="1">
        <f>-Day_SIP[[#This Row],[Investment Amount]]</f>
        <v>-222.88</v>
      </c>
      <c r="G2333" s="1">
        <f>SUM($D$2:D2333)*Day_SIP[[#This Row],[Buy Price]]</f>
        <v>1292369.68</v>
      </c>
    </row>
    <row r="2334" spans="1:7" x14ac:dyDescent="0.3">
      <c r="A2334" s="2">
        <v>40694</v>
      </c>
      <c r="B2334">
        <v>1</v>
      </c>
      <c r="C2334">
        <v>56.27</v>
      </c>
      <c r="D2334">
        <v>4</v>
      </c>
      <c r="E2334">
        <v>225.08</v>
      </c>
      <c r="F2334" s="1">
        <f>-Day_SIP[[#This Row],[Investment Amount]]</f>
        <v>-225.08</v>
      </c>
      <c r="G2334" s="1">
        <f>SUM($D$2:D2334)*Day_SIP[[#This Row],[Buy Price]]</f>
        <v>1305351.46</v>
      </c>
    </row>
    <row r="2335" spans="1:7" x14ac:dyDescent="0.3">
      <c r="A2335" s="2">
        <v>40695</v>
      </c>
      <c r="B2335">
        <v>2</v>
      </c>
      <c r="C2335">
        <v>56.34</v>
      </c>
      <c r="D2335">
        <v>4</v>
      </c>
      <c r="E2335">
        <v>225.36</v>
      </c>
      <c r="F2335" s="1">
        <f>-Day_SIP[[#This Row],[Investment Amount]]</f>
        <v>-225.36</v>
      </c>
      <c r="G2335" s="1">
        <f>SUM($D$2:D2335)*Day_SIP[[#This Row],[Buy Price]]</f>
        <v>1307200.6800000002</v>
      </c>
    </row>
    <row r="2336" spans="1:7" x14ac:dyDescent="0.3">
      <c r="A2336" s="2">
        <v>40696</v>
      </c>
      <c r="B2336">
        <v>3</v>
      </c>
      <c r="C2336">
        <v>56.35</v>
      </c>
      <c r="D2336">
        <v>4</v>
      </c>
      <c r="E2336">
        <v>225.4</v>
      </c>
      <c r="F2336" s="1">
        <f>-Day_SIP[[#This Row],[Investment Amount]]</f>
        <v>-225.4</v>
      </c>
      <c r="G2336" s="1">
        <f>SUM($D$2:D2336)*Day_SIP[[#This Row],[Buy Price]]</f>
        <v>1307658.1000000001</v>
      </c>
    </row>
    <row r="2337" spans="1:7" x14ac:dyDescent="0.3">
      <c r="A2337" s="2">
        <v>40697</v>
      </c>
      <c r="B2337">
        <v>4</v>
      </c>
      <c r="C2337">
        <v>55.92</v>
      </c>
      <c r="D2337">
        <v>4</v>
      </c>
      <c r="E2337">
        <v>223.68</v>
      </c>
      <c r="F2337" s="1">
        <f>-Day_SIP[[#This Row],[Investment Amount]]</f>
        <v>-223.68</v>
      </c>
      <c r="G2337" s="1">
        <f>SUM($D$2:D2337)*Day_SIP[[#This Row],[Buy Price]]</f>
        <v>1297903.2</v>
      </c>
    </row>
    <row r="2338" spans="1:7" x14ac:dyDescent="0.3">
      <c r="A2338" s="2">
        <v>40700</v>
      </c>
      <c r="B2338">
        <v>0</v>
      </c>
      <c r="C2338">
        <v>56.12</v>
      </c>
      <c r="D2338">
        <v>4</v>
      </c>
      <c r="E2338">
        <v>224.48</v>
      </c>
      <c r="F2338" s="1">
        <f>-Day_SIP[[#This Row],[Investment Amount]]</f>
        <v>-224.48</v>
      </c>
      <c r="G2338" s="1">
        <f>SUM($D$2:D2338)*Day_SIP[[#This Row],[Buy Price]]</f>
        <v>1302769.68</v>
      </c>
    </row>
    <row r="2339" spans="1:7" x14ac:dyDescent="0.3">
      <c r="A2339" s="2">
        <v>40701</v>
      </c>
      <c r="B2339">
        <v>1</v>
      </c>
      <c r="C2339">
        <v>56.36</v>
      </c>
      <c r="D2339">
        <v>4</v>
      </c>
      <c r="E2339">
        <v>225.44</v>
      </c>
      <c r="F2339" s="1">
        <f>-Day_SIP[[#This Row],[Investment Amount]]</f>
        <v>-225.44</v>
      </c>
      <c r="G2339" s="1">
        <f>SUM($D$2:D2339)*Day_SIP[[#This Row],[Buy Price]]</f>
        <v>1308566.48</v>
      </c>
    </row>
    <row r="2340" spans="1:7" x14ac:dyDescent="0.3">
      <c r="A2340" s="2">
        <v>40702</v>
      </c>
      <c r="B2340">
        <v>2</v>
      </c>
      <c r="C2340">
        <v>55.99</v>
      </c>
      <c r="D2340">
        <v>4</v>
      </c>
      <c r="E2340">
        <v>223.96</v>
      </c>
      <c r="F2340" s="1">
        <f>-Day_SIP[[#This Row],[Investment Amount]]</f>
        <v>-223.96</v>
      </c>
      <c r="G2340" s="1">
        <f>SUM($D$2:D2340)*Day_SIP[[#This Row],[Buy Price]]</f>
        <v>1300199.78</v>
      </c>
    </row>
    <row r="2341" spans="1:7" x14ac:dyDescent="0.3">
      <c r="A2341" s="2">
        <v>40703</v>
      </c>
      <c r="B2341">
        <v>3</v>
      </c>
      <c r="C2341">
        <v>56.23</v>
      </c>
      <c r="D2341">
        <v>4</v>
      </c>
      <c r="E2341">
        <v>224.92</v>
      </c>
      <c r="F2341" s="1">
        <f>-Day_SIP[[#This Row],[Investment Amount]]</f>
        <v>-224.92</v>
      </c>
      <c r="G2341" s="1">
        <f>SUM($D$2:D2341)*Day_SIP[[#This Row],[Buy Price]]</f>
        <v>1305997.98</v>
      </c>
    </row>
    <row r="2342" spans="1:7" x14ac:dyDescent="0.3">
      <c r="A2342" s="2">
        <v>40704</v>
      </c>
      <c r="B2342">
        <v>4</v>
      </c>
      <c r="C2342">
        <v>55.85</v>
      </c>
      <c r="D2342">
        <v>4</v>
      </c>
      <c r="E2342">
        <v>223.4</v>
      </c>
      <c r="F2342" s="1">
        <f>-Day_SIP[[#This Row],[Investment Amount]]</f>
        <v>-223.4</v>
      </c>
      <c r="G2342" s="1">
        <f>SUM($D$2:D2342)*Day_SIP[[#This Row],[Buy Price]]</f>
        <v>1297395.5</v>
      </c>
    </row>
    <row r="2343" spans="1:7" x14ac:dyDescent="0.3">
      <c r="A2343" s="2">
        <v>40707</v>
      </c>
      <c r="B2343">
        <v>0</v>
      </c>
      <c r="C2343">
        <v>56.1</v>
      </c>
      <c r="D2343">
        <v>4</v>
      </c>
      <c r="E2343">
        <v>224.4</v>
      </c>
      <c r="F2343" s="1">
        <f>-Day_SIP[[#This Row],[Investment Amount]]</f>
        <v>-224.4</v>
      </c>
      <c r="G2343" s="1">
        <f>SUM($D$2:D2343)*Day_SIP[[#This Row],[Buy Price]]</f>
        <v>1303427.4000000001</v>
      </c>
    </row>
    <row r="2344" spans="1:7" x14ac:dyDescent="0.3">
      <c r="A2344" s="2">
        <v>40708</v>
      </c>
      <c r="B2344">
        <v>1</v>
      </c>
      <c r="C2344">
        <v>55.86</v>
      </c>
      <c r="D2344">
        <v>4</v>
      </c>
      <c r="E2344">
        <v>223.44</v>
      </c>
      <c r="F2344" s="1">
        <f>-Day_SIP[[#This Row],[Investment Amount]]</f>
        <v>-223.44</v>
      </c>
      <c r="G2344" s="1">
        <f>SUM($D$2:D2344)*Day_SIP[[#This Row],[Buy Price]]</f>
        <v>1298074.68</v>
      </c>
    </row>
    <row r="2345" spans="1:7" x14ac:dyDescent="0.3">
      <c r="A2345" s="2">
        <v>40709</v>
      </c>
      <c r="B2345">
        <v>2</v>
      </c>
      <c r="C2345">
        <v>55.15</v>
      </c>
      <c r="D2345">
        <v>4</v>
      </c>
      <c r="E2345">
        <v>220.6</v>
      </c>
      <c r="F2345" s="1">
        <f>-Day_SIP[[#This Row],[Investment Amount]]</f>
        <v>-220.6</v>
      </c>
      <c r="G2345" s="1">
        <f>SUM($D$2:D2345)*Day_SIP[[#This Row],[Buy Price]]</f>
        <v>1281796.3</v>
      </c>
    </row>
    <row r="2346" spans="1:7" x14ac:dyDescent="0.3">
      <c r="A2346" s="2">
        <v>40710</v>
      </c>
      <c r="B2346">
        <v>3</v>
      </c>
      <c r="C2346">
        <v>54.62</v>
      </c>
      <c r="D2346">
        <v>4</v>
      </c>
      <c r="E2346">
        <v>218.48</v>
      </c>
      <c r="F2346" s="1">
        <f>-Day_SIP[[#This Row],[Investment Amount]]</f>
        <v>-218.48</v>
      </c>
      <c r="G2346" s="1">
        <f>SUM($D$2:D2346)*Day_SIP[[#This Row],[Buy Price]]</f>
        <v>1269696.52</v>
      </c>
    </row>
    <row r="2347" spans="1:7" x14ac:dyDescent="0.3">
      <c r="A2347" s="2">
        <v>40711</v>
      </c>
      <c r="B2347">
        <v>4</v>
      </c>
      <c r="C2347">
        <v>54.76</v>
      </c>
      <c r="D2347">
        <v>4</v>
      </c>
      <c r="E2347">
        <v>219.04</v>
      </c>
      <c r="F2347" s="1">
        <f>-Day_SIP[[#This Row],[Investment Amount]]</f>
        <v>-219.04</v>
      </c>
      <c r="G2347" s="1">
        <f>SUM($D$2:D2347)*Day_SIP[[#This Row],[Buy Price]]</f>
        <v>1273170</v>
      </c>
    </row>
    <row r="2348" spans="1:7" x14ac:dyDescent="0.3">
      <c r="A2348" s="2">
        <v>40714</v>
      </c>
      <c r="B2348">
        <v>0</v>
      </c>
      <c r="C2348">
        <v>53.72</v>
      </c>
      <c r="D2348">
        <v>4</v>
      </c>
      <c r="E2348">
        <v>214.88</v>
      </c>
      <c r="F2348" s="1">
        <f>-Day_SIP[[#This Row],[Investment Amount]]</f>
        <v>-214.88</v>
      </c>
      <c r="G2348" s="1">
        <f>SUM($D$2:D2348)*Day_SIP[[#This Row],[Buy Price]]</f>
        <v>1249204.8799999999</v>
      </c>
    </row>
    <row r="2349" spans="1:7" x14ac:dyDescent="0.3">
      <c r="A2349" s="2">
        <v>40715</v>
      </c>
      <c r="B2349">
        <v>1</v>
      </c>
      <c r="C2349">
        <v>53.92</v>
      </c>
      <c r="D2349">
        <v>4</v>
      </c>
      <c r="E2349">
        <v>215.68</v>
      </c>
      <c r="F2349" s="1">
        <f>-Day_SIP[[#This Row],[Investment Amount]]</f>
        <v>-215.68</v>
      </c>
      <c r="G2349" s="1">
        <f>SUM($D$2:D2349)*Day_SIP[[#This Row],[Buy Price]]</f>
        <v>1254071.3600000001</v>
      </c>
    </row>
    <row r="2350" spans="1:7" x14ac:dyDescent="0.3">
      <c r="A2350" s="2">
        <v>40716</v>
      </c>
      <c r="B2350">
        <v>2</v>
      </c>
      <c r="C2350">
        <v>53.91</v>
      </c>
      <c r="D2350">
        <v>4</v>
      </c>
      <c r="E2350">
        <v>215.64</v>
      </c>
      <c r="F2350" s="1">
        <f>-Day_SIP[[#This Row],[Investment Amount]]</f>
        <v>-215.64</v>
      </c>
      <c r="G2350" s="1">
        <f>SUM($D$2:D2350)*Day_SIP[[#This Row],[Buy Price]]</f>
        <v>1254054.42</v>
      </c>
    </row>
    <row r="2351" spans="1:7" x14ac:dyDescent="0.3">
      <c r="A2351" s="2">
        <v>40717</v>
      </c>
      <c r="B2351">
        <v>3</v>
      </c>
      <c r="C2351">
        <v>54.23</v>
      </c>
      <c r="D2351">
        <v>4</v>
      </c>
      <c r="E2351">
        <v>216.92</v>
      </c>
      <c r="F2351" s="1">
        <f>-Day_SIP[[#This Row],[Investment Amount]]</f>
        <v>-216.92</v>
      </c>
      <c r="G2351" s="1">
        <f>SUM($D$2:D2351)*Day_SIP[[#This Row],[Buy Price]]</f>
        <v>1261715.18</v>
      </c>
    </row>
    <row r="2352" spans="1:7" x14ac:dyDescent="0.3">
      <c r="A2352" s="2">
        <v>40718</v>
      </c>
      <c r="B2352">
        <v>4</v>
      </c>
      <c r="C2352">
        <v>55.63</v>
      </c>
      <c r="D2352">
        <v>4</v>
      </c>
      <c r="E2352">
        <v>222.52</v>
      </c>
      <c r="F2352" s="1">
        <f>-Day_SIP[[#This Row],[Investment Amount]]</f>
        <v>-222.52</v>
      </c>
      <c r="G2352" s="1">
        <f>SUM($D$2:D2352)*Day_SIP[[#This Row],[Buy Price]]</f>
        <v>1294510.1000000001</v>
      </c>
    </row>
    <row r="2353" spans="1:7" x14ac:dyDescent="0.3">
      <c r="A2353" s="2">
        <v>40721</v>
      </c>
      <c r="B2353">
        <v>0</v>
      </c>
      <c r="C2353">
        <v>55.99</v>
      </c>
      <c r="D2353">
        <v>4</v>
      </c>
      <c r="E2353">
        <v>223.96</v>
      </c>
      <c r="F2353" s="1">
        <f>-Day_SIP[[#This Row],[Investment Amount]]</f>
        <v>-223.96</v>
      </c>
      <c r="G2353" s="1">
        <f>SUM($D$2:D2353)*Day_SIP[[#This Row],[Buy Price]]</f>
        <v>1303111.26</v>
      </c>
    </row>
    <row r="2354" spans="1:7" x14ac:dyDescent="0.3">
      <c r="A2354" s="2">
        <v>40722</v>
      </c>
      <c r="B2354">
        <v>1</v>
      </c>
      <c r="C2354">
        <v>56.44</v>
      </c>
      <c r="D2354">
        <v>4</v>
      </c>
      <c r="E2354">
        <v>225.76</v>
      </c>
      <c r="F2354" s="1">
        <f>-Day_SIP[[#This Row],[Investment Amount]]</f>
        <v>-225.76</v>
      </c>
      <c r="G2354" s="1">
        <f>SUM($D$2:D2354)*Day_SIP[[#This Row],[Buy Price]]</f>
        <v>1313810.3199999998</v>
      </c>
    </row>
    <row r="2355" spans="1:7" x14ac:dyDescent="0.3">
      <c r="A2355" s="2">
        <v>40723</v>
      </c>
      <c r="B2355">
        <v>2</v>
      </c>
      <c r="C2355">
        <v>56.71</v>
      </c>
      <c r="D2355">
        <v>4</v>
      </c>
      <c r="E2355">
        <v>226.84</v>
      </c>
      <c r="F2355" s="1">
        <f>-Day_SIP[[#This Row],[Investment Amount]]</f>
        <v>-226.84</v>
      </c>
      <c r="G2355" s="1">
        <f>SUM($D$2:D2355)*Day_SIP[[#This Row],[Buy Price]]</f>
        <v>1320322.22</v>
      </c>
    </row>
    <row r="2356" spans="1:7" x14ac:dyDescent="0.3">
      <c r="A2356" s="2">
        <v>40724</v>
      </c>
      <c r="B2356">
        <v>3</v>
      </c>
      <c r="C2356">
        <v>56.99</v>
      </c>
      <c r="D2356">
        <v>4</v>
      </c>
      <c r="E2356">
        <v>227.96</v>
      </c>
      <c r="F2356" s="1">
        <f>-Day_SIP[[#This Row],[Investment Amount]]</f>
        <v>-227.96</v>
      </c>
      <c r="G2356" s="1">
        <f>SUM($D$2:D2356)*Day_SIP[[#This Row],[Buy Price]]</f>
        <v>1327069.1400000001</v>
      </c>
    </row>
    <row r="2357" spans="1:7" x14ac:dyDescent="0.3">
      <c r="A2357" s="2">
        <v>40725</v>
      </c>
      <c r="B2357">
        <v>4</v>
      </c>
      <c r="C2357">
        <v>57.12</v>
      </c>
      <c r="D2357">
        <v>4</v>
      </c>
      <c r="E2357">
        <v>228.48</v>
      </c>
      <c r="F2357" s="1">
        <f>-Day_SIP[[#This Row],[Investment Amount]]</f>
        <v>-228.48</v>
      </c>
      <c r="G2357" s="1">
        <f>SUM($D$2:D2357)*Day_SIP[[#This Row],[Buy Price]]</f>
        <v>1330324.8</v>
      </c>
    </row>
    <row r="2358" spans="1:7" x14ac:dyDescent="0.3">
      <c r="A2358" s="2">
        <v>40728</v>
      </c>
      <c r="B2358">
        <v>0</v>
      </c>
      <c r="C2358">
        <v>57.23</v>
      </c>
      <c r="D2358">
        <v>4</v>
      </c>
      <c r="E2358">
        <v>228.92</v>
      </c>
      <c r="F2358" s="1">
        <f>-Day_SIP[[#This Row],[Investment Amount]]</f>
        <v>-228.92</v>
      </c>
      <c r="G2358" s="1">
        <f>SUM($D$2:D2358)*Day_SIP[[#This Row],[Buy Price]]</f>
        <v>1333115.6199999999</v>
      </c>
    </row>
    <row r="2359" spans="1:7" x14ac:dyDescent="0.3">
      <c r="A2359" s="2">
        <v>40729</v>
      </c>
      <c r="B2359">
        <v>1</v>
      </c>
      <c r="C2359">
        <v>57.25</v>
      </c>
      <c r="D2359">
        <v>4</v>
      </c>
      <c r="E2359">
        <v>229</v>
      </c>
      <c r="F2359" s="1">
        <f>-Day_SIP[[#This Row],[Investment Amount]]</f>
        <v>-229</v>
      </c>
      <c r="G2359" s="1">
        <f>SUM($D$2:D2359)*Day_SIP[[#This Row],[Buy Price]]</f>
        <v>1333810.5</v>
      </c>
    </row>
    <row r="2360" spans="1:7" x14ac:dyDescent="0.3">
      <c r="A2360" s="2">
        <v>40730</v>
      </c>
      <c r="B2360">
        <v>2</v>
      </c>
      <c r="C2360">
        <v>57.19</v>
      </c>
      <c r="D2360">
        <v>4</v>
      </c>
      <c r="E2360">
        <v>228.76</v>
      </c>
      <c r="F2360" s="1">
        <f>-Day_SIP[[#This Row],[Investment Amount]]</f>
        <v>-228.76</v>
      </c>
      <c r="G2360" s="1">
        <f>SUM($D$2:D2360)*Day_SIP[[#This Row],[Buy Price]]</f>
        <v>1332641.3799999999</v>
      </c>
    </row>
    <row r="2361" spans="1:7" x14ac:dyDescent="0.3">
      <c r="A2361" s="2">
        <v>40731</v>
      </c>
      <c r="B2361">
        <v>3</v>
      </c>
      <c r="C2361">
        <v>57.98</v>
      </c>
      <c r="D2361">
        <v>4</v>
      </c>
      <c r="E2361">
        <v>231.92</v>
      </c>
      <c r="F2361" s="1">
        <f>-Day_SIP[[#This Row],[Investment Amount]]</f>
        <v>-231.92</v>
      </c>
      <c r="G2361" s="1">
        <f>SUM($D$2:D2361)*Day_SIP[[#This Row],[Buy Price]]</f>
        <v>1351281.88</v>
      </c>
    </row>
    <row r="2362" spans="1:7" x14ac:dyDescent="0.3">
      <c r="A2362" s="2">
        <v>40732</v>
      </c>
      <c r="B2362">
        <v>4</v>
      </c>
      <c r="C2362">
        <v>57.44</v>
      </c>
      <c r="D2362">
        <v>4</v>
      </c>
      <c r="E2362">
        <v>229.76</v>
      </c>
      <c r="F2362" s="1">
        <f>-Day_SIP[[#This Row],[Investment Amount]]</f>
        <v>-229.76</v>
      </c>
      <c r="G2362" s="1">
        <f>SUM($D$2:D2362)*Day_SIP[[#This Row],[Buy Price]]</f>
        <v>1338926.3999999999</v>
      </c>
    </row>
    <row r="2363" spans="1:7" x14ac:dyDescent="0.3">
      <c r="A2363" s="2">
        <v>40735</v>
      </c>
      <c r="B2363">
        <v>0</v>
      </c>
      <c r="C2363">
        <v>57.04</v>
      </c>
      <c r="D2363">
        <v>4</v>
      </c>
      <c r="E2363">
        <v>228.16</v>
      </c>
      <c r="F2363" s="1">
        <f>-Day_SIP[[#This Row],[Investment Amount]]</f>
        <v>-228.16</v>
      </c>
      <c r="G2363" s="1">
        <f>SUM($D$2:D2363)*Day_SIP[[#This Row],[Buy Price]]</f>
        <v>1329830.56</v>
      </c>
    </row>
    <row r="2364" spans="1:7" x14ac:dyDescent="0.3">
      <c r="A2364" s="2">
        <v>40736</v>
      </c>
      <c r="B2364">
        <v>1</v>
      </c>
      <c r="C2364">
        <v>56.55</v>
      </c>
      <c r="D2364">
        <v>4</v>
      </c>
      <c r="E2364">
        <v>226.2</v>
      </c>
      <c r="F2364" s="1">
        <f>-Day_SIP[[#This Row],[Investment Amount]]</f>
        <v>-226.2</v>
      </c>
      <c r="G2364" s="1">
        <f>SUM($D$2:D2364)*Day_SIP[[#This Row],[Buy Price]]</f>
        <v>1318632.8999999999</v>
      </c>
    </row>
    <row r="2365" spans="1:7" x14ac:dyDescent="0.3">
      <c r="A2365" s="2">
        <v>40737</v>
      </c>
      <c r="B2365">
        <v>2</v>
      </c>
      <c r="C2365">
        <v>56.84</v>
      </c>
      <c r="D2365">
        <v>4</v>
      </c>
      <c r="E2365">
        <v>227.36</v>
      </c>
      <c r="F2365" s="1">
        <f>-Day_SIP[[#This Row],[Investment Amount]]</f>
        <v>-227.36</v>
      </c>
      <c r="G2365" s="1">
        <f>SUM($D$2:D2365)*Day_SIP[[#This Row],[Buy Price]]</f>
        <v>1325622.48</v>
      </c>
    </row>
    <row r="2366" spans="1:7" x14ac:dyDescent="0.3">
      <c r="A2366" s="2">
        <v>40738</v>
      </c>
      <c r="B2366">
        <v>3</v>
      </c>
      <c r="C2366">
        <v>56.95</v>
      </c>
      <c r="D2366">
        <v>4</v>
      </c>
      <c r="E2366">
        <v>227.8</v>
      </c>
      <c r="F2366" s="1">
        <f>-Day_SIP[[#This Row],[Investment Amount]]</f>
        <v>-227.8</v>
      </c>
      <c r="G2366" s="1">
        <f>SUM($D$2:D2366)*Day_SIP[[#This Row],[Buy Price]]</f>
        <v>1328415.7</v>
      </c>
    </row>
    <row r="2367" spans="1:7" x14ac:dyDescent="0.3">
      <c r="A2367" s="2">
        <v>40739</v>
      </c>
      <c r="B2367">
        <v>4</v>
      </c>
      <c r="C2367">
        <v>56.79</v>
      </c>
      <c r="D2367">
        <v>4</v>
      </c>
      <c r="E2367">
        <v>227.16</v>
      </c>
      <c r="F2367" s="1">
        <f>-Day_SIP[[#This Row],[Investment Amount]]</f>
        <v>-227.16</v>
      </c>
      <c r="G2367" s="1">
        <f>SUM($D$2:D2367)*Day_SIP[[#This Row],[Buy Price]]</f>
        <v>1324910.7</v>
      </c>
    </row>
    <row r="2368" spans="1:7" x14ac:dyDescent="0.3">
      <c r="A2368" s="2">
        <v>40742</v>
      </c>
      <c r="B2368">
        <v>0</v>
      </c>
      <c r="C2368">
        <v>56.96</v>
      </c>
      <c r="D2368">
        <v>4</v>
      </c>
      <c r="E2368">
        <v>227.84</v>
      </c>
      <c r="F2368" s="1">
        <f>-Day_SIP[[#This Row],[Investment Amount]]</f>
        <v>-227.84</v>
      </c>
      <c r="G2368" s="1">
        <f>SUM($D$2:D2368)*Day_SIP[[#This Row],[Buy Price]]</f>
        <v>1329104.6400000001</v>
      </c>
    </row>
    <row r="2369" spans="1:7" x14ac:dyDescent="0.3">
      <c r="A2369" s="2">
        <v>40743</v>
      </c>
      <c r="B2369">
        <v>1</v>
      </c>
      <c r="C2369">
        <v>57.49</v>
      </c>
      <c r="D2369">
        <v>4</v>
      </c>
      <c r="E2369">
        <v>229.96</v>
      </c>
      <c r="F2369" s="1">
        <f>-Day_SIP[[#This Row],[Investment Amount]]</f>
        <v>-229.96</v>
      </c>
      <c r="G2369" s="1">
        <f>SUM($D$2:D2369)*Day_SIP[[#This Row],[Buy Price]]</f>
        <v>1341701.6200000001</v>
      </c>
    </row>
    <row r="2370" spans="1:7" x14ac:dyDescent="0.3">
      <c r="A2370" s="2">
        <v>40744</v>
      </c>
      <c r="B2370">
        <v>2</v>
      </c>
      <c r="C2370">
        <v>56.39</v>
      </c>
      <c r="D2370">
        <v>4</v>
      </c>
      <c r="E2370">
        <v>225.56</v>
      </c>
      <c r="F2370" s="1">
        <f>-Day_SIP[[#This Row],[Investment Amount]]</f>
        <v>-225.56</v>
      </c>
      <c r="G2370" s="1">
        <f>SUM($D$2:D2370)*Day_SIP[[#This Row],[Buy Price]]</f>
        <v>1316255.3800000001</v>
      </c>
    </row>
    <row r="2371" spans="1:7" x14ac:dyDescent="0.3">
      <c r="A2371" s="2">
        <v>40745</v>
      </c>
      <c r="B2371">
        <v>3</v>
      </c>
      <c r="C2371">
        <v>56.44</v>
      </c>
      <c r="D2371">
        <v>4</v>
      </c>
      <c r="E2371">
        <v>225.76</v>
      </c>
      <c r="F2371" s="1">
        <f>-Day_SIP[[#This Row],[Investment Amount]]</f>
        <v>-225.76</v>
      </c>
      <c r="G2371" s="1">
        <f>SUM($D$2:D2371)*Day_SIP[[#This Row],[Buy Price]]</f>
        <v>1317648.24</v>
      </c>
    </row>
    <row r="2372" spans="1:7" x14ac:dyDescent="0.3">
      <c r="A2372" s="2">
        <v>40746</v>
      </c>
      <c r="B2372">
        <v>4</v>
      </c>
      <c r="C2372">
        <v>57.15</v>
      </c>
      <c r="D2372">
        <v>4</v>
      </c>
      <c r="E2372">
        <v>228.6</v>
      </c>
      <c r="F2372" s="1">
        <f>-Day_SIP[[#This Row],[Investment Amount]]</f>
        <v>-228.6</v>
      </c>
      <c r="G2372" s="1">
        <f>SUM($D$2:D2372)*Day_SIP[[#This Row],[Buy Price]]</f>
        <v>1334452.5</v>
      </c>
    </row>
    <row r="2373" spans="1:7" x14ac:dyDescent="0.3">
      <c r="A2373" s="2">
        <v>40749</v>
      </c>
      <c r="B2373">
        <v>0</v>
      </c>
      <c r="C2373">
        <v>57.4</v>
      </c>
      <c r="D2373">
        <v>4</v>
      </c>
      <c r="E2373">
        <v>229.6</v>
      </c>
      <c r="F2373" s="1">
        <f>-Day_SIP[[#This Row],[Investment Amount]]</f>
        <v>-229.6</v>
      </c>
      <c r="G2373" s="1">
        <f>SUM($D$2:D2373)*Day_SIP[[#This Row],[Buy Price]]</f>
        <v>1340519.5999999999</v>
      </c>
    </row>
    <row r="2374" spans="1:7" x14ac:dyDescent="0.3">
      <c r="A2374" s="2">
        <v>40750</v>
      </c>
      <c r="B2374">
        <v>1</v>
      </c>
      <c r="C2374">
        <v>56.57</v>
      </c>
      <c r="D2374">
        <v>4</v>
      </c>
      <c r="E2374">
        <v>226.28</v>
      </c>
      <c r="F2374" s="1">
        <f>-Day_SIP[[#This Row],[Investment Amount]]</f>
        <v>-226.28</v>
      </c>
      <c r="G2374" s="1">
        <f>SUM($D$2:D2374)*Day_SIP[[#This Row],[Buy Price]]</f>
        <v>1321362.06</v>
      </c>
    </row>
    <row r="2375" spans="1:7" x14ac:dyDescent="0.3">
      <c r="A2375" s="2">
        <v>40751</v>
      </c>
      <c r="B2375">
        <v>2</v>
      </c>
      <c r="C2375">
        <v>56.33</v>
      </c>
      <c r="D2375">
        <v>4</v>
      </c>
      <c r="E2375">
        <v>225.32</v>
      </c>
      <c r="F2375" s="1">
        <f>-Day_SIP[[#This Row],[Investment Amount]]</f>
        <v>-225.32</v>
      </c>
      <c r="G2375" s="1">
        <f>SUM($D$2:D2375)*Day_SIP[[#This Row],[Buy Price]]</f>
        <v>1315981.46</v>
      </c>
    </row>
    <row r="2376" spans="1:7" x14ac:dyDescent="0.3">
      <c r="A2376" s="2">
        <v>40752</v>
      </c>
      <c r="B2376">
        <v>3</v>
      </c>
      <c r="C2376">
        <v>56.18</v>
      </c>
      <c r="D2376">
        <v>4</v>
      </c>
      <c r="E2376">
        <v>224.72</v>
      </c>
      <c r="F2376" s="1">
        <f>-Day_SIP[[#This Row],[Investment Amount]]</f>
        <v>-224.72</v>
      </c>
      <c r="G2376" s="1">
        <f>SUM($D$2:D2376)*Day_SIP[[#This Row],[Buy Price]]</f>
        <v>1312701.8799999999</v>
      </c>
    </row>
    <row r="2377" spans="1:7" x14ac:dyDescent="0.3">
      <c r="A2377" s="2">
        <v>40753</v>
      </c>
      <c r="B2377">
        <v>4</v>
      </c>
      <c r="C2377">
        <v>56.37</v>
      </c>
      <c r="D2377">
        <v>4</v>
      </c>
      <c r="E2377">
        <v>225.48</v>
      </c>
      <c r="F2377" s="1">
        <f>-Day_SIP[[#This Row],[Investment Amount]]</f>
        <v>-225.48</v>
      </c>
      <c r="G2377" s="1">
        <f>SUM($D$2:D2377)*Day_SIP[[#This Row],[Buy Price]]</f>
        <v>1317366.8999999999</v>
      </c>
    </row>
    <row r="2378" spans="1:7" x14ac:dyDescent="0.3">
      <c r="A2378" s="2">
        <v>40756</v>
      </c>
      <c r="B2378">
        <v>0</v>
      </c>
      <c r="C2378">
        <v>56.5</v>
      </c>
      <c r="D2378">
        <v>4</v>
      </c>
      <c r="E2378">
        <v>226</v>
      </c>
      <c r="F2378" s="1">
        <f>-Day_SIP[[#This Row],[Investment Amount]]</f>
        <v>-226</v>
      </c>
      <c r="G2378" s="1">
        <f>SUM($D$2:D2378)*Day_SIP[[#This Row],[Buy Price]]</f>
        <v>1320631</v>
      </c>
    </row>
    <row r="2379" spans="1:7" x14ac:dyDescent="0.3">
      <c r="A2379" s="2">
        <v>40757</v>
      </c>
      <c r="B2379">
        <v>1</v>
      </c>
      <c r="C2379">
        <v>55.61</v>
      </c>
      <c r="D2379">
        <v>4</v>
      </c>
      <c r="E2379">
        <v>222.44</v>
      </c>
      <c r="F2379" s="1">
        <f>-Day_SIP[[#This Row],[Investment Amount]]</f>
        <v>-222.44</v>
      </c>
      <c r="G2379" s="1">
        <f>SUM($D$2:D2379)*Day_SIP[[#This Row],[Buy Price]]</f>
        <v>1300050.58</v>
      </c>
    </row>
    <row r="2380" spans="1:7" x14ac:dyDescent="0.3">
      <c r="A2380" s="2">
        <v>40758</v>
      </c>
      <c r="B2380">
        <v>2</v>
      </c>
      <c r="C2380">
        <v>55.38</v>
      </c>
      <c r="D2380">
        <v>4</v>
      </c>
      <c r="E2380">
        <v>221.52</v>
      </c>
      <c r="F2380" s="1">
        <f>-Day_SIP[[#This Row],[Investment Amount]]</f>
        <v>-221.52</v>
      </c>
      <c r="G2380" s="1">
        <f>SUM($D$2:D2380)*Day_SIP[[#This Row],[Buy Price]]</f>
        <v>1294895.1600000001</v>
      </c>
    </row>
    <row r="2381" spans="1:7" x14ac:dyDescent="0.3">
      <c r="A2381" s="2">
        <v>40759</v>
      </c>
      <c r="B2381">
        <v>3</v>
      </c>
      <c r="C2381">
        <v>54.58</v>
      </c>
      <c r="D2381">
        <v>4</v>
      </c>
      <c r="E2381">
        <v>218.32</v>
      </c>
      <c r="F2381" s="1">
        <f>-Day_SIP[[#This Row],[Investment Amount]]</f>
        <v>-218.32</v>
      </c>
      <c r="G2381" s="1">
        <f>SUM($D$2:D2381)*Day_SIP[[#This Row],[Buy Price]]</f>
        <v>1276407.8799999999</v>
      </c>
    </row>
    <row r="2382" spans="1:7" x14ac:dyDescent="0.3">
      <c r="A2382" s="2">
        <v>40760</v>
      </c>
      <c r="B2382">
        <v>4</v>
      </c>
      <c r="C2382">
        <v>53.32</v>
      </c>
      <c r="D2382">
        <v>4</v>
      </c>
      <c r="E2382">
        <v>213.28</v>
      </c>
      <c r="F2382" s="1">
        <f>-Day_SIP[[#This Row],[Investment Amount]]</f>
        <v>-213.28</v>
      </c>
      <c r="G2382" s="1">
        <f>SUM($D$2:D2382)*Day_SIP[[#This Row],[Buy Price]]</f>
        <v>1247154.8</v>
      </c>
    </row>
    <row r="2383" spans="1:7" x14ac:dyDescent="0.3">
      <c r="A2383" s="2">
        <v>40763</v>
      </c>
      <c r="B2383">
        <v>0</v>
      </c>
      <c r="C2383">
        <v>52.39</v>
      </c>
      <c r="D2383">
        <v>4</v>
      </c>
      <c r="E2383">
        <v>209.56</v>
      </c>
      <c r="F2383" s="1">
        <f>-Day_SIP[[#This Row],[Investment Amount]]</f>
        <v>-209.56</v>
      </c>
      <c r="G2383" s="1">
        <f>SUM($D$2:D2383)*Day_SIP[[#This Row],[Buy Price]]</f>
        <v>1225611.6599999999</v>
      </c>
    </row>
    <row r="2384" spans="1:7" x14ac:dyDescent="0.3">
      <c r="A2384" s="2">
        <v>40764</v>
      </c>
      <c r="B2384">
        <v>1</v>
      </c>
      <c r="C2384">
        <v>51.93</v>
      </c>
      <c r="D2384">
        <v>4</v>
      </c>
      <c r="E2384">
        <v>207.72</v>
      </c>
      <c r="F2384" s="1">
        <f>-Day_SIP[[#This Row],[Investment Amount]]</f>
        <v>-207.72</v>
      </c>
      <c r="G2384" s="1">
        <f>SUM($D$2:D2384)*Day_SIP[[#This Row],[Buy Price]]</f>
        <v>1215058.1399999999</v>
      </c>
    </row>
    <row r="2385" spans="1:7" x14ac:dyDescent="0.3">
      <c r="A2385" s="2">
        <v>40765</v>
      </c>
      <c r="B2385">
        <v>2</v>
      </c>
      <c r="C2385">
        <v>52.92</v>
      </c>
      <c r="D2385">
        <v>4</v>
      </c>
      <c r="E2385">
        <v>211.68</v>
      </c>
      <c r="F2385" s="1">
        <f>-Day_SIP[[#This Row],[Investment Amount]]</f>
        <v>-211.68</v>
      </c>
      <c r="G2385" s="1">
        <f>SUM($D$2:D2385)*Day_SIP[[#This Row],[Buy Price]]</f>
        <v>1238433.8400000001</v>
      </c>
    </row>
    <row r="2386" spans="1:7" x14ac:dyDescent="0.3">
      <c r="A2386" s="2">
        <v>40766</v>
      </c>
      <c r="B2386">
        <v>3</v>
      </c>
      <c r="C2386">
        <v>52.57</v>
      </c>
      <c r="D2386">
        <v>4</v>
      </c>
      <c r="E2386">
        <v>210.28</v>
      </c>
      <c r="F2386" s="1">
        <f>-Day_SIP[[#This Row],[Investment Amount]]</f>
        <v>-210.28</v>
      </c>
      <c r="G2386" s="1">
        <f>SUM($D$2:D2386)*Day_SIP[[#This Row],[Buy Price]]</f>
        <v>1230453.42</v>
      </c>
    </row>
    <row r="2387" spans="1:7" x14ac:dyDescent="0.3">
      <c r="A2387" s="2">
        <v>40767</v>
      </c>
      <c r="B2387">
        <v>4</v>
      </c>
      <c r="C2387">
        <v>51.95</v>
      </c>
      <c r="D2387">
        <v>4</v>
      </c>
      <c r="E2387">
        <v>207.8</v>
      </c>
      <c r="F2387" s="1">
        <f>-Day_SIP[[#This Row],[Investment Amount]]</f>
        <v>-207.8</v>
      </c>
      <c r="G2387" s="1">
        <f>SUM($D$2:D2387)*Day_SIP[[#This Row],[Buy Price]]</f>
        <v>1216149.5</v>
      </c>
    </row>
    <row r="2388" spans="1:7" x14ac:dyDescent="0.3">
      <c r="A2388" s="2">
        <v>40771</v>
      </c>
      <c r="B2388">
        <v>1</v>
      </c>
      <c r="C2388">
        <v>51.6</v>
      </c>
      <c r="D2388">
        <v>4</v>
      </c>
      <c r="E2388">
        <v>206.4</v>
      </c>
      <c r="F2388" s="1">
        <f>-Day_SIP[[#This Row],[Investment Amount]]</f>
        <v>-206.4</v>
      </c>
      <c r="G2388" s="1">
        <f>SUM($D$2:D2388)*Day_SIP[[#This Row],[Buy Price]]</f>
        <v>1208162.4000000001</v>
      </c>
    </row>
    <row r="2389" spans="1:7" x14ac:dyDescent="0.3">
      <c r="A2389" s="2">
        <v>40772</v>
      </c>
      <c r="B2389">
        <v>2</v>
      </c>
      <c r="C2389">
        <v>51.84</v>
      </c>
      <c r="D2389">
        <v>4</v>
      </c>
      <c r="E2389">
        <v>207.36</v>
      </c>
      <c r="F2389" s="1">
        <f>-Day_SIP[[#This Row],[Investment Amount]]</f>
        <v>-207.36</v>
      </c>
      <c r="G2389" s="1">
        <f>SUM($D$2:D2389)*Day_SIP[[#This Row],[Buy Price]]</f>
        <v>1213989.1200000001</v>
      </c>
    </row>
    <row r="2390" spans="1:7" x14ac:dyDescent="0.3">
      <c r="A2390" s="2">
        <v>40773</v>
      </c>
      <c r="B2390">
        <v>3</v>
      </c>
      <c r="C2390">
        <v>50.63</v>
      </c>
      <c r="D2390">
        <v>4</v>
      </c>
      <c r="E2390">
        <v>202.52</v>
      </c>
      <c r="F2390" s="1">
        <f>-Day_SIP[[#This Row],[Investment Amount]]</f>
        <v>-202.52</v>
      </c>
      <c r="G2390" s="1">
        <f>SUM($D$2:D2390)*Day_SIP[[#This Row],[Buy Price]]</f>
        <v>1185855.8600000001</v>
      </c>
    </row>
    <row r="2391" spans="1:7" x14ac:dyDescent="0.3">
      <c r="A2391" s="2">
        <v>40774</v>
      </c>
      <c r="B2391">
        <v>4</v>
      </c>
      <c r="C2391">
        <v>49.69</v>
      </c>
      <c r="D2391">
        <v>4</v>
      </c>
      <c r="E2391">
        <v>198.76</v>
      </c>
      <c r="F2391" s="1">
        <f>-Day_SIP[[#This Row],[Investment Amount]]</f>
        <v>-198.76</v>
      </c>
      <c r="G2391" s="1">
        <f>SUM($D$2:D2391)*Day_SIP[[#This Row],[Buy Price]]</f>
        <v>1164037.94</v>
      </c>
    </row>
    <row r="2392" spans="1:7" x14ac:dyDescent="0.3">
      <c r="A2392" s="2">
        <v>40777</v>
      </c>
      <c r="B2392">
        <v>0</v>
      </c>
      <c r="C2392">
        <v>50.19</v>
      </c>
      <c r="D2392">
        <v>4</v>
      </c>
      <c r="E2392">
        <v>200.76</v>
      </c>
      <c r="F2392" s="1">
        <f>-Day_SIP[[#This Row],[Investment Amount]]</f>
        <v>-200.76</v>
      </c>
      <c r="G2392" s="1">
        <f>SUM($D$2:D2392)*Day_SIP[[#This Row],[Buy Price]]</f>
        <v>1175951.7</v>
      </c>
    </row>
    <row r="2393" spans="1:7" x14ac:dyDescent="0.3">
      <c r="A2393" s="2">
        <v>40778</v>
      </c>
      <c r="B2393">
        <v>1</v>
      </c>
      <c r="C2393">
        <v>50.72</v>
      </c>
      <c r="D2393">
        <v>4</v>
      </c>
      <c r="E2393">
        <v>202.88</v>
      </c>
      <c r="F2393" s="1">
        <f>-Day_SIP[[#This Row],[Investment Amount]]</f>
        <v>-202.88</v>
      </c>
      <c r="G2393" s="1">
        <f>SUM($D$2:D2393)*Day_SIP[[#This Row],[Buy Price]]</f>
        <v>1188572.48</v>
      </c>
    </row>
    <row r="2394" spans="1:7" x14ac:dyDescent="0.3">
      <c r="A2394" s="2">
        <v>40779</v>
      </c>
      <c r="B2394">
        <v>2</v>
      </c>
      <c r="C2394">
        <v>50.13</v>
      </c>
      <c r="D2394">
        <v>4</v>
      </c>
      <c r="E2394">
        <v>200.52</v>
      </c>
      <c r="F2394" s="1">
        <f>-Day_SIP[[#This Row],[Investment Amount]]</f>
        <v>-200.52</v>
      </c>
      <c r="G2394" s="1">
        <f>SUM($D$2:D2394)*Day_SIP[[#This Row],[Buy Price]]</f>
        <v>1174946.94</v>
      </c>
    </row>
    <row r="2395" spans="1:7" x14ac:dyDescent="0.3">
      <c r="A2395" s="2">
        <v>40780</v>
      </c>
      <c r="B2395">
        <v>3</v>
      </c>
      <c r="C2395">
        <v>49.67</v>
      </c>
      <c r="D2395">
        <v>4</v>
      </c>
      <c r="E2395">
        <v>198.68</v>
      </c>
      <c r="F2395" s="1">
        <f>-Day_SIP[[#This Row],[Investment Amount]]</f>
        <v>-198.68</v>
      </c>
      <c r="G2395" s="1">
        <f>SUM($D$2:D2395)*Day_SIP[[#This Row],[Buy Price]]</f>
        <v>1164364.1400000001</v>
      </c>
    </row>
    <row r="2396" spans="1:7" x14ac:dyDescent="0.3">
      <c r="A2396" s="2">
        <v>40781</v>
      </c>
      <c r="B2396">
        <v>4</v>
      </c>
      <c r="C2396">
        <v>48.73</v>
      </c>
      <c r="D2396">
        <v>4</v>
      </c>
      <c r="E2396">
        <v>194.92</v>
      </c>
      <c r="F2396" s="1">
        <f>-Day_SIP[[#This Row],[Investment Amount]]</f>
        <v>-194.92</v>
      </c>
      <c r="G2396" s="1">
        <f>SUM($D$2:D2396)*Day_SIP[[#This Row],[Buy Price]]</f>
        <v>1142523.5799999998</v>
      </c>
    </row>
    <row r="2397" spans="1:7" x14ac:dyDescent="0.3">
      <c r="A2397" s="2">
        <v>40784</v>
      </c>
      <c r="B2397">
        <v>0</v>
      </c>
      <c r="C2397">
        <v>50.51</v>
      </c>
      <c r="D2397">
        <v>4</v>
      </c>
      <c r="E2397">
        <v>202.04</v>
      </c>
      <c r="F2397" s="1">
        <f>-Day_SIP[[#This Row],[Investment Amount]]</f>
        <v>-202.04</v>
      </c>
      <c r="G2397" s="1">
        <f>SUM($D$2:D2397)*Day_SIP[[#This Row],[Buy Price]]</f>
        <v>1184459.5</v>
      </c>
    </row>
    <row r="2398" spans="1:7" x14ac:dyDescent="0.3">
      <c r="A2398" s="2">
        <v>40785</v>
      </c>
      <c r="B2398">
        <v>1</v>
      </c>
      <c r="C2398">
        <v>50.7</v>
      </c>
      <c r="D2398">
        <v>4</v>
      </c>
      <c r="E2398">
        <v>202.8</v>
      </c>
      <c r="F2398" s="1">
        <f>-Day_SIP[[#This Row],[Investment Amount]]</f>
        <v>-202.8</v>
      </c>
      <c r="G2398" s="1">
        <f>SUM($D$2:D2398)*Day_SIP[[#This Row],[Buy Price]]</f>
        <v>1189117.8</v>
      </c>
    </row>
    <row r="2399" spans="1:7" x14ac:dyDescent="0.3">
      <c r="A2399" s="2">
        <v>40788</v>
      </c>
      <c r="B2399">
        <v>4</v>
      </c>
      <c r="C2399">
        <v>51.45</v>
      </c>
      <c r="D2399">
        <v>4</v>
      </c>
      <c r="E2399">
        <v>205.8</v>
      </c>
      <c r="F2399" s="1">
        <f>-Day_SIP[[#This Row],[Investment Amount]]</f>
        <v>-205.8</v>
      </c>
      <c r="G2399" s="1">
        <f>SUM($D$2:D2399)*Day_SIP[[#This Row],[Buy Price]]</f>
        <v>1206914.1000000001</v>
      </c>
    </row>
    <row r="2400" spans="1:7" x14ac:dyDescent="0.3">
      <c r="A2400" s="2">
        <v>40791</v>
      </c>
      <c r="B2400">
        <v>0</v>
      </c>
      <c r="C2400">
        <v>51.13</v>
      </c>
      <c r="D2400">
        <v>4</v>
      </c>
      <c r="E2400">
        <v>204.52</v>
      </c>
      <c r="F2400" s="1">
        <f>-Day_SIP[[#This Row],[Investment Amount]]</f>
        <v>-204.52</v>
      </c>
      <c r="G2400" s="1">
        <f>SUM($D$2:D2400)*Day_SIP[[#This Row],[Buy Price]]</f>
        <v>1199612.06</v>
      </c>
    </row>
    <row r="2401" spans="1:7" x14ac:dyDescent="0.3">
      <c r="A2401" s="2">
        <v>40792</v>
      </c>
      <c r="B2401">
        <v>1</v>
      </c>
      <c r="C2401">
        <v>51.62</v>
      </c>
      <c r="D2401">
        <v>4</v>
      </c>
      <c r="E2401">
        <v>206.48</v>
      </c>
      <c r="F2401" s="1">
        <f>-Day_SIP[[#This Row],[Investment Amount]]</f>
        <v>-206.48</v>
      </c>
      <c r="G2401" s="1">
        <f>SUM($D$2:D2401)*Day_SIP[[#This Row],[Buy Price]]</f>
        <v>1211314.92</v>
      </c>
    </row>
    <row r="2402" spans="1:7" x14ac:dyDescent="0.3">
      <c r="A2402" s="2">
        <v>40793</v>
      </c>
      <c r="B2402">
        <v>2</v>
      </c>
      <c r="C2402">
        <v>52.13</v>
      </c>
      <c r="D2402">
        <v>4</v>
      </c>
      <c r="E2402">
        <v>208.52</v>
      </c>
      <c r="F2402" s="1">
        <f>-Day_SIP[[#This Row],[Investment Amount]]</f>
        <v>-208.52</v>
      </c>
      <c r="G2402" s="1">
        <f>SUM($D$2:D2402)*Day_SIP[[#This Row],[Buy Price]]</f>
        <v>1223491.1000000001</v>
      </c>
    </row>
    <row r="2403" spans="1:7" x14ac:dyDescent="0.3">
      <c r="A2403" s="2">
        <v>40794</v>
      </c>
      <c r="B2403">
        <v>3</v>
      </c>
      <c r="C2403">
        <v>52.29</v>
      </c>
      <c r="D2403">
        <v>4</v>
      </c>
      <c r="E2403">
        <v>209.16</v>
      </c>
      <c r="F2403" s="1">
        <f>-Day_SIP[[#This Row],[Investment Amount]]</f>
        <v>-209.16</v>
      </c>
      <c r="G2403" s="1">
        <f>SUM($D$2:D2403)*Day_SIP[[#This Row],[Buy Price]]</f>
        <v>1227455.46</v>
      </c>
    </row>
    <row r="2404" spans="1:7" x14ac:dyDescent="0.3">
      <c r="A2404" s="2">
        <v>40795</v>
      </c>
      <c r="B2404">
        <v>4</v>
      </c>
      <c r="C2404">
        <v>51.53</v>
      </c>
      <c r="D2404">
        <v>4</v>
      </c>
      <c r="E2404">
        <v>206.12</v>
      </c>
      <c r="F2404" s="1">
        <f>-Day_SIP[[#This Row],[Investment Amount]]</f>
        <v>-206.12</v>
      </c>
      <c r="G2404" s="1">
        <f>SUM($D$2:D2404)*Day_SIP[[#This Row],[Buy Price]]</f>
        <v>1209821.3400000001</v>
      </c>
    </row>
    <row r="2405" spans="1:7" x14ac:dyDescent="0.3">
      <c r="A2405" s="2">
        <v>40798</v>
      </c>
      <c r="B2405">
        <v>0</v>
      </c>
      <c r="C2405">
        <v>50.5</v>
      </c>
      <c r="D2405">
        <v>4</v>
      </c>
      <c r="E2405">
        <v>202</v>
      </c>
      <c r="F2405" s="1">
        <f>-Day_SIP[[#This Row],[Investment Amount]]</f>
        <v>-202</v>
      </c>
      <c r="G2405" s="1">
        <f>SUM($D$2:D2405)*Day_SIP[[#This Row],[Buy Price]]</f>
        <v>1185841</v>
      </c>
    </row>
    <row r="2406" spans="1:7" x14ac:dyDescent="0.3">
      <c r="A2406" s="2">
        <v>40799</v>
      </c>
      <c r="B2406">
        <v>1</v>
      </c>
      <c r="C2406">
        <v>50.51</v>
      </c>
      <c r="D2406">
        <v>4</v>
      </c>
      <c r="E2406">
        <v>202.04</v>
      </c>
      <c r="F2406" s="1">
        <f>-Day_SIP[[#This Row],[Investment Amount]]</f>
        <v>-202.04</v>
      </c>
      <c r="G2406" s="1">
        <f>SUM($D$2:D2406)*Day_SIP[[#This Row],[Buy Price]]</f>
        <v>1186277.8599999999</v>
      </c>
    </row>
    <row r="2407" spans="1:7" x14ac:dyDescent="0.3">
      <c r="A2407" s="2">
        <v>40800</v>
      </c>
      <c r="B2407">
        <v>2</v>
      </c>
      <c r="C2407">
        <v>50.88</v>
      </c>
      <c r="D2407">
        <v>4</v>
      </c>
      <c r="E2407">
        <v>203.52</v>
      </c>
      <c r="F2407" s="1">
        <f>-Day_SIP[[#This Row],[Investment Amount]]</f>
        <v>-203.52</v>
      </c>
      <c r="G2407" s="1">
        <f>SUM($D$2:D2407)*Day_SIP[[#This Row],[Buy Price]]</f>
        <v>1195171.2</v>
      </c>
    </row>
    <row r="2408" spans="1:7" x14ac:dyDescent="0.3">
      <c r="A2408" s="2">
        <v>40801</v>
      </c>
      <c r="B2408">
        <v>3</v>
      </c>
      <c r="C2408">
        <v>51.29</v>
      </c>
      <c r="D2408">
        <v>4</v>
      </c>
      <c r="E2408">
        <v>205.16</v>
      </c>
      <c r="F2408" s="1">
        <f>-Day_SIP[[#This Row],[Investment Amount]]</f>
        <v>-205.16</v>
      </c>
      <c r="G2408" s="1">
        <f>SUM($D$2:D2408)*Day_SIP[[#This Row],[Buy Price]]</f>
        <v>1205007.26</v>
      </c>
    </row>
    <row r="2409" spans="1:7" x14ac:dyDescent="0.3">
      <c r="A2409" s="2">
        <v>40802</v>
      </c>
      <c r="B2409">
        <v>4</v>
      </c>
      <c r="C2409">
        <v>51.4</v>
      </c>
      <c r="D2409">
        <v>4</v>
      </c>
      <c r="E2409">
        <v>205.6</v>
      </c>
      <c r="F2409" s="1">
        <f>-Day_SIP[[#This Row],[Investment Amount]]</f>
        <v>-205.6</v>
      </c>
      <c r="G2409" s="1">
        <f>SUM($D$2:D2409)*Day_SIP[[#This Row],[Buy Price]]</f>
        <v>1207797.2</v>
      </c>
    </row>
    <row r="2410" spans="1:7" x14ac:dyDescent="0.3">
      <c r="A2410" s="2">
        <v>40805</v>
      </c>
      <c r="B2410">
        <v>0</v>
      </c>
      <c r="C2410">
        <v>50.76</v>
      </c>
      <c r="D2410">
        <v>4</v>
      </c>
      <c r="E2410">
        <v>203.04</v>
      </c>
      <c r="F2410" s="1">
        <f>-Day_SIP[[#This Row],[Investment Amount]]</f>
        <v>-203.04</v>
      </c>
      <c r="G2410" s="1">
        <f>SUM($D$2:D2410)*Day_SIP[[#This Row],[Buy Price]]</f>
        <v>1192961.52</v>
      </c>
    </row>
    <row r="2411" spans="1:7" x14ac:dyDescent="0.3">
      <c r="A2411" s="2">
        <v>40806</v>
      </c>
      <c r="B2411">
        <v>1</v>
      </c>
      <c r="C2411">
        <v>52.02</v>
      </c>
      <c r="D2411">
        <v>4</v>
      </c>
      <c r="E2411">
        <v>208.08</v>
      </c>
      <c r="F2411" s="1">
        <f>-Day_SIP[[#This Row],[Investment Amount]]</f>
        <v>-208.08</v>
      </c>
      <c r="G2411" s="1">
        <f>SUM($D$2:D2411)*Day_SIP[[#This Row],[Buy Price]]</f>
        <v>1222782.1200000001</v>
      </c>
    </row>
    <row r="2412" spans="1:7" x14ac:dyDescent="0.3">
      <c r="A2412" s="2">
        <v>40807</v>
      </c>
      <c r="B2412">
        <v>2</v>
      </c>
      <c r="C2412">
        <v>51.95</v>
      </c>
      <c r="D2412">
        <v>4</v>
      </c>
      <c r="E2412">
        <v>207.8</v>
      </c>
      <c r="F2412" s="1">
        <f>-Day_SIP[[#This Row],[Investment Amount]]</f>
        <v>-207.8</v>
      </c>
      <c r="G2412" s="1">
        <f>SUM($D$2:D2412)*Day_SIP[[#This Row],[Buy Price]]</f>
        <v>1221344.5</v>
      </c>
    </row>
    <row r="2413" spans="1:7" x14ac:dyDescent="0.3">
      <c r="A2413" s="2">
        <v>40808</v>
      </c>
      <c r="B2413">
        <v>3</v>
      </c>
      <c r="C2413">
        <v>50.23</v>
      </c>
      <c r="D2413">
        <v>4</v>
      </c>
      <c r="E2413">
        <v>200.92</v>
      </c>
      <c r="F2413" s="1">
        <f>-Day_SIP[[#This Row],[Investment Amount]]</f>
        <v>-200.92</v>
      </c>
      <c r="G2413" s="1">
        <f>SUM($D$2:D2413)*Day_SIP[[#This Row],[Buy Price]]</f>
        <v>1181108.22</v>
      </c>
    </row>
    <row r="2414" spans="1:7" x14ac:dyDescent="0.3">
      <c r="A2414" s="2">
        <v>40809</v>
      </c>
      <c r="B2414">
        <v>4</v>
      </c>
      <c r="C2414">
        <v>49.76</v>
      </c>
      <c r="D2414">
        <v>4</v>
      </c>
      <c r="E2414">
        <v>199.04</v>
      </c>
      <c r="F2414" s="1">
        <f>-Day_SIP[[#This Row],[Investment Amount]]</f>
        <v>-199.04</v>
      </c>
      <c r="G2414" s="1">
        <f>SUM($D$2:D2414)*Day_SIP[[#This Row],[Buy Price]]</f>
        <v>1170255.68</v>
      </c>
    </row>
    <row r="2415" spans="1:7" x14ac:dyDescent="0.3">
      <c r="A2415" s="2">
        <v>40812</v>
      </c>
      <c r="B2415">
        <v>0</v>
      </c>
      <c r="C2415">
        <v>49.39</v>
      </c>
      <c r="D2415">
        <v>4</v>
      </c>
      <c r="E2415">
        <v>197.56</v>
      </c>
      <c r="F2415" s="1">
        <f>-Day_SIP[[#This Row],[Investment Amount]]</f>
        <v>-197.56</v>
      </c>
      <c r="G2415" s="1">
        <f>SUM($D$2:D2415)*Day_SIP[[#This Row],[Buy Price]]</f>
        <v>1161751.58</v>
      </c>
    </row>
    <row r="2416" spans="1:7" x14ac:dyDescent="0.3">
      <c r="A2416" s="2">
        <v>40813</v>
      </c>
      <c r="B2416">
        <v>1</v>
      </c>
      <c r="C2416">
        <v>50.4</v>
      </c>
      <c r="D2416">
        <v>4</v>
      </c>
      <c r="E2416">
        <v>201.6</v>
      </c>
      <c r="F2416" s="1">
        <f>-Day_SIP[[#This Row],[Investment Amount]]</f>
        <v>-201.6</v>
      </c>
      <c r="G2416" s="1">
        <f>SUM($D$2:D2416)*Day_SIP[[#This Row],[Buy Price]]</f>
        <v>1185710.3999999999</v>
      </c>
    </row>
    <row r="2417" spans="1:7" x14ac:dyDescent="0.3">
      <c r="A2417" s="2">
        <v>40814</v>
      </c>
      <c r="B2417">
        <v>2</v>
      </c>
      <c r="C2417">
        <v>50.19</v>
      </c>
      <c r="D2417">
        <v>4</v>
      </c>
      <c r="E2417">
        <v>200.76</v>
      </c>
      <c r="F2417" s="1">
        <f>-Day_SIP[[#This Row],[Investment Amount]]</f>
        <v>-200.76</v>
      </c>
      <c r="G2417" s="1">
        <f>SUM($D$2:D2417)*Day_SIP[[#This Row],[Buy Price]]</f>
        <v>1180970.7</v>
      </c>
    </row>
    <row r="2418" spans="1:7" x14ac:dyDescent="0.3">
      <c r="A2418" s="2">
        <v>40815</v>
      </c>
      <c r="B2418">
        <v>3</v>
      </c>
      <c r="C2418">
        <v>50.81</v>
      </c>
      <c r="D2418">
        <v>4</v>
      </c>
      <c r="E2418">
        <v>203.24</v>
      </c>
      <c r="F2418" s="1">
        <f>-Day_SIP[[#This Row],[Investment Amount]]</f>
        <v>-203.24</v>
      </c>
      <c r="G2418" s="1">
        <f>SUM($D$2:D2418)*Day_SIP[[#This Row],[Buy Price]]</f>
        <v>1195762.54</v>
      </c>
    </row>
    <row r="2419" spans="1:7" x14ac:dyDescent="0.3">
      <c r="A2419" s="2">
        <v>40816</v>
      </c>
      <c r="B2419">
        <v>4</v>
      </c>
      <c r="C2419">
        <v>50.04</v>
      </c>
      <c r="D2419">
        <v>4</v>
      </c>
      <c r="E2419">
        <v>200.16</v>
      </c>
      <c r="F2419" s="1">
        <f>-Day_SIP[[#This Row],[Investment Amount]]</f>
        <v>-200.16</v>
      </c>
      <c r="G2419" s="1">
        <f>SUM($D$2:D2419)*Day_SIP[[#This Row],[Buy Price]]</f>
        <v>1177841.52</v>
      </c>
    </row>
    <row r="2420" spans="1:7" x14ac:dyDescent="0.3">
      <c r="A2420" s="2">
        <v>40819</v>
      </c>
      <c r="B2420">
        <v>0</v>
      </c>
      <c r="C2420">
        <v>49.48</v>
      </c>
      <c r="D2420">
        <v>4</v>
      </c>
      <c r="E2420">
        <v>197.92</v>
      </c>
      <c r="F2420" s="1">
        <f>-Day_SIP[[#This Row],[Investment Amount]]</f>
        <v>-197.92</v>
      </c>
      <c r="G2420" s="1">
        <f>SUM($D$2:D2420)*Day_SIP[[#This Row],[Buy Price]]</f>
        <v>1164858.1599999999</v>
      </c>
    </row>
    <row r="2421" spans="1:7" x14ac:dyDescent="0.3">
      <c r="A2421" s="2">
        <v>40820</v>
      </c>
      <c r="B2421">
        <v>1</v>
      </c>
      <c r="C2421">
        <v>48.73</v>
      </c>
      <c r="D2421">
        <v>4</v>
      </c>
      <c r="E2421">
        <v>194.92</v>
      </c>
      <c r="F2421" s="1">
        <f>-Day_SIP[[#This Row],[Investment Amount]]</f>
        <v>-194.92</v>
      </c>
      <c r="G2421" s="1">
        <f>SUM($D$2:D2421)*Day_SIP[[#This Row],[Buy Price]]</f>
        <v>1147396.5799999998</v>
      </c>
    </row>
    <row r="2422" spans="1:7" x14ac:dyDescent="0.3">
      <c r="A2422" s="2">
        <v>40821</v>
      </c>
      <c r="B2422">
        <v>2</v>
      </c>
      <c r="C2422">
        <v>48.54</v>
      </c>
      <c r="D2422">
        <v>5</v>
      </c>
      <c r="E2422">
        <v>242.7</v>
      </c>
      <c r="F2422" s="1">
        <f>-Day_SIP[[#This Row],[Investment Amount]]</f>
        <v>-242.7</v>
      </c>
      <c r="G2422" s="1">
        <f>SUM($D$2:D2422)*Day_SIP[[#This Row],[Buy Price]]</f>
        <v>1143165.54</v>
      </c>
    </row>
    <row r="2423" spans="1:7" x14ac:dyDescent="0.3">
      <c r="A2423" s="2">
        <v>40823</v>
      </c>
      <c r="B2423">
        <v>4</v>
      </c>
      <c r="C2423">
        <v>49.8</v>
      </c>
      <c r="D2423">
        <v>4</v>
      </c>
      <c r="E2423">
        <v>199.2</v>
      </c>
      <c r="F2423" s="1">
        <f>-Day_SIP[[#This Row],[Investment Amount]]</f>
        <v>-199.2</v>
      </c>
      <c r="G2423" s="1">
        <f>SUM($D$2:D2423)*Day_SIP[[#This Row],[Buy Price]]</f>
        <v>1173039</v>
      </c>
    </row>
    <row r="2424" spans="1:7" x14ac:dyDescent="0.3">
      <c r="A2424" s="2">
        <v>40826</v>
      </c>
      <c r="B2424">
        <v>0</v>
      </c>
      <c r="C2424">
        <v>50.6</v>
      </c>
      <c r="D2424">
        <v>4</v>
      </c>
      <c r="E2424">
        <v>202.4</v>
      </c>
      <c r="F2424" s="1">
        <f>-Day_SIP[[#This Row],[Investment Amount]]</f>
        <v>-202.4</v>
      </c>
      <c r="G2424" s="1">
        <f>SUM($D$2:D2424)*Day_SIP[[#This Row],[Buy Price]]</f>
        <v>1192085.4000000001</v>
      </c>
    </row>
    <row r="2425" spans="1:7" x14ac:dyDescent="0.3">
      <c r="A2425" s="2">
        <v>40827</v>
      </c>
      <c r="B2425">
        <v>1</v>
      </c>
      <c r="C2425">
        <v>50.36</v>
      </c>
      <c r="D2425">
        <v>4</v>
      </c>
      <c r="E2425">
        <v>201.44</v>
      </c>
      <c r="F2425" s="1">
        <f>-Day_SIP[[#This Row],[Investment Amount]]</f>
        <v>-201.44</v>
      </c>
      <c r="G2425" s="1">
        <f>SUM($D$2:D2425)*Day_SIP[[#This Row],[Buy Price]]</f>
        <v>1186632.68</v>
      </c>
    </row>
    <row r="2426" spans="1:7" x14ac:dyDescent="0.3">
      <c r="A2426" s="2">
        <v>40828</v>
      </c>
      <c r="B2426">
        <v>2</v>
      </c>
      <c r="C2426">
        <v>51.71</v>
      </c>
      <c r="D2426">
        <v>4</v>
      </c>
      <c r="E2426">
        <v>206.84</v>
      </c>
      <c r="F2426" s="1">
        <f>-Day_SIP[[#This Row],[Investment Amount]]</f>
        <v>-206.84</v>
      </c>
      <c r="G2426" s="1">
        <f>SUM($D$2:D2426)*Day_SIP[[#This Row],[Buy Price]]</f>
        <v>1218649.57</v>
      </c>
    </row>
    <row r="2427" spans="1:7" x14ac:dyDescent="0.3">
      <c r="A2427" s="2">
        <v>40829</v>
      </c>
      <c r="B2427">
        <v>3</v>
      </c>
      <c r="C2427">
        <v>51.77</v>
      </c>
      <c r="D2427">
        <v>4</v>
      </c>
      <c r="E2427">
        <v>207.08</v>
      </c>
      <c r="F2427" s="1">
        <f>-Day_SIP[[#This Row],[Investment Amount]]</f>
        <v>-207.08</v>
      </c>
      <c r="G2427" s="1">
        <f>SUM($D$2:D2427)*Day_SIP[[#This Row],[Buy Price]]</f>
        <v>1220270.6700000002</v>
      </c>
    </row>
    <row r="2428" spans="1:7" x14ac:dyDescent="0.3">
      <c r="A2428" s="2">
        <v>40830</v>
      </c>
      <c r="B2428">
        <v>4</v>
      </c>
      <c r="C2428">
        <v>52.28</v>
      </c>
      <c r="D2428">
        <v>4</v>
      </c>
      <c r="E2428">
        <v>209.12</v>
      </c>
      <c r="F2428" s="1">
        <f>-Day_SIP[[#This Row],[Investment Amount]]</f>
        <v>-209.12</v>
      </c>
      <c r="G2428" s="1">
        <f>SUM($D$2:D2428)*Day_SIP[[#This Row],[Buy Price]]</f>
        <v>1232501</v>
      </c>
    </row>
    <row r="2429" spans="1:7" x14ac:dyDescent="0.3">
      <c r="A2429" s="2">
        <v>40833</v>
      </c>
      <c r="B2429">
        <v>0</v>
      </c>
      <c r="C2429">
        <v>51.86</v>
      </c>
      <c r="D2429">
        <v>4</v>
      </c>
      <c r="E2429">
        <v>207.44</v>
      </c>
      <c r="F2429" s="1">
        <f>-Day_SIP[[#This Row],[Investment Amount]]</f>
        <v>-207.44</v>
      </c>
      <c r="G2429" s="1">
        <f>SUM($D$2:D2429)*Day_SIP[[#This Row],[Buy Price]]</f>
        <v>1222806.94</v>
      </c>
    </row>
    <row r="2430" spans="1:7" x14ac:dyDescent="0.3">
      <c r="A2430" s="2">
        <v>40834</v>
      </c>
      <c r="B2430">
        <v>1</v>
      </c>
      <c r="C2430">
        <v>51.31</v>
      </c>
      <c r="D2430">
        <v>4</v>
      </c>
      <c r="E2430">
        <v>205.24</v>
      </c>
      <c r="F2430" s="1">
        <f>-Day_SIP[[#This Row],[Investment Amount]]</f>
        <v>-205.24</v>
      </c>
      <c r="G2430" s="1">
        <f>SUM($D$2:D2430)*Day_SIP[[#This Row],[Buy Price]]</f>
        <v>1210043.73</v>
      </c>
    </row>
    <row r="2431" spans="1:7" x14ac:dyDescent="0.3">
      <c r="A2431" s="2">
        <v>40835</v>
      </c>
      <c r="B2431">
        <v>2</v>
      </c>
      <c r="C2431">
        <v>52.2</v>
      </c>
      <c r="D2431">
        <v>4</v>
      </c>
      <c r="E2431">
        <v>208.8</v>
      </c>
      <c r="F2431" s="1">
        <f>-Day_SIP[[#This Row],[Investment Amount]]</f>
        <v>-208.8</v>
      </c>
      <c r="G2431" s="1">
        <f>SUM($D$2:D2431)*Day_SIP[[#This Row],[Buy Price]]</f>
        <v>1231241.4000000001</v>
      </c>
    </row>
    <row r="2432" spans="1:7" x14ac:dyDescent="0.3">
      <c r="A2432" s="2">
        <v>40836</v>
      </c>
      <c r="B2432">
        <v>3</v>
      </c>
      <c r="C2432">
        <v>51.84</v>
      </c>
      <c r="D2432">
        <v>4</v>
      </c>
      <c r="E2432">
        <v>207.36</v>
      </c>
      <c r="F2432" s="1">
        <f>-Day_SIP[[#This Row],[Investment Amount]]</f>
        <v>-207.36</v>
      </c>
      <c r="G2432" s="1">
        <f>SUM($D$2:D2432)*Day_SIP[[#This Row],[Buy Price]]</f>
        <v>1222957.4400000002</v>
      </c>
    </row>
    <row r="2433" spans="1:7" x14ac:dyDescent="0.3">
      <c r="A2433" s="2">
        <v>40837</v>
      </c>
      <c r="B2433">
        <v>4</v>
      </c>
      <c r="C2433">
        <v>51.46</v>
      </c>
      <c r="D2433">
        <v>4</v>
      </c>
      <c r="E2433">
        <v>205.84</v>
      </c>
      <c r="F2433" s="1">
        <f>-Day_SIP[[#This Row],[Investment Amount]]</f>
        <v>-205.84</v>
      </c>
      <c r="G2433" s="1">
        <f>SUM($D$2:D2433)*Day_SIP[[#This Row],[Buy Price]]</f>
        <v>1214198.7</v>
      </c>
    </row>
    <row r="2434" spans="1:7" x14ac:dyDescent="0.3">
      <c r="A2434" s="2">
        <v>40840</v>
      </c>
      <c r="B2434">
        <v>0</v>
      </c>
      <c r="C2434">
        <v>51.64</v>
      </c>
      <c r="D2434">
        <v>4</v>
      </c>
      <c r="E2434">
        <v>206.56</v>
      </c>
      <c r="F2434" s="1">
        <f>-Day_SIP[[#This Row],[Investment Amount]]</f>
        <v>-206.56</v>
      </c>
      <c r="G2434" s="1">
        <f>SUM($D$2:D2434)*Day_SIP[[#This Row],[Buy Price]]</f>
        <v>1218652.3600000001</v>
      </c>
    </row>
    <row r="2435" spans="1:7" x14ac:dyDescent="0.3">
      <c r="A2435" s="2">
        <v>40841</v>
      </c>
      <c r="B2435">
        <v>1</v>
      </c>
      <c r="C2435">
        <v>52.59</v>
      </c>
      <c r="D2435">
        <v>4</v>
      </c>
      <c r="E2435">
        <v>210.36</v>
      </c>
      <c r="F2435" s="1">
        <f>-Day_SIP[[#This Row],[Investment Amount]]</f>
        <v>-210.36</v>
      </c>
      <c r="G2435" s="1">
        <f>SUM($D$2:D2435)*Day_SIP[[#This Row],[Buy Price]]</f>
        <v>1241281.77</v>
      </c>
    </row>
    <row r="2436" spans="1:7" x14ac:dyDescent="0.3">
      <c r="A2436" s="2">
        <v>40842</v>
      </c>
      <c r="B2436">
        <v>2</v>
      </c>
      <c r="C2436">
        <v>52.62</v>
      </c>
      <c r="D2436">
        <v>4</v>
      </c>
      <c r="E2436">
        <v>210.48</v>
      </c>
      <c r="F2436" s="1">
        <f>-Day_SIP[[#This Row],[Investment Amount]]</f>
        <v>-210.48</v>
      </c>
      <c r="G2436" s="1">
        <f>SUM($D$2:D2436)*Day_SIP[[#This Row],[Buy Price]]</f>
        <v>1242200.3399999999</v>
      </c>
    </row>
    <row r="2437" spans="1:7" x14ac:dyDescent="0.3">
      <c r="A2437" s="2">
        <v>40844</v>
      </c>
      <c r="B2437">
        <v>4</v>
      </c>
      <c r="C2437">
        <v>54.51</v>
      </c>
      <c r="D2437">
        <v>4</v>
      </c>
      <c r="E2437">
        <v>218.04</v>
      </c>
      <c r="F2437" s="1">
        <f>-Day_SIP[[#This Row],[Investment Amount]]</f>
        <v>-218.04</v>
      </c>
      <c r="G2437" s="1">
        <f>SUM($D$2:D2437)*Day_SIP[[#This Row],[Buy Price]]</f>
        <v>1287035.6099999999</v>
      </c>
    </row>
    <row r="2438" spans="1:7" x14ac:dyDescent="0.3">
      <c r="A2438" s="2">
        <v>40847</v>
      </c>
      <c r="B2438">
        <v>0</v>
      </c>
      <c r="C2438">
        <v>53.88</v>
      </c>
      <c r="D2438">
        <v>4</v>
      </c>
      <c r="E2438">
        <v>215.52</v>
      </c>
      <c r="F2438" s="1">
        <f>-Day_SIP[[#This Row],[Investment Amount]]</f>
        <v>-215.52</v>
      </c>
      <c r="G2438" s="1">
        <f>SUM($D$2:D2438)*Day_SIP[[#This Row],[Buy Price]]</f>
        <v>1272376.2</v>
      </c>
    </row>
    <row r="2439" spans="1:7" x14ac:dyDescent="0.3">
      <c r="A2439" s="2">
        <v>40848</v>
      </c>
      <c r="B2439">
        <v>1</v>
      </c>
      <c r="C2439">
        <v>53.16</v>
      </c>
      <c r="D2439">
        <v>4</v>
      </c>
      <c r="E2439">
        <v>212.64</v>
      </c>
      <c r="F2439" s="1">
        <f>-Day_SIP[[#This Row],[Investment Amount]]</f>
        <v>-212.64</v>
      </c>
      <c r="G2439" s="1">
        <f>SUM($D$2:D2439)*Day_SIP[[#This Row],[Buy Price]]</f>
        <v>1255586.0399999998</v>
      </c>
    </row>
    <row r="2440" spans="1:7" x14ac:dyDescent="0.3">
      <c r="A2440" s="2">
        <v>40849</v>
      </c>
      <c r="B2440">
        <v>2</v>
      </c>
      <c r="C2440">
        <v>53.23</v>
      </c>
      <c r="D2440">
        <v>4</v>
      </c>
      <c r="E2440">
        <v>212.92</v>
      </c>
      <c r="F2440" s="1">
        <f>-Day_SIP[[#This Row],[Investment Amount]]</f>
        <v>-212.92</v>
      </c>
      <c r="G2440" s="1">
        <f>SUM($D$2:D2440)*Day_SIP[[#This Row],[Buy Price]]</f>
        <v>1257452.29</v>
      </c>
    </row>
    <row r="2441" spans="1:7" x14ac:dyDescent="0.3">
      <c r="A2441" s="2">
        <v>40850</v>
      </c>
      <c r="B2441">
        <v>3</v>
      </c>
      <c r="C2441">
        <v>53.3</v>
      </c>
      <c r="D2441">
        <v>4</v>
      </c>
      <c r="E2441">
        <v>213.2</v>
      </c>
      <c r="F2441" s="1">
        <f>-Day_SIP[[#This Row],[Investment Amount]]</f>
        <v>-213.2</v>
      </c>
      <c r="G2441" s="1">
        <f>SUM($D$2:D2441)*Day_SIP[[#This Row],[Buy Price]]</f>
        <v>1259319.0999999999</v>
      </c>
    </row>
    <row r="2442" spans="1:7" x14ac:dyDescent="0.3">
      <c r="A2442" s="2">
        <v>40851</v>
      </c>
      <c r="B2442">
        <v>4</v>
      </c>
      <c r="C2442">
        <v>53.51</v>
      </c>
      <c r="D2442">
        <v>4</v>
      </c>
      <c r="E2442">
        <v>214.04</v>
      </c>
      <c r="F2442" s="1">
        <f>-Day_SIP[[#This Row],[Investment Amount]]</f>
        <v>-214.04</v>
      </c>
      <c r="G2442" s="1">
        <f>SUM($D$2:D2442)*Day_SIP[[#This Row],[Buy Price]]</f>
        <v>1264494.81</v>
      </c>
    </row>
    <row r="2443" spans="1:7" x14ac:dyDescent="0.3">
      <c r="A2443" s="2">
        <v>40855</v>
      </c>
      <c r="B2443">
        <v>1</v>
      </c>
      <c r="C2443">
        <v>53.7</v>
      </c>
      <c r="D2443">
        <v>4</v>
      </c>
      <c r="E2443">
        <v>214.8</v>
      </c>
      <c r="F2443" s="1">
        <f>-Day_SIP[[#This Row],[Investment Amount]]</f>
        <v>-214.8</v>
      </c>
      <c r="G2443" s="1">
        <f>SUM($D$2:D2443)*Day_SIP[[#This Row],[Buy Price]]</f>
        <v>1269199.5</v>
      </c>
    </row>
    <row r="2444" spans="1:7" x14ac:dyDescent="0.3">
      <c r="A2444" s="2">
        <v>40856</v>
      </c>
      <c r="B2444">
        <v>2</v>
      </c>
      <c r="C2444">
        <v>53.02</v>
      </c>
      <c r="D2444">
        <v>4</v>
      </c>
      <c r="E2444">
        <v>212.08</v>
      </c>
      <c r="F2444" s="1">
        <f>-Day_SIP[[#This Row],[Investment Amount]]</f>
        <v>-212.08</v>
      </c>
      <c r="G2444" s="1">
        <f>SUM($D$2:D2444)*Day_SIP[[#This Row],[Buy Price]]</f>
        <v>1253339.78</v>
      </c>
    </row>
    <row r="2445" spans="1:7" x14ac:dyDescent="0.3">
      <c r="A2445" s="2">
        <v>40858</v>
      </c>
      <c r="B2445">
        <v>4</v>
      </c>
      <c r="C2445">
        <v>52.57</v>
      </c>
      <c r="D2445">
        <v>4</v>
      </c>
      <c r="E2445">
        <v>210.28</v>
      </c>
      <c r="F2445" s="1">
        <f>-Day_SIP[[#This Row],[Investment Amount]]</f>
        <v>-210.28</v>
      </c>
      <c r="G2445" s="1">
        <f>SUM($D$2:D2445)*Day_SIP[[#This Row],[Buy Price]]</f>
        <v>1242912.51</v>
      </c>
    </row>
    <row r="2446" spans="1:7" x14ac:dyDescent="0.3">
      <c r="A2446" s="2">
        <v>40861</v>
      </c>
      <c r="B2446">
        <v>0</v>
      </c>
      <c r="C2446">
        <v>52.24</v>
      </c>
      <c r="D2446">
        <v>4</v>
      </c>
      <c r="E2446">
        <v>208.96</v>
      </c>
      <c r="F2446" s="1">
        <f>-Day_SIP[[#This Row],[Investment Amount]]</f>
        <v>-208.96</v>
      </c>
      <c r="G2446" s="1">
        <f>SUM($D$2:D2446)*Day_SIP[[#This Row],[Buy Price]]</f>
        <v>1235319.28</v>
      </c>
    </row>
    <row r="2447" spans="1:7" x14ac:dyDescent="0.3">
      <c r="A2447" s="2">
        <v>40862</v>
      </c>
      <c r="B2447">
        <v>1</v>
      </c>
      <c r="C2447">
        <v>51.61</v>
      </c>
      <c r="D2447">
        <v>4</v>
      </c>
      <c r="E2447">
        <v>206.44</v>
      </c>
      <c r="F2447" s="1">
        <f>-Day_SIP[[#This Row],[Investment Amount]]</f>
        <v>-206.44</v>
      </c>
      <c r="G2447" s="1">
        <f>SUM($D$2:D2447)*Day_SIP[[#This Row],[Buy Price]]</f>
        <v>1220628.1100000001</v>
      </c>
    </row>
    <row r="2448" spans="1:7" x14ac:dyDescent="0.3">
      <c r="A2448" s="2">
        <v>40863</v>
      </c>
      <c r="B2448">
        <v>2</v>
      </c>
      <c r="C2448">
        <v>51.07</v>
      </c>
      <c r="D2448">
        <v>4</v>
      </c>
      <c r="E2448">
        <v>204.28</v>
      </c>
      <c r="F2448" s="1">
        <f>-Day_SIP[[#This Row],[Investment Amount]]</f>
        <v>-204.28</v>
      </c>
      <c r="G2448" s="1">
        <f>SUM($D$2:D2448)*Day_SIP[[#This Row],[Buy Price]]</f>
        <v>1208060.8500000001</v>
      </c>
    </row>
    <row r="2449" spans="1:7" x14ac:dyDescent="0.3">
      <c r="A2449" s="2">
        <v>40864</v>
      </c>
      <c r="B2449">
        <v>3</v>
      </c>
      <c r="C2449">
        <v>50.29</v>
      </c>
      <c r="D2449">
        <v>4</v>
      </c>
      <c r="E2449">
        <v>201.16</v>
      </c>
      <c r="F2449" s="1">
        <f>-Day_SIP[[#This Row],[Investment Amount]]</f>
        <v>-201.16</v>
      </c>
      <c r="G2449" s="1">
        <f>SUM($D$2:D2449)*Day_SIP[[#This Row],[Buy Price]]</f>
        <v>1189811.1099999999</v>
      </c>
    </row>
    <row r="2450" spans="1:7" x14ac:dyDescent="0.3">
      <c r="A2450" s="2">
        <v>40865</v>
      </c>
      <c r="B2450">
        <v>4</v>
      </c>
      <c r="C2450">
        <v>49.66</v>
      </c>
      <c r="D2450">
        <v>4</v>
      </c>
      <c r="E2450">
        <v>198.64</v>
      </c>
      <c r="F2450" s="1">
        <f>-Day_SIP[[#This Row],[Investment Amount]]</f>
        <v>-198.64</v>
      </c>
      <c r="G2450" s="1">
        <f>SUM($D$2:D2450)*Day_SIP[[#This Row],[Buy Price]]</f>
        <v>1175104.5799999998</v>
      </c>
    </row>
    <row r="2451" spans="1:7" x14ac:dyDescent="0.3">
      <c r="A2451" s="2">
        <v>40868</v>
      </c>
      <c r="B2451">
        <v>0</v>
      </c>
      <c r="C2451">
        <v>48.82</v>
      </c>
      <c r="D2451">
        <v>4</v>
      </c>
      <c r="E2451">
        <v>195.28</v>
      </c>
      <c r="F2451" s="1">
        <f>-Day_SIP[[#This Row],[Investment Amount]]</f>
        <v>-195.28</v>
      </c>
      <c r="G2451" s="1">
        <f>SUM($D$2:D2451)*Day_SIP[[#This Row],[Buy Price]]</f>
        <v>1155422.94</v>
      </c>
    </row>
    <row r="2452" spans="1:7" x14ac:dyDescent="0.3">
      <c r="A2452" s="2">
        <v>40869</v>
      </c>
      <c r="B2452">
        <v>1</v>
      </c>
      <c r="C2452">
        <v>48.99</v>
      </c>
      <c r="D2452">
        <v>4</v>
      </c>
      <c r="E2452">
        <v>195.96</v>
      </c>
      <c r="F2452" s="1">
        <f>-Day_SIP[[#This Row],[Investment Amount]]</f>
        <v>-195.96</v>
      </c>
      <c r="G2452" s="1">
        <f>SUM($D$2:D2452)*Day_SIP[[#This Row],[Buy Price]]</f>
        <v>1159642.29</v>
      </c>
    </row>
    <row r="2453" spans="1:7" x14ac:dyDescent="0.3">
      <c r="A2453" s="2">
        <v>40870</v>
      </c>
      <c r="B2453">
        <v>2</v>
      </c>
      <c r="C2453">
        <v>48.26</v>
      </c>
      <c r="D2453">
        <v>5</v>
      </c>
      <c r="E2453">
        <v>241.29999999999998</v>
      </c>
      <c r="F2453" s="1">
        <f>-Day_SIP[[#This Row],[Investment Amount]]</f>
        <v>-241.29999999999998</v>
      </c>
      <c r="G2453" s="1">
        <f>SUM($D$2:D2453)*Day_SIP[[#This Row],[Buy Price]]</f>
        <v>1142603.76</v>
      </c>
    </row>
    <row r="2454" spans="1:7" x14ac:dyDescent="0.3">
      <c r="A2454" s="2">
        <v>40871</v>
      </c>
      <c r="B2454">
        <v>3</v>
      </c>
      <c r="C2454">
        <v>48.57</v>
      </c>
      <c r="D2454">
        <v>5</v>
      </c>
      <c r="E2454">
        <v>242.85</v>
      </c>
      <c r="F2454" s="1">
        <f>-Day_SIP[[#This Row],[Investment Amount]]</f>
        <v>-242.85</v>
      </c>
      <c r="G2454" s="1">
        <f>SUM($D$2:D2454)*Day_SIP[[#This Row],[Buy Price]]</f>
        <v>1150186.17</v>
      </c>
    </row>
    <row r="2455" spans="1:7" x14ac:dyDescent="0.3">
      <c r="A2455" s="2">
        <v>40872</v>
      </c>
      <c r="B2455">
        <v>4</v>
      </c>
      <c r="C2455">
        <v>48.55</v>
      </c>
      <c r="D2455">
        <v>5</v>
      </c>
      <c r="E2455">
        <v>242.75</v>
      </c>
      <c r="F2455" s="1">
        <f>-Day_SIP[[#This Row],[Investment Amount]]</f>
        <v>-242.75</v>
      </c>
      <c r="G2455" s="1">
        <f>SUM($D$2:D2455)*Day_SIP[[#This Row],[Buy Price]]</f>
        <v>1149955.3</v>
      </c>
    </row>
    <row r="2456" spans="1:7" x14ac:dyDescent="0.3">
      <c r="A2456" s="2">
        <v>40875</v>
      </c>
      <c r="B2456">
        <v>0</v>
      </c>
      <c r="C2456">
        <v>49.35</v>
      </c>
      <c r="D2456">
        <v>4</v>
      </c>
      <c r="E2456">
        <v>197.4</v>
      </c>
      <c r="F2456" s="1">
        <f>-Day_SIP[[#This Row],[Investment Amount]]</f>
        <v>-197.4</v>
      </c>
      <c r="G2456" s="1">
        <f>SUM($D$2:D2456)*Day_SIP[[#This Row],[Buy Price]]</f>
        <v>1169101.5</v>
      </c>
    </row>
    <row r="2457" spans="1:7" x14ac:dyDescent="0.3">
      <c r="A2457" s="2">
        <v>40876</v>
      </c>
      <c r="B2457">
        <v>1</v>
      </c>
      <c r="C2457">
        <v>49.07</v>
      </c>
      <c r="D2457">
        <v>4</v>
      </c>
      <c r="E2457">
        <v>196.28</v>
      </c>
      <c r="F2457" s="1">
        <f>-Day_SIP[[#This Row],[Investment Amount]]</f>
        <v>-196.28</v>
      </c>
      <c r="G2457" s="1">
        <f>SUM($D$2:D2457)*Day_SIP[[#This Row],[Buy Price]]</f>
        <v>1162664.58</v>
      </c>
    </row>
    <row r="2458" spans="1:7" x14ac:dyDescent="0.3">
      <c r="A2458" s="2">
        <v>40877</v>
      </c>
      <c r="B2458">
        <v>2</v>
      </c>
      <c r="C2458">
        <v>49.07</v>
      </c>
      <c r="D2458">
        <v>4</v>
      </c>
      <c r="E2458">
        <v>196.28</v>
      </c>
      <c r="F2458" s="1">
        <f>-Day_SIP[[#This Row],[Investment Amount]]</f>
        <v>-196.28</v>
      </c>
      <c r="G2458" s="1">
        <f>SUM($D$2:D2458)*Day_SIP[[#This Row],[Buy Price]]</f>
        <v>1162860.8600000001</v>
      </c>
    </row>
    <row r="2459" spans="1:7" x14ac:dyDescent="0.3">
      <c r="A2459" s="2">
        <v>40878</v>
      </c>
      <c r="B2459">
        <v>3</v>
      </c>
      <c r="C2459">
        <v>50.19</v>
      </c>
      <c r="D2459">
        <v>4</v>
      </c>
      <c r="E2459">
        <v>200.76</v>
      </c>
      <c r="F2459" s="1">
        <f>-Day_SIP[[#This Row],[Investment Amount]]</f>
        <v>-200.76</v>
      </c>
      <c r="G2459" s="1">
        <f>SUM($D$2:D2459)*Day_SIP[[#This Row],[Buy Price]]</f>
        <v>1189603.3799999999</v>
      </c>
    </row>
    <row r="2460" spans="1:7" x14ac:dyDescent="0.3">
      <c r="A2460" s="2">
        <v>40879</v>
      </c>
      <c r="B2460">
        <v>4</v>
      </c>
      <c r="C2460">
        <v>51.31</v>
      </c>
      <c r="D2460">
        <v>4</v>
      </c>
      <c r="E2460">
        <v>205.24</v>
      </c>
      <c r="F2460" s="1">
        <f>-Day_SIP[[#This Row],[Investment Amount]]</f>
        <v>-205.24</v>
      </c>
      <c r="G2460" s="1">
        <f>SUM($D$2:D2460)*Day_SIP[[#This Row],[Buy Price]]</f>
        <v>1216354.8600000001</v>
      </c>
    </row>
    <row r="2461" spans="1:7" x14ac:dyDescent="0.3">
      <c r="A2461" s="2">
        <v>40882</v>
      </c>
      <c r="B2461">
        <v>0</v>
      </c>
      <c r="C2461">
        <v>51.11</v>
      </c>
      <c r="D2461">
        <v>4</v>
      </c>
      <c r="E2461">
        <v>204.44</v>
      </c>
      <c r="F2461" s="1">
        <f>-Day_SIP[[#This Row],[Investment Amount]]</f>
        <v>-204.44</v>
      </c>
      <c r="G2461" s="1">
        <f>SUM($D$2:D2461)*Day_SIP[[#This Row],[Buy Price]]</f>
        <v>1211818.1000000001</v>
      </c>
    </row>
    <row r="2462" spans="1:7" x14ac:dyDescent="0.3">
      <c r="A2462" s="2">
        <v>40884</v>
      </c>
      <c r="B2462">
        <v>2</v>
      </c>
      <c r="C2462">
        <v>51.39</v>
      </c>
      <c r="D2462">
        <v>4</v>
      </c>
      <c r="E2462">
        <v>205.56</v>
      </c>
      <c r="F2462" s="1">
        <f>-Day_SIP[[#This Row],[Investment Amount]]</f>
        <v>-205.56</v>
      </c>
      <c r="G2462" s="1">
        <f>SUM($D$2:D2462)*Day_SIP[[#This Row],[Buy Price]]</f>
        <v>1218662.46</v>
      </c>
    </row>
    <row r="2463" spans="1:7" x14ac:dyDescent="0.3">
      <c r="A2463" s="2">
        <v>40885</v>
      </c>
      <c r="B2463">
        <v>3</v>
      </c>
      <c r="C2463">
        <v>50.19</v>
      </c>
      <c r="D2463">
        <v>4</v>
      </c>
      <c r="E2463">
        <v>200.76</v>
      </c>
      <c r="F2463" s="1">
        <f>-Day_SIP[[#This Row],[Investment Amount]]</f>
        <v>-200.76</v>
      </c>
      <c r="G2463" s="1">
        <f>SUM($D$2:D2463)*Day_SIP[[#This Row],[Buy Price]]</f>
        <v>1190406.42</v>
      </c>
    </row>
    <row r="2464" spans="1:7" x14ac:dyDescent="0.3">
      <c r="A2464" s="2">
        <v>40886</v>
      </c>
      <c r="B2464">
        <v>4</v>
      </c>
      <c r="C2464">
        <v>49.76</v>
      </c>
      <c r="D2464">
        <v>4</v>
      </c>
      <c r="E2464">
        <v>199.04</v>
      </c>
      <c r="F2464" s="1">
        <f>-Day_SIP[[#This Row],[Investment Amount]]</f>
        <v>-199.04</v>
      </c>
      <c r="G2464" s="1">
        <f>SUM($D$2:D2464)*Day_SIP[[#This Row],[Buy Price]]</f>
        <v>1180406.72</v>
      </c>
    </row>
    <row r="2465" spans="1:7" x14ac:dyDescent="0.3">
      <c r="A2465" s="2">
        <v>40889</v>
      </c>
      <c r="B2465">
        <v>0</v>
      </c>
      <c r="C2465">
        <v>48.66</v>
      </c>
      <c r="D2465">
        <v>4</v>
      </c>
      <c r="E2465">
        <v>194.64</v>
      </c>
      <c r="F2465" s="1">
        <f>-Day_SIP[[#This Row],[Investment Amount]]</f>
        <v>-194.64</v>
      </c>
      <c r="G2465" s="1">
        <f>SUM($D$2:D2465)*Day_SIP[[#This Row],[Buy Price]]</f>
        <v>1154507.1599999999</v>
      </c>
    </row>
    <row r="2466" spans="1:7" x14ac:dyDescent="0.3">
      <c r="A2466" s="2">
        <v>40890</v>
      </c>
      <c r="B2466">
        <v>1</v>
      </c>
      <c r="C2466">
        <v>48.83</v>
      </c>
      <c r="D2466">
        <v>4</v>
      </c>
      <c r="E2466">
        <v>195.32</v>
      </c>
      <c r="F2466" s="1">
        <f>-Day_SIP[[#This Row],[Investment Amount]]</f>
        <v>-195.32</v>
      </c>
      <c r="G2466" s="1">
        <f>SUM($D$2:D2466)*Day_SIP[[#This Row],[Buy Price]]</f>
        <v>1158735.8999999999</v>
      </c>
    </row>
    <row r="2467" spans="1:7" x14ac:dyDescent="0.3">
      <c r="A2467" s="2">
        <v>40891</v>
      </c>
      <c r="B2467">
        <v>2</v>
      </c>
      <c r="C2467">
        <v>48.95</v>
      </c>
      <c r="D2467">
        <v>4</v>
      </c>
      <c r="E2467">
        <v>195.8</v>
      </c>
      <c r="F2467" s="1">
        <f>-Day_SIP[[#This Row],[Investment Amount]]</f>
        <v>-195.8</v>
      </c>
      <c r="G2467" s="1">
        <f>SUM($D$2:D2467)*Day_SIP[[#This Row],[Buy Price]]</f>
        <v>1161779.3</v>
      </c>
    </row>
    <row r="2468" spans="1:7" x14ac:dyDescent="0.3">
      <c r="A2468" s="2">
        <v>40892</v>
      </c>
      <c r="B2468">
        <v>3</v>
      </c>
      <c r="C2468">
        <v>48.73</v>
      </c>
      <c r="D2468">
        <v>4</v>
      </c>
      <c r="E2468">
        <v>194.92</v>
      </c>
      <c r="F2468" s="1">
        <f>-Day_SIP[[#This Row],[Investment Amount]]</f>
        <v>-194.92</v>
      </c>
      <c r="G2468" s="1">
        <f>SUM($D$2:D2468)*Day_SIP[[#This Row],[Buy Price]]</f>
        <v>1156752.74</v>
      </c>
    </row>
    <row r="2469" spans="1:7" x14ac:dyDescent="0.3">
      <c r="A2469" s="2">
        <v>40893</v>
      </c>
      <c r="B2469">
        <v>4</v>
      </c>
      <c r="C2469">
        <v>47.83</v>
      </c>
      <c r="D2469">
        <v>5</v>
      </c>
      <c r="E2469">
        <v>239.14999999999998</v>
      </c>
      <c r="F2469" s="1">
        <f>-Day_SIP[[#This Row],[Investment Amount]]</f>
        <v>-239.14999999999998</v>
      </c>
      <c r="G2469" s="1">
        <f>SUM($D$2:D2469)*Day_SIP[[#This Row],[Buy Price]]</f>
        <v>1135627.69</v>
      </c>
    </row>
    <row r="2470" spans="1:7" x14ac:dyDescent="0.3">
      <c r="A2470" s="2">
        <v>40896</v>
      </c>
      <c r="B2470">
        <v>0</v>
      </c>
      <c r="C2470">
        <v>47.56</v>
      </c>
      <c r="D2470">
        <v>5</v>
      </c>
      <c r="E2470">
        <v>237.8</v>
      </c>
      <c r="F2470" s="1">
        <f>-Day_SIP[[#This Row],[Investment Amount]]</f>
        <v>-237.8</v>
      </c>
      <c r="G2470" s="1">
        <f>SUM($D$2:D2470)*Day_SIP[[#This Row],[Buy Price]]</f>
        <v>1129454.8800000001</v>
      </c>
    </row>
    <row r="2471" spans="1:7" x14ac:dyDescent="0.3">
      <c r="A2471" s="2">
        <v>40897</v>
      </c>
      <c r="B2471">
        <v>1</v>
      </c>
      <c r="C2471">
        <v>46.39</v>
      </c>
      <c r="D2471">
        <v>5</v>
      </c>
      <c r="E2471">
        <v>231.95</v>
      </c>
      <c r="F2471" s="1">
        <f>-Day_SIP[[#This Row],[Investment Amount]]</f>
        <v>-231.95</v>
      </c>
      <c r="G2471" s="1">
        <f>SUM($D$2:D2471)*Day_SIP[[#This Row],[Buy Price]]</f>
        <v>1101901.67</v>
      </c>
    </row>
    <row r="2472" spans="1:7" x14ac:dyDescent="0.3">
      <c r="A2472" s="2">
        <v>40898</v>
      </c>
      <c r="B2472">
        <v>2</v>
      </c>
      <c r="C2472">
        <v>47.76</v>
      </c>
      <c r="D2472">
        <v>5</v>
      </c>
      <c r="E2472">
        <v>238.79999999999998</v>
      </c>
      <c r="F2472" s="1">
        <f>-Day_SIP[[#This Row],[Investment Amount]]</f>
        <v>-238.79999999999998</v>
      </c>
      <c r="G2472" s="1">
        <f>SUM($D$2:D2472)*Day_SIP[[#This Row],[Buy Price]]</f>
        <v>1134682.0799999998</v>
      </c>
    </row>
    <row r="2473" spans="1:7" x14ac:dyDescent="0.3">
      <c r="A2473" s="2">
        <v>40899</v>
      </c>
      <c r="B2473">
        <v>3</v>
      </c>
      <c r="C2473">
        <v>48.11</v>
      </c>
      <c r="D2473">
        <v>5</v>
      </c>
      <c r="E2473">
        <v>240.55</v>
      </c>
      <c r="F2473" s="1">
        <f>-Day_SIP[[#This Row],[Investment Amount]]</f>
        <v>-240.55</v>
      </c>
      <c r="G2473" s="1">
        <f>SUM($D$2:D2473)*Day_SIP[[#This Row],[Buy Price]]</f>
        <v>1143237.93</v>
      </c>
    </row>
    <row r="2474" spans="1:7" x14ac:dyDescent="0.3">
      <c r="A2474" s="2">
        <v>40900</v>
      </c>
      <c r="B2474">
        <v>4</v>
      </c>
      <c r="C2474">
        <v>48.08</v>
      </c>
      <c r="D2474">
        <v>5</v>
      </c>
      <c r="E2474">
        <v>240.39999999999998</v>
      </c>
      <c r="F2474" s="1">
        <f>-Day_SIP[[#This Row],[Investment Amount]]</f>
        <v>-240.39999999999998</v>
      </c>
      <c r="G2474" s="1">
        <f>SUM($D$2:D2474)*Day_SIP[[#This Row],[Buy Price]]</f>
        <v>1142765.44</v>
      </c>
    </row>
    <row r="2475" spans="1:7" x14ac:dyDescent="0.3">
      <c r="A2475" s="2">
        <v>40903</v>
      </c>
      <c r="B2475">
        <v>0</v>
      </c>
      <c r="C2475">
        <v>48.66</v>
      </c>
      <c r="D2475">
        <v>4</v>
      </c>
      <c r="E2475">
        <v>194.64</v>
      </c>
      <c r="F2475" s="1">
        <f>-Day_SIP[[#This Row],[Investment Amount]]</f>
        <v>-194.64</v>
      </c>
      <c r="G2475" s="1">
        <f>SUM($D$2:D2475)*Day_SIP[[#This Row],[Buy Price]]</f>
        <v>1156745.52</v>
      </c>
    </row>
    <row r="2476" spans="1:7" x14ac:dyDescent="0.3">
      <c r="A2476" s="2">
        <v>40904</v>
      </c>
      <c r="B2476">
        <v>1</v>
      </c>
      <c r="C2476">
        <v>48.3</v>
      </c>
      <c r="D2476">
        <v>5</v>
      </c>
      <c r="E2476">
        <v>241.5</v>
      </c>
      <c r="F2476" s="1">
        <f>-Day_SIP[[#This Row],[Investment Amount]]</f>
        <v>-241.5</v>
      </c>
      <c r="G2476" s="1">
        <f>SUM($D$2:D2476)*Day_SIP[[#This Row],[Buy Price]]</f>
        <v>1148429.0999999999</v>
      </c>
    </row>
    <row r="2477" spans="1:7" x14ac:dyDescent="0.3">
      <c r="A2477" s="2">
        <v>40905</v>
      </c>
      <c r="B2477">
        <v>2</v>
      </c>
      <c r="C2477">
        <v>47.98</v>
      </c>
      <c r="D2477">
        <v>5</v>
      </c>
      <c r="E2477">
        <v>239.89999999999998</v>
      </c>
      <c r="F2477" s="1">
        <f>-Day_SIP[[#This Row],[Investment Amount]]</f>
        <v>-239.89999999999998</v>
      </c>
      <c r="G2477" s="1">
        <f>SUM($D$2:D2477)*Day_SIP[[#This Row],[Buy Price]]</f>
        <v>1141060.3599999999</v>
      </c>
    </row>
    <row r="2478" spans="1:7" x14ac:dyDescent="0.3">
      <c r="A2478" s="2">
        <v>40906</v>
      </c>
      <c r="B2478">
        <v>3</v>
      </c>
      <c r="C2478">
        <v>47.43</v>
      </c>
      <c r="D2478">
        <v>5</v>
      </c>
      <c r="E2478">
        <v>237.15</v>
      </c>
      <c r="F2478" s="1">
        <f>-Day_SIP[[#This Row],[Investment Amount]]</f>
        <v>-237.15</v>
      </c>
      <c r="G2478" s="1">
        <f>SUM($D$2:D2478)*Day_SIP[[#This Row],[Buy Price]]</f>
        <v>1128217.4099999999</v>
      </c>
    </row>
    <row r="2479" spans="1:7" x14ac:dyDescent="0.3">
      <c r="A2479" s="2">
        <v>40907</v>
      </c>
      <c r="B2479">
        <v>4</v>
      </c>
      <c r="C2479">
        <v>47.01</v>
      </c>
      <c r="D2479">
        <v>5</v>
      </c>
      <c r="E2479">
        <v>235.04999999999998</v>
      </c>
      <c r="F2479" s="1">
        <f>-Day_SIP[[#This Row],[Investment Amount]]</f>
        <v>-235.04999999999998</v>
      </c>
      <c r="G2479" s="1">
        <f>SUM($D$2:D2479)*Day_SIP[[#This Row],[Buy Price]]</f>
        <v>1118461.92</v>
      </c>
    </row>
    <row r="2480" spans="1:7" x14ac:dyDescent="0.3">
      <c r="A2480" s="2">
        <v>40910</v>
      </c>
      <c r="B2480">
        <v>0</v>
      </c>
      <c r="C2480">
        <v>47.18</v>
      </c>
      <c r="D2480">
        <v>5</v>
      </c>
      <c r="E2480">
        <v>235.9</v>
      </c>
      <c r="F2480" s="1">
        <f>-Day_SIP[[#This Row],[Investment Amount]]</f>
        <v>-235.9</v>
      </c>
      <c r="G2480" s="1">
        <f>SUM($D$2:D2480)*Day_SIP[[#This Row],[Buy Price]]</f>
        <v>1122742.46</v>
      </c>
    </row>
    <row r="2481" spans="1:7" x14ac:dyDescent="0.3">
      <c r="A2481" s="2">
        <v>40911</v>
      </c>
      <c r="B2481">
        <v>1</v>
      </c>
      <c r="C2481">
        <v>48.51</v>
      </c>
      <c r="D2481">
        <v>5</v>
      </c>
      <c r="E2481">
        <v>242.54999999999998</v>
      </c>
      <c r="F2481" s="1">
        <f>-Day_SIP[[#This Row],[Investment Amount]]</f>
        <v>-242.54999999999998</v>
      </c>
      <c r="G2481" s="1">
        <f>SUM($D$2:D2481)*Day_SIP[[#This Row],[Buy Price]]</f>
        <v>1154635.02</v>
      </c>
    </row>
    <row r="2482" spans="1:7" x14ac:dyDescent="0.3">
      <c r="A2482" s="2">
        <v>40912</v>
      </c>
      <c r="B2482">
        <v>2</v>
      </c>
      <c r="C2482">
        <v>48.35</v>
      </c>
      <c r="D2482">
        <v>5</v>
      </c>
      <c r="E2482">
        <v>241.75</v>
      </c>
      <c r="F2482" s="1">
        <f>-Day_SIP[[#This Row],[Investment Amount]]</f>
        <v>-241.75</v>
      </c>
      <c r="G2482" s="1">
        <f>SUM($D$2:D2482)*Day_SIP[[#This Row],[Buy Price]]</f>
        <v>1151068.45</v>
      </c>
    </row>
    <row r="2483" spans="1:7" x14ac:dyDescent="0.3">
      <c r="A2483" s="2">
        <v>40913</v>
      </c>
      <c r="B2483">
        <v>3</v>
      </c>
      <c r="C2483">
        <v>48.35</v>
      </c>
      <c r="D2483">
        <v>5</v>
      </c>
      <c r="E2483">
        <v>241.75</v>
      </c>
      <c r="F2483" s="1">
        <f>-Day_SIP[[#This Row],[Investment Amount]]</f>
        <v>-241.75</v>
      </c>
      <c r="G2483" s="1">
        <f>SUM($D$2:D2483)*Day_SIP[[#This Row],[Buy Price]]</f>
        <v>1151310.2</v>
      </c>
    </row>
    <row r="2484" spans="1:7" x14ac:dyDescent="0.3">
      <c r="A2484" s="2">
        <v>40914</v>
      </c>
      <c r="B2484">
        <v>4</v>
      </c>
      <c r="C2484">
        <v>48.48</v>
      </c>
      <c r="D2484">
        <v>5</v>
      </c>
      <c r="E2484">
        <v>242.39999999999998</v>
      </c>
      <c r="F2484" s="1">
        <f>-Day_SIP[[#This Row],[Investment Amount]]</f>
        <v>-242.39999999999998</v>
      </c>
      <c r="G2484" s="1">
        <f>SUM($D$2:D2484)*Day_SIP[[#This Row],[Buy Price]]</f>
        <v>1154648.1599999999</v>
      </c>
    </row>
    <row r="2485" spans="1:7" x14ac:dyDescent="0.3">
      <c r="A2485" s="2">
        <v>40917</v>
      </c>
      <c r="B2485">
        <v>0</v>
      </c>
      <c r="C2485">
        <v>48.26</v>
      </c>
      <c r="D2485">
        <v>5</v>
      </c>
      <c r="E2485">
        <v>241.29999999999998</v>
      </c>
      <c r="F2485" s="1">
        <f>-Day_SIP[[#This Row],[Investment Amount]]</f>
        <v>-241.29999999999998</v>
      </c>
      <c r="G2485" s="1">
        <f>SUM($D$2:D2485)*Day_SIP[[#This Row],[Buy Price]]</f>
        <v>1149649.72</v>
      </c>
    </row>
    <row r="2486" spans="1:7" x14ac:dyDescent="0.3">
      <c r="A2486" s="2">
        <v>40918</v>
      </c>
      <c r="B2486">
        <v>1</v>
      </c>
      <c r="C2486">
        <v>49.38</v>
      </c>
      <c r="D2486">
        <v>4</v>
      </c>
      <c r="E2486">
        <v>197.52</v>
      </c>
      <c r="F2486" s="1">
        <f>-Day_SIP[[#This Row],[Investment Amount]]</f>
        <v>-197.52</v>
      </c>
      <c r="G2486" s="1">
        <f>SUM($D$2:D2486)*Day_SIP[[#This Row],[Buy Price]]</f>
        <v>1176527.8800000001</v>
      </c>
    </row>
    <row r="2487" spans="1:7" x14ac:dyDescent="0.3">
      <c r="A2487" s="2">
        <v>40919</v>
      </c>
      <c r="B2487">
        <v>2</v>
      </c>
      <c r="C2487">
        <v>49.16</v>
      </c>
      <c r="D2487">
        <v>4</v>
      </c>
      <c r="E2487">
        <v>196.64</v>
      </c>
      <c r="F2487" s="1">
        <f>-Day_SIP[[#This Row],[Investment Amount]]</f>
        <v>-196.64</v>
      </c>
      <c r="G2487" s="1">
        <f>SUM($D$2:D2487)*Day_SIP[[#This Row],[Buy Price]]</f>
        <v>1171482.7999999998</v>
      </c>
    </row>
    <row r="2488" spans="1:7" x14ac:dyDescent="0.3">
      <c r="A2488" s="2">
        <v>40920</v>
      </c>
      <c r="B2488">
        <v>3</v>
      </c>
      <c r="C2488">
        <v>48.94</v>
      </c>
      <c r="D2488">
        <v>4</v>
      </c>
      <c r="E2488">
        <v>195.76</v>
      </c>
      <c r="F2488" s="1">
        <f>-Day_SIP[[#This Row],[Investment Amount]]</f>
        <v>-195.76</v>
      </c>
      <c r="G2488" s="1">
        <f>SUM($D$2:D2488)*Day_SIP[[#This Row],[Buy Price]]</f>
        <v>1166435.96</v>
      </c>
    </row>
    <row r="2489" spans="1:7" x14ac:dyDescent="0.3">
      <c r="A2489" s="2">
        <v>40921</v>
      </c>
      <c r="B2489">
        <v>4</v>
      </c>
      <c r="C2489">
        <v>49.33</v>
      </c>
      <c r="D2489">
        <v>4</v>
      </c>
      <c r="E2489">
        <v>197.32</v>
      </c>
      <c r="F2489" s="1">
        <f>-Day_SIP[[#This Row],[Investment Amount]]</f>
        <v>-197.32</v>
      </c>
      <c r="G2489" s="1">
        <f>SUM($D$2:D2489)*Day_SIP[[#This Row],[Buy Price]]</f>
        <v>1175928.54</v>
      </c>
    </row>
    <row r="2490" spans="1:7" x14ac:dyDescent="0.3">
      <c r="A2490" s="2">
        <v>40924</v>
      </c>
      <c r="B2490">
        <v>0</v>
      </c>
      <c r="C2490">
        <v>49.35</v>
      </c>
      <c r="D2490">
        <v>4</v>
      </c>
      <c r="E2490">
        <v>197.4</v>
      </c>
      <c r="F2490" s="1">
        <f>-Day_SIP[[#This Row],[Investment Amount]]</f>
        <v>-197.4</v>
      </c>
      <c r="G2490" s="1">
        <f>SUM($D$2:D2490)*Day_SIP[[#This Row],[Buy Price]]</f>
        <v>1176602.7</v>
      </c>
    </row>
    <row r="2491" spans="1:7" x14ac:dyDescent="0.3">
      <c r="A2491" s="2">
        <v>40925</v>
      </c>
      <c r="B2491">
        <v>1</v>
      </c>
      <c r="C2491">
        <v>50.15</v>
      </c>
      <c r="D2491">
        <v>4</v>
      </c>
      <c r="E2491">
        <v>200.6</v>
      </c>
      <c r="F2491" s="1">
        <f>-Day_SIP[[#This Row],[Investment Amount]]</f>
        <v>-200.6</v>
      </c>
      <c r="G2491" s="1">
        <f>SUM($D$2:D2491)*Day_SIP[[#This Row],[Buy Price]]</f>
        <v>1195876.8999999999</v>
      </c>
    </row>
    <row r="2492" spans="1:7" x14ac:dyDescent="0.3">
      <c r="A2492" s="2">
        <v>40926</v>
      </c>
      <c r="B2492">
        <v>2</v>
      </c>
      <c r="C2492">
        <v>50.03</v>
      </c>
      <c r="D2492">
        <v>4</v>
      </c>
      <c r="E2492">
        <v>200.12</v>
      </c>
      <c r="F2492" s="1">
        <f>-Day_SIP[[#This Row],[Investment Amount]]</f>
        <v>-200.12</v>
      </c>
      <c r="G2492" s="1">
        <f>SUM($D$2:D2492)*Day_SIP[[#This Row],[Buy Price]]</f>
        <v>1193215.5</v>
      </c>
    </row>
    <row r="2493" spans="1:7" x14ac:dyDescent="0.3">
      <c r="A2493" s="2">
        <v>40927</v>
      </c>
      <c r="B2493">
        <v>3</v>
      </c>
      <c r="C2493">
        <v>50.6</v>
      </c>
      <c r="D2493">
        <v>4</v>
      </c>
      <c r="E2493">
        <v>202.4</v>
      </c>
      <c r="F2493" s="1">
        <f>-Day_SIP[[#This Row],[Investment Amount]]</f>
        <v>-202.4</v>
      </c>
      <c r="G2493" s="1">
        <f>SUM($D$2:D2493)*Day_SIP[[#This Row],[Buy Price]]</f>
        <v>1207012.4000000001</v>
      </c>
    </row>
    <row r="2494" spans="1:7" x14ac:dyDescent="0.3">
      <c r="A2494" s="2">
        <v>40928</v>
      </c>
      <c r="B2494">
        <v>4</v>
      </c>
      <c r="C2494">
        <v>50.8</v>
      </c>
      <c r="D2494">
        <v>4</v>
      </c>
      <c r="E2494">
        <v>203.2</v>
      </c>
      <c r="F2494" s="1">
        <f>-Day_SIP[[#This Row],[Investment Amount]]</f>
        <v>-203.2</v>
      </c>
      <c r="G2494" s="1">
        <f>SUM($D$2:D2494)*Day_SIP[[#This Row],[Buy Price]]</f>
        <v>1211986.3999999999</v>
      </c>
    </row>
    <row r="2495" spans="1:7" x14ac:dyDescent="0.3">
      <c r="A2495" s="2">
        <v>40931</v>
      </c>
      <c r="B2495">
        <v>0</v>
      </c>
      <c r="C2495">
        <v>51.23</v>
      </c>
      <c r="D2495">
        <v>4</v>
      </c>
      <c r="E2495">
        <v>204.92</v>
      </c>
      <c r="F2495" s="1">
        <f>-Day_SIP[[#This Row],[Investment Amount]]</f>
        <v>-204.92</v>
      </c>
      <c r="G2495" s="1">
        <f>SUM($D$2:D2495)*Day_SIP[[#This Row],[Buy Price]]</f>
        <v>1222450.26</v>
      </c>
    </row>
    <row r="2496" spans="1:7" x14ac:dyDescent="0.3">
      <c r="A2496" s="2">
        <v>40932</v>
      </c>
      <c r="B2496">
        <v>1</v>
      </c>
      <c r="C2496">
        <v>51.76</v>
      </c>
      <c r="D2496">
        <v>4</v>
      </c>
      <c r="E2496">
        <v>207.04</v>
      </c>
      <c r="F2496" s="1">
        <f>-Day_SIP[[#This Row],[Investment Amount]]</f>
        <v>-207.04</v>
      </c>
      <c r="G2496" s="1">
        <f>SUM($D$2:D2496)*Day_SIP[[#This Row],[Buy Price]]</f>
        <v>1235304.1599999999</v>
      </c>
    </row>
    <row r="2497" spans="1:7" x14ac:dyDescent="0.3">
      <c r="A2497" s="2">
        <v>40933</v>
      </c>
      <c r="B2497">
        <v>2</v>
      </c>
      <c r="C2497">
        <v>52.14</v>
      </c>
      <c r="D2497">
        <v>4</v>
      </c>
      <c r="E2497">
        <v>208.56</v>
      </c>
      <c r="F2497" s="1">
        <f>-Day_SIP[[#This Row],[Investment Amount]]</f>
        <v>-208.56</v>
      </c>
      <c r="G2497" s="1">
        <f>SUM($D$2:D2497)*Day_SIP[[#This Row],[Buy Price]]</f>
        <v>1244581.8</v>
      </c>
    </row>
    <row r="2498" spans="1:7" x14ac:dyDescent="0.3">
      <c r="A2498" s="2">
        <v>40935</v>
      </c>
      <c r="B2498">
        <v>4</v>
      </c>
      <c r="C2498">
        <v>52.48</v>
      </c>
      <c r="D2498">
        <v>4</v>
      </c>
      <c r="E2498">
        <v>209.92</v>
      </c>
      <c r="F2498" s="1">
        <f>-Day_SIP[[#This Row],[Investment Amount]]</f>
        <v>-209.92</v>
      </c>
      <c r="G2498" s="1">
        <f>SUM($D$2:D2498)*Day_SIP[[#This Row],[Buy Price]]</f>
        <v>1252907.52</v>
      </c>
    </row>
    <row r="2499" spans="1:7" x14ac:dyDescent="0.3">
      <c r="A2499" s="2">
        <v>40938</v>
      </c>
      <c r="B2499">
        <v>0</v>
      </c>
      <c r="C2499">
        <v>52.03</v>
      </c>
      <c r="D2499">
        <v>4</v>
      </c>
      <c r="E2499">
        <v>208.12</v>
      </c>
      <c r="F2499" s="1">
        <f>-Day_SIP[[#This Row],[Investment Amount]]</f>
        <v>-208.12</v>
      </c>
      <c r="G2499" s="1">
        <f>SUM($D$2:D2499)*Day_SIP[[#This Row],[Buy Price]]</f>
        <v>1242372.3400000001</v>
      </c>
    </row>
    <row r="2500" spans="1:7" x14ac:dyDescent="0.3">
      <c r="A2500" s="2">
        <v>40939</v>
      </c>
      <c r="B2500">
        <v>1</v>
      </c>
      <c r="C2500">
        <v>52.59</v>
      </c>
      <c r="D2500">
        <v>4</v>
      </c>
      <c r="E2500">
        <v>210.36</v>
      </c>
      <c r="F2500" s="1">
        <f>-Day_SIP[[#This Row],[Investment Amount]]</f>
        <v>-210.36</v>
      </c>
      <c r="G2500" s="1">
        <f>SUM($D$2:D2500)*Day_SIP[[#This Row],[Buy Price]]</f>
        <v>1255954.3800000001</v>
      </c>
    </row>
    <row r="2501" spans="1:7" x14ac:dyDescent="0.3">
      <c r="A2501" s="2">
        <v>40940</v>
      </c>
      <c r="B2501">
        <v>2</v>
      </c>
      <c r="C2501">
        <v>53</v>
      </c>
      <c r="D2501">
        <v>4</v>
      </c>
      <c r="E2501">
        <v>212</v>
      </c>
      <c r="F2501" s="1">
        <f>-Day_SIP[[#This Row],[Investment Amount]]</f>
        <v>-212</v>
      </c>
      <c r="G2501" s="1">
        <f>SUM($D$2:D2501)*Day_SIP[[#This Row],[Buy Price]]</f>
        <v>1265958</v>
      </c>
    </row>
    <row r="2502" spans="1:7" x14ac:dyDescent="0.3">
      <c r="A2502" s="2">
        <v>40941</v>
      </c>
      <c r="B2502">
        <v>3</v>
      </c>
      <c r="C2502">
        <v>53.17</v>
      </c>
      <c r="D2502">
        <v>4</v>
      </c>
      <c r="E2502">
        <v>212.68</v>
      </c>
      <c r="F2502" s="1">
        <f>-Day_SIP[[#This Row],[Investment Amount]]</f>
        <v>-212.68</v>
      </c>
      <c r="G2502" s="1">
        <f>SUM($D$2:D2502)*Day_SIP[[#This Row],[Buy Price]]</f>
        <v>1270231.3</v>
      </c>
    </row>
    <row r="2503" spans="1:7" x14ac:dyDescent="0.3">
      <c r="A2503" s="2">
        <v>40942</v>
      </c>
      <c r="B2503">
        <v>4</v>
      </c>
      <c r="C2503">
        <v>53.85</v>
      </c>
      <c r="D2503">
        <v>4</v>
      </c>
      <c r="E2503">
        <v>215.4</v>
      </c>
      <c r="F2503" s="1">
        <f>-Day_SIP[[#This Row],[Investment Amount]]</f>
        <v>-215.4</v>
      </c>
      <c r="G2503" s="1">
        <f>SUM($D$2:D2503)*Day_SIP[[#This Row],[Buy Price]]</f>
        <v>1286691.9000000001</v>
      </c>
    </row>
    <row r="2504" spans="1:7" x14ac:dyDescent="0.3">
      <c r="A2504" s="2">
        <v>40945</v>
      </c>
      <c r="B2504">
        <v>0</v>
      </c>
      <c r="C2504">
        <v>54.03</v>
      </c>
      <c r="D2504">
        <v>4</v>
      </c>
      <c r="E2504">
        <v>216.12</v>
      </c>
      <c r="F2504" s="1">
        <f>-Day_SIP[[#This Row],[Investment Amount]]</f>
        <v>-216.12</v>
      </c>
      <c r="G2504" s="1">
        <f>SUM($D$2:D2504)*Day_SIP[[#This Row],[Buy Price]]</f>
        <v>1291208.94</v>
      </c>
    </row>
    <row r="2505" spans="1:7" x14ac:dyDescent="0.3">
      <c r="A2505" s="2">
        <v>40946</v>
      </c>
      <c r="B2505">
        <v>1</v>
      </c>
      <c r="C2505">
        <v>53.91</v>
      </c>
      <c r="D2505">
        <v>4</v>
      </c>
      <c r="E2505">
        <v>215.64</v>
      </c>
      <c r="F2505" s="1">
        <f>-Day_SIP[[#This Row],[Investment Amount]]</f>
        <v>-215.64</v>
      </c>
      <c r="G2505" s="1">
        <f>SUM($D$2:D2505)*Day_SIP[[#This Row],[Buy Price]]</f>
        <v>1288556.8199999998</v>
      </c>
    </row>
    <row r="2506" spans="1:7" x14ac:dyDescent="0.3">
      <c r="A2506" s="2">
        <v>40947</v>
      </c>
      <c r="B2506">
        <v>2</v>
      </c>
      <c r="C2506">
        <v>54.21</v>
      </c>
      <c r="D2506">
        <v>4</v>
      </c>
      <c r="E2506">
        <v>216.84</v>
      </c>
      <c r="F2506" s="1">
        <f>-Day_SIP[[#This Row],[Investment Amount]]</f>
        <v>-216.84</v>
      </c>
      <c r="G2506" s="1">
        <f>SUM($D$2:D2506)*Day_SIP[[#This Row],[Buy Price]]</f>
        <v>1295944.26</v>
      </c>
    </row>
    <row r="2507" spans="1:7" x14ac:dyDescent="0.3">
      <c r="A2507" s="2">
        <v>40948</v>
      </c>
      <c r="B2507">
        <v>3</v>
      </c>
      <c r="C2507">
        <v>54.64</v>
      </c>
      <c r="D2507">
        <v>4</v>
      </c>
      <c r="E2507">
        <v>218.56</v>
      </c>
      <c r="F2507" s="1">
        <f>-Day_SIP[[#This Row],[Investment Amount]]</f>
        <v>-218.56</v>
      </c>
      <c r="G2507" s="1">
        <f>SUM($D$2:D2507)*Day_SIP[[#This Row],[Buy Price]]</f>
        <v>1306442.3999999999</v>
      </c>
    </row>
    <row r="2508" spans="1:7" x14ac:dyDescent="0.3">
      <c r="A2508" s="2">
        <v>40949</v>
      </c>
      <c r="B2508">
        <v>4</v>
      </c>
      <c r="C2508">
        <v>54.29</v>
      </c>
      <c r="D2508">
        <v>4</v>
      </c>
      <c r="E2508">
        <v>217.16</v>
      </c>
      <c r="F2508" s="1">
        <f>-Day_SIP[[#This Row],[Investment Amount]]</f>
        <v>-217.16</v>
      </c>
      <c r="G2508" s="1">
        <f>SUM($D$2:D2508)*Day_SIP[[#This Row],[Buy Price]]</f>
        <v>1298291.06</v>
      </c>
    </row>
    <row r="2509" spans="1:7" x14ac:dyDescent="0.3">
      <c r="A2509" s="2">
        <v>40952</v>
      </c>
      <c r="B2509">
        <v>0</v>
      </c>
      <c r="C2509">
        <v>54.44</v>
      </c>
      <c r="D2509">
        <v>4</v>
      </c>
      <c r="E2509">
        <v>217.76</v>
      </c>
      <c r="F2509" s="1">
        <f>-Day_SIP[[#This Row],[Investment Amount]]</f>
        <v>-217.76</v>
      </c>
      <c r="G2509" s="1">
        <f>SUM($D$2:D2509)*Day_SIP[[#This Row],[Buy Price]]</f>
        <v>1302095.92</v>
      </c>
    </row>
    <row r="2510" spans="1:7" x14ac:dyDescent="0.3">
      <c r="A2510" s="2">
        <v>40953</v>
      </c>
      <c r="B2510">
        <v>1</v>
      </c>
      <c r="C2510">
        <v>54.87</v>
      </c>
      <c r="D2510">
        <v>4</v>
      </c>
      <c r="E2510">
        <v>219.48</v>
      </c>
      <c r="F2510" s="1">
        <f>-Day_SIP[[#This Row],[Investment Amount]]</f>
        <v>-219.48</v>
      </c>
      <c r="G2510" s="1">
        <f>SUM($D$2:D2510)*Day_SIP[[#This Row],[Buy Price]]</f>
        <v>1312600.1399999999</v>
      </c>
    </row>
    <row r="2511" spans="1:7" x14ac:dyDescent="0.3">
      <c r="A2511" s="2">
        <v>40954</v>
      </c>
      <c r="B2511">
        <v>2</v>
      </c>
      <c r="C2511">
        <v>55.93</v>
      </c>
      <c r="D2511">
        <v>4</v>
      </c>
      <c r="E2511">
        <v>223.72</v>
      </c>
      <c r="F2511" s="1">
        <f>-Day_SIP[[#This Row],[Investment Amount]]</f>
        <v>-223.72</v>
      </c>
      <c r="G2511" s="1">
        <f>SUM($D$2:D2511)*Day_SIP[[#This Row],[Buy Price]]</f>
        <v>1338181.18</v>
      </c>
    </row>
    <row r="2512" spans="1:7" x14ac:dyDescent="0.3">
      <c r="A2512" s="2">
        <v>40955</v>
      </c>
      <c r="B2512">
        <v>3</v>
      </c>
      <c r="C2512">
        <v>55.82</v>
      </c>
      <c r="D2512">
        <v>4</v>
      </c>
      <c r="E2512">
        <v>223.28</v>
      </c>
      <c r="F2512" s="1">
        <f>-Day_SIP[[#This Row],[Investment Amount]]</f>
        <v>-223.28</v>
      </c>
      <c r="G2512" s="1">
        <f>SUM($D$2:D2512)*Day_SIP[[#This Row],[Buy Price]]</f>
        <v>1335772.6000000001</v>
      </c>
    </row>
    <row r="2513" spans="1:7" x14ac:dyDescent="0.3">
      <c r="A2513" s="2">
        <v>40956</v>
      </c>
      <c r="B2513">
        <v>4</v>
      </c>
      <c r="C2513">
        <v>56.3</v>
      </c>
      <c r="D2513">
        <v>4</v>
      </c>
      <c r="E2513">
        <v>225.2</v>
      </c>
      <c r="F2513" s="1">
        <f>-Day_SIP[[#This Row],[Investment Amount]]</f>
        <v>-225.2</v>
      </c>
      <c r="G2513" s="1">
        <f>SUM($D$2:D2513)*Day_SIP[[#This Row],[Buy Price]]</f>
        <v>1347484.2</v>
      </c>
    </row>
    <row r="2514" spans="1:7" x14ac:dyDescent="0.3">
      <c r="A2514" s="2">
        <v>40960</v>
      </c>
      <c r="B2514">
        <v>1</v>
      </c>
      <c r="C2514">
        <v>56.77</v>
      </c>
      <c r="D2514">
        <v>4</v>
      </c>
      <c r="E2514">
        <v>227.08</v>
      </c>
      <c r="F2514" s="1">
        <f>-Day_SIP[[#This Row],[Investment Amount]]</f>
        <v>-227.08</v>
      </c>
      <c r="G2514" s="1">
        <f>SUM($D$2:D2514)*Day_SIP[[#This Row],[Buy Price]]</f>
        <v>1358960.26</v>
      </c>
    </row>
    <row r="2515" spans="1:7" x14ac:dyDescent="0.3">
      <c r="A2515" s="2">
        <v>40961</v>
      </c>
      <c r="B2515">
        <v>2</v>
      </c>
      <c r="C2515">
        <v>55.74</v>
      </c>
      <c r="D2515">
        <v>4</v>
      </c>
      <c r="E2515">
        <v>222.96</v>
      </c>
      <c r="F2515" s="1">
        <f>-Day_SIP[[#This Row],[Investment Amount]]</f>
        <v>-222.96</v>
      </c>
      <c r="G2515" s="1">
        <f>SUM($D$2:D2515)*Day_SIP[[#This Row],[Buy Price]]</f>
        <v>1334527.08</v>
      </c>
    </row>
    <row r="2516" spans="1:7" x14ac:dyDescent="0.3">
      <c r="A2516" s="2">
        <v>40962</v>
      </c>
      <c r="B2516">
        <v>3</v>
      </c>
      <c r="C2516">
        <v>55.61</v>
      </c>
      <c r="D2516">
        <v>4</v>
      </c>
      <c r="E2516">
        <v>222.44</v>
      </c>
      <c r="F2516" s="1">
        <f>-Day_SIP[[#This Row],[Investment Amount]]</f>
        <v>-222.44</v>
      </c>
      <c r="G2516" s="1">
        <f>SUM($D$2:D2516)*Day_SIP[[#This Row],[Buy Price]]</f>
        <v>1331637.06</v>
      </c>
    </row>
    <row r="2517" spans="1:7" x14ac:dyDescent="0.3">
      <c r="A2517" s="2">
        <v>40963</v>
      </c>
      <c r="B2517">
        <v>4</v>
      </c>
      <c r="C2517">
        <v>55.23</v>
      </c>
      <c r="D2517">
        <v>4</v>
      </c>
      <c r="E2517">
        <v>220.92</v>
      </c>
      <c r="F2517" s="1">
        <f>-Day_SIP[[#This Row],[Investment Amount]]</f>
        <v>-220.92</v>
      </c>
      <c r="G2517" s="1">
        <f>SUM($D$2:D2517)*Day_SIP[[#This Row],[Buy Price]]</f>
        <v>1322758.5</v>
      </c>
    </row>
    <row r="2518" spans="1:7" x14ac:dyDescent="0.3">
      <c r="A2518" s="2">
        <v>40966</v>
      </c>
      <c r="B2518">
        <v>0</v>
      </c>
      <c r="C2518">
        <v>53.82</v>
      </c>
      <c r="D2518">
        <v>4</v>
      </c>
      <c r="E2518">
        <v>215.28</v>
      </c>
      <c r="F2518" s="1">
        <f>-Day_SIP[[#This Row],[Investment Amount]]</f>
        <v>-215.28</v>
      </c>
      <c r="G2518" s="1">
        <f>SUM($D$2:D2518)*Day_SIP[[#This Row],[Buy Price]]</f>
        <v>1289204.28</v>
      </c>
    </row>
    <row r="2519" spans="1:7" x14ac:dyDescent="0.3">
      <c r="A2519" s="2">
        <v>40967</v>
      </c>
      <c r="B2519">
        <v>1</v>
      </c>
      <c r="C2519">
        <v>54.92</v>
      </c>
      <c r="D2519">
        <v>4</v>
      </c>
      <c r="E2519">
        <v>219.68</v>
      </c>
      <c r="F2519" s="1">
        <f>-Day_SIP[[#This Row],[Investment Amount]]</f>
        <v>-219.68</v>
      </c>
      <c r="G2519" s="1">
        <f>SUM($D$2:D2519)*Day_SIP[[#This Row],[Buy Price]]</f>
        <v>1315773.3600000001</v>
      </c>
    </row>
    <row r="2520" spans="1:7" x14ac:dyDescent="0.3">
      <c r="A2520" s="2">
        <v>40968</v>
      </c>
      <c r="B2520">
        <v>2</v>
      </c>
      <c r="C2520">
        <v>55.15</v>
      </c>
      <c r="D2520">
        <v>4</v>
      </c>
      <c r="E2520">
        <v>220.6</v>
      </c>
      <c r="F2520" s="1">
        <f>-Day_SIP[[#This Row],[Investment Amount]]</f>
        <v>-220.6</v>
      </c>
      <c r="G2520" s="1">
        <f>SUM($D$2:D2520)*Day_SIP[[#This Row],[Buy Price]]</f>
        <v>1321504.3</v>
      </c>
    </row>
    <row r="2521" spans="1:7" x14ac:dyDescent="0.3">
      <c r="A2521" s="2">
        <v>40969</v>
      </c>
      <c r="B2521">
        <v>3</v>
      </c>
      <c r="C2521">
        <v>54.55</v>
      </c>
      <c r="D2521">
        <v>4</v>
      </c>
      <c r="E2521">
        <v>218.2</v>
      </c>
      <c r="F2521" s="1">
        <f>-Day_SIP[[#This Row],[Investment Amount]]</f>
        <v>-218.2</v>
      </c>
      <c r="G2521" s="1">
        <f>SUM($D$2:D2521)*Day_SIP[[#This Row],[Buy Price]]</f>
        <v>1307345.3</v>
      </c>
    </row>
    <row r="2522" spans="1:7" x14ac:dyDescent="0.3">
      <c r="A2522" s="2">
        <v>40970</v>
      </c>
      <c r="B2522">
        <v>4</v>
      </c>
      <c r="C2522">
        <v>54.6</v>
      </c>
      <c r="D2522">
        <v>4</v>
      </c>
      <c r="E2522">
        <v>218.4</v>
      </c>
      <c r="F2522" s="1">
        <f>-Day_SIP[[#This Row],[Investment Amount]]</f>
        <v>-218.4</v>
      </c>
      <c r="G2522" s="1">
        <f>SUM($D$2:D2522)*Day_SIP[[#This Row],[Buy Price]]</f>
        <v>1308762</v>
      </c>
    </row>
    <row r="2523" spans="1:7" x14ac:dyDescent="0.3">
      <c r="A2523" s="2">
        <v>40973</v>
      </c>
      <c r="B2523">
        <v>0</v>
      </c>
      <c r="C2523">
        <v>53.95</v>
      </c>
      <c r="D2523">
        <v>4</v>
      </c>
      <c r="E2523">
        <v>215.8</v>
      </c>
      <c r="F2523" s="1">
        <f>-Day_SIP[[#This Row],[Investment Amount]]</f>
        <v>-215.8</v>
      </c>
      <c r="G2523" s="1">
        <f>SUM($D$2:D2523)*Day_SIP[[#This Row],[Buy Price]]</f>
        <v>1293397.3</v>
      </c>
    </row>
    <row r="2524" spans="1:7" x14ac:dyDescent="0.3">
      <c r="A2524" s="2">
        <v>40974</v>
      </c>
      <c r="B2524">
        <v>1</v>
      </c>
      <c r="C2524">
        <v>53.32</v>
      </c>
      <c r="D2524">
        <v>4</v>
      </c>
      <c r="E2524">
        <v>213.28</v>
      </c>
      <c r="F2524" s="1">
        <f>-Day_SIP[[#This Row],[Investment Amount]]</f>
        <v>-213.28</v>
      </c>
      <c r="G2524" s="1">
        <f>SUM($D$2:D2524)*Day_SIP[[#This Row],[Buy Price]]</f>
        <v>1278506.96</v>
      </c>
    </row>
    <row r="2525" spans="1:7" x14ac:dyDescent="0.3">
      <c r="A2525" s="2">
        <v>40975</v>
      </c>
      <c r="B2525">
        <v>2</v>
      </c>
      <c r="C2525">
        <v>53.38</v>
      </c>
      <c r="D2525">
        <v>4</v>
      </c>
      <c r="E2525">
        <v>213.52</v>
      </c>
      <c r="F2525" s="1">
        <f>-Day_SIP[[#This Row],[Investment Amount]]</f>
        <v>-213.52</v>
      </c>
      <c r="G2525" s="1">
        <f>SUM($D$2:D2525)*Day_SIP[[#This Row],[Buy Price]]</f>
        <v>1280159.1600000001</v>
      </c>
    </row>
    <row r="2526" spans="1:7" x14ac:dyDescent="0.3">
      <c r="A2526" s="2">
        <v>40977</v>
      </c>
      <c r="B2526">
        <v>4</v>
      </c>
      <c r="C2526">
        <v>53.57</v>
      </c>
      <c r="D2526">
        <v>4</v>
      </c>
      <c r="E2526">
        <v>214.28</v>
      </c>
      <c r="F2526" s="1">
        <f>-Day_SIP[[#This Row],[Investment Amount]]</f>
        <v>-214.28</v>
      </c>
      <c r="G2526" s="1">
        <f>SUM($D$2:D2526)*Day_SIP[[#This Row],[Buy Price]]</f>
        <v>1284930.02</v>
      </c>
    </row>
    <row r="2527" spans="1:7" x14ac:dyDescent="0.3">
      <c r="A2527" s="2">
        <v>40980</v>
      </c>
      <c r="B2527">
        <v>0</v>
      </c>
      <c r="C2527">
        <v>53.75</v>
      </c>
      <c r="D2527">
        <v>4</v>
      </c>
      <c r="E2527">
        <v>215</v>
      </c>
      <c r="F2527" s="1">
        <f>-Day_SIP[[#This Row],[Investment Amount]]</f>
        <v>-215</v>
      </c>
      <c r="G2527" s="1">
        <f>SUM($D$2:D2527)*Day_SIP[[#This Row],[Buy Price]]</f>
        <v>1289462.5</v>
      </c>
    </row>
    <row r="2528" spans="1:7" x14ac:dyDescent="0.3">
      <c r="A2528" s="2">
        <v>40981</v>
      </c>
      <c r="B2528">
        <v>1</v>
      </c>
      <c r="C2528">
        <v>54.54</v>
      </c>
      <c r="D2528">
        <v>4</v>
      </c>
      <c r="E2528">
        <v>218.16</v>
      </c>
      <c r="F2528" s="1">
        <f>-Day_SIP[[#This Row],[Investment Amount]]</f>
        <v>-218.16</v>
      </c>
      <c r="G2528" s="1">
        <f>SUM($D$2:D2528)*Day_SIP[[#This Row],[Buy Price]]</f>
        <v>1308632.76</v>
      </c>
    </row>
    <row r="2529" spans="1:7" x14ac:dyDescent="0.3">
      <c r="A2529" s="2">
        <v>40982</v>
      </c>
      <c r="B2529">
        <v>2</v>
      </c>
      <c r="C2529">
        <v>54.81</v>
      </c>
      <c r="D2529">
        <v>4</v>
      </c>
      <c r="E2529">
        <v>219.24</v>
      </c>
      <c r="F2529" s="1">
        <f>-Day_SIP[[#This Row],[Investment Amount]]</f>
        <v>-219.24</v>
      </c>
      <c r="G2529" s="1">
        <f>SUM($D$2:D2529)*Day_SIP[[#This Row],[Buy Price]]</f>
        <v>1315330.3800000001</v>
      </c>
    </row>
    <row r="2530" spans="1:7" x14ac:dyDescent="0.3">
      <c r="A2530" s="2">
        <v>40983</v>
      </c>
      <c r="B2530">
        <v>3</v>
      </c>
      <c r="C2530">
        <v>54.02</v>
      </c>
      <c r="D2530">
        <v>4</v>
      </c>
      <c r="E2530">
        <v>216.08</v>
      </c>
      <c r="F2530" s="1">
        <f>-Day_SIP[[#This Row],[Investment Amount]]</f>
        <v>-216.08</v>
      </c>
      <c r="G2530" s="1">
        <f>SUM($D$2:D2530)*Day_SIP[[#This Row],[Buy Price]]</f>
        <v>1296588.04</v>
      </c>
    </row>
    <row r="2531" spans="1:7" x14ac:dyDescent="0.3">
      <c r="A2531" s="2">
        <v>40984</v>
      </c>
      <c r="B2531">
        <v>4</v>
      </c>
      <c r="C2531">
        <v>53.26</v>
      </c>
      <c r="D2531">
        <v>4</v>
      </c>
      <c r="E2531">
        <v>213.04</v>
      </c>
      <c r="F2531" s="1">
        <f>-Day_SIP[[#This Row],[Investment Amount]]</f>
        <v>-213.04</v>
      </c>
      <c r="G2531" s="1">
        <f>SUM($D$2:D2531)*Day_SIP[[#This Row],[Buy Price]]</f>
        <v>1278559.56</v>
      </c>
    </row>
    <row r="2532" spans="1:7" x14ac:dyDescent="0.3">
      <c r="A2532" s="2">
        <v>40987</v>
      </c>
      <c r="B2532">
        <v>0</v>
      </c>
      <c r="C2532">
        <v>52.72</v>
      </c>
      <c r="D2532">
        <v>4</v>
      </c>
      <c r="E2532">
        <v>210.88</v>
      </c>
      <c r="F2532" s="1">
        <f>-Day_SIP[[#This Row],[Investment Amount]]</f>
        <v>-210.88</v>
      </c>
      <c r="G2532" s="1">
        <f>SUM($D$2:D2532)*Day_SIP[[#This Row],[Buy Price]]</f>
        <v>1265807.2</v>
      </c>
    </row>
    <row r="2533" spans="1:7" x14ac:dyDescent="0.3">
      <c r="A2533" s="2">
        <v>40988</v>
      </c>
      <c r="B2533">
        <v>1</v>
      </c>
      <c r="C2533">
        <v>52.9</v>
      </c>
      <c r="D2533">
        <v>4</v>
      </c>
      <c r="E2533">
        <v>211.6</v>
      </c>
      <c r="F2533" s="1">
        <f>-Day_SIP[[#This Row],[Investment Amount]]</f>
        <v>-211.6</v>
      </c>
      <c r="G2533" s="1">
        <f>SUM($D$2:D2533)*Day_SIP[[#This Row],[Buy Price]]</f>
        <v>1270340.5999999999</v>
      </c>
    </row>
    <row r="2534" spans="1:7" x14ac:dyDescent="0.3">
      <c r="A2534" s="2">
        <v>40989</v>
      </c>
      <c r="B2534">
        <v>2</v>
      </c>
      <c r="C2534">
        <v>53.88</v>
      </c>
      <c r="D2534">
        <v>4</v>
      </c>
      <c r="E2534">
        <v>215.52</v>
      </c>
      <c r="F2534" s="1">
        <f>-Day_SIP[[#This Row],[Investment Amount]]</f>
        <v>-215.52</v>
      </c>
      <c r="G2534" s="1">
        <f>SUM($D$2:D2534)*Day_SIP[[#This Row],[Buy Price]]</f>
        <v>1294089.8400000001</v>
      </c>
    </row>
    <row r="2535" spans="1:7" x14ac:dyDescent="0.3">
      <c r="A2535" s="2">
        <v>40990</v>
      </c>
      <c r="B2535">
        <v>3</v>
      </c>
      <c r="C2535">
        <v>52.4</v>
      </c>
      <c r="D2535">
        <v>4</v>
      </c>
      <c r="E2535">
        <v>209.6</v>
      </c>
      <c r="F2535" s="1">
        <f>-Day_SIP[[#This Row],[Investment Amount]]</f>
        <v>-209.6</v>
      </c>
      <c r="G2535" s="1">
        <f>SUM($D$2:D2535)*Day_SIP[[#This Row],[Buy Price]]</f>
        <v>1258752.8</v>
      </c>
    </row>
    <row r="2536" spans="1:7" x14ac:dyDescent="0.3">
      <c r="A2536" s="2">
        <v>40991</v>
      </c>
      <c r="B2536">
        <v>4</v>
      </c>
      <c r="C2536">
        <v>52.79</v>
      </c>
      <c r="D2536">
        <v>4</v>
      </c>
      <c r="E2536">
        <v>211.16</v>
      </c>
      <c r="F2536" s="1">
        <f>-Day_SIP[[#This Row],[Investment Amount]]</f>
        <v>-211.16</v>
      </c>
      <c r="G2536" s="1">
        <f>SUM($D$2:D2536)*Day_SIP[[#This Row],[Buy Price]]</f>
        <v>1268332.54</v>
      </c>
    </row>
    <row r="2537" spans="1:7" x14ac:dyDescent="0.3">
      <c r="A2537" s="2">
        <v>40994</v>
      </c>
      <c r="B2537">
        <v>0</v>
      </c>
      <c r="C2537">
        <v>52.19</v>
      </c>
      <c r="D2537">
        <v>4</v>
      </c>
      <c r="E2537">
        <v>208.76</v>
      </c>
      <c r="F2537" s="1">
        <f>-Day_SIP[[#This Row],[Investment Amount]]</f>
        <v>-208.76</v>
      </c>
      <c r="G2537" s="1">
        <f>SUM($D$2:D2537)*Day_SIP[[#This Row],[Buy Price]]</f>
        <v>1254125.7</v>
      </c>
    </row>
    <row r="2538" spans="1:7" x14ac:dyDescent="0.3">
      <c r="A2538" s="2">
        <v>40995</v>
      </c>
      <c r="B2538">
        <v>1</v>
      </c>
      <c r="C2538">
        <v>52.5</v>
      </c>
      <c r="D2538">
        <v>4</v>
      </c>
      <c r="E2538">
        <v>210</v>
      </c>
      <c r="F2538" s="1">
        <f>-Day_SIP[[#This Row],[Investment Amount]]</f>
        <v>-210</v>
      </c>
      <c r="G2538" s="1">
        <f>SUM($D$2:D2538)*Day_SIP[[#This Row],[Buy Price]]</f>
        <v>1261785</v>
      </c>
    </row>
    <row r="2539" spans="1:7" x14ac:dyDescent="0.3">
      <c r="A2539" s="2">
        <v>40996</v>
      </c>
      <c r="B2539">
        <v>2</v>
      </c>
      <c r="C2539">
        <v>52.25</v>
      </c>
      <c r="D2539">
        <v>4</v>
      </c>
      <c r="E2539">
        <v>209</v>
      </c>
      <c r="F2539" s="1">
        <f>-Day_SIP[[#This Row],[Investment Amount]]</f>
        <v>-209</v>
      </c>
      <c r="G2539" s="1">
        <f>SUM($D$2:D2539)*Day_SIP[[#This Row],[Buy Price]]</f>
        <v>1255985.5</v>
      </c>
    </row>
    <row r="2540" spans="1:7" x14ac:dyDescent="0.3">
      <c r="A2540" s="2">
        <v>40997</v>
      </c>
      <c r="B2540">
        <v>3</v>
      </c>
      <c r="C2540">
        <v>52.25</v>
      </c>
      <c r="D2540">
        <v>4</v>
      </c>
      <c r="E2540">
        <v>209</v>
      </c>
      <c r="F2540" s="1">
        <f>-Day_SIP[[#This Row],[Investment Amount]]</f>
        <v>-209</v>
      </c>
      <c r="G2540" s="1">
        <f>SUM($D$2:D2540)*Day_SIP[[#This Row],[Buy Price]]</f>
        <v>1256194.5</v>
      </c>
    </row>
    <row r="2541" spans="1:7" x14ac:dyDescent="0.3">
      <c r="A2541" s="2">
        <v>40998</v>
      </c>
      <c r="B2541">
        <v>4</v>
      </c>
      <c r="C2541">
        <v>53.33</v>
      </c>
      <c r="D2541">
        <v>4</v>
      </c>
      <c r="E2541">
        <v>213.32</v>
      </c>
      <c r="F2541" s="1">
        <f>-Day_SIP[[#This Row],[Investment Amount]]</f>
        <v>-213.32</v>
      </c>
      <c r="G2541" s="1">
        <f>SUM($D$2:D2541)*Day_SIP[[#This Row],[Buy Price]]</f>
        <v>1282373.18</v>
      </c>
    </row>
    <row r="2542" spans="1:7" x14ac:dyDescent="0.3">
      <c r="A2542" s="2">
        <v>41001</v>
      </c>
      <c r="B2542">
        <v>0</v>
      </c>
      <c r="C2542">
        <v>53.35</v>
      </c>
      <c r="D2542">
        <v>4</v>
      </c>
      <c r="E2542">
        <v>213.4</v>
      </c>
      <c r="F2542" s="1">
        <f>-Day_SIP[[#This Row],[Investment Amount]]</f>
        <v>-213.4</v>
      </c>
      <c r="G2542" s="1">
        <f>SUM($D$2:D2542)*Day_SIP[[#This Row],[Buy Price]]</f>
        <v>1283067.5</v>
      </c>
    </row>
    <row r="2543" spans="1:7" x14ac:dyDescent="0.3">
      <c r="A2543" s="2">
        <v>41002</v>
      </c>
      <c r="B2543">
        <v>1</v>
      </c>
      <c r="C2543">
        <v>53.78</v>
      </c>
      <c r="D2543">
        <v>4</v>
      </c>
      <c r="E2543">
        <v>215.12</v>
      </c>
      <c r="F2543" s="1">
        <f>-Day_SIP[[#This Row],[Investment Amount]]</f>
        <v>-215.12</v>
      </c>
      <c r="G2543" s="1">
        <f>SUM($D$2:D2543)*Day_SIP[[#This Row],[Buy Price]]</f>
        <v>1293624.1200000001</v>
      </c>
    </row>
    <row r="2544" spans="1:7" x14ac:dyDescent="0.3">
      <c r="A2544" s="2">
        <v>41003</v>
      </c>
      <c r="B2544">
        <v>2</v>
      </c>
      <c r="C2544">
        <v>53.31</v>
      </c>
      <c r="D2544">
        <v>4</v>
      </c>
      <c r="E2544">
        <v>213.24</v>
      </c>
      <c r="F2544" s="1">
        <f>-Day_SIP[[#This Row],[Investment Amount]]</f>
        <v>-213.24</v>
      </c>
      <c r="G2544" s="1">
        <f>SUM($D$2:D2544)*Day_SIP[[#This Row],[Buy Price]]</f>
        <v>1282531.98</v>
      </c>
    </row>
    <row r="2545" spans="1:7" x14ac:dyDescent="0.3">
      <c r="A2545" s="2">
        <v>41008</v>
      </c>
      <c r="B2545">
        <v>0</v>
      </c>
      <c r="C2545">
        <v>52.73</v>
      </c>
      <c r="D2545">
        <v>4</v>
      </c>
      <c r="E2545">
        <v>210.92</v>
      </c>
      <c r="F2545" s="1">
        <f>-Day_SIP[[#This Row],[Investment Amount]]</f>
        <v>-210.92</v>
      </c>
      <c r="G2545" s="1">
        <f>SUM($D$2:D2545)*Day_SIP[[#This Row],[Buy Price]]</f>
        <v>1268789.26</v>
      </c>
    </row>
    <row r="2546" spans="1:7" x14ac:dyDescent="0.3">
      <c r="A2546" s="2">
        <v>41009</v>
      </c>
      <c r="B2546">
        <v>1</v>
      </c>
      <c r="C2546">
        <v>52.87</v>
      </c>
      <c r="D2546">
        <v>4</v>
      </c>
      <c r="E2546">
        <v>211.48</v>
      </c>
      <c r="F2546" s="1">
        <f>-Day_SIP[[#This Row],[Investment Amount]]</f>
        <v>-211.48</v>
      </c>
      <c r="G2546" s="1">
        <f>SUM($D$2:D2546)*Day_SIP[[#This Row],[Buy Price]]</f>
        <v>1272369.42</v>
      </c>
    </row>
    <row r="2547" spans="1:7" x14ac:dyDescent="0.3">
      <c r="A2547" s="2">
        <v>41010</v>
      </c>
      <c r="B2547">
        <v>2</v>
      </c>
      <c r="C2547">
        <v>52.75</v>
      </c>
      <c r="D2547">
        <v>4</v>
      </c>
      <c r="E2547">
        <v>211</v>
      </c>
      <c r="F2547" s="1">
        <f>-Day_SIP[[#This Row],[Investment Amount]]</f>
        <v>-211</v>
      </c>
      <c r="G2547" s="1">
        <f>SUM($D$2:D2547)*Day_SIP[[#This Row],[Buy Price]]</f>
        <v>1269692.5</v>
      </c>
    </row>
    <row r="2548" spans="1:7" x14ac:dyDescent="0.3">
      <c r="A2548" s="2">
        <v>41011</v>
      </c>
      <c r="B2548">
        <v>3</v>
      </c>
      <c r="C2548">
        <v>53.25</v>
      </c>
      <c r="D2548">
        <v>4</v>
      </c>
      <c r="E2548">
        <v>213</v>
      </c>
      <c r="F2548" s="1">
        <f>-Day_SIP[[#This Row],[Investment Amount]]</f>
        <v>-213</v>
      </c>
      <c r="G2548" s="1">
        <f>SUM($D$2:D2548)*Day_SIP[[#This Row],[Buy Price]]</f>
        <v>1281940.5</v>
      </c>
    </row>
    <row r="2549" spans="1:7" x14ac:dyDescent="0.3">
      <c r="A2549" s="2">
        <v>41012</v>
      </c>
      <c r="B2549">
        <v>4</v>
      </c>
      <c r="C2549">
        <v>52.27</v>
      </c>
      <c r="D2549">
        <v>4</v>
      </c>
      <c r="E2549">
        <v>209.08</v>
      </c>
      <c r="F2549" s="1">
        <f>-Day_SIP[[#This Row],[Investment Amount]]</f>
        <v>-209.08</v>
      </c>
      <c r="G2549" s="1">
        <f>SUM($D$2:D2549)*Day_SIP[[#This Row],[Buy Price]]</f>
        <v>1258557.06</v>
      </c>
    </row>
    <row r="2550" spans="1:7" x14ac:dyDescent="0.3">
      <c r="A2550" s="2">
        <v>41015</v>
      </c>
      <c r="B2550">
        <v>0</v>
      </c>
      <c r="C2550">
        <v>52.59</v>
      </c>
      <c r="D2550">
        <v>4</v>
      </c>
      <c r="E2550">
        <v>210.36</v>
      </c>
      <c r="F2550" s="1">
        <f>-Day_SIP[[#This Row],[Investment Amount]]</f>
        <v>-210.36</v>
      </c>
      <c r="G2550" s="1">
        <f>SUM($D$2:D2550)*Day_SIP[[#This Row],[Buy Price]]</f>
        <v>1266472.3800000001</v>
      </c>
    </row>
    <row r="2551" spans="1:7" x14ac:dyDescent="0.3">
      <c r="A2551" s="2">
        <v>41016</v>
      </c>
      <c r="B2551">
        <v>1</v>
      </c>
      <c r="C2551">
        <v>53.27</v>
      </c>
      <c r="D2551">
        <v>4</v>
      </c>
      <c r="E2551">
        <v>213.08</v>
      </c>
      <c r="F2551" s="1">
        <f>-Day_SIP[[#This Row],[Investment Amount]]</f>
        <v>-213.08</v>
      </c>
      <c r="G2551" s="1">
        <f>SUM($D$2:D2551)*Day_SIP[[#This Row],[Buy Price]]</f>
        <v>1283061.22</v>
      </c>
    </row>
    <row r="2552" spans="1:7" x14ac:dyDescent="0.3">
      <c r="A2552" s="2">
        <v>41017</v>
      </c>
      <c r="B2552">
        <v>2</v>
      </c>
      <c r="C2552">
        <v>53.12</v>
      </c>
      <c r="D2552">
        <v>4</v>
      </c>
      <c r="E2552">
        <v>212.48</v>
      </c>
      <c r="F2552" s="1">
        <f>-Day_SIP[[#This Row],[Investment Amount]]</f>
        <v>-212.48</v>
      </c>
      <c r="G2552" s="1">
        <f>SUM($D$2:D2552)*Day_SIP[[#This Row],[Buy Price]]</f>
        <v>1279660.8</v>
      </c>
    </row>
    <row r="2553" spans="1:7" x14ac:dyDescent="0.3">
      <c r="A2553" s="2">
        <v>41018</v>
      </c>
      <c r="B2553">
        <v>3</v>
      </c>
      <c r="C2553">
        <v>53.45</v>
      </c>
      <c r="D2553">
        <v>4</v>
      </c>
      <c r="E2553">
        <v>213.8</v>
      </c>
      <c r="F2553" s="1">
        <f>-Day_SIP[[#This Row],[Investment Amount]]</f>
        <v>-213.8</v>
      </c>
      <c r="G2553" s="1">
        <f>SUM($D$2:D2553)*Day_SIP[[#This Row],[Buy Price]]</f>
        <v>1287824.3</v>
      </c>
    </row>
    <row r="2554" spans="1:7" x14ac:dyDescent="0.3">
      <c r="A2554" s="2">
        <v>41019</v>
      </c>
      <c r="B2554">
        <v>4</v>
      </c>
      <c r="C2554">
        <v>52.96</v>
      </c>
      <c r="D2554">
        <v>4</v>
      </c>
      <c r="E2554">
        <v>211.84</v>
      </c>
      <c r="F2554" s="1">
        <f>-Day_SIP[[#This Row],[Investment Amount]]</f>
        <v>-211.84</v>
      </c>
      <c r="G2554" s="1">
        <f>SUM($D$2:D2554)*Day_SIP[[#This Row],[Buy Price]]</f>
        <v>1276230.08</v>
      </c>
    </row>
    <row r="2555" spans="1:7" x14ac:dyDescent="0.3">
      <c r="A2555" s="2">
        <v>41022</v>
      </c>
      <c r="B2555">
        <v>0</v>
      </c>
      <c r="C2555">
        <v>52.15</v>
      </c>
      <c r="D2555">
        <v>4</v>
      </c>
      <c r="E2555">
        <v>208.6</v>
      </c>
      <c r="F2555" s="1">
        <f>-Day_SIP[[#This Row],[Investment Amount]]</f>
        <v>-208.6</v>
      </c>
      <c r="G2555" s="1">
        <f>SUM($D$2:D2555)*Day_SIP[[#This Row],[Buy Price]]</f>
        <v>1256919.3</v>
      </c>
    </row>
    <row r="2556" spans="1:7" x14ac:dyDescent="0.3">
      <c r="A2556" s="2">
        <v>41023</v>
      </c>
      <c r="B2556">
        <v>1</v>
      </c>
      <c r="C2556">
        <v>52.51</v>
      </c>
      <c r="D2556">
        <v>4</v>
      </c>
      <c r="E2556">
        <v>210.04</v>
      </c>
      <c r="F2556" s="1">
        <f>-Day_SIP[[#This Row],[Investment Amount]]</f>
        <v>-210.04</v>
      </c>
      <c r="G2556" s="1">
        <f>SUM($D$2:D2556)*Day_SIP[[#This Row],[Buy Price]]</f>
        <v>1265806.06</v>
      </c>
    </row>
    <row r="2557" spans="1:7" x14ac:dyDescent="0.3">
      <c r="A2557" s="2">
        <v>41024</v>
      </c>
      <c r="B2557">
        <v>2</v>
      </c>
      <c r="C2557">
        <v>52.21</v>
      </c>
      <c r="D2557">
        <v>4</v>
      </c>
      <c r="E2557">
        <v>208.84</v>
      </c>
      <c r="F2557" s="1">
        <f>-Day_SIP[[#This Row],[Investment Amount]]</f>
        <v>-208.84</v>
      </c>
      <c r="G2557" s="1">
        <f>SUM($D$2:D2557)*Day_SIP[[#This Row],[Buy Price]]</f>
        <v>1258783.1000000001</v>
      </c>
    </row>
    <row r="2558" spans="1:7" x14ac:dyDescent="0.3">
      <c r="A2558" s="2">
        <v>41025</v>
      </c>
      <c r="B2558">
        <v>3</v>
      </c>
      <c r="C2558">
        <v>52.39</v>
      </c>
      <c r="D2558">
        <v>4</v>
      </c>
      <c r="E2558">
        <v>209.56</v>
      </c>
      <c r="F2558" s="1">
        <f>-Day_SIP[[#This Row],[Investment Amount]]</f>
        <v>-209.56</v>
      </c>
      <c r="G2558" s="1">
        <f>SUM($D$2:D2558)*Day_SIP[[#This Row],[Buy Price]]</f>
        <v>1263332.46</v>
      </c>
    </row>
    <row r="2559" spans="1:7" x14ac:dyDescent="0.3">
      <c r="A2559" s="2">
        <v>41026</v>
      </c>
      <c r="B2559">
        <v>4</v>
      </c>
      <c r="C2559">
        <v>52.14</v>
      </c>
      <c r="D2559">
        <v>4</v>
      </c>
      <c r="E2559">
        <v>208.56</v>
      </c>
      <c r="F2559" s="1">
        <f>-Day_SIP[[#This Row],[Investment Amount]]</f>
        <v>-208.56</v>
      </c>
      <c r="G2559" s="1">
        <f>SUM($D$2:D2559)*Day_SIP[[#This Row],[Buy Price]]</f>
        <v>1257512.52</v>
      </c>
    </row>
    <row r="2560" spans="1:7" x14ac:dyDescent="0.3">
      <c r="A2560" s="2">
        <v>41029</v>
      </c>
      <c r="B2560">
        <v>0</v>
      </c>
      <c r="C2560">
        <v>52.51</v>
      </c>
      <c r="D2560">
        <v>4</v>
      </c>
      <c r="E2560">
        <v>210.04</v>
      </c>
      <c r="F2560" s="1">
        <f>-Day_SIP[[#This Row],[Investment Amount]]</f>
        <v>-210.04</v>
      </c>
      <c r="G2560" s="1">
        <f>SUM($D$2:D2560)*Day_SIP[[#This Row],[Buy Price]]</f>
        <v>1266646.22</v>
      </c>
    </row>
    <row r="2561" spans="1:7" x14ac:dyDescent="0.3">
      <c r="A2561" s="2">
        <v>41031</v>
      </c>
      <c r="B2561">
        <v>2</v>
      </c>
      <c r="C2561">
        <v>52.57</v>
      </c>
      <c r="D2561">
        <v>4</v>
      </c>
      <c r="E2561">
        <v>210.28</v>
      </c>
      <c r="F2561" s="1">
        <f>-Day_SIP[[#This Row],[Investment Amount]]</f>
        <v>-210.28</v>
      </c>
      <c r="G2561" s="1">
        <f>SUM($D$2:D2561)*Day_SIP[[#This Row],[Buy Price]]</f>
        <v>1268303.82</v>
      </c>
    </row>
    <row r="2562" spans="1:7" x14ac:dyDescent="0.3">
      <c r="A2562" s="2">
        <v>41032</v>
      </c>
      <c r="B2562">
        <v>3</v>
      </c>
      <c r="C2562">
        <v>52.09</v>
      </c>
      <c r="D2562">
        <v>4</v>
      </c>
      <c r="E2562">
        <v>208.36</v>
      </c>
      <c r="F2562" s="1">
        <f>-Day_SIP[[#This Row],[Investment Amount]]</f>
        <v>-208.36</v>
      </c>
      <c r="G2562" s="1">
        <f>SUM($D$2:D2562)*Day_SIP[[#This Row],[Buy Price]]</f>
        <v>1256931.7000000002</v>
      </c>
    </row>
    <row r="2563" spans="1:7" x14ac:dyDescent="0.3">
      <c r="A2563" s="2">
        <v>41033</v>
      </c>
      <c r="B2563">
        <v>4</v>
      </c>
      <c r="C2563">
        <v>51.06</v>
      </c>
      <c r="D2563">
        <v>4</v>
      </c>
      <c r="E2563">
        <v>204.24</v>
      </c>
      <c r="F2563" s="1">
        <f>-Day_SIP[[#This Row],[Investment Amount]]</f>
        <v>-204.24</v>
      </c>
      <c r="G2563" s="1">
        <f>SUM($D$2:D2563)*Day_SIP[[#This Row],[Buy Price]]</f>
        <v>1232282.04</v>
      </c>
    </row>
    <row r="2564" spans="1:7" x14ac:dyDescent="0.3">
      <c r="A2564" s="2">
        <v>41036</v>
      </c>
      <c r="B2564">
        <v>0</v>
      </c>
      <c r="C2564">
        <v>51.53</v>
      </c>
      <c r="D2564">
        <v>4</v>
      </c>
      <c r="E2564">
        <v>206.12</v>
      </c>
      <c r="F2564" s="1">
        <f>-Day_SIP[[#This Row],[Investment Amount]]</f>
        <v>-206.12</v>
      </c>
      <c r="G2564" s="1">
        <f>SUM($D$2:D2564)*Day_SIP[[#This Row],[Buy Price]]</f>
        <v>1243831.1400000001</v>
      </c>
    </row>
    <row r="2565" spans="1:7" x14ac:dyDescent="0.3">
      <c r="A2565" s="2">
        <v>41037</v>
      </c>
      <c r="B2565">
        <v>1</v>
      </c>
      <c r="C2565">
        <v>50.48</v>
      </c>
      <c r="D2565">
        <v>4</v>
      </c>
      <c r="E2565">
        <v>201.92</v>
      </c>
      <c r="F2565" s="1">
        <f>-Day_SIP[[#This Row],[Investment Amount]]</f>
        <v>-201.92</v>
      </c>
      <c r="G2565" s="1">
        <f>SUM($D$2:D2565)*Day_SIP[[#This Row],[Buy Price]]</f>
        <v>1218688.1599999999</v>
      </c>
    </row>
    <row r="2566" spans="1:7" x14ac:dyDescent="0.3">
      <c r="A2566" s="2">
        <v>41038</v>
      </c>
      <c r="B2566">
        <v>2</v>
      </c>
      <c r="C2566">
        <v>50.11</v>
      </c>
      <c r="D2566">
        <v>4</v>
      </c>
      <c r="E2566">
        <v>200.44</v>
      </c>
      <c r="F2566" s="1">
        <f>-Day_SIP[[#This Row],[Investment Amount]]</f>
        <v>-200.44</v>
      </c>
      <c r="G2566" s="1">
        <f>SUM($D$2:D2566)*Day_SIP[[#This Row],[Buy Price]]</f>
        <v>1209956.06</v>
      </c>
    </row>
    <row r="2567" spans="1:7" x14ac:dyDescent="0.3">
      <c r="A2567" s="2">
        <v>41039</v>
      </c>
      <c r="B2567">
        <v>3</v>
      </c>
      <c r="C2567">
        <v>50.03</v>
      </c>
      <c r="D2567">
        <v>4</v>
      </c>
      <c r="E2567">
        <v>200.12</v>
      </c>
      <c r="F2567" s="1">
        <f>-Day_SIP[[#This Row],[Investment Amount]]</f>
        <v>-200.12</v>
      </c>
      <c r="G2567" s="1">
        <f>SUM($D$2:D2567)*Day_SIP[[#This Row],[Buy Price]]</f>
        <v>1208224.5</v>
      </c>
    </row>
    <row r="2568" spans="1:7" x14ac:dyDescent="0.3">
      <c r="A2568" s="2">
        <v>41040</v>
      </c>
      <c r="B2568">
        <v>4</v>
      </c>
      <c r="C2568">
        <v>49.91</v>
      </c>
      <c r="D2568">
        <v>4</v>
      </c>
      <c r="E2568">
        <v>199.64</v>
      </c>
      <c r="F2568" s="1">
        <f>-Day_SIP[[#This Row],[Investment Amount]]</f>
        <v>-199.64</v>
      </c>
      <c r="G2568" s="1">
        <f>SUM($D$2:D2568)*Day_SIP[[#This Row],[Buy Price]]</f>
        <v>1205526.1399999999</v>
      </c>
    </row>
    <row r="2569" spans="1:7" x14ac:dyDescent="0.3">
      <c r="A2569" s="2">
        <v>41043</v>
      </c>
      <c r="B2569">
        <v>0</v>
      </c>
      <c r="C2569">
        <v>48.85</v>
      </c>
      <c r="D2569">
        <v>4</v>
      </c>
      <c r="E2569">
        <v>195.4</v>
      </c>
      <c r="F2569" s="1">
        <f>-Day_SIP[[#This Row],[Investment Amount]]</f>
        <v>-195.4</v>
      </c>
      <c r="G2569" s="1">
        <f>SUM($D$2:D2569)*Day_SIP[[#This Row],[Buy Price]]</f>
        <v>1180118.3</v>
      </c>
    </row>
    <row r="2570" spans="1:7" x14ac:dyDescent="0.3">
      <c r="A2570" s="2">
        <v>41044</v>
      </c>
      <c r="B2570">
        <v>1</v>
      </c>
      <c r="C2570">
        <v>49.52</v>
      </c>
      <c r="D2570">
        <v>4</v>
      </c>
      <c r="E2570">
        <v>198.08</v>
      </c>
      <c r="F2570" s="1">
        <f>-Day_SIP[[#This Row],[Investment Amount]]</f>
        <v>-198.08</v>
      </c>
      <c r="G2570" s="1">
        <f>SUM($D$2:D2570)*Day_SIP[[#This Row],[Buy Price]]</f>
        <v>1196502.24</v>
      </c>
    </row>
    <row r="2571" spans="1:7" x14ac:dyDescent="0.3">
      <c r="A2571" s="2">
        <v>41045</v>
      </c>
      <c r="B2571">
        <v>2</v>
      </c>
      <c r="C2571">
        <v>49.01</v>
      </c>
      <c r="D2571">
        <v>4</v>
      </c>
      <c r="E2571">
        <v>196.04</v>
      </c>
      <c r="F2571" s="1">
        <f>-Day_SIP[[#This Row],[Investment Amount]]</f>
        <v>-196.04</v>
      </c>
      <c r="G2571" s="1">
        <f>SUM($D$2:D2571)*Day_SIP[[#This Row],[Buy Price]]</f>
        <v>1184375.6599999999</v>
      </c>
    </row>
    <row r="2572" spans="1:7" x14ac:dyDescent="0.3">
      <c r="A2572" s="2">
        <v>41046</v>
      </c>
      <c r="B2572">
        <v>3</v>
      </c>
      <c r="C2572">
        <v>49.06</v>
      </c>
      <c r="D2572">
        <v>4</v>
      </c>
      <c r="E2572">
        <v>196.24</v>
      </c>
      <c r="F2572" s="1">
        <f>-Day_SIP[[#This Row],[Investment Amount]]</f>
        <v>-196.24</v>
      </c>
      <c r="G2572" s="1">
        <f>SUM($D$2:D2572)*Day_SIP[[#This Row],[Buy Price]]</f>
        <v>1185780.2</v>
      </c>
    </row>
    <row r="2573" spans="1:7" x14ac:dyDescent="0.3">
      <c r="A2573" s="2">
        <v>41047</v>
      </c>
      <c r="B2573">
        <v>4</v>
      </c>
      <c r="C2573">
        <v>49.17</v>
      </c>
      <c r="D2573">
        <v>4</v>
      </c>
      <c r="E2573">
        <v>196.68</v>
      </c>
      <c r="F2573" s="1">
        <f>-Day_SIP[[#This Row],[Investment Amount]]</f>
        <v>-196.68</v>
      </c>
      <c r="G2573" s="1">
        <f>SUM($D$2:D2573)*Day_SIP[[#This Row],[Buy Price]]</f>
        <v>1188635.58</v>
      </c>
    </row>
    <row r="2574" spans="1:7" x14ac:dyDescent="0.3">
      <c r="A2574" s="2">
        <v>41050</v>
      </c>
      <c r="B2574">
        <v>0</v>
      </c>
      <c r="C2574">
        <v>49.32</v>
      </c>
      <c r="D2574">
        <v>4</v>
      </c>
      <c r="E2574">
        <v>197.28</v>
      </c>
      <c r="F2574" s="1">
        <f>-Day_SIP[[#This Row],[Investment Amount]]</f>
        <v>-197.28</v>
      </c>
      <c r="G2574" s="1">
        <f>SUM($D$2:D2574)*Day_SIP[[#This Row],[Buy Price]]</f>
        <v>1192458.96</v>
      </c>
    </row>
    <row r="2575" spans="1:7" x14ac:dyDescent="0.3">
      <c r="A2575" s="2">
        <v>41051</v>
      </c>
      <c r="B2575">
        <v>1</v>
      </c>
      <c r="C2575">
        <v>48.89</v>
      </c>
      <c r="D2575">
        <v>4</v>
      </c>
      <c r="E2575">
        <v>195.56</v>
      </c>
      <c r="F2575" s="1">
        <f>-Day_SIP[[#This Row],[Investment Amount]]</f>
        <v>-195.56</v>
      </c>
      <c r="G2575" s="1">
        <f>SUM($D$2:D2575)*Day_SIP[[#This Row],[Buy Price]]</f>
        <v>1182257.98</v>
      </c>
    </row>
    <row r="2576" spans="1:7" x14ac:dyDescent="0.3">
      <c r="A2576" s="2">
        <v>41052</v>
      </c>
      <c r="B2576">
        <v>2</v>
      </c>
      <c r="C2576">
        <v>48.77</v>
      </c>
      <c r="D2576">
        <v>4</v>
      </c>
      <c r="E2576">
        <v>195.08</v>
      </c>
      <c r="F2576" s="1">
        <f>-Day_SIP[[#This Row],[Investment Amount]]</f>
        <v>-195.08</v>
      </c>
      <c r="G2576" s="1">
        <f>SUM($D$2:D2576)*Day_SIP[[#This Row],[Buy Price]]</f>
        <v>1179551.22</v>
      </c>
    </row>
    <row r="2577" spans="1:7" x14ac:dyDescent="0.3">
      <c r="A2577" s="2">
        <v>41053</v>
      </c>
      <c r="B2577">
        <v>3</v>
      </c>
      <c r="C2577">
        <v>49.59</v>
      </c>
      <c r="D2577">
        <v>4</v>
      </c>
      <c r="E2577">
        <v>198.36</v>
      </c>
      <c r="F2577" s="1">
        <f>-Day_SIP[[#This Row],[Investment Amount]]</f>
        <v>-198.36</v>
      </c>
      <c r="G2577" s="1">
        <f>SUM($D$2:D2577)*Day_SIP[[#This Row],[Buy Price]]</f>
        <v>1199582.1000000001</v>
      </c>
    </row>
    <row r="2578" spans="1:7" x14ac:dyDescent="0.3">
      <c r="A2578" s="2">
        <v>41054</v>
      </c>
      <c r="B2578">
        <v>4</v>
      </c>
      <c r="C2578">
        <v>49.86</v>
      </c>
      <c r="D2578">
        <v>4</v>
      </c>
      <c r="E2578">
        <v>199.44</v>
      </c>
      <c r="F2578" s="1">
        <f>-Day_SIP[[#This Row],[Investment Amount]]</f>
        <v>-199.44</v>
      </c>
      <c r="G2578" s="1">
        <f>SUM($D$2:D2578)*Day_SIP[[#This Row],[Buy Price]]</f>
        <v>1206312.8400000001</v>
      </c>
    </row>
    <row r="2579" spans="1:7" x14ac:dyDescent="0.3">
      <c r="A2579" s="2">
        <v>41057</v>
      </c>
      <c r="B2579">
        <v>0</v>
      </c>
      <c r="C2579">
        <v>49.9</v>
      </c>
      <c r="D2579">
        <v>4</v>
      </c>
      <c r="E2579">
        <v>199.6</v>
      </c>
      <c r="F2579" s="1">
        <f>-Day_SIP[[#This Row],[Investment Amount]]</f>
        <v>-199.6</v>
      </c>
      <c r="G2579" s="1">
        <f>SUM($D$2:D2579)*Day_SIP[[#This Row],[Buy Price]]</f>
        <v>1207480.2</v>
      </c>
    </row>
    <row r="2580" spans="1:7" x14ac:dyDescent="0.3">
      <c r="A2580" s="2">
        <v>41058</v>
      </c>
      <c r="B2580">
        <v>1</v>
      </c>
      <c r="C2580">
        <v>50.3</v>
      </c>
      <c r="D2580">
        <v>4</v>
      </c>
      <c r="E2580">
        <v>201.2</v>
      </c>
      <c r="F2580" s="1">
        <f>-Day_SIP[[#This Row],[Investment Amount]]</f>
        <v>-201.2</v>
      </c>
      <c r="G2580" s="1">
        <f>SUM($D$2:D2580)*Day_SIP[[#This Row],[Buy Price]]</f>
        <v>1217360.5999999999</v>
      </c>
    </row>
    <row r="2581" spans="1:7" x14ac:dyDescent="0.3">
      <c r="A2581" s="2">
        <v>41059</v>
      </c>
      <c r="B2581">
        <v>2</v>
      </c>
      <c r="C2581">
        <v>49.6</v>
      </c>
      <c r="D2581">
        <v>4</v>
      </c>
      <c r="E2581">
        <v>198.4</v>
      </c>
      <c r="F2581" s="1">
        <f>-Day_SIP[[#This Row],[Investment Amount]]</f>
        <v>-198.4</v>
      </c>
      <c r="G2581" s="1">
        <f>SUM($D$2:D2581)*Day_SIP[[#This Row],[Buy Price]]</f>
        <v>1200617.6000000001</v>
      </c>
    </row>
    <row r="2582" spans="1:7" x14ac:dyDescent="0.3">
      <c r="A2582" s="2">
        <v>41060</v>
      </c>
      <c r="B2582">
        <v>3</v>
      </c>
      <c r="C2582">
        <v>49.87</v>
      </c>
      <c r="D2582">
        <v>4</v>
      </c>
      <c r="E2582">
        <v>199.48</v>
      </c>
      <c r="F2582" s="1">
        <f>-Day_SIP[[#This Row],[Investment Amount]]</f>
        <v>-199.48</v>
      </c>
      <c r="G2582" s="1">
        <f>SUM($D$2:D2582)*Day_SIP[[#This Row],[Buy Price]]</f>
        <v>1207352.7</v>
      </c>
    </row>
    <row r="2583" spans="1:7" x14ac:dyDescent="0.3">
      <c r="A2583" s="2">
        <v>41061</v>
      </c>
      <c r="B2583">
        <v>4</v>
      </c>
      <c r="C2583">
        <v>49.01</v>
      </c>
      <c r="D2583">
        <v>4</v>
      </c>
      <c r="E2583">
        <v>196.04</v>
      </c>
      <c r="F2583" s="1">
        <f>-Day_SIP[[#This Row],[Investment Amount]]</f>
        <v>-196.04</v>
      </c>
      <c r="G2583" s="1">
        <f>SUM($D$2:D2583)*Day_SIP[[#This Row],[Buy Price]]</f>
        <v>1186728.1399999999</v>
      </c>
    </row>
    <row r="2584" spans="1:7" x14ac:dyDescent="0.3">
      <c r="A2584" s="2">
        <v>41064</v>
      </c>
      <c r="B2584">
        <v>0</v>
      </c>
      <c r="C2584">
        <v>49.06</v>
      </c>
      <c r="D2584">
        <v>4</v>
      </c>
      <c r="E2584">
        <v>196.24</v>
      </c>
      <c r="F2584" s="1">
        <f>-Day_SIP[[#This Row],[Investment Amount]]</f>
        <v>-196.24</v>
      </c>
      <c r="G2584" s="1">
        <f>SUM($D$2:D2584)*Day_SIP[[#This Row],[Buy Price]]</f>
        <v>1188135.08</v>
      </c>
    </row>
    <row r="2585" spans="1:7" x14ac:dyDescent="0.3">
      <c r="A2585" s="2">
        <v>41065</v>
      </c>
      <c r="B2585">
        <v>1</v>
      </c>
      <c r="C2585">
        <v>49.17</v>
      </c>
      <c r="D2585">
        <v>4</v>
      </c>
      <c r="E2585">
        <v>196.68</v>
      </c>
      <c r="F2585" s="1">
        <f>-Day_SIP[[#This Row],[Investment Amount]]</f>
        <v>-196.68</v>
      </c>
      <c r="G2585" s="1">
        <f>SUM($D$2:D2585)*Day_SIP[[#This Row],[Buy Price]]</f>
        <v>1190995.74</v>
      </c>
    </row>
    <row r="2586" spans="1:7" x14ac:dyDescent="0.3">
      <c r="A2586" s="2">
        <v>41066</v>
      </c>
      <c r="B2586">
        <v>2</v>
      </c>
      <c r="C2586">
        <v>50.57</v>
      </c>
      <c r="D2586">
        <v>4</v>
      </c>
      <c r="E2586">
        <v>202.28</v>
      </c>
      <c r="F2586" s="1">
        <f>-Day_SIP[[#This Row],[Investment Amount]]</f>
        <v>-202.28</v>
      </c>
      <c r="G2586" s="1">
        <f>SUM($D$2:D2586)*Day_SIP[[#This Row],[Buy Price]]</f>
        <v>1225108.82</v>
      </c>
    </row>
    <row r="2587" spans="1:7" x14ac:dyDescent="0.3">
      <c r="A2587" s="2">
        <v>41067</v>
      </c>
      <c r="B2587">
        <v>3</v>
      </c>
      <c r="C2587">
        <v>50.83</v>
      </c>
      <c r="D2587">
        <v>4</v>
      </c>
      <c r="E2587">
        <v>203.32</v>
      </c>
      <c r="F2587" s="1">
        <f>-Day_SIP[[#This Row],[Investment Amount]]</f>
        <v>-203.32</v>
      </c>
      <c r="G2587" s="1">
        <f>SUM($D$2:D2587)*Day_SIP[[#This Row],[Buy Price]]</f>
        <v>1231610.8999999999</v>
      </c>
    </row>
    <row r="2588" spans="1:7" x14ac:dyDescent="0.3">
      <c r="A2588" s="2">
        <v>41068</v>
      </c>
      <c r="B2588">
        <v>4</v>
      </c>
      <c r="C2588">
        <v>50.98</v>
      </c>
      <c r="D2588">
        <v>4</v>
      </c>
      <c r="E2588">
        <v>203.92</v>
      </c>
      <c r="F2588" s="1">
        <f>-Day_SIP[[#This Row],[Investment Amount]]</f>
        <v>-203.92</v>
      </c>
      <c r="G2588" s="1">
        <f>SUM($D$2:D2588)*Day_SIP[[#This Row],[Buy Price]]</f>
        <v>1235449.3199999998</v>
      </c>
    </row>
    <row r="2589" spans="1:7" x14ac:dyDescent="0.3">
      <c r="A2589" s="2">
        <v>41071</v>
      </c>
      <c r="B2589">
        <v>0</v>
      </c>
      <c r="C2589">
        <v>50.97</v>
      </c>
      <c r="D2589">
        <v>4</v>
      </c>
      <c r="E2589">
        <v>203.88</v>
      </c>
      <c r="F2589" s="1">
        <f>-Day_SIP[[#This Row],[Investment Amount]]</f>
        <v>-203.88</v>
      </c>
      <c r="G2589" s="1">
        <f>SUM($D$2:D2589)*Day_SIP[[#This Row],[Buy Price]]</f>
        <v>1235410.8599999999</v>
      </c>
    </row>
    <row r="2590" spans="1:7" x14ac:dyDescent="0.3">
      <c r="A2590" s="2">
        <v>41072</v>
      </c>
      <c r="B2590">
        <v>1</v>
      </c>
      <c r="C2590">
        <v>51.48</v>
      </c>
      <c r="D2590">
        <v>4</v>
      </c>
      <c r="E2590">
        <v>205.92</v>
      </c>
      <c r="F2590" s="1">
        <f>-Day_SIP[[#This Row],[Investment Amount]]</f>
        <v>-205.92</v>
      </c>
      <c r="G2590" s="1">
        <f>SUM($D$2:D2590)*Day_SIP[[#This Row],[Buy Price]]</f>
        <v>1247978.1599999999</v>
      </c>
    </row>
    <row r="2591" spans="1:7" x14ac:dyDescent="0.3">
      <c r="A2591" s="2">
        <v>41073</v>
      </c>
      <c r="B2591">
        <v>2</v>
      </c>
      <c r="C2591">
        <v>51.48</v>
      </c>
      <c r="D2591">
        <v>4</v>
      </c>
      <c r="E2591">
        <v>205.92</v>
      </c>
      <c r="F2591" s="1">
        <f>-Day_SIP[[#This Row],[Investment Amount]]</f>
        <v>-205.92</v>
      </c>
      <c r="G2591" s="1">
        <f>SUM($D$2:D2591)*Day_SIP[[#This Row],[Buy Price]]</f>
        <v>1248184.0799999998</v>
      </c>
    </row>
    <row r="2592" spans="1:7" x14ac:dyDescent="0.3">
      <c r="A2592" s="2">
        <v>41074</v>
      </c>
      <c r="B2592">
        <v>3</v>
      </c>
      <c r="C2592">
        <v>50.98</v>
      </c>
      <c r="D2592">
        <v>4</v>
      </c>
      <c r="E2592">
        <v>203.92</v>
      </c>
      <c r="F2592" s="1">
        <f>-Day_SIP[[#This Row],[Investment Amount]]</f>
        <v>-203.92</v>
      </c>
      <c r="G2592" s="1">
        <f>SUM($D$2:D2592)*Day_SIP[[#This Row],[Buy Price]]</f>
        <v>1236265</v>
      </c>
    </row>
    <row r="2593" spans="1:7" x14ac:dyDescent="0.3">
      <c r="A2593" s="2">
        <v>41075</v>
      </c>
      <c r="B2593">
        <v>4</v>
      </c>
      <c r="C2593">
        <v>51.79</v>
      </c>
      <c r="D2593">
        <v>4</v>
      </c>
      <c r="E2593">
        <v>207.16</v>
      </c>
      <c r="F2593" s="1">
        <f>-Day_SIP[[#This Row],[Investment Amount]]</f>
        <v>-207.16</v>
      </c>
      <c r="G2593" s="1">
        <f>SUM($D$2:D2593)*Day_SIP[[#This Row],[Buy Price]]</f>
        <v>1256114.6599999999</v>
      </c>
    </row>
    <row r="2594" spans="1:7" x14ac:dyDescent="0.3">
      <c r="A2594" s="2">
        <v>41078</v>
      </c>
      <c r="B2594">
        <v>0</v>
      </c>
      <c r="C2594">
        <v>50.94</v>
      </c>
      <c r="D2594">
        <v>4</v>
      </c>
      <c r="E2594">
        <v>203.76</v>
      </c>
      <c r="F2594" s="1">
        <f>-Day_SIP[[#This Row],[Investment Amount]]</f>
        <v>-203.76</v>
      </c>
      <c r="G2594" s="1">
        <f>SUM($D$2:D2594)*Day_SIP[[#This Row],[Buy Price]]</f>
        <v>1235702.52</v>
      </c>
    </row>
    <row r="2595" spans="1:7" x14ac:dyDescent="0.3">
      <c r="A2595" s="2">
        <v>41079</v>
      </c>
      <c r="B2595">
        <v>1</v>
      </c>
      <c r="C2595">
        <v>51.49</v>
      </c>
      <c r="D2595">
        <v>4</v>
      </c>
      <c r="E2595">
        <v>205.96</v>
      </c>
      <c r="F2595" s="1">
        <f>-Day_SIP[[#This Row],[Investment Amount]]</f>
        <v>-205.96</v>
      </c>
      <c r="G2595" s="1">
        <f>SUM($D$2:D2595)*Day_SIP[[#This Row],[Buy Price]]</f>
        <v>1249250.3800000001</v>
      </c>
    </row>
    <row r="2596" spans="1:7" x14ac:dyDescent="0.3">
      <c r="A2596" s="2">
        <v>41080</v>
      </c>
      <c r="B2596">
        <v>2</v>
      </c>
      <c r="C2596">
        <v>51.73</v>
      </c>
      <c r="D2596">
        <v>4</v>
      </c>
      <c r="E2596">
        <v>206.92</v>
      </c>
      <c r="F2596" s="1">
        <f>-Day_SIP[[#This Row],[Investment Amount]]</f>
        <v>-206.92</v>
      </c>
      <c r="G2596" s="1">
        <f>SUM($D$2:D2596)*Day_SIP[[#This Row],[Buy Price]]</f>
        <v>1255280.18</v>
      </c>
    </row>
    <row r="2597" spans="1:7" x14ac:dyDescent="0.3">
      <c r="A2597" s="2">
        <v>41081</v>
      </c>
      <c r="B2597">
        <v>3</v>
      </c>
      <c r="C2597">
        <v>52.06</v>
      </c>
      <c r="D2597">
        <v>4</v>
      </c>
      <c r="E2597">
        <v>208.24</v>
      </c>
      <c r="F2597" s="1">
        <f>-Day_SIP[[#This Row],[Investment Amount]]</f>
        <v>-208.24</v>
      </c>
      <c r="G2597" s="1">
        <f>SUM($D$2:D2597)*Day_SIP[[#This Row],[Buy Price]]</f>
        <v>1263496.2</v>
      </c>
    </row>
    <row r="2598" spans="1:7" x14ac:dyDescent="0.3">
      <c r="A2598" s="2">
        <v>41082</v>
      </c>
      <c r="B2598">
        <v>4</v>
      </c>
      <c r="C2598">
        <v>51.79</v>
      </c>
      <c r="D2598">
        <v>4</v>
      </c>
      <c r="E2598">
        <v>207.16</v>
      </c>
      <c r="F2598" s="1">
        <f>-Day_SIP[[#This Row],[Investment Amount]]</f>
        <v>-207.16</v>
      </c>
      <c r="G2598" s="1">
        <f>SUM($D$2:D2598)*Day_SIP[[#This Row],[Buy Price]]</f>
        <v>1257150.46</v>
      </c>
    </row>
    <row r="2599" spans="1:7" x14ac:dyDescent="0.3">
      <c r="A2599" s="2">
        <v>41085</v>
      </c>
      <c r="B2599">
        <v>0</v>
      </c>
      <c r="C2599">
        <v>51.58</v>
      </c>
      <c r="D2599">
        <v>4</v>
      </c>
      <c r="E2599">
        <v>206.32</v>
      </c>
      <c r="F2599" s="1">
        <f>-Day_SIP[[#This Row],[Investment Amount]]</f>
        <v>-206.32</v>
      </c>
      <c r="G2599" s="1">
        <f>SUM($D$2:D2599)*Day_SIP[[#This Row],[Buy Price]]</f>
        <v>1252259.24</v>
      </c>
    </row>
    <row r="2600" spans="1:7" x14ac:dyDescent="0.3">
      <c r="A2600" s="2">
        <v>41086</v>
      </c>
      <c r="B2600">
        <v>1</v>
      </c>
      <c r="C2600">
        <v>51.54</v>
      </c>
      <c r="D2600">
        <v>4</v>
      </c>
      <c r="E2600">
        <v>206.16</v>
      </c>
      <c r="F2600" s="1">
        <f>-Day_SIP[[#This Row],[Investment Amount]]</f>
        <v>-206.16</v>
      </c>
      <c r="G2600" s="1">
        <f>SUM($D$2:D2600)*Day_SIP[[#This Row],[Buy Price]]</f>
        <v>1251494.28</v>
      </c>
    </row>
    <row r="2601" spans="1:7" x14ac:dyDescent="0.3">
      <c r="A2601" s="2">
        <v>41087</v>
      </c>
      <c r="B2601">
        <v>2</v>
      </c>
      <c r="C2601">
        <v>51.91</v>
      </c>
      <c r="D2601">
        <v>4</v>
      </c>
      <c r="E2601">
        <v>207.64</v>
      </c>
      <c r="F2601" s="1">
        <f>-Day_SIP[[#This Row],[Investment Amount]]</f>
        <v>-207.64</v>
      </c>
      <c r="G2601" s="1">
        <f>SUM($D$2:D2601)*Day_SIP[[#This Row],[Buy Price]]</f>
        <v>1260686.26</v>
      </c>
    </row>
    <row r="2602" spans="1:7" x14ac:dyDescent="0.3">
      <c r="A2602" s="2">
        <v>41088</v>
      </c>
      <c r="B2602">
        <v>3</v>
      </c>
      <c r="C2602">
        <v>51.93</v>
      </c>
      <c r="D2602">
        <v>4</v>
      </c>
      <c r="E2602">
        <v>207.72</v>
      </c>
      <c r="F2602" s="1">
        <f>-Day_SIP[[#This Row],[Investment Amount]]</f>
        <v>-207.72</v>
      </c>
      <c r="G2602" s="1">
        <f>SUM($D$2:D2602)*Day_SIP[[#This Row],[Buy Price]]</f>
        <v>1261379.7</v>
      </c>
    </row>
    <row r="2603" spans="1:7" x14ac:dyDescent="0.3">
      <c r="A2603" s="2">
        <v>41089</v>
      </c>
      <c r="B2603">
        <v>4</v>
      </c>
      <c r="C2603">
        <v>53.4</v>
      </c>
      <c r="D2603">
        <v>4</v>
      </c>
      <c r="E2603">
        <v>213.6</v>
      </c>
      <c r="F2603" s="1">
        <f>-Day_SIP[[#This Row],[Investment Amount]]</f>
        <v>-213.6</v>
      </c>
      <c r="G2603" s="1">
        <f>SUM($D$2:D2603)*Day_SIP[[#This Row],[Buy Price]]</f>
        <v>1297299.5999999999</v>
      </c>
    </row>
    <row r="2604" spans="1:7" x14ac:dyDescent="0.3">
      <c r="A2604" s="2">
        <v>41092</v>
      </c>
      <c r="B2604">
        <v>0</v>
      </c>
      <c r="C2604">
        <v>53.23</v>
      </c>
      <c r="D2604">
        <v>4</v>
      </c>
      <c r="E2604">
        <v>212.92</v>
      </c>
      <c r="F2604" s="1">
        <f>-Day_SIP[[#This Row],[Investment Amount]]</f>
        <v>-212.92</v>
      </c>
      <c r="G2604" s="1">
        <f>SUM($D$2:D2604)*Day_SIP[[#This Row],[Buy Price]]</f>
        <v>1293382.54</v>
      </c>
    </row>
    <row r="2605" spans="1:7" x14ac:dyDescent="0.3">
      <c r="A2605" s="2">
        <v>41093</v>
      </c>
      <c r="B2605">
        <v>1</v>
      </c>
      <c r="C2605">
        <v>53.17</v>
      </c>
      <c r="D2605">
        <v>4</v>
      </c>
      <c r="E2605">
        <v>212.68</v>
      </c>
      <c r="F2605" s="1">
        <f>-Day_SIP[[#This Row],[Investment Amount]]</f>
        <v>-212.68</v>
      </c>
      <c r="G2605" s="1">
        <f>SUM($D$2:D2605)*Day_SIP[[#This Row],[Buy Price]]</f>
        <v>1292137.3400000001</v>
      </c>
    </row>
    <row r="2606" spans="1:7" x14ac:dyDescent="0.3">
      <c r="A2606" s="2">
        <v>41094</v>
      </c>
      <c r="B2606">
        <v>2</v>
      </c>
      <c r="C2606">
        <v>53.39</v>
      </c>
      <c r="D2606">
        <v>4</v>
      </c>
      <c r="E2606">
        <v>213.56</v>
      </c>
      <c r="F2606" s="1">
        <f>-Day_SIP[[#This Row],[Investment Amount]]</f>
        <v>-213.56</v>
      </c>
      <c r="G2606" s="1">
        <f>SUM($D$2:D2606)*Day_SIP[[#This Row],[Buy Price]]</f>
        <v>1297697.3400000001</v>
      </c>
    </row>
    <row r="2607" spans="1:7" x14ac:dyDescent="0.3">
      <c r="A2607" s="2">
        <v>41095</v>
      </c>
      <c r="B2607">
        <v>3</v>
      </c>
      <c r="C2607">
        <v>53.59</v>
      </c>
      <c r="D2607">
        <v>4</v>
      </c>
      <c r="E2607">
        <v>214.36</v>
      </c>
      <c r="F2607" s="1">
        <f>-Day_SIP[[#This Row],[Investment Amount]]</f>
        <v>-214.36</v>
      </c>
      <c r="G2607" s="1">
        <f>SUM($D$2:D2607)*Day_SIP[[#This Row],[Buy Price]]</f>
        <v>1302772.9000000001</v>
      </c>
    </row>
    <row r="2608" spans="1:7" x14ac:dyDescent="0.3">
      <c r="A2608" s="2">
        <v>41096</v>
      </c>
      <c r="B2608">
        <v>4</v>
      </c>
      <c r="C2608">
        <v>53.4</v>
      </c>
      <c r="D2608">
        <v>4</v>
      </c>
      <c r="E2608">
        <v>213.6</v>
      </c>
      <c r="F2608" s="1">
        <f>-Day_SIP[[#This Row],[Investment Amount]]</f>
        <v>-213.6</v>
      </c>
      <c r="G2608" s="1">
        <f>SUM($D$2:D2608)*Day_SIP[[#This Row],[Buy Price]]</f>
        <v>1298367.5999999999</v>
      </c>
    </row>
    <row r="2609" spans="1:7" x14ac:dyDescent="0.3">
      <c r="A2609" s="2">
        <v>41099</v>
      </c>
      <c r="B2609">
        <v>0</v>
      </c>
      <c r="C2609">
        <v>52.86</v>
      </c>
      <c r="D2609">
        <v>4</v>
      </c>
      <c r="E2609">
        <v>211.44</v>
      </c>
      <c r="F2609" s="1">
        <f>-Day_SIP[[#This Row],[Investment Amount]]</f>
        <v>-211.44</v>
      </c>
      <c r="G2609" s="1">
        <f>SUM($D$2:D2609)*Day_SIP[[#This Row],[Buy Price]]</f>
        <v>1285449.48</v>
      </c>
    </row>
    <row r="2610" spans="1:7" x14ac:dyDescent="0.3">
      <c r="A2610" s="2">
        <v>41100</v>
      </c>
      <c r="B2610">
        <v>1</v>
      </c>
      <c r="C2610">
        <v>53.49</v>
      </c>
      <c r="D2610">
        <v>4</v>
      </c>
      <c r="E2610">
        <v>213.96</v>
      </c>
      <c r="F2610" s="1">
        <f>-Day_SIP[[#This Row],[Investment Amount]]</f>
        <v>-213.96</v>
      </c>
      <c r="G2610" s="1">
        <f>SUM($D$2:D2610)*Day_SIP[[#This Row],[Buy Price]]</f>
        <v>1300983.78</v>
      </c>
    </row>
    <row r="2611" spans="1:7" x14ac:dyDescent="0.3">
      <c r="A2611" s="2">
        <v>41101</v>
      </c>
      <c r="B2611">
        <v>2</v>
      </c>
      <c r="C2611">
        <v>53.1</v>
      </c>
      <c r="D2611">
        <v>4</v>
      </c>
      <c r="E2611">
        <v>212.4</v>
      </c>
      <c r="F2611" s="1">
        <f>-Day_SIP[[#This Row],[Investment Amount]]</f>
        <v>-212.4</v>
      </c>
      <c r="G2611" s="1">
        <f>SUM($D$2:D2611)*Day_SIP[[#This Row],[Buy Price]]</f>
        <v>1291710.6000000001</v>
      </c>
    </row>
    <row r="2612" spans="1:7" x14ac:dyDescent="0.3">
      <c r="A2612" s="2">
        <v>41102</v>
      </c>
      <c r="B2612">
        <v>3</v>
      </c>
      <c r="C2612">
        <v>52.56</v>
      </c>
      <c r="D2612">
        <v>4</v>
      </c>
      <c r="E2612">
        <v>210.24</v>
      </c>
      <c r="F2612" s="1">
        <f>-Day_SIP[[#This Row],[Investment Amount]]</f>
        <v>-210.24</v>
      </c>
      <c r="G2612" s="1">
        <f>SUM($D$2:D2612)*Day_SIP[[#This Row],[Buy Price]]</f>
        <v>1278784.8</v>
      </c>
    </row>
    <row r="2613" spans="1:7" x14ac:dyDescent="0.3">
      <c r="A2613" s="2">
        <v>41103</v>
      </c>
      <c r="B2613">
        <v>4</v>
      </c>
      <c r="C2613">
        <v>52.4</v>
      </c>
      <c r="D2613">
        <v>4</v>
      </c>
      <c r="E2613">
        <v>209.6</v>
      </c>
      <c r="F2613" s="1">
        <f>-Day_SIP[[#This Row],[Investment Amount]]</f>
        <v>-209.6</v>
      </c>
      <c r="G2613" s="1">
        <f>SUM($D$2:D2613)*Day_SIP[[#This Row],[Buy Price]]</f>
        <v>1275101.5999999999</v>
      </c>
    </row>
    <row r="2614" spans="1:7" x14ac:dyDescent="0.3">
      <c r="A2614" s="2">
        <v>41106</v>
      </c>
      <c r="B2614">
        <v>0</v>
      </c>
      <c r="C2614">
        <v>52.51</v>
      </c>
      <c r="D2614">
        <v>4</v>
      </c>
      <c r="E2614">
        <v>210.04</v>
      </c>
      <c r="F2614" s="1">
        <f>-Day_SIP[[#This Row],[Investment Amount]]</f>
        <v>-210.04</v>
      </c>
      <c r="G2614" s="1">
        <f>SUM($D$2:D2614)*Day_SIP[[#This Row],[Buy Price]]</f>
        <v>1277988.3799999999</v>
      </c>
    </row>
    <row r="2615" spans="1:7" x14ac:dyDescent="0.3">
      <c r="A2615" s="2">
        <v>41107</v>
      </c>
      <c r="B2615">
        <v>1</v>
      </c>
      <c r="C2615">
        <v>52.2</v>
      </c>
      <c r="D2615">
        <v>4</v>
      </c>
      <c r="E2615">
        <v>208.8</v>
      </c>
      <c r="F2615" s="1">
        <f>-Day_SIP[[#This Row],[Investment Amount]]</f>
        <v>-208.8</v>
      </c>
      <c r="G2615" s="1">
        <f>SUM($D$2:D2615)*Day_SIP[[#This Row],[Buy Price]]</f>
        <v>1270652.4000000001</v>
      </c>
    </row>
    <row r="2616" spans="1:7" x14ac:dyDescent="0.3">
      <c r="A2616" s="2">
        <v>41108</v>
      </c>
      <c r="B2616">
        <v>2</v>
      </c>
      <c r="C2616">
        <v>52.76</v>
      </c>
      <c r="D2616">
        <v>4</v>
      </c>
      <c r="E2616">
        <v>211.04</v>
      </c>
      <c r="F2616" s="1">
        <f>-Day_SIP[[#This Row],[Investment Amount]]</f>
        <v>-211.04</v>
      </c>
      <c r="G2616" s="1">
        <f>SUM($D$2:D2616)*Day_SIP[[#This Row],[Buy Price]]</f>
        <v>1284494.96</v>
      </c>
    </row>
    <row r="2617" spans="1:7" x14ac:dyDescent="0.3">
      <c r="A2617" s="2">
        <v>41109</v>
      </c>
      <c r="B2617">
        <v>3</v>
      </c>
      <c r="C2617">
        <v>53.04</v>
      </c>
      <c r="D2617">
        <v>4</v>
      </c>
      <c r="E2617">
        <v>212.16</v>
      </c>
      <c r="F2617" s="1">
        <f>-Day_SIP[[#This Row],[Investment Amount]]</f>
        <v>-212.16</v>
      </c>
      <c r="G2617" s="1">
        <f>SUM($D$2:D2617)*Day_SIP[[#This Row],[Buy Price]]</f>
        <v>1291524</v>
      </c>
    </row>
    <row r="2618" spans="1:7" x14ac:dyDescent="0.3">
      <c r="A2618" s="2">
        <v>41110</v>
      </c>
      <c r="B2618">
        <v>4</v>
      </c>
      <c r="C2618">
        <v>52.66</v>
      </c>
      <c r="D2618">
        <v>4</v>
      </c>
      <c r="E2618">
        <v>210.64</v>
      </c>
      <c r="F2618" s="1">
        <f>-Day_SIP[[#This Row],[Investment Amount]]</f>
        <v>-210.64</v>
      </c>
      <c r="G2618" s="1">
        <f>SUM($D$2:D2618)*Day_SIP[[#This Row],[Buy Price]]</f>
        <v>1282481.6399999999</v>
      </c>
    </row>
    <row r="2619" spans="1:7" x14ac:dyDescent="0.3">
      <c r="A2619" s="2">
        <v>41113</v>
      </c>
      <c r="B2619">
        <v>0</v>
      </c>
      <c r="C2619">
        <v>51.72</v>
      </c>
      <c r="D2619">
        <v>4</v>
      </c>
      <c r="E2619">
        <v>206.88</v>
      </c>
      <c r="F2619" s="1">
        <f>-Day_SIP[[#This Row],[Investment Amount]]</f>
        <v>-206.88</v>
      </c>
      <c r="G2619" s="1">
        <f>SUM($D$2:D2619)*Day_SIP[[#This Row],[Buy Price]]</f>
        <v>1259795.76</v>
      </c>
    </row>
    <row r="2620" spans="1:7" x14ac:dyDescent="0.3">
      <c r="A2620" s="2">
        <v>41114</v>
      </c>
      <c r="B2620">
        <v>1</v>
      </c>
      <c r="C2620">
        <v>51.86</v>
      </c>
      <c r="D2620">
        <v>4</v>
      </c>
      <c r="E2620">
        <v>207.44</v>
      </c>
      <c r="F2620" s="1">
        <f>-Day_SIP[[#This Row],[Investment Amount]]</f>
        <v>-207.44</v>
      </c>
      <c r="G2620" s="1">
        <f>SUM($D$2:D2620)*Day_SIP[[#This Row],[Buy Price]]</f>
        <v>1263413.32</v>
      </c>
    </row>
    <row r="2621" spans="1:7" x14ac:dyDescent="0.3">
      <c r="A2621" s="2">
        <v>41115</v>
      </c>
      <c r="B2621">
        <v>2</v>
      </c>
      <c r="C2621">
        <v>51.87</v>
      </c>
      <c r="D2621">
        <v>4</v>
      </c>
      <c r="E2621">
        <v>207.48</v>
      </c>
      <c r="F2621" s="1">
        <f>-Day_SIP[[#This Row],[Investment Amount]]</f>
        <v>-207.48</v>
      </c>
      <c r="G2621" s="1">
        <f>SUM($D$2:D2621)*Day_SIP[[#This Row],[Buy Price]]</f>
        <v>1263864.42</v>
      </c>
    </row>
    <row r="2622" spans="1:7" x14ac:dyDescent="0.3">
      <c r="A2622" s="2">
        <v>41116</v>
      </c>
      <c r="B2622">
        <v>3</v>
      </c>
      <c r="C2622">
        <v>51.19</v>
      </c>
      <c r="D2622">
        <v>4</v>
      </c>
      <c r="E2622">
        <v>204.76</v>
      </c>
      <c r="F2622" s="1">
        <f>-Day_SIP[[#This Row],[Investment Amount]]</f>
        <v>-204.76</v>
      </c>
      <c r="G2622" s="1">
        <f>SUM($D$2:D2622)*Day_SIP[[#This Row],[Buy Price]]</f>
        <v>1247500.3</v>
      </c>
    </row>
    <row r="2623" spans="1:7" x14ac:dyDescent="0.3">
      <c r="A2623" s="2">
        <v>41117</v>
      </c>
      <c r="B2623">
        <v>4</v>
      </c>
      <c r="C2623">
        <v>51.52</v>
      </c>
      <c r="D2623">
        <v>4</v>
      </c>
      <c r="E2623">
        <v>206.08</v>
      </c>
      <c r="F2623" s="1">
        <f>-Day_SIP[[#This Row],[Investment Amount]]</f>
        <v>-206.08</v>
      </c>
      <c r="G2623" s="1">
        <f>SUM($D$2:D2623)*Day_SIP[[#This Row],[Buy Price]]</f>
        <v>1255748.48</v>
      </c>
    </row>
    <row r="2624" spans="1:7" x14ac:dyDescent="0.3">
      <c r="A2624" s="2">
        <v>41120</v>
      </c>
      <c r="B2624">
        <v>0</v>
      </c>
      <c r="C2624">
        <v>52.44</v>
      </c>
      <c r="D2624">
        <v>4</v>
      </c>
      <c r="E2624">
        <v>209.76</v>
      </c>
      <c r="F2624" s="1">
        <f>-Day_SIP[[#This Row],[Investment Amount]]</f>
        <v>-209.76</v>
      </c>
      <c r="G2624" s="1">
        <f>SUM($D$2:D2624)*Day_SIP[[#This Row],[Buy Price]]</f>
        <v>1278382.3199999998</v>
      </c>
    </row>
    <row r="2625" spans="1:7" x14ac:dyDescent="0.3">
      <c r="A2625" s="2">
        <v>41121</v>
      </c>
      <c r="B2625">
        <v>1</v>
      </c>
      <c r="C2625">
        <v>52.8</v>
      </c>
      <c r="D2625">
        <v>4</v>
      </c>
      <c r="E2625">
        <v>211.2</v>
      </c>
      <c r="F2625" s="1">
        <f>-Day_SIP[[#This Row],[Investment Amount]]</f>
        <v>-211.2</v>
      </c>
      <c r="G2625" s="1">
        <f>SUM($D$2:D2625)*Day_SIP[[#This Row],[Buy Price]]</f>
        <v>1287369.5999999999</v>
      </c>
    </row>
    <row r="2626" spans="1:7" x14ac:dyDescent="0.3">
      <c r="A2626" s="2">
        <v>41122</v>
      </c>
      <c r="B2626">
        <v>2</v>
      </c>
      <c r="C2626">
        <v>52.78</v>
      </c>
      <c r="D2626">
        <v>4</v>
      </c>
      <c r="E2626">
        <v>211.12</v>
      </c>
      <c r="F2626" s="1">
        <f>-Day_SIP[[#This Row],[Investment Amount]]</f>
        <v>-211.12</v>
      </c>
      <c r="G2626" s="1">
        <f>SUM($D$2:D2626)*Day_SIP[[#This Row],[Buy Price]]</f>
        <v>1287093.08</v>
      </c>
    </row>
    <row r="2627" spans="1:7" x14ac:dyDescent="0.3">
      <c r="A2627" s="2">
        <v>41123</v>
      </c>
      <c r="B2627">
        <v>3</v>
      </c>
      <c r="C2627">
        <v>52.79</v>
      </c>
      <c r="D2627">
        <v>4</v>
      </c>
      <c r="E2627">
        <v>211.16</v>
      </c>
      <c r="F2627" s="1">
        <f>-Day_SIP[[#This Row],[Investment Amount]]</f>
        <v>-211.16</v>
      </c>
      <c r="G2627" s="1">
        <f>SUM($D$2:D2627)*Day_SIP[[#This Row],[Buy Price]]</f>
        <v>1287548.1000000001</v>
      </c>
    </row>
    <row r="2628" spans="1:7" x14ac:dyDescent="0.3">
      <c r="A2628" s="2">
        <v>41124</v>
      </c>
      <c r="B2628">
        <v>4</v>
      </c>
      <c r="C2628">
        <v>52.68</v>
      </c>
      <c r="D2628">
        <v>4</v>
      </c>
      <c r="E2628">
        <v>210.72</v>
      </c>
      <c r="F2628" s="1">
        <f>-Day_SIP[[#This Row],[Investment Amount]]</f>
        <v>-210.72</v>
      </c>
      <c r="G2628" s="1">
        <f>SUM($D$2:D2628)*Day_SIP[[#This Row],[Buy Price]]</f>
        <v>1285075.92</v>
      </c>
    </row>
    <row r="2629" spans="1:7" x14ac:dyDescent="0.3">
      <c r="A2629" s="2">
        <v>41127</v>
      </c>
      <c r="B2629">
        <v>0</v>
      </c>
      <c r="C2629">
        <v>53.12</v>
      </c>
      <c r="D2629">
        <v>4</v>
      </c>
      <c r="E2629">
        <v>212.48</v>
      </c>
      <c r="F2629" s="1">
        <f>-Day_SIP[[#This Row],[Investment Amount]]</f>
        <v>-212.48</v>
      </c>
      <c r="G2629" s="1">
        <f>SUM($D$2:D2629)*Day_SIP[[#This Row],[Buy Price]]</f>
        <v>1296021.76</v>
      </c>
    </row>
    <row r="2630" spans="1:7" x14ac:dyDescent="0.3">
      <c r="A2630" s="2">
        <v>41128</v>
      </c>
      <c r="B2630">
        <v>1</v>
      </c>
      <c r="C2630">
        <v>53.52</v>
      </c>
      <c r="D2630">
        <v>4</v>
      </c>
      <c r="E2630">
        <v>214.08</v>
      </c>
      <c r="F2630" s="1">
        <f>-Day_SIP[[#This Row],[Investment Amount]]</f>
        <v>-214.08</v>
      </c>
      <c r="G2630" s="1">
        <f>SUM($D$2:D2630)*Day_SIP[[#This Row],[Buy Price]]</f>
        <v>1305995.04</v>
      </c>
    </row>
    <row r="2631" spans="1:7" x14ac:dyDescent="0.3">
      <c r="A2631" s="2">
        <v>41129</v>
      </c>
      <c r="B2631">
        <v>2</v>
      </c>
      <c r="C2631">
        <v>53.61</v>
      </c>
      <c r="D2631">
        <v>4</v>
      </c>
      <c r="E2631">
        <v>214.44</v>
      </c>
      <c r="F2631" s="1">
        <f>-Day_SIP[[#This Row],[Investment Amount]]</f>
        <v>-214.44</v>
      </c>
      <c r="G2631" s="1">
        <f>SUM($D$2:D2631)*Day_SIP[[#This Row],[Buy Price]]</f>
        <v>1308405.6599999999</v>
      </c>
    </row>
    <row r="2632" spans="1:7" x14ac:dyDescent="0.3">
      <c r="A2632" s="2">
        <v>41130</v>
      </c>
      <c r="B2632">
        <v>3</v>
      </c>
      <c r="C2632">
        <v>53.52</v>
      </c>
      <c r="D2632">
        <v>4</v>
      </c>
      <c r="E2632">
        <v>214.08</v>
      </c>
      <c r="F2632" s="1">
        <f>-Day_SIP[[#This Row],[Investment Amount]]</f>
        <v>-214.08</v>
      </c>
      <c r="G2632" s="1">
        <f>SUM($D$2:D2632)*Day_SIP[[#This Row],[Buy Price]]</f>
        <v>1306423.2000000002</v>
      </c>
    </row>
    <row r="2633" spans="1:7" x14ac:dyDescent="0.3">
      <c r="A2633" s="2">
        <v>41131</v>
      </c>
      <c r="B2633">
        <v>4</v>
      </c>
      <c r="C2633">
        <v>53.45</v>
      </c>
      <c r="D2633">
        <v>4</v>
      </c>
      <c r="E2633">
        <v>213.8</v>
      </c>
      <c r="F2633" s="1">
        <f>-Day_SIP[[#This Row],[Investment Amount]]</f>
        <v>-213.8</v>
      </c>
      <c r="G2633" s="1">
        <f>SUM($D$2:D2633)*Day_SIP[[#This Row],[Buy Price]]</f>
        <v>1304928.3</v>
      </c>
    </row>
    <row r="2634" spans="1:7" x14ac:dyDescent="0.3">
      <c r="A2634" s="2">
        <v>41134</v>
      </c>
      <c r="B2634">
        <v>0</v>
      </c>
      <c r="C2634">
        <v>53.8</v>
      </c>
      <c r="D2634">
        <v>4</v>
      </c>
      <c r="E2634">
        <v>215.2</v>
      </c>
      <c r="F2634" s="1">
        <f>-Day_SIP[[#This Row],[Investment Amount]]</f>
        <v>-215.2</v>
      </c>
      <c r="G2634" s="1">
        <f>SUM($D$2:D2634)*Day_SIP[[#This Row],[Buy Price]]</f>
        <v>1313688.3999999999</v>
      </c>
    </row>
    <row r="2635" spans="1:7" x14ac:dyDescent="0.3">
      <c r="A2635" s="2">
        <v>41135</v>
      </c>
      <c r="B2635">
        <v>1</v>
      </c>
      <c r="C2635">
        <v>54.13</v>
      </c>
      <c r="D2635">
        <v>4</v>
      </c>
      <c r="E2635">
        <v>216.52</v>
      </c>
      <c r="F2635" s="1">
        <f>-Day_SIP[[#This Row],[Investment Amount]]</f>
        <v>-216.52</v>
      </c>
      <c r="G2635" s="1">
        <f>SUM($D$2:D2635)*Day_SIP[[#This Row],[Buy Price]]</f>
        <v>1321962.8600000001</v>
      </c>
    </row>
    <row r="2636" spans="1:7" x14ac:dyDescent="0.3">
      <c r="A2636" s="2">
        <v>41137</v>
      </c>
      <c r="B2636">
        <v>3</v>
      </c>
      <c r="C2636">
        <v>53.97</v>
      </c>
      <c r="D2636">
        <v>4</v>
      </c>
      <c r="E2636">
        <v>215.88</v>
      </c>
      <c r="F2636" s="1">
        <f>-Day_SIP[[#This Row],[Investment Amount]]</f>
        <v>-215.88</v>
      </c>
      <c r="G2636" s="1">
        <f>SUM($D$2:D2636)*Day_SIP[[#This Row],[Buy Price]]</f>
        <v>1318271.22</v>
      </c>
    </row>
    <row r="2637" spans="1:7" x14ac:dyDescent="0.3">
      <c r="A2637" s="2">
        <v>41138</v>
      </c>
      <c r="B2637">
        <v>4</v>
      </c>
      <c r="C2637">
        <v>53.81</v>
      </c>
      <c r="D2637">
        <v>4</v>
      </c>
      <c r="E2637">
        <v>215.24</v>
      </c>
      <c r="F2637" s="1">
        <f>-Day_SIP[[#This Row],[Investment Amount]]</f>
        <v>-215.24</v>
      </c>
      <c r="G2637" s="1">
        <f>SUM($D$2:D2637)*Day_SIP[[#This Row],[Buy Price]]</f>
        <v>1314578.3</v>
      </c>
    </row>
    <row r="2638" spans="1:7" x14ac:dyDescent="0.3">
      <c r="A2638" s="2">
        <v>41142</v>
      </c>
      <c r="B2638">
        <v>1</v>
      </c>
      <c r="C2638">
        <v>54.42</v>
      </c>
      <c r="D2638">
        <v>4</v>
      </c>
      <c r="E2638">
        <v>217.68</v>
      </c>
      <c r="F2638" s="1">
        <f>-Day_SIP[[#This Row],[Investment Amount]]</f>
        <v>-217.68</v>
      </c>
      <c r="G2638" s="1">
        <f>SUM($D$2:D2638)*Day_SIP[[#This Row],[Buy Price]]</f>
        <v>1329698.28</v>
      </c>
    </row>
    <row r="2639" spans="1:7" x14ac:dyDescent="0.3">
      <c r="A2639" s="2">
        <v>41143</v>
      </c>
      <c r="B2639">
        <v>2</v>
      </c>
      <c r="C2639">
        <v>54.35</v>
      </c>
      <c r="D2639">
        <v>4</v>
      </c>
      <c r="E2639">
        <v>217.4</v>
      </c>
      <c r="F2639" s="1">
        <f>-Day_SIP[[#This Row],[Investment Amount]]</f>
        <v>-217.4</v>
      </c>
      <c r="G2639" s="1">
        <f>SUM($D$2:D2639)*Day_SIP[[#This Row],[Buy Price]]</f>
        <v>1328205.3</v>
      </c>
    </row>
    <row r="2640" spans="1:7" x14ac:dyDescent="0.3">
      <c r="A2640" s="2">
        <v>41144</v>
      </c>
      <c r="B2640">
        <v>3</v>
      </c>
      <c r="C2640">
        <v>54.46</v>
      </c>
      <c r="D2640">
        <v>4</v>
      </c>
      <c r="E2640">
        <v>217.84</v>
      </c>
      <c r="F2640" s="1">
        <f>-Day_SIP[[#This Row],[Investment Amount]]</f>
        <v>-217.84</v>
      </c>
      <c r="G2640" s="1">
        <f>SUM($D$2:D2640)*Day_SIP[[#This Row],[Buy Price]]</f>
        <v>1331111.32</v>
      </c>
    </row>
    <row r="2641" spans="1:7" x14ac:dyDescent="0.3">
      <c r="A2641" s="2">
        <v>41145</v>
      </c>
      <c r="B2641">
        <v>4</v>
      </c>
      <c r="C2641">
        <v>54.1</v>
      </c>
      <c r="D2641">
        <v>4</v>
      </c>
      <c r="E2641">
        <v>216.4</v>
      </c>
      <c r="F2641" s="1">
        <f>-Day_SIP[[#This Row],[Investment Amount]]</f>
        <v>-216.4</v>
      </c>
      <c r="G2641" s="1">
        <f>SUM($D$2:D2641)*Day_SIP[[#This Row],[Buy Price]]</f>
        <v>1322528.6000000001</v>
      </c>
    </row>
    <row r="2642" spans="1:7" x14ac:dyDescent="0.3">
      <c r="A2642" s="2">
        <v>41148</v>
      </c>
      <c r="B2642">
        <v>0</v>
      </c>
      <c r="C2642">
        <v>53.84</v>
      </c>
      <c r="D2642">
        <v>4</v>
      </c>
      <c r="E2642">
        <v>215.36</v>
      </c>
      <c r="F2642" s="1">
        <f>-Day_SIP[[#This Row],[Investment Amount]]</f>
        <v>-215.36</v>
      </c>
      <c r="G2642" s="1">
        <f>SUM($D$2:D2642)*Day_SIP[[#This Row],[Buy Price]]</f>
        <v>1316388</v>
      </c>
    </row>
    <row r="2643" spans="1:7" x14ac:dyDescent="0.3">
      <c r="A2643" s="2">
        <v>41149</v>
      </c>
      <c r="B2643">
        <v>1</v>
      </c>
      <c r="C2643">
        <v>53.63</v>
      </c>
      <c r="D2643">
        <v>4</v>
      </c>
      <c r="E2643">
        <v>214.52</v>
      </c>
      <c r="F2643" s="1">
        <f>-Day_SIP[[#This Row],[Investment Amount]]</f>
        <v>-214.52</v>
      </c>
      <c r="G2643" s="1">
        <f>SUM($D$2:D2643)*Day_SIP[[#This Row],[Buy Price]]</f>
        <v>1311468.02</v>
      </c>
    </row>
    <row r="2644" spans="1:7" x14ac:dyDescent="0.3">
      <c r="A2644" s="2">
        <v>41150</v>
      </c>
      <c r="B2644">
        <v>2</v>
      </c>
      <c r="C2644">
        <v>53.15</v>
      </c>
      <c r="D2644">
        <v>4</v>
      </c>
      <c r="E2644">
        <v>212.6</v>
      </c>
      <c r="F2644" s="1">
        <f>-Day_SIP[[#This Row],[Investment Amount]]</f>
        <v>-212.6</v>
      </c>
      <c r="G2644" s="1">
        <f>SUM($D$2:D2644)*Day_SIP[[#This Row],[Buy Price]]</f>
        <v>1299942.7</v>
      </c>
    </row>
    <row r="2645" spans="1:7" x14ac:dyDescent="0.3">
      <c r="A2645" s="2">
        <v>41151</v>
      </c>
      <c r="B2645">
        <v>3</v>
      </c>
      <c r="C2645">
        <v>53.39</v>
      </c>
      <c r="D2645">
        <v>4</v>
      </c>
      <c r="E2645">
        <v>213.56</v>
      </c>
      <c r="F2645" s="1">
        <f>-Day_SIP[[#This Row],[Investment Amount]]</f>
        <v>-213.56</v>
      </c>
      <c r="G2645" s="1">
        <f>SUM($D$2:D2645)*Day_SIP[[#This Row],[Buy Price]]</f>
        <v>1306026.18</v>
      </c>
    </row>
    <row r="2646" spans="1:7" x14ac:dyDescent="0.3">
      <c r="A2646" s="2">
        <v>41152</v>
      </c>
      <c r="B2646">
        <v>4</v>
      </c>
      <c r="C2646">
        <v>52.81</v>
      </c>
      <c r="D2646">
        <v>4</v>
      </c>
      <c r="E2646">
        <v>211.24</v>
      </c>
      <c r="F2646" s="1">
        <f>-Day_SIP[[#This Row],[Investment Amount]]</f>
        <v>-211.24</v>
      </c>
      <c r="G2646" s="1">
        <f>SUM($D$2:D2646)*Day_SIP[[#This Row],[Buy Price]]</f>
        <v>1292049.46</v>
      </c>
    </row>
    <row r="2647" spans="1:7" x14ac:dyDescent="0.3">
      <c r="A2647" s="2">
        <v>41155</v>
      </c>
      <c r="B2647">
        <v>0</v>
      </c>
      <c r="C2647">
        <v>52.71</v>
      </c>
      <c r="D2647">
        <v>4</v>
      </c>
      <c r="E2647">
        <v>210.84</v>
      </c>
      <c r="F2647" s="1">
        <f>-Day_SIP[[#This Row],[Investment Amount]]</f>
        <v>-210.84</v>
      </c>
      <c r="G2647" s="1">
        <f>SUM($D$2:D2647)*Day_SIP[[#This Row],[Buy Price]]</f>
        <v>1289813.7</v>
      </c>
    </row>
    <row r="2648" spans="1:7" x14ac:dyDescent="0.3">
      <c r="A2648" s="2">
        <v>41156</v>
      </c>
      <c r="B2648">
        <v>1</v>
      </c>
      <c r="C2648">
        <v>53</v>
      </c>
      <c r="D2648">
        <v>4</v>
      </c>
      <c r="E2648">
        <v>212</v>
      </c>
      <c r="F2648" s="1">
        <f>-Day_SIP[[#This Row],[Investment Amount]]</f>
        <v>-212</v>
      </c>
      <c r="G2648" s="1">
        <f>SUM($D$2:D2648)*Day_SIP[[#This Row],[Buy Price]]</f>
        <v>1297122</v>
      </c>
    </row>
    <row r="2649" spans="1:7" x14ac:dyDescent="0.3">
      <c r="A2649" s="2">
        <v>41157</v>
      </c>
      <c r="B2649">
        <v>2</v>
      </c>
      <c r="C2649">
        <v>52.6</v>
      </c>
      <c r="D2649">
        <v>4</v>
      </c>
      <c r="E2649">
        <v>210.4</v>
      </c>
      <c r="F2649" s="1">
        <f>-Day_SIP[[#This Row],[Investment Amount]]</f>
        <v>-210.4</v>
      </c>
      <c r="G2649" s="1">
        <f>SUM($D$2:D2649)*Day_SIP[[#This Row],[Buy Price]]</f>
        <v>1287542.8</v>
      </c>
    </row>
    <row r="2650" spans="1:7" x14ac:dyDescent="0.3">
      <c r="A2650" s="2">
        <v>41158</v>
      </c>
      <c r="B2650">
        <v>3</v>
      </c>
      <c r="C2650">
        <v>52.72</v>
      </c>
      <c r="D2650">
        <v>4</v>
      </c>
      <c r="E2650">
        <v>210.88</v>
      </c>
      <c r="F2650" s="1">
        <f>-Day_SIP[[#This Row],[Investment Amount]]</f>
        <v>-210.88</v>
      </c>
      <c r="G2650" s="1">
        <f>SUM($D$2:D2650)*Day_SIP[[#This Row],[Buy Price]]</f>
        <v>1290691.04</v>
      </c>
    </row>
    <row r="2651" spans="1:7" x14ac:dyDescent="0.3">
      <c r="A2651" s="2">
        <v>41159</v>
      </c>
      <c r="B2651">
        <v>4</v>
      </c>
      <c r="C2651">
        <v>54.02</v>
      </c>
      <c r="D2651">
        <v>4</v>
      </c>
      <c r="E2651">
        <v>216.08</v>
      </c>
      <c r="F2651" s="1">
        <f>-Day_SIP[[#This Row],[Investment Amount]]</f>
        <v>-216.08</v>
      </c>
      <c r="G2651" s="1">
        <f>SUM($D$2:D2651)*Day_SIP[[#This Row],[Buy Price]]</f>
        <v>1322733.72</v>
      </c>
    </row>
    <row r="2652" spans="1:7" x14ac:dyDescent="0.3">
      <c r="A2652" s="2">
        <v>41162</v>
      </c>
      <c r="B2652">
        <v>0</v>
      </c>
      <c r="C2652">
        <v>54.13</v>
      </c>
      <c r="D2652">
        <v>4</v>
      </c>
      <c r="E2652">
        <v>216.52</v>
      </c>
      <c r="F2652" s="1">
        <f>-Day_SIP[[#This Row],[Investment Amount]]</f>
        <v>-216.52</v>
      </c>
      <c r="G2652" s="1">
        <f>SUM($D$2:D2652)*Day_SIP[[#This Row],[Buy Price]]</f>
        <v>1325643.7</v>
      </c>
    </row>
    <row r="2653" spans="1:7" x14ac:dyDescent="0.3">
      <c r="A2653" s="2">
        <v>41163</v>
      </c>
      <c r="B2653">
        <v>1</v>
      </c>
      <c r="C2653">
        <v>54.14</v>
      </c>
      <c r="D2653">
        <v>4</v>
      </c>
      <c r="E2653">
        <v>216.56</v>
      </c>
      <c r="F2653" s="1">
        <f>-Day_SIP[[#This Row],[Investment Amount]]</f>
        <v>-216.56</v>
      </c>
      <c r="G2653" s="1">
        <f>SUM($D$2:D2653)*Day_SIP[[#This Row],[Buy Price]]</f>
        <v>1326105.1599999999</v>
      </c>
    </row>
    <row r="2654" spans="1:7" x14ac:dyDescent="0.3">
      <c r="A2654" s="2">
        <v>41164</v>
      </c>
      <c r="B2654">
        <v>2</v>
      </c>
      <c r="C2654">
        <v>54.57</v>
      </c>
      <c r="D2654">
        <v>4</v>
      </c>
      <c r="E2654">
        <v>218.28</v>
      </c>
      <c r="F2654" s="1">
        <f>-Day_SIP[[#This Row],[Investment Amount]]</f>
        <v>-218.28</v>
      </c>
      <c r="G2654" s="1">
        <f>SUM($D$2:D2654)*Day_SIP[[#This Row],[Buy Price]]</f>
        <v>1336855.8600000001</v>
      </c>
    </row>
    <row r="2655" spans="1:7" x14ac:dyDescent="0.3">
      <c r="A2655" s="2">
        <v>41165</v>
      </c>
      <c r="B2655">
        <v>3</v>
      </c>
      <c r="C2655">
        <v>54.55</v>
      </c>
      <c r="D2655">
        <v>4</v>
      </c>
      <c r="E2655">
        <v>218.2</v>
      </c>
      <c r="F2655" s="1">
        <f>-Day_SIP[[#This Row],[Investment Amount]]</f>
        <v>-218.2</v>
      </c>
      <c r="G2655" s="1">
        <f>SUM($D$2:D2655)*Day_SIP[[#This Row],[Buy Price]]</f>
        <v>1336584.0999999999</v>
      </c>
    </row>
    <row r="2656" spans="1:7" x14ac:dyDescent="0.3">
      <c r="A2656" s="2">
        <v>41166</v>
      </c>
      <c r="B2656">
        <v>4</v>
      </c>
      <c r="C2656">
        <v>56.09</v>
      </c>
      <c r="D2656">
        <v>4</v>
      </c>
      <c r="E2656">
        <v>224.36</v>
      </c>
      <c r="F2656" s="1">
        <f>-Day_SIP[[#This Row],[Investment Amount]]</f>
        <v>-224.36</v>
      </c>
      <c r="G2656" s="1">
        <f>SUM($D$2:D2656)*Day_SIP[[#This Row],[Buy Price]]</f>
        <v>1374541.54</v>
      </c>
    </row>
    <row r="2657" spans="1:7" x14ac:dyDescent="0.3">
      <c r="A2657" s="2">
        <v>41169</v>
      </c>
      <c r="B2657">
        <v>0</v>
      </c>
      <c r="C2657">
        <v>56.57</v>
      </c>
      <c r="D2657">
        <v>4</v>
      </c>
      <c r="E2657">
        <v>226.28</v>
      </c>
      <c r="F2657" s="1">
        <f>-Day_SIP[[#This Row],[Investment Amount]]</f>
        <v>-226.28</v>
      </c>
      <c r="G2657" s="1">
        <f>SUM($D$2:D2657)*Day_SIP[[#This Row],[Buy Price]]</f>
        <v>1386530.7</v>
      </c>
    </row>
    <row r="2658" spans="1:7" x14ac:dyDescent="0.3">
      <c r="A2658" s="2">
        <v>41170</v>
      </c>
      <c r="B2658">
        <v>1</v>
      </c>
      <c r="C2658">
        <v>56.26</v>
      </c>
      <c r="D2658">
        <v>4</v>
      </c>
      <c r="E2658">
        <v>225.04</v>
      </c>
      <c r="F2658" s="1">
        <f>-Day_SIP[[#This Row],[Investment Amount]]</f>
        <v>-225.04</v>
      </c>
      <c r="G2658" s="1">
        <f>SUM($D$2:D2658)*Day_SIP[[#This Row],[Buy Price]]</f>
        <v>1379157.64</v>
      </c>
    </row>
    <row r="2659" spans="1:7" x14ac:dyDescent="0.3">
      <c r="A2659" s="2">
        <v>41172</v>
      </c>
      <c r="B2659">
        <v>3</v>
      </c>
      <c r="C2659">
        <v>55.8</v>
      </c>
      <c r="D2659">
        <v>4</v>
      </c>
      <c r="E2659">
        <v>223.2</v>
      </c>
      <c r="F2659" s="1">
        <f>-Day_SIP[[#This Row],[Investment Amount]]</f>
        <v>-223.2</v>
      </c>
      <c r="G2659" s="1">
        <f>SUM($D$2:D2659)*Day_SIP[[#This Row],[Buy Price]]</f>
        <v>1368104.4</v>
      </c>
    </row>
    <row r="2660" spans="1:7" x14ac:dyDescent="0.3">
      <c r="A2660" s="2">
        <v>41173</v>
      </c>
      <c r="B2660">
        <v>4</v>
      </c>
      <c r="C2660">
        <v>57.21</v>
      </c>
      <c r="D2660">
        <v>4</v>
      </c>
      <c r="E2660">
        <v>228.84</v>
      </c>
      <c r="F2660" s="1">
        <f>-Day_SIP[[#This Row],[Investment Amount]]</f>
        <v>-228.84</v>
      </c>
      <c r="G2660" s="1">
        <f>SUM($D$2:D2660)*Day_SIP[[#This Row],[Buy Price]]</f>
        <v>1402903.62</v>
      </c>
    </row>
    <row r="2661" spans="1:7" x14ac:dyDescent="0.3">
      <c r="A2661" s="2">
        <v>41176</v>
      </c>
      <c r="B2661">
        <v>0</v>
      </c>
      <c r="C2661">
        <v>56.99</v>
      </c>
      <c r="D2661">
        <v>4</v>
      </c>
      <c r="E2661">
        <v>227.96</v>
      </c>
      <c r="F2661" s="1">
        <f>-Day_SIP[[#This Row],[Investment Amount]]</f>
        <v>-227.96</v>
      </c>
      <c r="G2661" s="1">
        <f>SUM($D$2:D2661)*Day_SIP[[#This Row],[Buy Price]]</f>
        <v>1397736.74</v>
      </c>
    </row>
    <row r="2662" spans="1:7" x14ac:dyDescent="0.3">
      <c r="A2662" s="2">
        <v>41177</v>
      </c>
      <c r="B2662">
        <v>1</v>
      </c>
      <c r="C2662">
        <v>57.05</v>
      </c>
      <c r="D2662">
        <v>4</v>
      </c>
      <c r="E2662">
        <v>228.2</v>
      </c>
      <c r="F2662" s="1">
        <f>-Day_SIP[[#This Row],[Investment Amount]]</f>
        <v>-228.2</v>
      </c>
      <c r="G2662" s="1">
        <f>SUM($D$2:D2662)*Day_SIP[[#This Row],[Buy Price]]</f>
        <v>1399436.5</v>
      </c>
    </row>
    <row r="2663" spans="1:7" x14ac:dyDescent="0.3">
      <c r="A2663" s="2">
        <v>41178</v>
      </c>
      <c r="B2663">
        <v>2</v>
      </c>
      <c r="C2663">
        <v>57.02</v>
      </c>
      <c r="D2663">
        <v>4</v>
      </c>
      <c r="E2663">
        <v>228.08</v>
      </c>
      <c r="F2663" s="1">
        <f>-Day_SIP[[#This Row],[Investment Amount]]</f>
        <v>-228.08</v>
      </c>
      <c r="G2663" s="1">
        <f>SUM($D$2:D2663)*Day_SIP[[#This Row],[Buy Price]]</f>
        <v>1398928.6800000002</v>
      </c>
    </row>
    <row r="2664" spans="1:7" x14ac:dyDescent="0.3">
      <c r="A2664" s="2">
        <v>41179</v>
      </c>
      <c r="B2664">
        <v>3</v>
      </c>
      <c r="C2664">
        <v>56.84</v>
      </c>
      <c r="D2664">
        <v>4</v>
      </c>
      <c r="E2664">
        <v>227.36</v>
      </c>
      <c r="F2664" s="1">
        <f>-Day_SIP[[#This Row],[Investment Amount]]</f>
        <v>-227.36</v>
      </c>
      <c r="G2664" s="1">
        <f>SUM($D$2:D2664)*Day_SIP[[#This Row],[Buy Price]]</f>
        <v>1394739.9200000002</v>
      </c>
    </row>
    <row r="2665" spans="1:7" x14ac:dyDescent="0.3">
      <c r="A2665" s="2">
        <v>41180</v>
      </c>
      <c r="B2665">
        <v>4</v>
      </c>
      <c r="C2665">
        <v>57.27</v>
      </c>
      <c r="D2665">
        <v>4</v>
      </c>
      <c r="E2665">
        <v>229.08</v>
      </c>
      <c r="F2665" s="1">
        <f>-Day_SIP[[#This Row],[Investment Amount]]</f>
        <v>-229.08</v>
      </c>
      <c r="G2665" s="1">
        <f>SUM($D$2:D2665)*Day_SIP[[#This Row],[Buy Price]]</f>
        <v>1405520.34</v>
      </c>
    </row>
    <row r="2666" spans="1:7" x14ac:dyDescent="0.3">
      <c r="A2666" s="2">
        <v>41183</v>
      </c>
      <c r="B2666">
        <v>0</v>
      </c>
      <c r="C2666">
        <v>57.52</v>
      </c>
      <c r="D2666">
        <v>4</v>
      </c>
      <c r="E2666">
        <v>230.08</v>
      </c>
      <c r="F2666" s="1">
        <f>-Day_SIP[[#This Row],[Investment Amount]]</f>
        <v>-230.08</v>
      </c>
      <c r="G2666" s="1">
        <f>SUM($D$2:D2666)*Day_SIP[[#This Row],[Buy Price]]</f>
        <v>1411885.9200000002</v>
      </c>
    </row>
    <row r="2667" spans="1:7" x14ac:dyDescent="0.3">
      <c r="A2667" s="2">
        <v>41185</v>
      </c>
      <c r="B2667">
        <v>2</v>
      </c>
      <c r="C2667">
        <v>57.78</v>
      </c>
      <c r="D2667">
        <v>4</v>
      </c>
      <c r="E2667">
        <v>231.12</v>
      </c>
      <c r="F2667" s="1">
        <f>-Day_SIP[[#This Row],[Investment Amount]]</f>
        <v>-231.12</v>
      </c>
      <c r="G2667" s="1">
        <f>SUM($D$2:D2667)*Day_SIP[[#This Row],[Buy Price]]</f>
        <v>1418499</v>
      </c>
    </row>
    <row r="2668" spans="1:7" x14ac:dyDescent="0.3">
      <c r="A2668" s="2">
        <v>41186</v>
      </c>
      <c r="B2668">
        <v>3</v>
      </c>
      <c r="C2668">
        <v>58.25</v>
      </c>
      <c r="D2668">
        <v>4</v>
      </c>
      <c r="E2668">
        <v>233</v>
      </c>
      <c r="F2668" s="1">
        <f>-Day_SIP[[#This Row],[Investment Amount]]</f>
        <v>-233</v>
      </c>
      <c r="G2668" s="1">
        <f>SUM($D$2:D2668)*Day_SIP[[#This Row],[Buy Price]]</f>
        <v>1430270.5</v>
      </c>
    </row>
    <row r="2669" spans="1:7" x14ac:dyDescent="0.3">
      <c r="A2669" s="2">
        <v>41187</v>
      </c>
      <c r="B2669">
        <v>4</v>
      </c>
      <c r="C2669">
        <v>57.77</v>
      </c>
      <c r="D2669">
        <v>4</v>
      </c>
      <c r="E2669">
        <v>231.08</v>
      </c>
      <c r="F2669" s="1">
        <f>-Day_SIP[[#This Row],[Investment Amount]]</f>
        <v>-231.08</v>
      </c>
      <c r="G2669" s="1">
        <f>SUM($D$2:D2669)*Day_SIP[[#This Row],[Buy Price]]</f>
        <v>1418715.6600000001</v>
      </c>
    </row>
    <row r="2670" spans="1:7" x14ac:dyDescent="0.3">
      <c r="A2670" s="2">
        <v>41190</v>
      </c>
      <c r="B2670">
        <v>0</v>
      </c>
      <c r="C2670">
        <v>57.14</v>
      </c>
      <c r="D2670">
        <v>4</v>
      </c>
      <c r="E2670">
        <v>228.56</v>
      </c>
      <c r="F2670" s="1">
        <f>-Day_SIP[[#This Row],[Investment Amount]]</f>
        <v>-228.56</v>
      </c>
      <c r="G2670" s="1">
        <f>SUM($D$2:D2670)*Day_SIP[[#This Row],[Buy Price]]</f>
        <v>1403472.68</v>
      </c>
    </row>
    <row r="2671" spans="1:7" x14ac:dyDescent="0.3">
      <c r="A2671" s="2">
        <v>41191</v>
      </c>
      <c r="B2671">
        <v>1</v>
      </c>
      <c r="C2671">
        <v>57.31</v>
      </c>
      <c r="D2671">
        <v>4</v>
      </c>
      <c r="E2671">
        <v>229.24</v>
      </c>
      <c r="F2671" s="1">
        <f>-Day_SIP[[#This Row],[Investment Amount]]</f>
        <v>-229.24</v>
      </c>
      <c r="G2671" s="1">
        <f>SUM($D$2:D2671)*Day_SIP[[#This Row],[Buy Price]]</f>
        <v>1407877.46</v>
      </c>
    </row>
    <row r="2672" spans="1:7" x14ac:dyDescent="0.3">
      <c r="A2672" s="2">
        <v>41192</v>
      </c>
      <c r="B2672">
        <v>2</v>
      </c>
      <c r="C2672">
        <v>56.84</v>
      </c>
      <c r="D2672">
        <v>4</v>
      </c>
      <c r="E2672">
        <v>227.36</v>
      </c>
      <c r="F2672" s="1">
        <f>-Day_SIP[[#This Row],[Investment Amount]]</f>
        <v>-227.36</v>
      </c>
      <c r="G2672" s="1">
        <f>SUM($D$2:D2672)*Day_SIP[[#This Row],[Buy Price]]</f>
        <v>1396558.8</v>
      </c>
    </row>
    <row r="2673" spans="1:7" x14ac:dyDescent="0.3">
      <c r="A2673" s="2">
        <v>41193</v>
      </c>
      <c r="B2673">
        <v>3</v>
      </c>
      <c r="C2673">
        <v>57.98</v>
      </c>
      <c r="D2673">
        <v>4</v>
      </c>
      <c r="E2673">
        <v>231.92</v>
      </c>
      <c r="F2673" s="1">
        <f>-Day_SIP[[#This Row],[Investment Amount]]</f>
        <v>-231.92</v>
      </c>
      <c r="G2673" s="1">
        <f>SUM($D$2:D2673)*Day_SIP[[#This Row],[Buy Price]]</f>
        <v>1424800.52</v>
      </c>
    </row>
    <row r="2674" spans="1:7" x14ac:dyDescent="0.3">
      <c r="A2674" s="2">
        <v>41194</v>
      </c>
      <c r="B2674">
        <v>4</v>
      </c>
      <c r="C2674">
        <v>57.41</v>
      </c>
      <c r="D2674">
        <v>4</v>
      </c>
      <c r="E2674">
        <v>229.64</v>
      </c>
      <c r="F2674" s="1">
        <f>-Day_SIP[[#This Row],[Investment Amount]]</f>
        <v>-229.64</v>
      </c>
      <c r="G2674" s="1">
        <f>SUM($D$2:D2674)*Day_SIP[[#This Row],[Buy Price]]</f>
        <v>1411022.98</v>
      </c>
    </row>
    <row r="2675" spans="1:7" x14ac:dyDescent="0.3">
      <c r="A2675" s="2">
        <v>41197</v>
      </c>
      <c r="B2675">
        <v>0</v>
      </c>
      <c r="C2675">
        <v>57.41</v>
      </c>
      <c r="D2675">
        <v>4</v>
      </c>
      <c r="E2675">
        <v>229.64</v>
      </c>
      <c r="F2675" s="1">
        <f>-Day_SIP[[#This Row],[Investment Amount]]</f>
        <v>-229.64</v>
      </c>
      <c r="G2675" s="1">
        <f>SUM($D$2:D2675)*Day_SIP[[#This Row],[Buy Price]]</f>
        <v>1411252.6199999999</v>
      </c>
    </row>
    <row r="2676" spans="1:7" x14ac:dyDescent="0.3">
      <c r="A2676" s="2">
        <v>41198</v>
      </c>
      <c r="B2676">
        <v>1</v>
      </c>
      <c r="C2676">
        <v>56.83</v>
      </c>
      <c r="D2676">
        <v>4</v>
      </c>
      <c r="E2676">
        <v>227.32</v>
      </c>
      <c r="F2676" s="1">
        <f>-Day_SIP[[#This Row],[Investment Amount]]</f>
        <v>-227.32</v>
      </c>
      <c r="G2676" s="1">
        <f>SUM($D$2:D2676)*Day_SIP[[#This Row],[Buy Price]]</f>
        <v>1397222.38</v>
      </c>
    </row>
    <row r="2677" spans="1:7" x14ac:dyDescent="0.3">
      <c r="A2677" s="2">
        <v>41199</v>
      </c>
      <c r="B2677">
        <v>2</v>
      </c>
      <c r="C2677">
        <v>56.88</v>
      </c>
      <c r="D2677">
        <v>4</v>
      </c>
      <c r="E2677">
        <v>227.52</v>
      </c>
      <c r="F2677" s="1">
        <f>-Day_SIP[[#This Row],[Investment Amount]]</f>
        <v>-227.52</v>
      </c>
      <c r="G2677" s="1">
        <f>SUM($D$2:D2677)*Day_SIP[[#This Row],[Buy Price]]</f>
        <v>1398679.2</v>
      </c>
    </row>
    <row r="2678" spans="1:7" x14ac:dyDescent="0.3">
      <c r="A2678" s="2">
        <v>41200</v>
      </c>
      <c r="B2678">
        <v>3</v>
      </c>
      <c r="C2678">
        <v>57.5</v>
      </c>
      <c r="D2678">
        <v>4</v>
      </c>
      <c r="E2678">
        <v>230</v>
      </c>
      <c r="F2678" s="1">
        <f>-Day_SIP[[#This Row],[Investment Amount]]</f>
        <v>-230</v>
      </c>
      <c r="G2678" s="1">
        <f>SUM($D$2:D2678)*Day_SIP[[#This Row],[Buy Price]]</f>
        <v>1414155</v>
      </c>
    </row>
    <row r="2679" spans="1:7" x14ac:dyDescent="0.3">
      <c r="A2679" s="2">
        <v>41201</v>
      </c>
      <c r="B2679">
        <v>4</v>
      </c>
      <c r="C2679">
        <v>57.11</v>
      </c>
      <c r="D2679">
        <v>4</v>
      </c>
      <c r="E2679">
        <v>228.44</v>
      </c>
      <c r="F2679" s="1">
        <f>-Day_SIP[[#This Row],[Investment Amount]]</f>
        <v>-228.44</v>
      </c>
      <c r="G2679" s="1">
        <f>SUM($D$2:D2679)*Day_SIP[[#This Row],[Buy Price]]</f>
        <v>1404791.78</v>
      </c>
    </row>
    <row r="2680" spans="1:7" x14ac:dyDescent="0.3">
      <c r="A2680" s="2">
        <v>41204</v>
      </c>
      <c r="B2680">
        <v>0</v>
      </c>
      <c r="C2680">
        <v>57.5</v>
      </c>
      <c r="D2680">
        <v>4</v>
      </c>
      <c r="E2680">
        <v>230</v>
      </c>
      <c r="F2680" s="1">
        <f>-Day_SIP[[#This Row],[Investment Amount]]</f>
        <v>-230</v>
      </c>
      <c r="G2680" s="1">
        <f>SUM($D$2:D2680)*Day_SIP[[#This Row],[Buy Price]]</f>
        <v>1414615</v>
      </c>
    </row>
    <row r="2681" spans="1:7" x14ac:dyDescent="0.3">
      <c r="A2681" s="2">
        <v>41205</v>
      </c>
      <c r="B2681">
        <v>1</v>
      </c>
      <c r="C2681">
        <v>57.24</v>
      </c>
      <c r="D2681">
        <v>4</v>
      </c>
      <c r="E2681">
        <v>228.96</v>
      </c>
      <c r="F2681" s="1">
        <f>-Day_SIP[[#This Row],[Investment Amount]]</f>
        <v>-228.96</v>
      </c>
      <c r="G2681" s="1">
        <f>SUM($D$2:D2681)*Day_SIP[[#This Row],[Buy Price]]</f>
        <v>1408447.44</v>
      </c>
    </row>
    <row r="2682" spans="1:7" x14ac:dyDescent="0.3">
      <c r="A2682" s="2">
        <v>41207</v>
      </c>
      <c r="B2682">
        <v>3</v>
      </c>
      <c r="C2682">
        <v>57.47</v>
      </c>
      <c r="D2682">
        <v>4</v>
      </c>
      <c r="E2682">
        <v>229.88</v>
      </c>
      <c r="F2682" s="1">
        <f>-Day_SIP[[#This Row],[Investment Amount]]</f>
        <v>-229.88</v>
      </c>
      <c r="G2682" s="1">
        <f>SUM($D$2:D2682)*Day_SIP[[#This Row],[Buy Price]]</f>
        <v>1414336.7</v>
      </c>
    </row>
    <row r="2683" spans="1:7" x14ac:dyDescent="0.3">
      <c r="A2683" s="2">
        <v>41208</v>
      </c>
      <c r="B2683">
        <v>4</v>
      </c>
      <c r="C2683">
        <v>57.04</v>
      </c>
      <c r="D2683">
        <v>4</v>
      </c>
      <c r="E2683">
        <v>228.16</v>
      </c>
      <c r="F2683" s="1">
        <f>-Day_SIP[[#This Row],[Investment Amount]]</f>
        <v>-228.16</v>
      </c>
      <c r="G2683" s="1">
        <f>SUM($D$2:D2683)*Day_SIP[[#This Row],[Buy Price]]</f>
        <v>1403982.56</v>
      </c>
    </row>
    <row r="2684" spans="1:7" x14ac:dyDescent="0.3">
      <c r="A2684" s="2">
        <v>41211</v>
      </c>
      <c r="B2684">
        <v>0</v>
      </c>
      <c r="C2684">
        <v>57.12</v>
      </c>
      <c r="D2684">
        <v>4</v>
      </c>
      <c r="E2684">
        <v>228.48</v>
      </c>
      <c r="F2684" s="1">
        <f>-Day_SIP[[#This Row],[Investment Amount]]</f>
        <v>-228.48</v>
      </c>
      <c r="G2684" s="1">
        <f>SUM($D$2:D2684)*Day_SIP[[#This Row],[Buy Price]]</f>
        <v>1406180.16</v>
      </c>
    </row>
    <row r="2685" spans="1:7" x14ac:dyDescent="0.3">
      <c r="A2685" s="2">
        <v>41212</v>
      </c>
      <c r="B2685">
        <v>1</v>
      </c>
      <c r="C2685">
        <v>56.48</v>
      </c>
      <c r="D2685">
        <v>4</v>
      </c>
      <c r="E2685">
        <v>225.92</v>
      </c>
      <c r="F2685" s="1">
        <f>-Day_SIP[[#This Row],[Investment Amount]]</f>
        <v>-225.92</v>
      </c>
      <c r="G2685" s="1">
        <f>SUM($D$2:D2685)*Day_SIP[[#This Row],[Buy Price]]</f>
        <v>1390650.5599999998</v>
      </c>
    </row>
    <row r="2686" spans="1:7" x14ac:dyDescent="0.3">
      <c r="A2686" s="2">
        <v>41213</v>
      </c>
      <c r="B2686">
        <v>2</v>
      </c>
      <c r="C2686">
        <v>56.55</v>
      </c>
      <c r="D2686">
        <v>4</v>
      </c>
      <c r="E2686">
        <v>226.2</v>
      </c>
      <c r="F2686" s="1">
        <f>-Day_SIP[[#This Row],[Investment Amount]]</f>
        <v>-226.2</v>
      </c>
      <c r="G2686" s="1">
        <f>SUM($D$2:D2686)*Day_SIP[[#This Row],[Buy Price]]</f>
        <v>1392600.2999999998</v>
      </c>
    </row>
    <row r="2687" spans="1:7" x14ac:dyDescent="0.3">
      <c r="A2687" s="2">
        <v>41214</v>
      </c>
      <c r="B2687">
        <v>3</v>
      </c>
      <c r="C2687">
        <v>57.04</v>
      </c>
      <c r="D2687">
        <v>4</v>
      </c>
      <c r="E2687">
        <v>228.16</v>
      </c>
      <c r="F2687" s="1">
        <f>-Day_SIP[[#This Row],[Investment Amount]]</f>
        <v>-228.16</v>
      </c>
      <c r="G2687" s="1">
        <f>SUM($D$2:D2687)*Day_SIP[[#This Row],[Buy Price]]</f>
        <v>1404895.2</v>
      </c>
    </row>
    <row r="2688" spans="1:7" x14ac:dyDescent="0.3">
      <c r="A2688" s="2">
        <v>41215</v>
      </c>
      <c r="B2688">
        <v>4</v>
      </c>
      <c r="C2688">
        <v>57.51</v>
      </c>
      <c r="D2688">
        <v>4</v>
      </c>
      <c r="E2688">
        <v>230.04</v>
      </c>
      <c r="F2688" s="1">
        <f>-Day_SIP[[#This Row],[Investment Amount]]</f>
        <v>-230.04</v>
      </c>
      <c r="G2688" s="1">
        <f>SUM($D$2:D2688)*Day_SIP[[#This Row],[Buy Price]]</f>
        <v>1416701.3399999999</v>
      </c>
    </row>
    <row r="2689" spans="1:7" x14ac:dyDescent="0.3">
      <c r="A2689" s="2">
        <v>41218</v>
      </c>
      <c r="B2689">
        <v>0</v>
      </c>
      <c r="C2689">
        <v>57.45</v>
      </c>
      <c r="D2689">
        <v>4</v>
      </c>
      <c r="E2689">
        <v>229.8</v>
      </c>
      <c r="F2689" s="1">
        <f>-Day_SIP[[#This Row],[Investment Amount]]</f>
        <v>-229.8</v>
      </c>
      <c r="G2689" s="1">
        <f>SUM($D$2:D2689)*Day_SIP[[#This Row],[Buy Price]]</f>
        <v>1415453.1</v>
      </c>
    </row>
    <row r="2690" spans="1:7" x14ac:dyDescent="0.3">
      <c r="A2690" s="2">
        <v>41219</v>
      </c>
      <c r="B2690">
        <v>1</v>
      </c>
      <c r="C2690">
        <v>57.67</v>
      </c>
      <c r="D2690">
        <v>4</v>
      </c>
      <c r="E2690">
        <v>230.68</v>
      </c>
      <c r="F2690" s="1">
        <f>-Day_SIP[[#This Row],[Investment Amount]]</f>
        <v>-230.68</v>
      </c>
      <c r="G2690" s="1">
        <f>SUM($D$2:D2690)*Day_SIP[[#This Row],[Buy Price]]</f>
        <v>1421104.1400000001</v>
      </c>
    </row>
    <row r="2691" spans="1:7" x14ac:dyDescent="0.3">
      <c r="A2691" s="2">
        <v>41220</v>
      </c>
      <c r="B2691">
        <v>2</v>
      </c>
      <c r="C2691">
        <v>57.99</v>
      </c>
      <c r="D2691">
        <v>4</v>
      </c>
      <c r="E2691">
        <v>231.96</v>
      </c>
      <c r="F2691" s="1">
        <f>-Day_SIP[[#This Row],[Investment Amount]]</f>
        <v>-231.96</v>
      </c>
      <c r="G2691" s="1">
        <f>SUM($D$2:D2691)*Day_SIP[[#This Row],[Buy Price]]</f>
        <v>1429221.54</v>
      </c>
    </row>
    <row r="2692" spans="1:7" x14ac:dyDescent="0.3">
      <c r="A2692" s="2">
        <v>41221</v>
      </c>
      <c r="B2692">
        <v>3</v>
      </c>
      <c r="C2692">
        <v>57.69</v>
      </c>
      <c r="D2692">
        <v>4</v>
      </c>
      <c r="E2692">
        <v>230.76</v>
      </c>
      <c r="F2692" s="1">
        <f>-Day_SIP[[#This Row],[Investment Amount]]</f>
        <v>-230.76</v>
      </c>
      <c r="G2692" s="1">
        <f>SUM($D$2:D2692)*Day_SIP[[#This Row],[Buy Price]]</f>
        <v>1422058.5</v>
      </c>
    </row>
    <row r="2693" spans="1:7" x14ac:dyDescent="0.3">
      <c r="A2693" s="2">
        <v>41222</v>
      </c>
      <c r="B2693">
        <v>4</v>
      </c>
      <c r="C2693">
        <v>57.26</v>
      </c>
      <c r="D2693">
        <v>4</v>
      </c>
      <c r="E2693">
        <v>229.04</v>
      </c>
      <c r="F2693" s="1">
        <f>-Day_SIP[[#This Row],[Investment Amount]]</f>
        <v>-229.04</v>
      </c>
      <c r="G2693" s="1">
        <f>SUM($D$2:D2693)*Day_SIP[[#This Row],[Buy Price]]</f>
        <v>1411688.04</v>
      </c>
    </row>
    <row r="2694" spans="1:7" x14ac:dyDescent="0.3">
      <c r="A2694" s="2">
        <v>41225</v>
      </c>
      <c r="B2694">
        <v>0</v>
      </c>
      <c r="C2694">
        <v>57.44</v>
      </c>
      <c r="D2694">
        <v>4</v>
      </c>
      <c r="E2694">
        <v>229.76</v>
      </c>
      <c r="F2694" s="1">
        <f>-Day_SIP[[#This Row],[Investment Amount]]</f>
        <v>-229.76</v>
      </c>
      <c r="G2694" s="1">
        <f>SUM($D$2:D2694)*Day_SIP[[#This Row],[Buy Price]]</f>
        <v>1416355.52</v>
      </c>
    </row>
    <row r="2695" spans="1:7" x14ac:dyDescent="0.3">
      <c r="A2695" s="2">
        <v>41226</v>
      </c>
      <c r="B2695">
        <v>1</v>
      </c>
      <c r="C2695">
        <v>57.09</v>
      </c>
      <c r="D2695">
        <v>4</v>
      </c>
      <c r="E2695">
        <v>228.36</v>
      </c>
      <c r="F2695" s="1">
        <f>-Day_SIP[[#This Row],[Investment Amount]]</f>
        <v>-228.36</v>
      </c>
      <c r="G2695" s="1">
        <f>SUM($D$2:D2695)*Day_SIP[[#This Row],[Buy Price]]</f>
        <v>1407953.58</v>
      </c>
    </row>
    <row r="2696" spans="1:7" x14ac:dyDescent="0.3">
      <c r="A2696" s="2">
        <v>41228</v>
      </c>
      <c r="B2696">
        <v>3</v>
      </c>
      <c r="C2696">
        <v>56.67</v>
      </c>
      <c r="D2696">
        <v>4</v>
      </c>
      <c r="E2696">
        <v>226.68</v>
      </c>
      <c r="F2696" s="1">
        <f>-Day_SIP[[#This Row],[Investment Amount]]</f>
        <v>-226.68</v>
      </c>
      <c r="G2696" s="1">
        <f>SUM($D$2:D2696)*Day_SIP[[#This Row],[Buy Price]]</f>
        <v>1397822.22</v>
      </c>
    </row>
    <row r="2697" spans="1:7" x14ac:dyDescent="0.3">
      <c r="A2697" s="2">
        <v>41229</v>
      </c>
      <c r="B2697">
        <v>4</v>
      </c>
      <c r="C2697">
        <v>56.21</v>
      </c>
      <c r="D2697">
        <v>4</v>
      </c>
      <c r="E2697">
        <v>224.84</v>
      </c>
      <c r="F2697" s="1">
        <f>-Day_SIP[[#This Row],[Investment Amount]]</f>
        <v>-224.84</v>
      </c>
      <c r="G2697" s="1">
        <f>SUM($D$2:D2697)*Day_SIP[[#This Row],[Buy Price]]</f>
        <v>1386700.7</v>
      </c>
    </row>
    <row r="2698" spans="1:7" x14ac:dyDescent="0.3">
      <c r="A2698" s="2">
        <v>41232</v>
      </c>
      <c r="B2698">
        <v>0</v>
      </c>
      <c r="C2698">
        <v>56.27</v>
      </c>
      <c r="D2698">
        <v>4</v>
      </c>
      <c r="E2698">
        <v>225.08</v>
      </c>
      <c r="F2698" s="1">
        <f>-Day_SIP[[#This Row],[Investment Amount]]</f>
        <v>-225.08</v>
      </c>
      <c r="G2698" s="1">
        <f>SUM($D$2:D2698)*Day_SIP[[#This Row],[Buy Price]]</f>
        <v>1388405.98</v>
      </c>
    </row>
    <row r="2699" spans="1:7" x14ac:dyDescent="0.3">
      <c r="A2699" s="2">
        <v>41233</v>
      </c>
      <c r="B2699">
        <v>1</v>
      </c>
      <c r="C2699">
        <v>56.12</v>
      </c>
      <c r="D2699">
        <v>4</v>
      </c>
      <c r="E2699">
        <v>224.48</v>
      </c>
      <c r="F2699" s="1">
        <f>-Day_SIP[[#This Row],[Investment Amount]]</f>
        <v>-224.48</v>
      </c>
      <c r="G2699" s="1">
        <f>SUM($D$2:D2699)*Day_SIP[[#This Row],[Buy Price]]</f>
        <v>1384929.3599999999</v>
      </c>
    </row>
    <row r="2700" spans="1:7" x14ac:dyDescent="0.3">
      <c r="A2700" s="2">
        <v>41234</v>
      </c>
      <c r="B2700">
        <v>2</v>
      </c>
      <c r="C2700">
        <v>56.47</v>
      </c>
      <c r="D2700">
        <v>4</v>
      </c>
      <c r="E2700">
        <v>225.88</v>
      </c>
      <c r="F2700" s="1">
        <f>-Day_SIP[[#This Row],[Investment Amount]]</f>
        <v>-225.88</v>
      </c>
      <c r="G2700" s="1">
        <f>SUM($D$2:D2700)*Day_SIP[[#This Row],[Buy Price]]</f>
        <v>1393792.54</v>
      </c>
    </row>
    <row r="2701" spans="1:7" x14ac:dyDescent="0.3">
      <c r="A2701" s="2">
        <v>41235</v>
      </c>
      <c r="B2701">
        <v>3</v>
      </c>
      <c r="C2701">
        <v>56.77</v>
      </c>
      <c r="D2701">
        <v>4</v>
      </c>
      <c r="E2701">
        <v>227.08</v>
      </c>
      <c r="F2701" s="1">
        <f>-Day_SIP[[#This Row],[Investment Amount]]</f>
        <v>-227.08</v>
      </c>
      <c r="G2701" s="1">
        <f>SUM($D$2:D2701)*Day_SIP[[#This Row],[Buy Price]]</f>
        <v>1401424.22</v>
      </c>
    </row>
    <row r="2702" spans="1:7" x14ac:dyDescent="0.3">
      <c r="A2702" s="2">
        <v>41236</v>
      </c>
      <c r="B2702">
        <v>4</v>
      </c>
      <c r="C2702">
        <v>56.62</v>
      </c>
      <c r="D2702">
        <v>4</v>
      </c>
      <c r="E2702">
        <v>226.48</v>
      </c>
      <c r="F2702" s="1">
        <f>-Day_SIP[[#This Row],[Investment Amount]]</f>
        <v>-226.48</v>
      </c>
      <c r="G2702" s="1">
        <f>SUM($D$2:D2702)*Day_SIP[[#This Row],[Buy Price]]</f>
        <v>1397947.8</v>
      </c>
    </row>
    <row r="2703" spans="1:7" x14ac:dyDescent="0.3">
      <c r="A2703" s="2">
        <v>41239</v>
      </c>
      <c r="B2703">
        <v>0</v>
      </c>
      <c r="C2703">
        <v>56.72</v>
      </c>
      <c r="D2703">
        <v>4</v>
      </c>
      <c r="E2703">
        <v>226.88</v>
      </c>
      <c r="F2703" s="1">
        <f>-Day_SIP[[#This Row],[Investment Amount]]</f>
        <v>-226.88</v>
      </c>
      <c r="G2703" s="1">
        <f>SUM($D$2:D2703)*Day_SIP[[#This Row],[Buy Price]]</f>
        <v>1400643.68</v>
      </c>
    </row>
    <row r="2704" spans="1:7" x14ac:dyDescent="0.3">
      <c r="A2704" s="2">
        <v>41240</v>
      </c>
      <c r="B2704">
        <v>1</v>
      </c>
      <c r="C2704">
        <v>57.63</v>
      </c>
      <c r="D2704">
        <v>4</v>
      </c>
      <c r="E2704">
        <v>230.52</v>
      </c>
      <c r="F2704" s="1">
        <f>-Day_SIP[[#This Row],[Investment Amount]]</f>
        <v>-230.52</v>
      </c>
      <c r="G2704" s="1">
        <f>SUM($D$2:D2704)*Day_SIP[[#This Row],[Buy Price]]</f>
        <v>1423345.74</v>
      </c>
    </row>
    <row r="2705" spans="1:7" x14ac:dyDescent="0.3">
      <c r="A2705" s="2">
        <v>41242</v>
      </c>
      <c r="B2705">
        <v>3</v>
      </c>
      <c r="C2705">
        <v>58.61</v>
      </c>
      <c r="D2705">
        <v>4</v>
      </c>
      <c r="E2705">
        <v>234.44</v>
      </c>
      <c r="F2705" s="1">
        <f>-Day_SIP[[#This Row],[Investment Amount]]</f>
        <v>-234.44</v>
      </c>
      <c r="G2705" s="1">
        <f>SUM($D$2:D2705)*Day_SIP[[#This Row],[Buy Price]]</f>
        <v>1447784.22</v>
      </c>
    </row>
    <row r="2706" spans="1:7" x14ac:dyDescent="0.3">
      <c r="A2706" s="2">
        <v>41243</v>
      </c>
      <c r="B2706">
        <v>4</v>
      </c>
      <c r="C2706">
        <v>59.06</v>
      </c>
      <c r="D2706">
        <v>4</v>
      </c>
      <c r="E2706">
        <v>236.24</v>
      </c>
      <c r="F2706" s="1">
        <f>-Day_SIP[[#This Row],[Investment Amount]]</f>
        <v>-236.24</v>
      </c>
      <c r="G2706" s="1">
        <f>SUM($D$2:D2706)*Day_SIP[[#This Row],[Buy Price]]</f>
        <v>1459136.36</v>
      </c>
    </row>
    <row r="2707" spans="1:7" x14ac:dyDescent="0.3">
      <c r="A2707" s="2">
        <v>41246</v>
      </c>
      <c r="B2707">
        <v>0</v>
      </c>
      <c r="C2707">
        <v>59.08</v>
      </c>
      <c r="D2707">
        <v>4</v>
      </c>
      <c r="E2707">
        <v>236.32</v>
      </c>
      <c r="F2707" s="1">
        <f>-Day_SIP[[#This Row],[Investment Amount]]</f>
        <v>-236.32</v>
      </c>
      <c r="G2707" s="1">
        <f>SUM($D$2:D2707)*Day_SIP[[#This Row],[Buy Price]]</f>
        <v>1459866.8</v>
      </c>
    </row>
    <row r="2708" spans="1:7" x14ac:dyDescent="0.3">
      <c r="A2708" s="2">
        <v>41247</v>
      </c>
      <c r="B2708">
        <v>1</v>
      </c>
      <c r="C2708">
        <v>59.33</v>
      </c>
      <c r="D2708">
        <v>4</v>
      </c>
      <c r="E2708">
        <v>237.32</v>
      </c>
      <c r="F2708" s="1">
        <f>-Day_SIP[[#This Row],[Investment Amount]]</f>
        <v>-237.32</v>
      </c>
      <c r="G2708" s="1">
        <f>SUM($D$2:D2708)*Day_SIP[[#This Row],[Buy Price]]</f>
        <v>1466281.6199999999</v>
      </c>
    </row>
    <row r="2709" spans="1:7" x14ac:dyDescent="0.3">
      <c r="A2709" s="2">
        <v>41248</v>
      </c>
      <c r="B2709">
        <v>2</v>
      </c>
      <c r="C2709">
        <v>59.36</v>
      </c>
      <c r="D2709">
        <v>4</v>
      </c>
      <c r="E2709">
        <v>237.44</v>
      </c>
      <c r="F2709" s="1">
        <f>-Day_SIP[[#This Row],[Investment Amount]]</f>
        <v>-237.44</v>
      </c>
      <c r="G2709" s="1">
        <f>SUM($D$2:D2709)*Day_SIP[[#This Row],[Buy Price]]</f>
        <v>1467260.48</v>
      </c>
    </row>
    <row r="2710" spans="1:7" x14ac:dyDescent="0.3">
      <c r="A2710" s="2">
        <v>41249</v>
      </c>
      <c r="B2710">
        <v>3</v>
      </c>
      <c r="C2710">
        <v>59.69</v>
      </c>
      <c r="D2710">
        <v>4</v>
      </c>
      <c r="E2710">
        <v>238.76</v>
      </c>
      <c r="F2710" s="1">
        <f>-Day_SIP[[#This Row],[Investment Amount]]</f>
        <v>-238.76</v>
      </c>
      <c r="G2710" s="1">
        <f>SUM($D$2:D2710)*Day_SIP[[#This Row],[Buy Price]]</f>
        <v>1475656.18</v>
      </c>
    </row>
    <row r="2711" spans="1:7" x14ac:dyDescent="0.3">
      <c r="A2711" s="2">
        <v>41250</v>
      </c>
      <c r="B2711">
        <v>4</v>
      </c>
      <c r="C2711">
        <v>59.89</v>
      </c>
      <c r="D2711">
        <v>4</v>
      </c>
      <c r="E2711">
        <v>239.56</v>
      </c>
      <c r="F2711" s="1">
        <f>-Day_SIP[[#This Row],[Investment Amount]]</f>
        <v>-239.56</v>
      </c>
      <c r="G2711" s="1">
        <f>SUM($D$2:D2711)*Day_SIP[[#This Row],[Buy Price]]</f>
        <v>1480840.1400000001</v>
      </c>
    </row>
    <row r="2712" spans="1:7" x14ac:dyDescent="0.3">
      <c r="A2712" s="2">
        <v>41253</v>
      </c>
      <c r="B2712">
        <v>0</v>
      </c>
      <c r="C2712">
        <v>59.47</v>
      </c>
      <c r="D2712">
        <v>4</v>
      </c>
      <c r="E2712">
        <v>237.88</v>
      </c>
      <c r="F2712" s="1">
        <f>-Day_SIP[[#This Row],[Investment Amount]]</f>
        <v>-237.88</v>
      </c>
      <c r="G2712" s="1">
        <f>SUM($D$2:D2712)*Day_SIP[[#This Row],[Buy Price]]</f>
        <v>1470693.0999999999</v>
      </c>
    </row>
    <row r="2713" spans="1:7" x14ac:dyDescent="0.3">
      <c r="A2713" s="2">
        <v>41254</v>
      </c>
      <c r="B2713">
        <v>1</v>
      </c>
      <c r="C2713">
        <v>59.35</v>
      </c>
      <c r="D2713">
        <v>4</v>
      </c>
      <c r="E2713">
        <v>237.4</v>
      </c>
      <c r="F2713" s="1">
        <f>-Day_SIP[[#This Row],[Investment Amount]]</f>
        <v>-237.4</v>
      </c>
      <c r="G2713" s="1">
        <f>SUM($D$2:D2713)*Day_SIP[[#This Row],[Buy Price]]</f>
        <v>1467962.9000000001</v>
      </c>
    </row>
    <row r="2714" spans="1:7" x14ac:dyDescent="0.3">
      <c r="A2714" s="2">
        <v>41255</v>
      </c>
      <c r="B2714">
        <v>2</v>
      </c>
      <c r="C2714">
        <v>59.21</v>
      </c>
      <c r="D2714">
        <v>4</v>
      </c>
      <c r="E2714">
        <v>236.84</v>
      </c>
      <c r="F2714" s="1">
        <f>-Day_SIP[[#This Row],[Investment Amount]]</f>
        <v>-236.84</v>
      </c>
      <c r="G2714" s="1">
        <f>SUM($D$2:D2714)*Day_SIP[[#This Row],[Buy Price]]</f>
        <v>1464736.98</v>
      </c>
    </row>
    <row r="2715" spans="1:7" x14ac:dyDescent="0.3">
      <c r="A2715" s="2">
        <v>41256</v>
      </c>
      <c r="B2715">
        <v>3</v>
      </c>
      <c r="C2715">
        <v>58.84</v>
      </c>
      <c r="D2715">
        <v>4</v>
      </c>
      <c r="E2715">
        <v>235.36</v>
      </c>
      <c r="F2715" s="1">
        <f>-Day_SIP[[#This Row],[Investment Amount]]</f>
        <v>-235.36</v>
      </c>
      <c r="G2715" s="1">
        <f>SUM($D$2:D2715)*Day_SIP[[#This Row],[Buy Price]]</f>
        <v>1455819.28</v>
      </c>
    </row>
    <row r="2716" spans="1:7" x14ac:dyDescent="0.3">
      <c r="A2716" s="2">
        <v>41257</v>
      </c>
      <c r="B2716">
        <v>4</v>
      </c>
      <c r="C2716">
        <v>59.22</v>
      </c>
      <c r="D2716">
        <v>4</v>
      </c>
      <c r="E2716">
        <v>236.88</v>
      </c>
      <c r="F2716" s="1">
        <f>-Day_SIP[[#This Row],[Investment Amount]]</f>
        <v>-236.88</v>
      </c>
      <c r="G2716" s="1">
        <f>SUM($D$2:D2716)*Day_SIP[[#This Row],[Buy Price]]</f>
        <v>1465458.1199999999</v>
      </c>
    </row>
    <row r="2717" spans="1:7" x14ac:dyDescent="0.3">
      <c r="A2717" s="2">
        <v>41260</v>
      </c>
      <c r="B2717">
        <v>0</v>
      </c>
      <c r="C2717">
        <v>59</v>
      </c>
      <c r="D2717">
        <v>4</v>
      </c>
      <c r="E2717">
        <v>236</v>
      </c>
      <c r="F2717" s="1">
        <f>-Day_SIP[[#This Row],[Investment Amount]]</f>
        <v>-236</v>
      </c>
      <c r="G2717" s="1">
        <f>SUM($D$2:D2717)*Day_SIP[[#This Row],[Buy Price]]</f>
        <v>1460250</v>
      </c>
    </row>
    <row r="2718" spans="1:7" x14ac:dyDescent="0.3">
      <c r="A2718" s="2">
        <v>41261</v>
      </c>
      <c r="B2718">
        <v>1</v>
      </c>
      <c r="C2718">
        <v>59.36</v>
      </c>
      <c r="D2718">
        <v>4</v>
      </c>
      <c r="E2718">
        <v>237.44</v>
      </c>
      <c r="F2718" s="1">
        <f>-Day_SIP[[#This Row],[Investment Amount]]</f>
        <v>-237.44</v>
      </c>
      <c r="G2718" s="1">
        <f>SUM($D$2:D2718)*Day_SIP[[#This Row],[Buy Price]]</f>
        <v>1469397.44</v>
      </c>
    </row>
    <row r="2719" spans="1:7" x14ac:dyDescent="0.3">
      <c r="A2719" s="2">
        <v>41262</v>
      </c>
      <c r="B2719">
        <v>2</v>
      </c>
      <c r="C2719">
        <v>59.68</v>
      </c>
      <c r="D2719">
        <v>4</v>
      </c>
      <c r="E2719">
        <v>238.72</v>
      </c>
      <c r="F2719" s="1">
        <f>-Day_SIP[[#This Row],[Investment Amount]]</f>
        <v>-238.72</v>
      </c>
      <c r="G2719" s="1">
        <f>SUM($D$2:D2719)*Day_SIP[[#This Row],[Buy Price]]</f>
        <v>1477557.44</v>
      </c>
    </row>
    <row r="2720" spans="1:7" x14ac:dyDescent="0.3">
      <c r="A2720" s="2">
        <v>41263</v>
      </c>
      <c r="B2720">
        <v>3</v>
      </c>
      <c r="C2720">
        <v>59.56</v>
      </c>
      <c r="D2720">
        <v>4</v>
      </c>
      <c r="E2720">
        <v>238.24</v>
      </c>
      <c r="F2720" s="1">
        <f>-Day_SIP[[#This Row],[Investment Amount]]</f>
        <v>-238.24</v>
      </c>
      <c r="G2720" s="1">
        <f>SUM($D$2:D2720)*Day_SIP[[#This Row],[Buy Price]]</f>
        <v>1474824.72</v>
      </c>
    </row>
    <row r="2721" spans="1:7" x14ac:dyDescent="0.3">
      <c r="A2721" s="2">
        <v>41264</v>
      </c>
      <c r="B2721">
        <v>4</v>
      </c>
      <c r="C2721">
        <v>58.89</v>
      </c>
      <c r="D2721">
        <v>4</v>
      </c>
      <c r="E2721">
        <v>235.56</v>
      </c>
      <c r="F2721" s="1">
        <f>-Day_SIP[[#This Row],[Investment Amount]]</f>
        <v>-235.56</v>
      </c>
      <c r="G2721" s="1">
        <f>SUM($D$2:D2721)*Day_SIP[[#This Row],[Buy Price]]</f>
        <v>1458469.74</v>
      </c>
    </row>
    <row r="2722" spans="1:7" x14ac:dyDescent="0.3">
      <c r="A2722" s="2">
        <v>41267</v>
      </c>
      <c r="B2722">
        <v>0</v>
      </c>
      <c r="C2722">
        <v>58.92</v>
      </c>
      <c r="D2722">
        <v>4</v>
      </c>
      <c r="E2722">
        <v>235.68</v>
      </c>
      <c r="F2722" s="1">
        <f>-Day_SIP[[#This Row],[Investment Amount]]</f>
        <v>-235.68</v>
      </c>
      <c r="G2722" s="1">
        <f>SUM($D$2:D2722)*Day_SIP[[#This Row],[Buy Price]]</f>
        <v>1459448.4000000001</v>
      </c>
    </row>
    <row r="2723" spans="1:7" x14ac:dyDescent="0.3">
      <c r="A2723" s="2">
        <v>41269</v>
      </c>
      <c r="B2723">
        <v>2</v>
      </c>
      <c r="C2723">
        <v>59.42</v>
      </c>
      <c r="D2723">
        <v>4</v>
      </c>
      <c r="E2723">
        <v>237.68</v>
      </c>
      <c r="F2723" s="1">
        <f>-Day_SIP[[#This Row],[Investment Amount]]</f>
        <v>-237.68</v>
      </c>
      <c r="G2723" s="1">
        <f>SUM($D$2:D2723)*Day_SIP[[#This Row],[Buy Price]]</f>
        <v>1472071.08</v>
      </c>
    </row>
    <row r="2724" spans="1:7" x14ac:dyDescent="0.3">
      <c r="A2724" s="2">
        <v>41270</v>
      </c>
      <c r="B2724">
        <v>3</v>
      </c>
      <c r="C2724">
        <v>59.27</v>
      </c>
      <c r="D2724">
        <v>4</v>
      </c>
      <c r="E2724">
        <v>237.08</v>
      </c>
      <c r="F2724" s="1">
        <f>-Day_SIP[[#This Row],[Investment Amount]]</f>
        <v>-237.08</v>
      </c>
      <c r="G2724" s="1">
        <f>SUM($D$2:D2724)*Day_SIP[[#This Row],[Buy Price]]</f>
        <v>1468592.06</v>
      </c>
    </row>
    <row r="2725" spans="1:7" x14ac:dyDescent="0.3">
      <c r="A2725" s="2">
        <v>41271</v>
      </c>
      <c r="B2725">
        <v>4</v>
      </c>
      <c r="C2725">
        <v>59.48</v>
      </c>
      <c r="D2725">
        <v>4</v>
      </c>
      <c r="E2725">
        <v>237.92</v>
      </c>
      <c r="F2725" s="1">
        <f>-Day_SIP[[#This Row],[Investment Amount]]</f>
        <v>-237.92</v>
      </c>
      <c r="G2725" s="1">
        <f>SUM($D$2:D2725)*Day_SIP[[#This Row],[Buy Price]]</f>
        <v>1474033.3599999999</v>
      </c>
    </row>
    <row r="2726" spans="1:7" x14ac:dyDescent="0.3">
      <c r="A2726" s="2">
        <v>41274</v>
      </c>
      <c r="B2726">
        <v>0</v>
      </c>
      <c r="C2726">
        <v>59.46</v>
      </c>
      <c r="D2726">
        <v>4</v>
      </c>
      <c r="E2726">
        <v>237.84</v>
      </c>
      <c r="F2726" s="1">
        <f>-Day_SIP[[#This Row],[Investment Amount]]</f>
        <v>-237.84</v>
      </c>
      <c r="G2726" s="1">
        <f>SUM($D$2:D2726)*Day_SIP[[#This Row],[Buy Price]]</f>
        <v>1473775.56</v>
      </c>
    </row>
    <row r="2727" spans="1:7" x14ac:dyDescent="0.3">
      <c r="A2727" s="2">
        <v>41275</v>
      </c>
      <c r="B2727">
        <v>1</v>
      </c>
      <c r="C2727">
        <v>60.22</v>
      </c>
      <c r="D2727">
        <v>4</v>
      </c>
      <c r="E2727">
        <v>240.88</v>
      </c>
      <c r="F2727" s="1">
        <f>-Day_SIP[[#This Row],[Investment Amount]]</f>
        <v>-240.88</v>
      </c>
      <c r="G2727" s="1">
        <f>SUM($D$2:D2727)*Day_SIP[[#This Row],[Buy Price]]</f>
        <v>1492853.8</v>
      </c>
    </row>
    <row r="2728" spans="1:7" x14ac:dyDescent="0.3">
      <c r="A2728" s="2">
        <v>41276</v>
      </c>
      <c r="B2728">
        <v>2</v>
      </c>
      <c r="C2728">
        <v>60.36</v>
      </c>
      <c r="D2728">
        <v>4</v>
      </c>
      <c r="E2728">
        <v>241.44</v>
      </c>
      <c r="F2728" s="1">
        <f>-Day_SIP[[#This Row],[Investment Amount]]</f>
        <v>-241.44</v>
      </c>
      <c r="G2728" s="1">
        <f>SUM($D$2:D2728)*Day_SIP[[#This Row],[Buy Price]]</f>
        <v>1496565.84</v>
      </c>
    </row>
    <row r="2729" spans="1:7" x14ac:dyDescent="0.3">
      <c r="A2729" s="2">
        <v>41277</v>
      </c>
      <c r="B2729">
        <v>3</v>
      </c>
      <c r="C2729">
        <v>60.47</v>
      </c>
      <c r="D2729">
        <v>4</v>
      </c>
      <c r="E2729">
        <v>241.88</v>
      </c>
      <c r="F2729" s="1">
        <f>-Day_SIP[[#This Row],[Investment Amount]]</f>
        <v>-241.88</v>
      </c>
      <c r="G2729" s="1">
        <f>SUM($D$2:D2729)*Day_SIP[[#This Row],[Buy Price]]</f>
        <v>1499535.06</v>
      </c>
    </row>
    <row r="2730" spans="1:7" x14ac:dyDescent="0.3">
      <c r="A2730" s="2">
        <v>41278</v>
      </c>
      <c r="B2730">
        <v>4</v>
      </c>
      <c r="C2730">
        <v>60.56</v>
      </c>
      <c r="D2730">
        <v>3</v>
      </c>
      <c r="E2730">
        <v>181.68</v>
      </c>
      <c r="F2730" s="1">
        <f>-Day_SIP[[#This Row],[Investment Amount]]</f>
        <v>-181.68</v>
      </c>
      <c r="G2730" s="1">
        <f>SUM($D$2:D2730)*Day_SIP[[#This Row],[Buy Price]]</f>
        <v>1501948.56</v>
      </c>
    </row>
    <row r="2731" spans="1:7" x14ac:dyDescent="0.3">
      <c r="A2731" s="2">
        <v>41281</v>
      </c>
      <c r="B2731">
        <v>0</v>
      </c>
      <c r="C2731">
        <v>60.32</v>
      </c>
      <c r="D2731">
        <v>4</v>
      </c>
      <c r="E2731">
        <v>241.28</v>
      </c>
      <c r="F2731" s="1">
        <f>-Day_SIP[[#This Row],[Investment Amount]]</f>
        <v>-241.28</v>
      </c>
      <c r="G2731" s="1">
        <f>SUM($D$2:D2731)*Day_SIP[[#This Row],[Buy Price]]</f>
        <v>1496237.6</v>
      </c>
    </row>
    <row r="2732" spans="1:7" x14ac:dyDescent="0.3">
      <c r="A2732" s="2">
        <v>41282</v>
      </c>
      <c r="B2732">
        <v>1</v>
      </c>
      <c r="C2732">
        <v>60.42</v>
      </c>
      <c r="D2732">
        <v>4</v>
      </c>
      <c r="E2732">
        <v>241.68</v>
      </c>
      <c r="F2732" s="1">
        <f>-Day_SIP[[#This Row],[Investment Amount]]</f>
        <v>-241.68</v>
      </c>
      <c r="G2732" s="1">
        <f>SUM($D$2:D2732)*Day_SIP[[#This Row],[Buy Price]]</f>
        <v>1498959.78</v>
      </c>
    </row>
    <row r="2733" spans="1:7" x14ac:dyDescent="0.3">
      <c r="A2733" s="2">
        <v>41283</v>
      </c>
      <c r="B2733">
        <v>2</v>
      </c>
      <c r="C2733">
        <v>60.13</v>
      </c>
      <c r="D2733">
        <v>4</v>
      </c>
      <c r="E2733">
        <v>240.52</v>
      </c>
      <c r="F2733" s="1">
        <f>-Day_SIP[[#This Row],[Investment Amount]]</f>
        <v>-240.52</v>
      </c>
      <c r="G2733" s="1">
        <f>SUM($D$2:D2733)*Day_SIP[[#This Row],[Buy Price]]</f>
        <v>1492005.6900000002</v>
      </c>
    </row>
    <row r="2734" spans="1:7" x14ac:dyDescent="0.3">
      <c r="A2734" s="2">
        <v>41284</v>
      </c>
      <c r="B2734">
        <v>3</v>
      </c>
      <c r="C2734">
        <v>60.06</v>
      </c>
      <c r="D2734">
        <v>4</v>
      </c>
      <c r="E2734">
        <v>240.24</v>
      </c>
      <c r="F2734" s="1">
        <f>-Day_SIP[[#This Row],[Investment Amount]]</f>
        <v>-240.24</v>
      </c>
      <c r="G2734" s="1">
        <f>SUM($D$2:D2734)*Day_SIP[[#This Row],[Buy Price]]</f>
        <v>1490509.02</v>
      </c>
    </row>
    <row r="2735" spans="1:7" x14ac:dyDescent="0.3">
      <c r="A2735" s="2">
        <v>41285</v>
      </c>
      <c r="B2735">
        <v>4</v>
      </c>
      <c r="C2735">
        <v>59.93</v>
      </c>
      <c r="D2735">
        <v>4</v>
      </c>
      <c r="E2735">
        <v>239.72</v>
      </c>
      <c r="F2735" s="1">
        <f>-Day_SIP[[#This Row],[Investment Amount]]</f>
        <v>-239.72</v>
      </c>
      <c r="G2735" s="1">
        <f>SUM($D$2:D2735)*Day_SIP[[#This Row],[Buy Price]]</f>
        <v>1487522.53</v>
      </c>
    </row>
    <row r="2736" spans="1:7" x14ac:dyDescent="0.3">
      <c r="A2736" s="2">
        <v>41288</v>
      </c>
      <c r="B2736">
        <v>0</v>
      </c>
      <c r="C2736">
        <v>60.72</v>
      </c>
      <c r="D2736">
        <v>3</v>
      </c>
      <c r="E2736">
        <v>182.16</v>
      </c>
      <c r="F2736" s="1">
        <f>-Day_SIP[[#This Row],[Investment Amount]]</f>
        <v>-182.16</v>
      </c>
      <c r="G2736" s="1">
        <f>SUM($D$2:D2736)*Day_SIP[[#This Row],[Buy Price]]</f>
        <v>1507313.28</v>
      </c>
    </row>
    <row r="2737" spans="1:7" x14ac:dyDescent="0.3">
      <c r="A2737" s="2">
        <v>41289</v>
      </c>
      <c r="B2737">
        <v>1</v>
      </c>
      <c r="C2737">
        <v>61</v>
      </c>
      <c r="D2737">
        <v>3</v>
      </c>
      <c r="E2737">
        <v>183</v>
      </c>
      <c r="F2737" s="1">
        <f>-Day_SIP[[#This Row],[Investment Amount]]</f>
        <v>-183</v>
      </c>
      <c r="G2737" s="1">
        <f>SUM($D$2:D2737)*Day_SIP[[#This Row],[Buy Price]]</f>
        <v>1514447</v>
      </c>
    </row>
    <row r="2738" spans="1:7" x14ac:dyDescent="0.3">
      <c r="A2738" s="2">
        <v>41290</v>
      </c>
      <c r="B2738">
        <v>2</v>
      </c>
      <c r="C2738">
        <v>60.65</v>
      </c>
      <c r="D2738">
        <v>3</v>
      </c>
      <c r="E2738">
        <v>181.95</v>
      </c>
      <c r="F2738" s="1">
        <f>-Day_SIP[[#This Row],[Investment Amount]]</f>
        <v>-181.95</v>
      </c>
      <c r="G2738" s="1">
        <f>SUM($D$2:D2738)*Day_SIP[[#This Row],[Buy Price]]</f>
        <v>1505939.5</v>
      </c>
    </row>
    <row r="2739" spans="1:7" x14ac:dyDescent="0.3">
      <c r="A2739" s="2">
        <v>41291</v>
      </c>
      <c r="B2739">
        <v>3</v>
      </c>
      <c r="C2739">
        <v>60.8</v>
      </c>
      <c r="D2739">
        <v>3</v>
      </c>
      <c r="E2739">
        <v>182.39999999999998</v>
      </c>
      <c r="F2739" s="1">
        <f>-Day_SIP[[#This Row],[Investment Amount]]</f>
        <v>-182.39999999999998</v>
      </c>
      <c r="G2739" s="1">
        <f>SUM($D$2:D2739)*Day_SIP[[#This Row],[Buy Price]]</f>
        <v>1509846.4</v>
      </c>
    </row>
    <row r="2740" spans="1:7" x14ac:dyDescent="0.3">
      <c r="A2740" s="2">
        <v>41292</v>
      </c>
      <c r="B2740">
        <v>4</v>
      </c>
      <c r="C2740">
        <v>61.05</v>
      </c>
      <c r="D2740">
        <v>3</v>
      </c>
      <c r="E2740">
        <v>183.14999999999998</v>
      </c>
      <c r="F2740" s="1">
        <f>-Day_SIP[[#This Row],[Investment Amount]]</f>
        <v>-183.14999999999998</v>
      </c>
      <c r="G2740" s="1">
        <f>SUM($D$2:D2740)*Day_SIP[[#This Row],[Buy Price]]</f>
        <v>1516237.7999999998</v>
      </c>
    </row>
    <row r="2741" spans="1:7" x14ac:dyDescent="0.3">
      <c r="A2741" s="2">
        <v>41295</v>
      </c>
      <c r="B2741">
        <v>0</v>
      </c>
      <c r="C2741">
        <v>61.44</v>
      </c>
      <c r="D2741">
        <v>3</v>
      </c>
      <c r="E2741">
        <v>184.32</v>
      </c>
      <c r="F2741" s="1">
        <f>-Day_SIP[[#This Row],[Investment Amount]]</f>
        <v>-184.32</v>
      </c>
      <c r="G2741" s="1">
        <f>SUM($D$2:D2741)*Day_SIP[[#This Row],[Buy Price]]</f>
        <v>1526108.1599999999</v>
      </c>
    </row>
    <row r="2742" spans="1:7" x14ac:dyDescent="0.3">
      <c r="A2742" s="2">
        <v>41296</v>
      </c>
      <c r="B2742">
        <v>1</v>
      </c>
      <c r="C2742">
        <v>60.9</v>
      </c>
      <c r="D2742">
        <v>3</v>
      </c>
      <c r="E2742">
        <v>182.7</v>
      </c>
      <c r="F2742" s="1">
        <f>-Day_SIP[[#This Row],[Investment Amount]]</f>
        <v>-182.7</v>
      </c>
      <c r="G2742" s="1">
        <f>SUM($D$2:D2742)*Day_SIP[[#This Row],[Buy Price]]</f>
        <v>1512877.8</v>
      </c>
    </row>
    <row r="2743" spans="1:7" x14ac:dyDescent="0.3">
      <c r="A2743" s="2">
        <v>41297</v>
      </c>
      <c r="B2743">
        <v>2</v>
      </c>
      <c r="C2743">
        <v>61.08</v>
      </c>
      <c r="D2743">
        <v>3</v>
      </c>
      <c r="E2743">
        <v>183.24</v>
      </c>
      <c r="F2743" s="1">
        <f>-Day_SIP[[#This Row],[Investment Amount]]</f>
        <v>-183.24</v>
      </c>
      <c r="G2743" s="1">
        <f>SUM($D$2:D2743)*Day_SIP[[#This Row],[Buy Price]]</f>
        <v>1517532.5999999999</v>
      </c>
    </row>
    <row r="2744" spans="1:7" x14ac:dyDescent="0.3">
      <c r="A2744" s="2">
        <v>41298</v>
      </c>
      <c r="B2744">
        <v>3</v>
      </c>
      <c r="C2744">
        <v>60.61</v>
      </c>
      <c r="D2744">
        <v>3</v>
      </c>
      <c r="E2744">
        <v>181.82999999999998</v>
      </c>
      <c r="F2744" s="1">
        <f>-Day_SIP[[#This Row],[Investment Amount]]</f>
        <v>-181.82999999999998</v>
      </c>
      <c r="G2744" s="1">
        <f>SUM($D$2:D2744)*Day_SIP[[#This Row],[Buy Price]]</f>
        <v>1506037.28</v>
      </c>
    </row>
    <row r="2745" spans="1:7" x14ac:dyDescent="0.3">
      <c r="A2745" s="2">
        <v>41299</v>
      </c>
      <c r="B2745">
        <v>4</v>
      </c>
      <c r="C2745">
        <v>61.14</v>
      </c>
      <c r="D2745">
        <v>3</v>
      </c>
      <c r="E2745">
        <v>183.42000000000002</v>
      </c>
      <c r="F2745" s="1">
        <f>-Day_SIP[[#This Row],[Investment Amount]]</f>
        <v>-183.42000000000002</v>
      </c>
      <c r="G2745" s="1">
        <f>SUM($D$2:D2745)*Day_SIP[[#This Row],[Buy Price]]</f>
        <v>1519390.1400000001</v>
      </c>
    </row>
    <row r="2746" spans="1:7" x14ac:dyDescent="0.3">
      <c r="A2746" s="2">
        <v>41302</v>
      </c>
      <c r="B2746">
        <v>0</v>
      </c>
      <c r="C2746">
        <v>61.27</v>
      </c>
      <c r="D2746">
        <v>3</v>
      </c>
      <c r="E2746">
        <v>183.81</v>
      </c>
      <c r="F2746" s="1">
        <f>-Day_SIP[[#This Row],[Investment Amount]]</f>
        <v>-183.81</v>
      </c>
      <c r="G2746" s="1">
        <f>SUM($D$2:D2746)*Day_SIP[[#This Row],[Buy Price]]</f>
        <v>1522804.58</v>
      </c>
    </row>
    <row r="2747" spans="1:7" x14ac:dyDescent="0.3">
      <c r="A2747" s="2">
        <v>41303</v>
      </c>
      <c r="B2747">
        <v>1</v>
      </c>
      <c r="C2747">
        <v>60.98</v>
      </c>
      <c r="D2747">
        <v>3</v>
      </c>
      <c r="E2747">
        <v>182.94</v>
      </c>
      <c r="F2747" s="1">
        <f>-Day_SIP[[#This Row],[Investment Amount]]</f>
        <v>-182.94</v>
      </c>
      <c r="G2747" s="1">
        <f>SUM($D$2:D2747)*Day_SIP[[#This Row],[Buy Price]]</f>
        <v>1515779.8599999999</v>
      </c>
    </row>
    <row r="2748" spans="1:7" x14ac:dyDescent="0.3">
      <c r="A2748" s="2">
        <v>41304</v>
      </c>
      <c r="B2748">
        <v>2</v>
      </c>
      <c r="C2748">
        <v>61.08</v>
      </c>
      <c r="D2748">
        <v>3</v>
      </c>
      <c r="E2748">
        <v>183.24</v>
      </c>
      <c r="F2748" s="1">
        <f>-Day_SIP[[#This Row],[Investment Amount]]</f>
        <v>-183.24</v>
      </c>
      <c r="G2748" s="1">
        <f>SUM($D$2:D2748)*Day_SIP[[#This Row],[Buy Price]]</f>
        <v>1518448.8</v>
      </c>
    </row>
    <row r="2749" spans="1:7" x14ac:dyDescent="0.3">
      <c r="A2749" s="2">
        <v>41305</v>
      </c>
      <c r="B2749">
        <v>3</v>
      </c>
      <c r="C2749">
        <v>60.86</v>
      </c>
      <c r="D2749">
        <v>3</v>
      </c>
      <c r="E2749">
        <v>182.57999999999998</v>
      </c>
      <c r="F2749" s="1">
        <f>-Day_SIP[[#This Row],[Investment Amount]]</f>
        <v>-182.57999999999998</v>
      </c>
      <c r="G2749" s="1">
        <f>SUM($D$2:D2749)*Day_SIP[[#This Row],[Buy Price]]</f>
        <v>1513162.18</v>
      </c>
    </row>
    <row r="2750" spans="1:7" x14ac:dyDescent="0.3">
      <c r="A2750" s="2">
        <v>41306</v>
      </c>
      <c r="B2750">
        <v>4</v>
      </c>
      <c r="C2750">
        <v>60.61</v>
      </c>
      <c r="D2750">
        <v>3</v>
      </c>
      <c r="E2750">
        <v>181.82999999999998</v>
      </c>
      <c r="F2750" s="1">
        <f>-Day_SIP[[#This Row],[Investment Amount]]</f>
        <v>-181.82999999999998</v>
      </c>
      <c r="G2750" s="1">
        <f>SUM($D$2:D2750)*Day_SIP[[#This Row],[Buy Price]]</f>
        <v>1507128.26</v>
      </c>
    </row>
    <row r="2751" spans="1:7" x14ac:dyDescent="0.3">
      <c r="A2751" s="2">
        <v>41309</v>
      </c>
      <c r="B2751">
        <v>0</v>
      </c>
      <c r="C2751">
        <v>60.21</v>
      </c>
      <c r="D2751">
        <v>4</v>
      </c>
      <c r="E2751">
        <v>240.84</v>
      </c>
      <c r="F2751" s="1">
        <f>-Day_SIP[[#This Row],[Investment Amount]]</f>
        <v>-240.84</v>
      </c>
      <c r="G2751" s="1">
        <f>SUM($D$2:D2751)*Day_SIP[[#This Row],[Buy Price]]</f>
        <v>1497422.7</v>
      </c>
    </row>
    <row r="2752" spans="1:7" x14ac:dyDescent="0.3">
      <c r="A2752" s="2">
        <v>41310</v>
      </c>
      <c r="B2752">
        <v>1</v>
      </c>
      <c r="C2752">
        <v>60.06</v>
      </c>
      <c r="D2752">
        <v>4</v>
      </c>
      <c r="E2752">
        <v>240.24</v>
      </c>
      <c r="F2752" s="1">
        <f>-Day_SIP[[#This Row],[Investment Amount]]</f>
        <v>-240.24</v>
      </c>
      <c r="G2752" s="1">
        <f>SUM($D$2:D2752)*Day_SIP[[#This Row],[Buy Price]]</f>
        <v>1493932.44</v>
      </c>
    </row>
    <row r="2753" spans="1:7" x14ac:dyDescent="0.3">
      <c r="A2753" s="2">
        <v>41311</v>
      </c>
      <c r="B2753">
        <v>2</v>
      </c>
      <c r="C2753">
        <v>60</v>
      </c>
      <c r="D2753">
        <v>4</v>
      </c>
      <c r="E2753">
        <v>240</v>
      </c>
      <c r="F2753" s="1">
        <f>-Day_SIP[[#This Row],[Investment Amount]]</f>
        <v>-240</v>
      </c>
      <c r="G2753" s="1">
        <f>SUM($D$2:D2753)*Day_SIP[[#This Row],[Buy Price]]</f>
        <v>1492680</v>
      </c>
    </row>
    <row r="2754" spans="1:7" x14ac:dyDescent="0.3">
      <c r="A2754" s="2">
        <v>41312</v>
      </c>
      <c r="B2754">
        <v>3</v>
      </c>
      <c r="C2754">
        <v>59.8</v>
      </c>
      <c r="D2754">
        <v>4</v>
      </c>
      <c r="E2754">
        <v>239.2</v>
      </c>
      <c r="F2754" s="1">
        <f>-Day_SIP[[#This Row],[Investment Amount]]</f>
        <v>-239.2</v>
      </c>
      <c r="G2754" s="1">
        <f>SUM($D$2:D2754)*Day_SIP[[#This Row],[Buy Price]]</f>
        <v>1487943.5999999999</v>
      </c>
    </row>
    <row r="2755" spans="1:7" x14ac:dyDescent="0.3">
      <c r="A2755" s="2">
        <v>41313</v>
      </c>
      <c r="B2755">
        <v>4</v>
      </c>
      <c r="C2755">
        <v>59.28</v>
      </c>
      <c r="D2755">
        <v>4</v>
      </c>
      <c r="E2755">
        <v>237.12</v>
      </c>
      <c r="F2755" s="1">
        <f>-Day_SIP[[#This Row],[Investment Amount]]</f>
        <v>-237.12</v>
      </c>
      <c r="G2755" s="1">
        <f>SUM($D$2:D2755)*Day_SIP[[#This Row],[Buy Price]]</f>
        <v>1475242.08</v>
      </c>
    </row>
    <row r="2756" spans="1:7" x14ac:dyDescent="0.3">
      <c r="A2756" s="2">
        <v>41316</v>
      </c>
      <c r="B2756">
        <v>0</v>
      </c>
      <c r="C2756">
        <v>59.46</v>
      </c>
      <c r="D2756">
        <v>4</v>
      </c>
      <c r="E2756">
        <v>237.84</v>
      </c>
      <c r="F2756" s="1">
        <f>-Day_SIP[[#This Row],[Investment Amount]]</f>
        <v>-237.84</v>
      </c>
      <c r="G2756" s="1">
        <f>SUM($D$2:D2756)*Day_SIP[[#This Row],[Buy Price]]</f>
        <v>1479959.4</v>
      </c>
    </row>
    <row r="2757" spans="1:7" x14ac:dyDescent="0.3">
      <c r="A2757" s="2">
        <v>41317</v>
      </c>
      <c r="B2757">
        <v>1</v>
      </c>
      <c r="C2757">
        <v>59.65</v>
      </c>
      <c r="D2757">
        <v>4</v>
      </c>
      <c r="E2757">
        <v>238.6</v>
      </c>
      <c r="F2757" s="1">
        <f>-Day_SIP[[#This Row],[Investment Amount]]</f>
        <v>-238.6</v>
      </c>
      <c r="G2757" s="1">
        <f>SUM($D$2:D2757)*Day_SIP[[#This Row],[Buy Price]]</f>
        <v>1484927.0999999999</v>
      </c>
    </row>
    <row r="2758" spans="1:7" x14ac:dyDescent="0.3">
      <c r="A2758" s="2">
        <v>41318</v>
      </c>
      <c r="B2758">
        <v>2</v>
      </c>
      <c r="C2758">
        <v>59.84</v>
      </c>
      <c r="D2758">
        <v>4</v>
      </c>
      <c r="E2758">
        <v>239.36</v>
      </c>
      <c r="F2758" s="1">
        <f>-Day_SIP[[#This Row],[Investment Amount]]</f>
        <v>-239.36</v>
      </c>
      <c r="G2758" s="1">
        <f>SUM($D$2:D2758)*Day_SIP[[#This Row],[Buy Price]]</f>
        <v>1489896.32</v>
      </c>
    </row>
    <row r="2759" spans="1:7" x14ac:dyDescent="0.3">
      <c r="A2759" s="2">
        <v>41319</v>
      </c>
      <c r="B2759">
        <v>3</v>
      </c>
      <c r="C2759">
        <v>59.34</v>
      </c>
      <c r="D2759">
        <v>4</v>
      </c>
      <c r="E2759">
        <v>237.36</v>
      </c>
      <c r="F2759" s="1">
        <f>-Day_SIP[[#This Row],[Investment Amount]]</f>
        <v>-237.36</v>
      </c>
      <c r="G2759" s="1">
        <f>SUM($D$2:D2759)*Day_SIP[[#This Row],[Buy Price]]</f>
        <v>1477684.6800000002</v>
      </c>
    </row>
    <row r="2760" spans="1:7" x14ac:dyDescent="0.3">
      <c r="A2760" s="2">
        <v>41320</v>
      </c>
      <c r="B2760">
        <v>4</v>
      </c>
      <c r="C2760">
        <v>59.27</v>
      </c>
      <c r="D2760">
        <v>4</v>
      </c>
      <c r="E2760">
        <v>237.08</v>
      </c>
      <c r="F2760" s="1">
        <f>-Day_SIP[[#This Row],[Investment Amount]]</f>
        <v>-237.08</v>
      </c>
      <c r="G2760" s="1">
        <f>SUM($D$2:D2760)*Day_SIP[[#This Row],[Buy Price]]</f>
        <v>1476178.62</v>
      </c>
    </row>
    <row r="2761" spans="1:7" x14ac:dyDescent="0.3">
      <c r="A2761" s="2">
        <v>41323</v>
      </c>
      <c r="B2761">
        <v>0</v>
      </c>
      <c r="C2761">
        <v>59.38</v>
      </c>
      <c r="D2761">
        <v>4</v>
      </c>
      <c r="E2761">
        <v>237.52</v>
      </c>
      <c r="F2761" s="1">
        <f>-Day_SIP[[#This Row],[Investment Amount]]</f>
        <v>-237.52</v>
      </c>
      <c r="G2761" s="1">
        <f>SUM($D$2:D2761)*Day_SIP[[#This Row],[Buy Price]]</f>
        <v>1479155.8</v>
      </c>
    </row>
    <row r="2762" spans="1:7" x14ac:dyDescent="0.3">
      <c r="A2762" s="2">
        <v>41324</v>
      </c>
      <c r="B2762">
        <v>1</v>
      </c>
      <c r="C2762">
        <v>59.81</v>
      </c>
      <c r="D2762">
        <v>4</v>
      </c>
      <c r="E2762">
        <v>239.24</v>
      </c>
      <c r="F2762" s="1">
        <f>-Day_SIP[[#This Row],[Investment Amount]]</f>
        <v>-239.24</v>
      </c>
      <c r="G2762" s="1">
        <f>SUM($D$2:D2762)*Day_SIP[[#This Row],[Buy Price]]</f>
        <v>1490106.34</v>
      </c>
    </row>
    <row r="2763" spans="1:7" x14ac:dyDescent="0.3">
      <c r="A2763" s="2">
        <v>41325</v>
      </c>
      <c r="B2763">
        <v>2</v>
      </c>
      <c r="C2763">
        <v>60.24</v>
      </c>
      <c r="D2763">
        <v>4</v>
      </c>
      <c r="E2763">
        <v>240.96</v>
      </c>
      <c r="F2763" s="1">
        <f>-Day_SIP[[#This Row],[Investment Amount]]</f>
        <v>-240.96</v>
      </c>
      <c r="G2763" s="1">
        <f>SUM($D$2:D2763)*Day_SIP[[#This Row],[Buy Price]]</f>
        <v>1501060.32</v>
      </c>
    </row>
    <row r="2764" spans="1:7" x14ac:dyDescent="0.3">
      <c r="A2764" s="2">
        <v>41326</v>
      </c>
      <c r="B2764">
        <v>3</v>
      </c>
      <c r="C2764">
        <v>59.3</v>
      </c>
      <c r="D2764">
        <v>4</v>
      </c>
      <c r="E2764">
        <v>237.2</v>
      </c>
      <c r="F2764" s="1">
        <f>-Day_SIP[[#This Row],[Investment Amount]]</f>
        <v>-237.2</v>
      </c>
      <c r="G2764" s="1">
        <f>SUM($D$2:D2764)*Day_SIP[[#This Row],[Buy Price]]</f>
        <v>1477874.5999999999</v>
      </c>
    </row>
    <row r="2765" spans="1:7" x14ac:dyDescent="0.3">
      <c r="A2765" s="2">
        <v>41327</v>
      </c>
      <c r="B2765">
        <v>4</v>
      </c>
      <c r="C2765">
        <v>59.31</v>
      </c>
      <c r="D2765">
        <v>4</v>
      </c>
      <c r="E2765">
        <v>237.24</v>
      </c>
      <c r="F2765" s="1">
        <f>-Day_SIP[[#This Row],[Investment Amount]]</f>
        <v>-237.24</v>
      </c>
      <c r="G2765" s="1">
        <f>SUM($D$2:D2765)*Day_SIP[[#This Row],[Buy Price]]</f>
        <v>1478361.06</v>
      </c>
    </row>
    <row r="2766" spans="1:7" x14ac:dyDescent="0.3">
      <c r="A2766" s="2">
        <v>41330</v>
      </c>
      <c r="B2766">
        <v>0</v>
      </c>
      <c r="C2766">
        <v>59.35</v>
      </c>
      <c r="D2766">
        <v>4</v>
      </c>
      <c r="E2766">
        <v>237.4</v>
      </c>
      <c r="F2766" s="1">
        <f>-Day_SIP[[#This Row],[Investment Amount]]</f>
        <v>-237.4</v>
      </c>
      <c r="G2766" s="1">
        <f>SUM($D$2:D2766)*Day_SIP[[#This Row],[Buy Price]]</f>
        <v>1479595.5</v>
      </c>
    </row>
    <row r="2767" spans="1:7" x14ac:dyDescent="0.3">
      <c r="A2767" s="2">
        <v>41331</v>
      </c>
      <c r="B2767">
        <v>1</v>
      </c>
      <c r="C2767">
        <v>58.33</v>
      </c>
      <c r="D2767">
        <v>4</v>
      </c>
      <c r="E2767">
        <v>233.32</v>
      </c>
      <c r="F2767" s="1">
        <f>-Day_SIP[[#This Row],[Investment Amount]]</f>
        <v>-233.32</v>
      </c>
      <c r="G2767" s="1">
        <f>SUM($D$2:D2767)*Day_SIP[[#This Row],[Buy Price]]</f>
        <v>1454400.22</v>
      </c>
    </row>
    <row r="2768" spans="1:7" x14ac:dyDescent="0.3">
      <c r="A2768" s="2">
        <v>41332</v>
      </c>
      <c r="B2768">
        <v>2</v>
      </c>
      <c r="C2768">
        <v>58.95</v>
      </c>
      <c r="D2768">
        <v>4</v>
      </c>
      <c r="E2768">
        <v>235.8</v>
      </c>
      <c r="F2768" s="1">
        <f>-Day_SIP[[#This Row],[Investment Amount]]</f>
        <v>-235.8</v>
      </c>
      <c r="G2768" s="1">
        <f>SUM($D$2:D2768)*Day_SIP[[#This Row],[Buy Price]]</f>
        <v>1470095.1</v>
      </c>
    </row>
    <row r="2769" spans="1:7" x14ac:dyDescent="0.3">
      <c r="A2769" s="2">
        <v>41333</v>
      </c>
      <c r="B2769">
        <v>3</v>
      </c>
      <c r="C2769">
        <v>58.1</v>
      </c>
      <c r="D2769">
        <v>4</v>
      </c>
      <c r="E2769">
        <v>232.4</v>
      </c>
      <c r="F2769" s="1">
        <f>-Day_SIP[[#This Row],[Investment Amount]]</f>
        <v>-232.4</v>
      </c>
      <c r="G2769" s="1">
        <f>SUM($D$2:D2769)*Day_SIP[[#This Row],[Buy Price]]</f>
        <v>1449130.2</v>
      </c>
    </row>
    <row r="2770" spans="1:7" x14ac:dyDescent="0.3">
      <c r="A2770" s="2">
        <v>41334</v>
      </c>
      <c r="B2770">
        <v>4</v>
      </c>
      <c r="C2770">
        <v>57.58</v>
      </c>
      <c r="D2770">
        <v>4</v>
      </c>
      <c r="E2770">
        <v>230.32</v>
      </c>
      <c r="F2770" s="1">
        <f>-Day_SIP[[#This Row],[Investment Amount]]</f>
        <v>-230.32</v>
      </c>
      <c r="G2770" s="1">
        <f>SUM($D$2:D2770)*Day_SIP[[#This Row],[Buy Price]]</f>
        <v>1436390.68</v>
      </c>
    </row>
    <row r="2771" spans="1:7" x14ac:dyDescent="0.3">
      <c r="A2771" s="2">
        <v>41337</v>
      </c>
      <c r="B2771">
        <v>0</v>
      </c>
      <c r="C2771">
        <v>57.81</v>
      </c>
      <c r="D2771">
        <v>4</v>
      </c>
      <c r="E2771">
        <v>231.24</v>
      </c>
      <c r="F2771" s="1">
        <f>-Day_SIP[[#This Row],[Investment Amount]]</f>
        <v>-231.24</v>
      </c>
      <c r="G2771" s="1">
        <f>SUM($D$2:D2771)*Day_SIP[[#This Row],[Buy Price]]</f>
        <v>1442359.5</v>
      </c>
    </row>
    <row r="2772" spans="1:7" x14ac:dyDescent="0.3">
      <c r="A2772" s="2">
        <v>41338</v>
      </c>
      <c r="B2772">
        <v>1</v>
      </c>
      <c r="C2772">
        <v>58.62</v>
      </c>
      <c r="D2772">
        <v>4</v>
      </c>
      <c r="E2772">
        <v>234.48</v>
      </c>
      <c r="F2772" s="1">
        <f>-Day_SIP[[#This Row],[Investment Amount]]</f>
        <v>-234.48</v>
      </c>
      <c r="G2772" s="1">
        <f>SUM($D$2:D2772)*Day_SIP[[#This Row],[Buy Price]]</f>
        <v>1462803.48</v>
      </c>
    </row>
    <row r="2773" spans="1:7" x14ac:dyDescent="0.3">
      <c r="A2773" s="2">
        <v>41339</v>
      </c>
      <c r="B2773">
        <v>2</v>
      </c>
      <c r="C2773">
        <v>58.96</v>
      </c>
      <c r="D2773">
        <v>4</v>
      </c>
      <c r="E2773">
        <v>235.84</v>
      </c>
      <c r="F2773" s="1">
        <f>-Day_SIP[[#This Row],[Investment Amount]]</f>
        <v>-235.84</v>
      </c>
      <c r="G2773" s="1">
        <f>SUM($D$2:D2773)*Day_SIP[[#This Row],[Buy Price]]</f>
        <v>1471523.68</v>
      </c>
    </row>
    <row r="2774" spans="1:7" x14ac:dyDescent="0.3">
      <c r="A2774" s="2">
        <v>41340</v>
      </c>
      <c r="B2774">
        <v>3</v>
      </c>
      <c r="C2774">
        <v>59.44</v>
      </c>
      <c r="D2774">
        <v>4</v>
      </c>
      <c r="E2774">
        <v>237.76</v>
      </c>
      <c r="F2774" s="1">
        <f>-Day_SIP[[#This Row],[Investment Amount]]</f>
        <v>-237.76</v>
      </c>
      <c r="G2774" s="1">
        <f>SUM($D$2:D2774)*Day_SIP[[#This Row],[Buy Price]]</f>
        <v>1483741.28</v>
      </c>
    </row>
    <row r="2775" spans="1:7" x14ac:dyDescent="0.3">
      <c r="A2775" s="2">
        <v>41341</v>
      </c>
      <c r="B2775">
        <v>4</v>
      </c>
      <c r="C2775">
        <v>59.98</v>
      </c>
      <c r="D2775">
        <v>4</v>
      </c>
      <c r="E2775">
        <v>239.92</v>
      </c>
      <c r="F2775" s="1">
        <f>-Day_SIP[[#This Row],[Investment Amount]]</f>
        <v>-239.92</v>
      </c>
      <c r="G2775" s="1">
        <f>SUM($D$2:D2775)*Day_SIP[[#This Row],[Buy Price]]</f>
        <v>1497460.68</v>
      </c>
    </row>
    <row r="2776" spans="1:7" x14ac:dyDescent="0.3">
      <c r="A2776" s="2">
        <v>41344</v>
      </c>
      <c r="B2776">
        <v>0</v>
      </c>
      <c r="C2776">
        <v>59.87</v>
      </c>
      <c r="D2776">
        <v>4</v>
      </c>
      <c r="E2776">
        <v>239.48</v>
      </c>
      <c r="F2776" s="1">
        <f>-Day_SIP[[#This Row],[Investment Amount]]</f>
        <v>-239.48</v>
      </c>
      <c r="G2776" s="1">
        <f>SUM($D$2:D2776)*Day_SIP[[#This Row],[Buy Price]]</f>
        <v>1494953.9</v>
      </c>
    </row>
    <row r="2777" spans="1:7" x14ac:dyDescent="0.3">
      <c r="A2777" s="2">
        <v>41345</v>
      </c>
      <c r="B2777">
        <v>1</v>
      </c>
      <c r="C2777">
        <v>59.75</v>
      </c>
      <c r="D2777">
        <v>4</v>
      </c>
      <c r="E2777">
        <v>239</v>
      </c>
      <c r="F2777" s="1">
        <f>-Day_SIP[[#This Row],[Investment Amount]]</f>
        <v>-239</v>
      </c>
      <c r="G2777" s="1">
        <f>SUM($D$2:D2777)*Day_SIP[[#This Row],[Buy Price]]</f>
        <v>1492196.5</v>
      </c>
    </row>
    <row r="2778" spans="1:7" x14ac:dyDescent="0.3">
      <c r="A2778" s="2">
        <v>41346</v>
      </c>
      <c r="B2778">
        <v>2</v>
      </c>
      <c r="C2778">
        <v>58.53</v>
      </c>
      <c r="D2778">
        <v>4</v>
      </c>
      <c r="E2778">
        <v>234.12</v>
      </c>
      <c r="F2778" s="1">
        <f>-Day_SIP[[#This Row],[Investment Amount]]</f>
        <v>-234.12</v>
      </c>
      <c r="G2778" s="1">
        <f>SUM($D$2:D2778)*Day_SIP[[#This Row],[Buy Price]]</f>
        <v>1461962.34</v>
      </c>
    </row>
    <row r="2779" spans="1:7" x14ac:dyDescent="0.3">
      <c r="A2779" s="2">
        <v>41347</v>
      </c>
      <c r="B2779">
        <v>3</v>
      </c>
      <c r="C2779">
        <v>58.95</v>
      </c>
      <c r="D2779">
        <v>4</v>
      </c>
      <c r="E2779">
        <v>235.8</v>
      </c>
      <c r="F2779" s="1">
        <f>-Day_SIP[[#This Row],[Investment Amount]]</f>
        <v>-235.8</v>
      </c>
      <c r="G2779" s="1">
        <f>SUM($D$2:D2779)*Day_SIP[[#This Row],[Buy Price]]</f>
        <v>1472688.9000000001</v>
      </c>
    </row>
    <row r="2780" spans="1:7" x14ac:dyDescent="0.3">
      <c r="A2780" s="2">
        <v>41348</v>
      </c>
      <c r="B2780">
        <v>4</v>
      </c>
      <c r="C2780">
        <v>58.52</v>
      </c>
      <c r="D2780">
        <v>4</v>
      </c>
      <c r="E2780">
        <v>234.08</v>
      </c>
      <c r="F2780" s="1">
        <f>-Day_SIP[[#This Row],[Investment Amount]]</f>
        <v>-234.08</v>
      </c>
      <c r="G2780" s="1">
        <f>SUM($D$2:D2780)*Day_SIP[[#This Row],[Buy Price]]</f>
        <v>1462180.72</v>
      </c>
    </row>
    <row r="2781" spans="1:7" x14ac:dyDescent="0.3">
      <c r="A2781" s="2">
        <v>41351</v>
      </c>
      <c r="B2781">
        <v>0</v>
      </c>
      <c r="C2781">
        <v>58.1</v>
      </c>
      <c r="D2781">
        <v>4</v>
      </c>
      <c r="E2781">
        <v>232.4</v>
      </c>
      <c r="F2781" s="1">
        <f>-Day_SIP[[#This Row],[Investment Amount]]</f>
        <v>-232.4</v>
      </c>
      <c r="G2781" s="1">
        <f>SUM($D$2:D2781)*Day_SIP[[#This Row],[Buy Price]]</f>
        <v>1451919</v>
      </c>
    </row>
    <row r="2782" spans="1:7" x14ac:dyDescent="0.3">
      <c r="A2782" s="2">
        <v>41352</v>
      </c>
      <c r="B2782">
        <v>1</v>
      </c>
      <c r="C2782">
        <v>57.27</v>
      </c>
      <c r="D2782">
        <v>4</v>
      </c>
      <c r="E2782">
        <v>229.08</v>
      </c>
      <c r="F2782" s="1">
        <f>-Day_SIP[[#This Row],[Investment Amount]]</f>
        <v>-229.08</v>
      </c>
      <c r="G2782" s="1">
        <f>SUM($D$2:D2782)*Day_SIP[[#This Row],[Buy Price]]</f>
        <v>1431406.3800000001</v>
      </c>
    </row>
    <row r="2783" spans="1:7" x14ac:dyDescent="0.3">
      <c r="A2783" s="2">
        <v>41353</v>
      </c>
      <c r="B2783">
        <v>2</v>
      </c>
      <c r="C2783">
        <v>57.03</v>
      </c>
      <c r="D2783">
        <v>4</v>
      </c>
      <c r="E2783">
        <v>228.12</v>
      </c>
      <c r="F2783" s="1">
        <f>-Day_SIP[[#This Row],[Investment Amount]]</f>
        <v>-228.12</v>
      </c>
      <c r="G2783" s="1">
        <f>SUM($D$2:D2783)*Day_SIP[[#This Row],[Buy Price]]</f>
        <v>1425635.94</v>
      </c>
    </row>
    <row r="2784" spans="1:7" x14ac:dyDescent="0.3">
      <c r="A2784" s="2">
        <v>41354</v>
      </c>
      <c r="B2784">
        <v>3</v>
      </c>
      <c r="C2784">
        <v>56.59</v>
      </c>
      <c r="D2784">
        <v>4</v>
      </c>
      <c r="E2784">
        <v>226.36</v>
      </c>
      <c r="F2784" s="1">
        <f>-Day_SIP[[#This Row],[Investment Amount]]</f>
        <v>-226.36</v>
      </c>
      <c r="G2784" s="1">
        <f>SUM($D$2:D2784)*Day_SIP[[#This Row],[Buy Price]]</f>
        <v>1414863.1800000002</v>
      </c>
    </row>
    <row r="2785" spans="1:7" x14ac:dyDescent="0.3">
      <c r="A2785" s="2">
        <v>41355</v>
      </c>
      <c r="B2785">
        <v>4</v>
      </c>
      <c r="C2785">
        <v>56.61</v>
      </c>
      <c r="D2785">
        <v>4</v>
      </c>
      <c r="E2785">
        <v>226.44</v>
      </c>
      <c r="F2785" s="1">
        <f>-Day_SIP[[#This Row],[Investment Amount]]</f>
        <v>-226.44</v>
      </c>
      <c r="G2785" s="1">
        <f>SUM($D$2:D2785)*Day_SIP[[#This Row],[Buy Price]]</f>
        <v>1415589.66</v>
      </c>
    </row>
    <row r="2786" spans="1:7" x14ac:dyDescent="0.3">
      <c r="A2786" s="2">
        <v>41358</v>
      </c>
      <c r="B2786">
        <v>0</v>
      </c>
      <c r="C2786">
        <v>56.45</v>
      </c>
      <c r="D2786">
        <v>4</v>
      </c>
      <c r="E2786">
        <v>225.8</v>
      </c>
      <c r="F2786" s="1">
        <f>-Day_SIP[[#This Row],[Investment Amount]]</f>
        <v>-225.8</v>
      </c>
      <c r="G2786" s="1">
        <f>SUM($D$2:D2786)*Day_SIP[[#This Row],[Buy Price]]</f>
        <v>1411814.5</v>
      </c>
    </row>
    <row r="2787" spans="1:7" x14ac:dyDescent="0.3">
      <c r="A2787" s="2">
        <v>41359</v>
      </c>
      <c r="B2787">
        <v>1</v>
      </c>
      <c r="C2787">
        <v>56.37</v>
      </c>
      <c r="D2787">
        <v>4</v>
      </c>
      <c r="E2787">
        <v>225.48</v>
      </c>
      <c r="F2787" s="1">
        <f>-Day_SIP[[#This Row],[Investment Amount]]</f>
        <v>-225.48</v>
      </c>
      <c r="G2787" s="1">
        <f>SUM($D$2:D2787)*Day_SIP[[#This Row],[Buy Price]]</f>
        <v>1410039.18</v>
      </c>
    </row>
    <row r="2788" spans="1:7" x14ac:dyDescent="0.3">
      <c r="A2788" s="2">
        <v>41361</v>
      </c>
      <c r="B2788">
        <v>3</v>
      </c>
      <c r="C2788">
        <v>56.88</v>
      </c>
      <c r="D2788">
        <v>4</v>
      </c>
      <c r="E2788">
        <v>227.52</v>
      </c>
      <c r="F2788" s="1">
        <f>-Day_SIP[[#This Row],[Investment Amount]]</f>
        <v>-227.52</v>
      </c>
      <c r="G2788" s="1">
        <f>SUM($D$2:D2788)*Day_SIP[[#This Row],[Buy Price]]</f>
        <v>1423023.84</v>
      </c>
    </row>
    <row r="2789" spans="1:7" x14ac:dyDescent="0.3">
      <c r="A2789" s="2">
        <v>41365</v>
      </c>
      <c r="B2789">
        <v>0</v>
      </c>
      <c r="C2789">
        <v>57.16</v>
      </c>
      <c r="D2789">
        <v>4</v>
      </c>
      <c r="E2789">
        <v>228.64</v>
      </c>
      <c r="F2789" s="1">
        <f>-Day_SIP[[#This Row],[Investment Amount]]</f>
        <v>-228.64</v>
      </c>
      <c r="G2789" s="1">
        <f>SUM($D$2:D2789)*Day_SIP[[#This Row],[Buy Price]]</f>
        <v>1430257.52</v>
      </c>
    </row>
    <row r="2790" spans="1:7" x14ac:dyDescent="0.3">
      <c r="A2790" s="2">
        <v>41366</v>
      </c>
      <c r="B2790">
        <v>1</v>
      </c>
      <c r="C2790">
        <v>57.45</v>
      </c>
      <c r="D2790">
        <v>4</v>
      </c>
      <c r="E2790">
        <v>229.8</v>
      </c>
      <c r="F2790" s="1">
        <f>-Day_SIP[[#This Row],[Investment Amount]]</f>
        <v>-229.8</v>
      </c>
      <c r="G2790" s="1">
        <f>SUM($D$2:D2790)*Day_SIP[[#This Row],[Buy Price]]</f>
        <v>1437743.7000000002</v>
      </c>
    </row>
    <row r="2791" spans="1:7" x14ac:dyDescent="0.3">
      <c r="A2791" s="2">
        <v>41367</v>
      </c>
      <c r="B2791">
        <v>2</v>
      </c>
      <c r="C2791">
        <v>56.89</v>
      </c>
      <c r="D2791">
        <v>4</v>
      </c>
      <c r="E2791">
        <v>227.56</v>
      </c>
      <c r="F2791" s="1">
        <f>-Day_SIP[[#This Row],[Investment Amount]]</f>
        <v>-227.56</v>
      </c>
      <c r="G2791" s="1">
        <f>SUM($D$2:D2791)*Day_SIP[[#This Row],[Buy Price]]</f>
        <v>1423956.7</v>
      </c>
    </row>
    <row r="2792" spans="1:7" x14ac:dyDescent="0.3">
      <c r="A2792" s="2">
        <v>41368</v>
      </c>
      <c r="B2792">
        <v>3</v>
      </c>
      <c r="C2792">
        <v>56.36</v>
      </c>
      <c r="D2792">
        <v>4</v>
      </c>
      <c r="E2792">
        <v>225.44</v>
      </c>
      <c r="F2792" s="1">
        <f>-Day_SIP[[#This Row],[Investment Amount]]</f>
        <v>-225.44</v>
      </c>
      <c r="G2792" s="1">
        <f>SUM($D$2:D2792)*Day_SIP[[#This Row],[Buy Price]]</f>
        <v>1410916.24</v>
      </c>
    </row>
    <row r="2793" spans="1:7" x14ac:dyDescent="0.3">
      <c r="A2793" s="2">
        <v>41369</v>
      </c>
      <c r="B2793">
        <v>4</v>
      </c>
      <c r="C2793">
        <v>55.59</v>
      </c>
      <c r="D2793">
        <v>4</v>
      </c>
      <c r="E2793">
        <v>222.36</v>
      </c>
      <c r="F2793" s="1">
        <f>-Day_SIP[[#This Row],[Investment Amount]]</f>
        <v>-222.36</v>
      </c>
      <c r="G2793" s="1">
        <f>SUM($D$2:D2793)*Day_SIP[[#This Row],[Buy Price]]</f>
        <v>1391862.4200000002</v>
      </c>
    </row>
    <row r="2794" spans="1:7" x14ac:dyDescent="0.3">
      <c r="A2794" s="2">
        <v>41372</v>
      </c>
      <c r="B2794">
        <v>0</v>
      </c>
      <c r="C2794">
        <v>55.83</v>
      </c>
      <c r="D2794">
        <v>4</v>
      </c>
      <c r="E2794">
        <v>223.32</v>
      </c>
      <c r="F2794" s="1">
        <f>-Day_SIP[[#This Row],[Investment Amount]]</f>
        <v>-223.32</v>
      </c>
      <c r="G2794" s="1">
        <f>SUM($D$2:D2794)*Day_SIP[[#This Row],[Buy Price]]</f>
        <v>1398094.8599999999</v>
      </c>
    </row>
    <row r="2795" spans="1:7" x14ac:dyDescent="0.3">
      <c r="A2795" s="2">
        <v>41373</v>
      </c>
      <c r="B2795">
        <v>1</v>
      </c>
      <c r="C2795">
        <v>55.43</v>
      </c>
      <c r="D2795">
        <v>4</v>
      </c>
      <c r="E2795">
        <v>221.72</v>
      </c>
      <c r="F2795" s="1">
        <f>-Day_SIP[[#This Row],[Investment Amount]]</f>
        <v>-221.72</v>
      </c>
      <c r="G2795" s="1">
        <f>SUM($D$2:D2795)*Day_SIP[[#This Row],[Buy Price]]</f>
        <v>1388299.78</v>
      </c>
    </row>
    <row r="2796" spans="1:7" x14ac:dyDescent="0.3">
      <c r="A2796" s="2">
        <v>41374</v>
      </c>
      <c r="B2796">
        <v>2</v>
      </c>
      <c r="C2796">
        <v>56.12</v>
      </c>
      <c r="D2796">
        <v>4</v>
      </c>
      <c r="E2796">
        <v>224.48</v>
      </c>
      <c r="F2796" s="1">
        <f>-Day_SIP[[#This Row],[Investment Amount]]</f>
        <v>-224.48</v>
      </c>
      <c r="G2796" s="1">
        <f>SUM($D$2:D2796)*Day_SIP[[#This Row],[Buy Price]]</f>
        <v>1405806</v>
      </c>
    </row>
    <row r="2797" spans="1:7" x14ac:dyDescent="0.3">
      <c r="A2797" s="2">
        <v>41375</v>
      </c>
      <c r="B2797">
        <v>3</v>
      </c>
      <c r="C2797">
        <v>55.94</v>
      </c>
      <c r="D2797">
        <v>4</v>
      </c>
      <c r="E2797">
        <v>223.76</v>
      </c>
      <c r="F2797" s="1">
        <f>-Day_SIP[[#This Row],[Investment Amount]]</f>
        <v>-223.76</v>
      </c>
      <c r="G2797" s="1">
        <f>SUM($D$2:D2797)*Day_SIP[[#This Row],[Buy Price]]</f>
        <v>1401520.76</v>
      </c>
    </row>
    <row r="2798" spans="1:7" x14ac:dyDescent="0.3">
      <c r="A2798" s="2">
        <v>41376</v>
      </c>
      <c r="B2798">
        <v>4</v>
      </c>
      <c r="C2798">
        <v>55.6</v>
      </c>
      <c r="D2798">
        <v>4</v>
      </c>
      <c r="E2798">
        <v>222.4</v>
      </c>
      <c r="F2798" s="1">
        <f>-Day_SIP[[#This Row],[Investment Amount]]</f>
        <v>-222.4</v>
      </c>
      <c r="G2798" s="1">
        <f>SUM($D$2:D2798)*Day_SIP[[#This Row],[Buy Price]]</f>
        <v>1393224.8</v>
      </c>
    </row>
    <row r="2799" spans="1:7" x14ac:dyDescent="0.3">
      <c r="A2799" s="2">
        <v>41379</v>
      </c>
      <c r="B2799">
        <v>0</v>
      </c>
      <c r="C2799">
        <v>55.77</v>
      </c>
      <c r="D2799">
        <v>4</v>
      </c>
      <c r="E2799">
        <v>223.08</v>
      </c>
      <c r="F2799" s="1">
        <f>-Day_SIP[[#This Row],[Investment Amount]]</f>
        <v>-223.08</v>
      </c>
      <c r="G2799" s="1">
        <f>SUM($D$2:D2799)*Day_SIP[[#This Row],[Buy Price]]</f>
        <v>1397707.74</v>
      </c>
    </row>
    <row r="2800" spans="1:7" x14ac:dyDescent="0.3">
      <c r="A2800" s="2">
        <v>41380</v>
      </c>
      <c r="B2800">
        <v>1</v>
      </c>
      <c r="C2800">
        <v>56.87</v>
      </c>
      <c r="D2800">
        <v>4</v>
      </c>
      <c r="E2800">
        <v>227.48</v>
      </c>
      <c r="F2800" s="1">
        <f>-Day_SIP[[#This Row],[Investment Amount]]</f>
        <v>-227.48</v>
      </c>
      <c r="G2800" s="1">
        <f>SUM($D$2:D2800)*Day_SIP[[#This Row],[Buy Price]]</f>
        <v>1425503.42</v>
      </c>
    </row>
    <row r="2801" spans="1:7" x14ac:dyDescent="0.3">
      <c r="A2801" s="2">
        <v>41381</v>
      </c>
      <c r="B2801">
        <v>2</v>
      </c>
      <c r="C2801">
        <v>56.76</v>
      </c>
      <c r="D2801">
        <v>4</v>
      </c>
      <c r="E2801">
        <v>227.04</v>
      </c>
      <c r="F2801" s="1">
        <f>-Day_SIP[[#This Row],[Investment Amount]]</f>
        <v>-227.04</v>
      </c>
      <c r="G2801" s="1">
        <f>SUM($D$2:D2801)*Day_SIP[[#This Row],[Buy Price]]</f>
        <v>1422973.2</v>
      </c>
    </row>
    <row r="2802" spans="1:7" x14ac:dyDescent="0.3">
      <c r="A2802" s="2">
        <v>41382</v>
      </c>
      <c r="B2802">
        <v>3</v>
      </c>
      <c r="C2802">
        <v>57.59</v>
      </c>
      <c r="D2802">
        <v>4</v>
      </c>
      <c r="E2802">
        <v>230.36</v>
      </c>
      <c r="F2802" s="1">
        <f>-Day_SIP[[#This Row],[Investment Amount]]</f>
        <v>-230.36</v>
      </c>
      <c r="G2802" s="1">
        <f>SUM($D$2:D2802)*Day_SIP[[#This Row],[Buy Price]]</f>
        <v>1444011.6600000001</v>
      </c>
    </row>
    <row r="2803" spans="1:7" x14ac:dyDescent="0.3">
      <c r="A2803" s="2">
        <v>41386</v>
      </c>
      <c r="B2803">
        <v>0</v>
      </c>
      <c r="C2803">
        <v>58.23</v>
      </c>
      <c r="D2803">
        <v>4</v>
      </c>
      <c r="E2803">
        <v>232.92</v>
      </c>
      <c r="F2803" s="1">
        <f>-Day_SIP[[#This Row],[Investment Amount]]</f>
        <v>-232.92</v>
      </c>
      <c r="G2803" s="1">
        <f>SUM($D$2:D2803)*Day_SIP[[#This Row],[Buy Price]]</f>
        <v>1460291.94</v>
      </c>
    </row>
    <row r="2804" spans="1:7" x14ac:dyDescent="0.3">
      <c r="A2804" s="2">
        <v>41387</v>
      </c>
      <c r="B2804">
        <v>1</v>
      </c>
      <c r="C2804">
        <v>58.18</v>
      </c>
      <c r="D2804">
        <v>4</v>
      </c>
      <c r="E2804">
        <v>232.72</v>
      </c>
      <c r="F2804" s="1">
        <f>-Day_SIP[[#This Row],[Investment Amount]]</f>
        <v>-232.72</v>
      </c>
      <c r="G2804" s="1">
        <f>SUM($D$2:D2804)*Day_SIP[[#This Row],[Buy Price]]</f>
        <v>1459270.76</v>
      </c>
    </row>
    <row r="2805" spans="1:7" x14ac:dyDescent="0.3">
      <c r="A2805" s="2">
        <v>41389</v>
      </c>
      <c r="B2805">
        <v>3</v>
      </c>
      <c r="C2805">
        <v>58.77</v>
      </c>
      <c r="D2805">
        <v>4</v>
      </c>
      <c r="E2805">
        <v>235.08</v>
      </c>
      <c r="F2805" s="1">
        <f>-Day_SIP[[#This Row],[Investment Amount]]</f>
        <v>-235.08</v>
      </c>
      <c r="G2805" s="1">
        <f>SUM($D$2:D2805)*Day_SIP[[#This Row],[Buy Price]]</f>
        <v>1474304.22</v>
      </c>
    </row>
    <row r="2806" spans="1:7" x14ac:dyDescent="0.3">
      <c r="A2806" s="2">
        <v>41390</v>
      </c>
      <c r="B2806">
        <v>4</v>
      </c>
      <c r="C2806">
        <v>58.53</v>
      </c>
      <c r="D2806">
        <v>4</v>
      </c>
      <c r="E2806">
        <v>234.12</v>
      </c>
      <c r="F2806" s="1">
        <f>-Day_SIP[[#This Row],[Investment Amount]]</f>
        <v>-234.12</v>
      </c>
      <c r="G2806" s="1">
        <f>SUM($D$2:D2806)*Day_SIP[[#This Row],[Buy Price]]</f>
        <v>1468517.7</v>
      </c>
    </row>
    <row r="2807" spans="1:7" x14ac:dyDescent="0.3">
      <c r="A2807" s="2">
        <v>41393</v>
      </c>
      <c r="B2807">
        <v>0</v>
      </c>
      <c r="C2807">
        <v>58.78</v>
      </c>
      <c r="D2807">
        <v>4</v>
      </c>
      <c r="E2807">
        <v>235.12</v>
      </c>
      <c r="F2807" s="1">
        <f>-Day_SIP[[#This Row],[Investment Amount]]</f>
        <v>-235.12</v>
      </c>
      <c r="G2807" s="1">
        <f>SUM($D$2:D2807)*Day_SIP[[#This Row],[Buy Price]]</f>
        <v>1475025.32</v>
      </c>
    </row>
    <row r="2808" spans="1:7" x14ac:dyDescent="0.3">
      <c r="A2808" s="2">
        <v>41394</v>
      </c>
      <c r="B2808">
        <v>1</v>
      </c>
      <c r="C2808">
        <v>58.96</v>
      </c>
      <c r="D2808">
        <v>4</v>
      </c>
      <c r="E2808">
        <v>235.84</v>
      </c>
      <c r="F2808" s="1">
        <f>-Day_SIP[[#This Row],[Investment Amount]]</f>
        <v>-235.84</v>
      </c>
      <c r="G2808" s="1">
        <f>SUM($D$2:D2808)*Day_SIP[[#This Row],[Buy Price]]</f>
        <v>1479778.08</v>
      </c>
    </row>
    <row r="2809" spans="1:7" x14ac:dyDescent="0.3">
      <c r="A2809" s="2">
        <v>41396</v>
      </c>
      <c r="B2809">
        <v>3</v>
      </c>
      <c r="C2809">
        <v>59.75</v>
      </c>
      <c r="D2809">
        <v>4</v>
      </c>
      <c r="E2809">
        <v>239</v>
      </c>
      <c r="F2809" s="1">
        <f>-Day_SIP[[#This Row],[Investment Amount]]</f>
        <v>-239</v>
      </c>
      <c r="G2809" s="1">
        <f>SUM($D$2:D2809)*Day_SIP[[#This Row],[Buy Price]]</f>
        <v>1499844.5</v>
      </c>
    </row>
    <row r="2810" spans="1:7" x14ac:dyDescent="0.3">
      <c r="A2810" s="2">
        <v>41397</v>
      </c>
      <c r="B2810">
        <v>4</v>
      </c>
      <c r="C2810">
        <v>59.17</v>
      </c>
      <c r="D2810">
        <v>4</v>
      </c>
      <c r="E2810">
        <v>236.68</v>
      </c>
      <c r="F2810" s="1">
        <f>-Day_SIP[[#This Row],[Investment Amount]]</f>
        <v>-236.68</v>
      </c>
      <c r="G2810" s="1">
        <f>SUM($D$2:D2810)*Day_SIP[[#This Row],[Buy Price]]</f>
        <v>1485522.02</v>
      </c>
    </row>
    <row r="2811" spans="1:7" x14ac:dyDescent="0.3">
      <c r="A2811" s="2">
        <v>41400</v>
      </c>
      <c r="B2811">
        <v>0</v>
      </c>
      <c r="C2811">
        <v>59.43</v>
      </c>
      <c r="D2811">
        <v>4</v>
      </c>
      <c r="E2811">
        <v>237.72</v>
      </c>
      <c r="F2811" s="1">
        <f>-Day_SIP[[#This Row],[Investment Amount]]</f>
        <v>-237.72</v>
      </c>
      <c r="G2811" s="1">
        <f>SUM($D$2:D2811)*Day_SIP[[#This Row],[Buy Price]]</f>
        <v>1492287.3</v>
      </c>
    </row>
    <row r="2812" spans="1:7" x14ac:dyDescent="0.3">
      <c r="A2812" s="2">
        <v>41401</v>
      </c>
      <c r="B2812">
        <v>1</v>
      </c>
      <c r="C2812">
        <v>60.15</v>
      </c>
      <c r="D2812">
        <v>4</v>
      </c>
      <c r="E2812">
        <v>240.6</v>
      </c>
      <c r="F2812" s="1">
        <f>-Day_SIP[[#This Row],[Investment Amount]]</f>
        <v>-240.6</v>
      </c>
      <c r="G2812" s="1">
        <f>SUM($D$2:D2812)*Day_SIP[[#This Row],[Buy Price]]</f>
        <v>1510607.0999999999</v>
      </c>
    </row>
    <row r="2813" spans="1:7" x14ac:dyDescent="0.3">
      <c r="A2813" s="2">
        <v>41402</v>
      </c>
      <c r="B2813">
        <v>2</v>
      </c>
      <c r="C2813">
        <v>60.42</v>
      </c>
      <c r="D2813">
        <v>4</v>
      </c>
      <c r="E2813">
        <v>241.68</v>
      </c>
      <c r="F2813" s="1">
        <f>-Day_SIP[[#This Row],[Investment Amount]]</f>
        <v>-241.68</v>
      </c>
      <c r="G2813" s="1">
        <f>SUM($D$2:D2813)*Day_SIP[[#This Row],[Buy Price]]</f>
        <v>1517629.56</v>
      </c>
    </row>
    <row r="2814" spans="1:7" x14ac:dyDescent="0.3">
      <c r="A2814" s="2">
        <v>41403</v>
      </c>
      <c r="B2814">
        <v>3</v>
      </c>
      <c r="C2814">
        <v>60.14</v>
      </c>
      <c r="D2814">
        <v>4</v>
      </c>
      <c r="E2814">
        <v>240.56</v>
      </c>
      <c r="F2814" s="1">
        <f>-Day_SIP[[#This Row],[Investment Amount]]</f>
        <v>-240.56</v>
      </c>
      <c r="G2814" s="1">
        <f>SUM($D$2:D2814)*Day_SIP[[#This Row],[Buy Price]]</f>
        <v>1510837.08</v>
      </c>
    </row>
    <row r="2815" spans="1:7" x14ac:dyDescent="0.3">
      <c r="A2815" s="2">
        <v>41404</v>
      </c>
      <c r="B2815">
        <v>4</v>
      </c>
      <c r="C2815">
        <v>60.66</v>
      </c>
      <c r="D2815">
        <v>3</v>
      </c>
      <c r="E2815">
        <v>181.98</v>
      </c>
      <c r="F2815" s="1">
        <f>-Day_SIP[[#This Row],[Investment Amount]]</f>
        <v>-181.98</v>
      </c>
      <c r="G2815" s="1">
        <f>SUM($D$2:D2815)*Day_SIP[[#This Row],[Buy Price]]</f>
        <v>1524082.5</v>
      </c>
    </row>
    <row r="2816" spans="1:7" x14ac:dyDescent="0.3">
      <c r="A2816" s="2">
        <v>41407</v>
      </c>
      <c r="B2816">
        <v>0</v>
      </c>
      <c r="C2816">
        <v>59.62</v>
      </c>
      <c r="D2816">
        <v>4</v>
      </c>
      <c r="E2816">
        <v>238.48</v>
      </c>
      <c r="F2816" s="1">
        <f>-Day_SIP[[#This Row],[Investment Amount]]</f>
        <v>-238.48</v>
      </c>
      <c r="G2816" s="1">
        <f>SUM($D$2:D2816)*Day_SIP[[#This Row],[Buy Price]]</f>
        <v>1498190.98</v>
      </c>
    </row>
    <row r="2817" spans="1:7" x14ac:dyDescent="0.3">
      <c r="A2817" s="2">
        <v>41408</v>
      </c>
      <c r="B2817">
        <v>1</v>
      </c>
      <c r="C2817">
        <v>59.78</v>
      </c>
      <c r="D2817">
        <v>4</v>
      </c>
      <c r="E2817">
        <v>239.12</v>
      </c>
      <c r="F2817" s="1">
        <f>-Day_SIP[[#This Row],[Investment Amount]]</f>
        <v>-239.12</v>
      </c>
      <c r="G2817" s="1">
        <f>SUM($D$2:D2817)*Day_SIP[[#This Row],[Buy Price]]</f>
        <v>1502450.74</v>
      </c>
    </row>
    <row r="2818" spans="1:7" x14ac:dyDescent="0.3">
      <c r="A2818" s="2">
        <v>41409</v>
      </c>
      <c r="B2818">
        <v>2</v>
      </c>
      <c r="C2818">
        <v>61.31</v>
      </c>
      <c r="D2818">
        <v>3</v>
      </c>
      <c r="E2818">
        <v>183.93</v>
      </c>
      <c r="F2818" s="1">
        <f>-Day_SIP[[#This Row],[Investment Amount]]</f>
        <v>-183.93</v>
      </c>
      <c r="G2818" s="1">
        <f>SUM($D$2:D2818)*Day_SIP[[#This Row],[Buy Price]]</f>
        <v>1541088.1600000001</v>
      </c>
    </row>
    <row r="2819" spans="1:7" x14ac:dyDescent="0.3">
      <c r="A2819" s="2">
        <v>41410</v>
      </c>
      <c r="B2819">
        <v>3</v>
      </c>
      <c r="C2819">
        <v>61.42</v>
      </c>
      <c r="D2819">
        <v>3</v>
      </c>
      <c r="E2819">
        <v>184.26</v>
      </c>
      <c r="F2819" s="1">
        <f>-Day_SIP[[#This Row],[Investment Amount]]</f>
        <v>-184.26</v>
      </c>
      <c r="G2819" s="1">
        <f>SUM($D$2:D2819)*Day_SIP[[#This Row],[Buy Price]]</f>
        <v>1544037.3800000001</v>
      </c>
    </row>
    <row r="2820" spans="1:7" x14ac:dyDescent="0.3">
      <c r="A2820" s="2">
        <v>41411</v>
      </c>
      <c r="B2820">
        <v>4</v>
      </c>
      <c r="C2820">
        <v>61.58</v>
      </c>
      <c r="D2820">
        <v>3</v>
      </c>
      <c r="E2820">
        <v>184.74</v>
      </c>
      <c r="F2820" s="1">
        <f>-Day_SIP[[#This Row],[Investment Amount]]</f>
        <v>-184.74</v>
      </c>
      <c r="G2820" s="1">
        <f>SUM($D$2:D2820)*Day_SIP[[#This Row],[Buy Price]]</f>
        <v>1548244.3599999999</v>
      </c>
    </row>
    <row r="2821" spans="1:7" x14ac:dyDescent="0.3">
      <c r="A2821" s="2">
        <v>41414</v>
      </c>
      <c r="B2821">
        <v>0</v>
      </c>
      <c r="C2821">
        <v>61.32</v>
      </c>
      <c r="D2821">
        <v>3</v>
      </c>
      <c r="E2821">
        <v>183.96</v>
      </c>
      <c r="F2821" s="1">
        <f>-Day_SIP[[#This Row],[Investment Amount]]</f>
        <v>-183.96</v>
      </c>
      <c r="G2821" s="1">
        <f>SUM($D$2:D2821)*Day_SIP[[#This Row],[Buy Price]]</f>
        <v>1541891.4</v>
      </c>
    </row>
    <row r="2822" spans="1:7" x14ac:dyDescent="0.3">
      <c r="A2822" s="2">
        <v>41415</v>
      </c>
      <c r="B2822">
        <v>1</v>
      </c>
      <c r="C2822">
        <v>60.87</v>
      </c>
      <c r="D2822">
        <v>3</v>
      </c>
      <c r="E2822">
        <v>182.60999999999999</v>
      </c>
      <c r="F2822" s="1">
        <f>-Day_SIP[[#This Row],[Investment Amount]]</f>
        <v>-182.60999999999999</v>
      </c>
      <c r="G2822" s="1">
        <f>SUM($D$2:D2822)*Day_SIP[[#This Row],[Buy Price]]</f>
        <v>1530758.76</v>
      </c>
    </row>
    <row r="2823" spans="1:7" x14ac:dyDescent="0.3">
      <c r="A2823" s="2">
        <v>41416</v>
      </c>
      <c r="B2823">
        <v>2</v>
      </c>
      <c r="C2823">
        <v>60.76</v>
      </c>
      <c r="D2823">
        <v>3</v>
      </c>
      <c r="E2823">
        <v>182.28</v>
      </c>
      <c r="F2823" s="1">
        <f>-Day_SIP[[#This Row],[Investment Amount]]</f>
        <v>-182.28</v>
      </c>
      <c r="G2823" s="1">
        <f>SUM($D$2:D2823)*Day_SIP[[#This Row],[Buy Price]]</f>
        <v>1528174.76</v>
      </c>
    </row>
    <row r="2824" spans="1:7" x14ac:dyDescent="0.3">
      <c r="A2824" s="2">
        <v>41417</v>
      </c>
      <c r="B2824">
        <v>3</v>
      </c>
      <c r="C2824">
        <v>59.55</v>
      </c>
      <c r="D2824">
        <v>4</v>
      </c>
      <c r="E2824">
        <v>238.2</v>
      </c>
      <c r="F2824" s="1">
        <f>-Day_SIP[[#This Row],[Investment Amount]]</f>
        <v>-238.2</v>
      </c>
      <c r="G2824" s="1">
        <f>SUM($D$2:D2824)*Day_SIP[[#This Row],[Buy Price]]</f>
        <v>1497980.25</v>
      </c>
    </row>
    <row r="2825" spans="1:7" x14ac:dyDescent="0.3">
      <c r="A2825" s="2">
        <v>41418</v>
      </c>
      <c r="B2825">
        <v>4</v>
      </c>
      <c r="C2825">
        <v>59.8</v>
      </c>
      <c r="D2825">
        <v>4</v>
      </c>
      <c r="E2825">
        <v>239.2</v>
      </c>
      <c r="F2825" s="1">
        <f>-Day_SIP[[#This Row],[Investment Amount]]</f>
        <v>-239.2</v>
      </c>
      <c r="G2825" s="1">
        <f>SUM($D$2:D2825)*Day_SIP[[#This Row],[Buy Price]]</f>
        <v>1504508.2</v>
      </c>
    </row>
    <row r="2826" spans="1:7" x14ac:dyDescent="0.3">
      <c r="A2826" s="2">
        <v>41421</v>
      </c>
      <c r="B2826">
        <v>0</v>
      </c>
      <c r="C2826">
        <v>60.62</v>
      </c>
      <c r="D2826">
        <v>3</v>
      </c>
      <c r="E2826">
        <v>181.85999999999999</v>
      </c>
      <c r="F2826" s="1">
        <f>-Day_SIP[[#This Row],[Investment Amount]]</f>
        <v>-181.85999999999999</v>
      </c>
      <c r="G2826" s="1">
        <f>SUM($D$2:D2826)*Day_SIP[[#This Row],[Buy Price]]</f>
        <v>1525320.44</v>
      </c>
    </row>
    <row r="2827" spans="1:7" x14ac:dyDescent="0.3">
      <c r="A2827" s="2">
        <v>41422</v>
      </c>
      <c r="B2827">
        <v>1</v>
      </c>
      <c r="C2827">
        <v>60.96</v>
      </c>
      <c r="D2827">
        <v>3</v>
      </c>
      <c r="E2827">
        <v>182.88</v>
      </c>
      <c r="F2827" s="1">
        <f>-Day_SIP[[#This Row],[Investment Amount]]</f>
        <v>-182.88</v>
      </c>
      <c r="G2827" s="1">
        <f>SUM($D$2:D2827)*Day_SIP[[#This Row],[Buy Price]]</f>
        <v>1534058.4</v>
      </c>
    </row>
    <row r="2828" spans="1:7" x14ac:dyDescent="0.3">
      <c r="A2828" s="2">
        <v>41423</v>
      </c>
      <c r="B2828">
        <v>2</v>
      </c>
      <c r="C2828">
        <v>60.79</v>
      </c>
      <c r="D2828">
        <v>3</v>
      </c>
      <c r="E2828">
        <v>182.37</v>
      </c>
      <c r="F2828" s="1">
        <f>-Day_SIP[[#This Row],[Investment Amount]]</f>
        <v>-182.37</v>
      </c>
      <c r="G2828" s="1">
        <f>SUM($D$2:D2828)*Day_SIP[[#This Row],[Buy Price]]</f>
        <v>1529962.72</v>
      </c>
    </row>
    <row r="2829" spans="1:7" x14ac:dyDescent="0.3">
      <c r="A2829" s="2">
        <v>41424</v>
      </c>
      <c r="B2829">
        <v>3</v>
      </c>
      <c r="C2829">
        <v>61.08</v>
      </c>
      <c r="D2829">
        <v>3</v>
      </c>
      <c r="E2829">
        <v>183.24</v>
      </c>
      <c r="F2829" s="1">
        <f>-Day_SIP[[#This Row],[Investment Amount]]</f>
        <v>-183.24</v>
      </c>
      <c r="G2829" s="1">
        <f>SUM($D$2:D2829)*Day_SIP[[#This Row],[Buy Price]]</f>
        <v>1537444.68</v>
      </c>
    </row>
    <row r="2830" spans="1:7" x14ac:dyDescent="0.3">
      <c r="A2830" s="2">
        <v>41425</v>
      </c>
      <c r="B2830">
        <v>4</v>
      </c>
      <c r="C2830">
        <v>60.17</v>
      </c>
      <c r="D2830">
        <v>4</v>
      </c>
      <c r="E2830">
        <v>240.68</v>
      </c>
      <c r="F2830" s="1">
        <f>-Day_SIP[[#This Row],[Investment Amount]]</f>
        <v>-240.68</v>
      </c>
      <c r="G2830" s="1">
        <f>SUM($D$2:D2830)*Day_SIP[[#This Row],[Buy Price]]</f>
        <v>1514779.75</v>
      </c>
    </row>
    <row r="2831" spans="1:7" x14ac:dyDescent="0.3">
      <c r="A2831" s="2">
        <v>41428</v>
      </c>
      <c r="B2831">
        <v>0</v>
      </c>
      <c r="C2831">
        <v>59.67</v>
      </c>
      <c r="D2831">
        <v>4</v>
      </c>
      <c r="E2831">
        <v>238.68</v>
      </c>
      <c r="F2831" s="1">
        <f>-Day_SIP[[#This Row],[Investment Amount]]</f>
        <v>-238.68</v>
      </c>
      <c r="G2831" s="1">
        <f>SUM($D$2:D2831)*Day_SIP[[#This Row],[Buy Price]]</f>
        <v>1502430.93</v>
      </c>
    </row>
    <row r="2832" spans="1:7" x14ac:dyDescent="0.3">
      <c r="A2832" s="2">
        <v>41429</v>
      </c>
      <c r="B2832">
        <v>1</v>
      </c>
      <c r="C2832">
        <v>59.46</v>
      </c>
      <c r="D2832">
        <v>4</v>
      </c>
      <c r="E2832">
        <v>237.84</v>
      </c>
      <c r="F2832" s="1">
        <f>-Day_SIP[[#This Row],[Investment Amount]]</f>
        <v>-237.84</v>
      </c>
      <c r="G2832" s="1">
        <f>SUM($D$2:D2832)*Day_SIP[[#This Row],[Buy Price]]</f>
        <v>1497381.18</v>
      </c>
    </row>
    <row r="2833" spans="1:7" x14ac:dyDescent="0.3">
      <c r="A2833" s="2">
        <v>41430</v>
      </c>
      <c r="B2833">
        <v>2</v>
      </c>
      <c r="C2833">
        <v>59.46</v>
      </c>
      <c r="D2833">
        <v>4</v>
      </c>
      <c r="E2833">
        <v>237.84</v>
      </c>
      <c r="F2833" s="1">
        <f>-Day_SIP[[#This Row],[Investment Amount]]</f>
        <v>-237.84</v>
      </c>
      <c r="G2833" s="1">
        <f>SUM($D$2:D2833)*Day_SIP[[#This Row],[Buy Price]]</f>
        <v>1497619.02</v>
      </c>
    </row>
    <row r="2834" spans="1:7" x14ac:dyDescent="0.3">
      <c r="A2834" s="2">
        <v>41431</v>
      </c>
      <c r="B2834">
        <v>3</v>
      </c>
      <c r="C2834">
        <v>59.55</v>
      </c>
      <c r="D2834">
        <v>4</v>
      </c>
      <c r="E2834">
        <v>238.2</v>
      </c>
      <c r="F2834" s="1">
        <f>-Day_SIP[[#This Row],[Investment Amount]]</f>
        <v>-238.2</v>
      </c>
      <c r="G2834" s="1">
        <f>SUM($D$2:D2834)*Day_SIP[[#This Row],[Buy Price]]</f>
        <v>1500124.0499999998</v>
      </c>
    </row>
    <row r="2835" spans="1:7" x14ac:dyDescent="0.3">
      <c r="A2835" s="2">
        <v>41432</v>
      </c>
      <c r="B2835">
        <v>4</v>
      </c>
      <c r="C2835">
        <v>59.14</v>
      </c>
      <c r="D2835">
        <v>4</v>
      </c>
      <c r="E2835">
        <v>236.56</v>
      </c>
      <c r="F2835" s="1">
        <f>-Day_SIP[[#This Row],[Investment Amount]]</f>
        <v>-236.56</v>
      </c>
      <c r="G2835" s="1">
        <f>SUM($D$2:D2835)*Day_SIP[[#This Row],[Buy Price]]</f>
        <v>1490032.3</v>
      </c>
    </row>
    <row r="2836" spans="1:7" x14ac:dyDescent="0.3">
      <c r="A2836" s="2">
        <v>41435</v>
      </c>
      <c r="B2836">
        <v>0</v>
      </c>
      <c r="C2836">
        <v>59.06</v>
      </c>
      <c r="D2836">
        <v>4</v>
      </c>
      <c r="E2836">
        <v>236.24</v>
      </c>
      <c r="F2836" s="1">
        <f>-Day_SIP[[#This Row],[Investment Amount]]</f>
        <v>-236.24</v>
      </c>
      <c r="G2836" s="1">
        <f>SUM($D$2:D2836)*Day_SIP[[#This Row],[Buy Price]]</f>
        <v>1488252.94</v>
      </c>
    </row>
    <row r="2837" spans="1:7" x14ac:dyDescent="0.3">
      <c r="A2837" s="2">
        <v>41436</v>
      </c>
      <c r="B2837">
        <v>1</v>
      </c>
      <c r="C2837">
        <v>58.28</v>
      </c>
      <c r="D2837">
        <v>4</v>
      </c>
      <c r="E2837">
        <v>233.12</v>
      </c>
      <c r="F2837" s="1">
        <f>-Day_SIP[[#This Row],[Investment Amount]]</f>
        <v>-233.12</v>
      </c>
      <c r="G2837" s="1">
        <f>SUM($D$2:D2837)*Day_SIP[[#This Row],[Buy Price]]</f>
        <v>1468830.84</v>
      </c>
    </row>
    <row r="2838" spans="1:7" x14ac:dyDescent="0.3">
      <c r="A2838" s="2">
        <v>41437</v>
      </c>
      <c r="B2838">
        <v>2</v>
      </c>
      <c r="C2838">
        <v>58.06</v>
      </c>
      <c r="D2838">
        <v>4</v>
      </c>
      <c r="E2838">
        <v>232.24</v>
      </c>
      <c r="F2838" s="1">
        <f>-Day_SIP[[#This Row],[Investment Amount]]</f>
        <v>-232.24</v>
      </c>
      <c r="G2838" s="1">
        <f>SUM($D$2:D2838)*Day_SIP[[#This Row],[Buy Price]]</f>
        <v>1463518.4200000002</v>
      </c>
    </row>
    <row r="2839" spans="1:7" x14ac:dyDescent="0.3">
      <c r="A2839" s="2">
        <v>41438</v>
      </c>
      <c r="B2839">
        <v>3</v>
      </c>
      <c r="C2839">
        <v>57.52</v>
      </c>
      <c r="D2839">
        <v>4</v>
      </c>
      <c r="E2839">
        <v>230.08</v>
      </c>
      <c r="F2839" s="1">
        <f>-Day_SIP[[#This Row],[Investment Amount]]</f>
        <v>-230.08</v>
      </c>
      <c r="G2839" s="1">
        <f>SUM($D$2:D2839)*Day_SIP[[#This Row],[Buy Price]]</f>
        <v>1450136.72</v>
      </c>
    </row>
    <row r="2840" spans="1:7" x14ac:dyDescent="0.3">
      <c r="A2840" s="2">
        <v>41439</v>
      </c>
      <c r="B2840">
        <v>4</v>
      </c>
      <c r="C2840">
        <v>58.43</v>
      </c>
      <c r="D2840">
        <v>4</v>
      </c>
      <c r="E2840">
        <v>233.72</v>
      </c>
      <c r="F2840" s="1">
        <f>-Day_SIP[[#This Row],[Investment Amount]]</f>
        <v>-233.72</v>
      </c>
      <c r="G2840" s="1">
        <f>SUM($D$2:D2840)*Day_SIP[[#This Row],[Buy Price]]</f>
        <v>1473312.45</v>
      </c>
    </row>
    <row r="2841" spans="1:7" x14ac:dyDescent="0.3">
      <c r="A2841" s="2">
        <v>41442</v>
      </c>
      <c r="B2841">
        <v>0</v>
      </c>
      <c r="C2841">
        <v>58.91</v>
      </c>
      <c r="D2841">
        <v>4</v>
      </c>
      <c r="E2841">
        <v>235.64</v>
      </c>
      <c r="F2841" s="1">
        <f>-Day_SIP[[#This Row],[Investment Amount]]</f>
        <v>-235.64</v>
      </c>
      <c r="G2841" s="1">
        <f>SUM($D$2:D2841)*Day_SIP[[#This Row],[Buy Price]]</f>
        <v>1485651.2899999998</v>
      </c>
    </row>
    <row r="2842" spans="1:7" x14ac:dyDescent="0.3">
      <c r="A2842" s="2">
        <v>41443</v>
      </c>
      <c r="B2842">
        <v>1</v>
      </c>
      <c r="C2842">
        <v>58.69</v>
      </c>
      <c r="D2842">
        <v>4</v>
      </c>
      <c r="E2842">
        <v>234.76</v>
      </c>
      <c r="F2842" s="1">
        <f>-Day_SIP[[#This Row],[Investment Amount]]</f>
        <v>-234.76</v>
      </c>
      <c r="G2842" s="1">
        <f>SUM($D$2:D2842)*Day_SIP[[#This Row],[Buy Price]]</f>
        <v>1480337.8699999999</v>
      </c>
    </row>
    <row r="2843" spans="1:7" x14ac:dyDescent="0.3">
      <c r="A2843" s="2">
        <v>41444</v>
      </c>
      <c r="B2843">
        <v>2</v>
      </c>
      <c r="C2843">
        <v>58.57</v>
      </c>
      <c r="D2843">
        <v>4</v>
      </c>
      <c r="E2843">
        <v>234.28</v>
      </c>
      <c r="F2843" s="1">
        <f>-Day_SIP[[#This Row],[Investment Amount]]</f>
        <v>-234.28</v>
      </c>
      <c r="G2843" s="1">
        <f>SUM($D$2:D2843)*Day_SIP[[#This Row],[Buy Price]]</f>
        <v>1477545.39</v>
      </c>
    </row>
    <row r="2844" spans="1:7" x14ac:dyDescent="0.3">
      <c r="A2844" s="2">
        <v>41445</v>
      </c>
      <c r="B2844">
        <v>3</v>
      </c>
      <c r="C2844">
        <v>57.18</v>
      </c>
      <c r="D2844">
        <v>4</v>
      </c>
      <c r="E2844">
        <v>228.72</v>
      </c>
      <c r="F2844" s="1">
        <f>-Day_SIP[[#This Row],[Investment Amount]]</f>
        <v>-228.72</v>
      </c>
      <c r="G2844" s="1">
        <f>SUM($D$2:D2844)*Day_SIP[[#This Row],[Buy Price]]</f>
        <v>1442708.58</v>
      </c>
    </row>
    <row r="2845" spans="1:7" x14ac:dyDescent="0.3">
      <c r="A2845" s="2">
        <v>41446</v>
      </c>
      <c r="B2845">
        <v>4</v>
      </c>
      <c r="C2845">
        <v>57.11</v>
      </c>
      <c r="D2845">
        <v>4</v>
      </c>
      <c r="E2845">
        <v>228.44</v>
      </c>
      <c r="F2845" s="1">
        <f>-Day_SIP[[#This Row],[Investment Amount]]</f>
        <v>-228.44</v>
      </c>
      <c r="G2845" s="1">
        <f>SUM($D$2:D2845)*Day_SIP[[#This Row],[Buy Price]]</f>
        <v>1441170.85</v>
      </c>
    </row>
    <row r="2846" spans="1:7" x14ac:dyDescent="0.3">
      <c r="A2846" s="2">
        <v>41449</v>
      </c>
      <c r="B2846">
        <v>0</v>
      </c>
      <c r="C2846">
        <v>56.52</v>
      </c>
      <c r="D2846">
        <v>4</v>
      </c>
      <c r="E2846">
        <v>226.08</v>
      </c>
      <c r="F2846" s="1">
        <f>-Day_SIP[[#This Row],[Investment Amount]]</f>
        <v>-226.08</v>
      </c>
      <c r="G2846" s="1">
        <f>SUM($D$2:D2846)*Day_SIP[[#This Row],[Buy Price]]</f>
        <v>1426508.28</v>
      </c>
    </row>
    <row r="2847" spans="1:7" x14ac:dyDescent="0.3">
      <c r="A2847" s="2">
        <v>41450</v>
      </c>
      <c r="B2847">
        <v>1</v>
      </c>
      <c r="C2847">
        <v>56.85</v>
      </c>
      <c r="D2847">
        <v>4</v>
      </c>
      <c r="E2847">
        <v>227.4</v>
      </c>
      <c r="F2847" s="1">
        <f>-Day_SIP[[#This Row],[Investment Amount]]</f>
        <v>-227.4</v>
      </c>
      <c r="G2847" s="1">
        <f>SUM($D$2:D2847)*Day_SIP[[#This Row],[Buy Price]]</f>
        <v>1435064.55</v>
      </c>
    </row>
    <row r="2848" spans="1:7" x14ac:dyDescent="0.3">
      <c r="A2848" s="2">
        <v>41451</v>
      </c>
      <c r="B2848">
        <v>2</v>
      </c>
      <c r="C2848">
        <v>56.3</v>
      </c>
      <c r="D2848">
        <v>4</v>
      </c>
      <c r="E2848">
        <v>225.2</v>
      </c>
      <c r="F2848" s="1">
        <f>-Day_SIP[[#This Row],[Investment Amount]]</f>
        <v>-225.2</v>
      </c>
      <c r="G2848" s="1">
        <f>SUM($D$2:D2848)*Day_SIP[[#This Row],[Buy Price]]</f>
        <v>1421406.0999999999</v>
      </c>
    </row>
    <row r="2849" spans="1:7" x14ac:dyDescent="0.3">
      <c r="A2849" s="2">
        <v>41452</v>
      </c>
      <c r="B2849">
        <v>3</v>
      </c>
      <c r="C2849">
        <v>57.12</v>
      </c>
      <c r="D2849">
        <v>4</v>
      </c>
      <c r="E2849">
        <v>228.48</v>
      </c>
      <c r="F2849" s="1">
        <f>-Day_SIP[[#This Row],[Investment Amount]]</f>
        <v>-228.48</v>
      </c>
      <c r="G2849" s="1">
        <f>SUM($D$2:D2849)*Day_SIP[[#This Row],[Buy Price]]</f>
        <v>1442337.1199999999</v>
      </c>
    </row>
    <row r="2850" spans="1:7" x14ac:dyDescent="0.3">
      <c r="A2850" s="2">
        <v>41453</v>
      </c>
      <c r="B2850">
        <v>4</v>
      </c>
      <c r="C2850">
        <v>58.97</v>
      </c>
      <c r="D2850">
        <v>4</v>
      </c>
      <c r="E2850">
        <v>235.88</v>
      </c>
      <c r="F2850" s="1">
        <f>-Day_SIP[[#This Row],[Investment Amount]]</f>
        <v>-235.88</v>
      </c>
      <c r="G2850" s="1">
        <f>SUM($D$2:D2850)*Day_SIP[[#This Row],[Buy Price]]</f>
        <v>1489287.3499999999</v>
      </c>
    </row>
    <row r="2851" spans="1:7" x14ac:dyDescent="0.3">
      <c r="A2851" s="2">
        <v>41456</v>
      </c>
      <c r="B2851">
        <v>0</v>
      </c>
      <c r="C2851">
        <v>59.27</v>
      </c>
      <c r="D2851">
        <v>4</v>
      </c>
      <c r="E2851">
        <v>237.08</v>
      </c>
      <c r="F2851" s="1">
        <f>-Day_SIP[[#This Row],[Investment Amount]]</f>
        <v>-237.08</v>
      </c>
      <c r="G2851" s="1">
        <f>SUM($D$2:D2851)*Day_SIP[[#This Row],[Buy Price]]</f>
        <v>1497100.9300000002</v>
      </c>
    </row>
    <row r="2852" spans="1:7" x14ac:dyDescent="0.3">
      <c r="A2852" s="2">
        <v>41457</v>
      </c>
      <c r="B2852">
        <v>1</v>
      </c>
      <c r="C2852">
        <v>59</v>
      </c>
      <c r="D2852">
        <v>4</v>
      </c>
      <c r="E2852">
        <v>236</v>
      </c>
      <c r="F2852" s="1">
        <f>-Day_SIP[[#This Row],[Investment Amount]]</f>
        <v>-236</v>
      </c>
      <c r="G2852" s="1">
        <f>SUM($D$2:D2852)*Day_SIP[[#This Row],[Buy Price]]</f>
        <v>1490517</v>
      </c>
    </row>
    <row r="2853" spans="1:7" x14ac:dyDescent="0.3">
      <c r="A2853" s="2">
        <v>41458</v>
      </c>
      <c r="B2853">
        <v>2</v>
      </c>
      <c r="C2853">
        <v>58.71</v>
      </c>
      <c r="D2853">
        <v>4</v>
      </c>
      <c r="E2853">
        <v>234.84</v>
      </c>
      <c r="F2853" s="1">
        <f>-Day_SIP[[#This Row],[Investment Amount]]</f>
        <v>-234.84</v>
      </c>
      <c r="G2853" s="1">
        <f>SUM($D$2:D2853)*Day_SIP[[#This Row],[Buy Price]]</f>
        <v>1483425.57</v>
      </c>
    </row>
    <row r="2854" spans="1:7" x14ac:dyDescent="0.3">
      <c r="A2854" s="2">
        <v>41459</v>
      </c>
      <c r="B2854">
        <v>3</v>
      </c>
      <c r="C2854">
        <v>58.78</v>
      </c>
      <c r="D2854">
        <v>4</v>
      </c>
      <c r="E2854">
        <v>235.12</v>
      </c>
      <c r="F2854" s="1">
        <f>-Day_SIP[[#This Row],[Investment Amount]]</f>
        <v>-235.12</v>
      </c>
      <c r="G2854" s="1">
        <f>SUM($D$2:D2854)*Day_SIP[[#This Row],[Buy Price]]</f>
        <v>1485429.3800000001</v>
      </c>
    </row>
    <row r="2855" spans="1:7" x14ac:dyDescent="0.3">
      <c r="A2855" s="2">
        <v>41460</v>
      </c>
      <c r="B2855">
        <v>4</v>
      </c>
      <c r="C2855">
        <v>59.07</v>
      </c>
      <c r="D2855">
        <v>4</v>
      </c>
      <c r="E2855">
        <v>236.28</v>
      </c>
      <c r="F2855" s="1">
        <f>-Day_SIP[[#This Row],[Investment Amount]]</f>
        <v>-236.28</v>
      </c>
      <c r="G2855" s="1">
        <f>SUM($D$2:D2855)*Day_SIP[[#This Row],[Buy Price]]</f>
        <v>1492994.25</v>
      </c>
    </row>
    <row r="2856" spans="1:7" x14ac:dyDescent="0.3">
      <c r="A2856" s="2">
        <v>41463</v>
      </c>
      <c r="B2856">
        <v>0</v>
      </c>
      <c r="C2856">
        <v>58.75</v>
      </c>
      <c r="D2856">
        <v>4</v>
      </c>
      <c r="E2856">
        <v>235</v>
      </c>
      <c r="F2856" s="1">
        <f>-Day_SIP[[#This Row],[Investment Amount]]</f>
        <v>-235</v>
      </c>
      <c r="G2856" s="1">
        <f>SUM($D$2:D2856)*Day_SIP[[#This Row],[Buy Price]]</f>
        <v>1485141.25</v>
      </c>
    </row>
    <row r="2857" spans="1:7" x14ac:dyDescent="0.3">
      <c r="A2857" s="2">
        <v>41464</v>
      </c>
      <c r="B2857">
        <v>1</v>
      </c>
      <c r="C2857">
        <v>59.06</v>
      </c>
      <c r="D2857">
        <v>4</v>
      </c>
      <c r="E2857">
        <v>236.24</v>
      </c>
      <c r="F2857" s="1">
        <f>-Day_SIP[[#This Row],[Investment Amount]]</f>
        <v>-236.24</v>
      </c>
      <c r="G2857" s="1">
        <f>SUM($D$2:D2857)*Day_SIP[[#This Row],[Buy Price]]</f>
        <v>1493213.98</v>
      </c>
    </row>
    <row r="2858" spans="1:7" x14ac:dyDescent="0.3">
      <c r="A2858" s="2">
        <v>41465</v>
      </c>
      <c r="B2858">
        <v>2</v>
      </c>
      <c r="C2858">
        <v>58.63</v>
      </c>
      <c r="D2858">
        <v>4</v>
      </c>
      <c r="E2858">
        <v>234.52</v>
      </c>
      <c r="F2858" s="1">
        <f>-Day_SIP[[#This Row],[Investment Amount]]</f>
        <v>-234.52</v>
      </c>
      <c r="G2858" s="1">
        <f>SUM($D$2:D2858)*Day_SIP[[#This Row],[Buy Price]]</f>
        <v>1482576.81</v>
      </c>
    </row>
    <row r="2859" spans="1:7" x14ac:dyDescent="0.3">
      <c r="A2859" s="2">
        <v>41466</v>
      </c>
      <c r="B2859">
        <v>3</v>
      </c>
      <c r="C2859">
        <v>59.66</v>
      </c>
      <c r="D2859">
        <v>4</v>
      </c>
      <c r="E2859">
        <v>238.64</v>
      </c>
      <c r="F2859" s="1">
        <f>-Day_SIP[[#This Row],[Investment Amount]]</f>
        <v>-238.64</v>
      </c>
      <c r="G2859" s="1">
        <f>SUM($D$2:D2859)*Day_SIP[[#This Row],[Buy Price]]</f>
        <v>1508861.0599999998</v>
      </c>
    </row>
    <row r="2860" spans="1:7" x14ac:dyDescent="0.3">
      <c r="A2860" s="2">
        <v>41467</v>
      </c>
      <c r="B2860">
        <v>4</v>
      </c>
      <c r="C2860">
        <v>60.44</v>
      </c>
      <c r="D2860">
        <v>4</v>
      </c>
      <c r="E2860">
        <v>241.76</v>
      </c>
      <c r="F2860" s="1">
        <f>-Day_SIP[[#This Row],[Investment Amount]]</f>
        <v>-241.76</v>
      </c>
      <c r="G2860" s="1">
        <f>SUM($D$2:D2860)*Day_SIP[[#This Row],[Buy Price]]</f>
        <v>1528829.8</v>
      </c>
    </row>
    <row r="2861" spans="1:7" x14ac:dyDescent="0.3">
      <c r="A2861" s="2">
        <v>41470</v>
      </c>
      <c r="B2861">
        <v>0</v>
      </c>
      <c r="C2861">
        <v>60.73</v>
      </c>
      <c r="D2861">
        <v>3</v>
      </c>
      <c r="E2861">
        <v>182.19</v>
      </c>
      <c r="F2861" s="1">
        <f>-Day_SIP[[#This Row],[Investment Amount]]</f>
        <v>-182.19</v>
      </c>
      <c r="G2861" s="1">
        <f>SUM($D$2:D2861)*Day_SIP[[#This Row],[Buy Price]]</f>
        <v>1536347.54</v>
      </c>
    </row>
    <row r="2862" spans="1:7" x14ac:dyDescent="0.3">
      <c r="A2862" s="2">
        <v>41471</v>
      </c>
      <c r="B2862">
        <v>1</v>
      </c>
      <c r="C2862">
        <v>59.96</v>
      </c>
      <c r="D2862">
        <v>4</v>
      </c>
      <c r="E2862">
        <v>239.84</v>
      </c>
      <c r="F2862" s="1">
        <f>-Day_SIP[[#This Row],[Investment Amount]]</f>
        <v>-239.84</v>
      </c>
      <c r="G2862" s="1">
        <f>SUM($D$2:D2862)*Day_SIP[[#This Row],[Buy Price]]</f>
        <v>1517107.92</v>
      </c>
    </row>
    <row r="2863" spans="1:7" x14ac:dyDescent="0.3">
      <c r="A2863" s="2">
        <v>41472</v>
      </c>
      <c r="B2863">
        <v>2</v>
      </c>
      <c r="C2863">
        <v>60.13</v>
      </c>
      <c r="D2863">
        <v>4</v>
      </c>
      <c r="E2863">
        <v>240.52</v>
      </c>
      <c r="F2863" s="1">
        <f>-Day_SIP[[#This Row],[Investment Amount]]</f>
        <v>-240.52</v>
      </c>
      <c r="G2863" s="1">
        <f>SUM($D$2:D2863)*Day_SIP[[#This Row],[Buy Price]]</f>
        <v>1521649.78</v>
      </c>
    </row>
    <row r="2864" spans="1:7" x14ac:dyDescent="0.3">
      <c r="A2864" s="2">
        <v>41473</v>
      </c>
      <c r="B2864">
        <v>3</v>
      </c>
      <c r="C2864">
        <v>60.75</v>
      </c>
      <c r="D2864">
        <v>3</v>
      </c>
      <c r="E2864">
        <v>182.25</v>
      </c>
      <c r="F2864" s="1">
        <f>-Day_SIP[[#This Row],[Investment Amount]]</f>
        <v>-182.25</v>
      </c>
      <c r="G2864" s="1">
        <f>SUM($D$2:D2864)*Day_SIP[[#This Row],[Buy Price]]</f>
        <v>1537521.75</v>
      </c>
    </row>
    <row r="2865" spans="1:7" x14ac:dyDescent="0.3">
      <c r="A2865" s="2">
        <v>41474</v>
      </c>
      <c r="B2865">
        <v>4</v>
      </c>
      <c r="C2865">
        <v>60.75</v>
      </c>
      <c r="D2865">
        <v>3</v>
      </c>
      <c r="E2865">
        <v>182.25</v>
      </c>
      <c r="F2865" s="1">
        <f>-Day_SIP[[#This Row],[Investment Amount]]</f>
        <v>-182.25</v>
      </c>
      <c r="G2865" s="1">
        <f>SUM($D$2:D2865)*Day_SIP[[#This Row],[Buy Price]]</f>
        <v>1537704</v>
      </c>
    </row>
    <row r="2866" spans="1:7" x14ac:dyDescent="0.3">
      <c r="A2866" s="2">
        <v>41477</v>
      </c>
      <c r="B2866">
        <v>0</v>
      </c>
      <c r="C2866">
        <v>60.76</v>
      </c>
      <c r="D2866">
        <v>3</v>
      </c>
      <c r="E2866">
        <v>182.28</v>
      </c>
      <c r="F2866" s="1">
        <f>-Day_SIP[[#This Row],[Investment Amount]]</f>
        <v>-182.28</v>
      </c>
      <c r="G2866" s="1">
        <f>SUM($D$2:D2866)*Day_SIP[[#This Row],[Buy Price]]</f>
        <v>1538139.4</v>
      </c>
    </row>
    <row r="2867" spans="1:7" x14ac:dyDescent="0.3">
      <c r="A2867" s="2">
        <v>41478</v>
      </c>
      <c r="B2867">
        <v>1</v>
      </c>
      <c r="C2867">
        <v>61.21</v>
      </c>
      <c r="D2867">
        <v>3</v>
      </c>
      <c r="E2867">
        <v>183.63</v>
      </c>
      <c r="F2867" s="1">
        <f>-Day_SIP[[#This Row],[Investment Amount]]</f>
        <v>-183.63</v>
      </c>
      <c r="G2867" s="1">
        <f>SUM($D$2:D2867)*Day_SIP[[#This Row],[Buy Price]]</f>
        <v>1549714.78</v>
      </c>
    </row>
    <row r="2868" spans="1:7" x14ac:dyDescent="0.3">
      <c r="A2868" s="2">
        <v>41479</v>
      </c>
      <c r="B2868">
        <v>2</v>
      </c>
      <c r="C2868">
        <v>60.27</v>
      </c>
      <c r="D2868">
        <v>4</v>
      </c>
      <c r="E2868">
        <v>241.08</v>
      </c>
      <c r="F2868" s="1">
        <f>-Day_SIP[[#This Row],[Investment Amount]]</f>
        <v>-241.08</v>
      </c>
      <c r="G2868" s="1">
        <f>SUM($D$2:D2868)*Day_SIP[[#This Row],[Buy Price]]</f>
        <v>1526156.9400000002</v>
      </c>
    </row>
    <row r="2869" spans="1:7" x14ac:dyDescent="0.3">
      <c r="A2869" s="2">
        <v>41480</v>
      </c>
      <c r="B2869">
        <v>3</v>
      </c>
      <c r="C2869">
        <v>59.58</v>
      </c>
      <c r="D2869">
        <v>4</v>
      </c>
      <c r="E2869">
        <v>238.32</v>
      </c>
      <c r="F2869" s="1">
        <f>-Day_SIP[[#This Row],[Investment Amount]]</f>
        <v>-238.32</v>
      </c>
      <c r="G2869" s="1">
        <f>SUM($D$2:D2869)*Day_SIP[[#This Row],[Buy Price]]</f>
        <v>1508923.0799999998</v>
      </c>
    </row>
    <row r="2870" spans="1:7" x14ac:dyDescent="0.3">
      <c r="A2870" s="2">
        <v>41481</v>
      </c>
      <c r="B2870">
        <v>4</v>
      </c>
      <c r="C2870">
        <v>59.24</v>
      </c>
      <c r="D2870">
        <v>4</v>
      </c>
      <c r="E2870">
        <v>236.96</v>
      </c>
      <c r="F2870" s="1">
        <f>-Day_SIP[[#This Row],[Investment Amount]]</f>
        <v>-236.96</v>
      </c>
      <c r="G2870" s="1">
        <f>SUM($D$2:D2870)*Day_SIP[[#This Row],[Buy Price]]</f>
        <v>1500549.2</v>
      </c>
    </row>
    <row r="2871" spans="1:7" x14ac:dyDescent="0.3">
      <c r="A2871" s="2">
        <v>41484</v>
      </c>
      <c r="B2871">
        <v>0</v>
      </c>
      <c r="C2871">
        <v>58.76</v>
      </c>
      <c r="D2871">
        <v>4</v>
      </c>
      <c r="E2871">
        <v>235.04</v>
      </c>
      <c r="F2871" s="1">
        <f>-Day_SIP[[#This Row],[Investment Amount]]</f>
        <v>-235.04</v>
      </c>
      <c r="G2871" s="1">
        <f>SUM($D$2:D2871)*Day_SIP[[#This Row],[Buy Price]]</f>
        <v>1488625.8399999999</v>
      </c>
    </row>
    <row r="2872" spans="1:7" x14ac:dyDescent="0.3">
      <c r="A2872" s="2">
        <v>41485</v>
      </c>
      <c r="B2872">
        <v>1</v>
      </c>
      <c r="C2872">
        <v>58.2</v>
      </c>
      <c r="D2872">
        <v>4</v>
      </c>
      <c r="E2872">
        <v>232.8</v>
      </c>
      <c r="F2872" s="1">
        <f>-Day_SIP[[#This Row],[Investment Amount]]</f>
        <v>-232.8</v>
      </c>
      <c r="G2872" s="1">
        <f>SUM($D$2:D2872)*Day_SIP[[#This Row],[Buy Price]]</f>
        <v>1474671.6</v>
      </c>
    </row>
    <row r="2873" spans="1:7" x14ac:dyDescent="0.3">
      <c r="A2873" s="2">
        <v>41486</v>
      </c>
      <c r="B2873">
        <v>2</v>
      </c>
      <c r="C2873">
        <v>58.12</v>
      </c>
      <c r="D2873">
        <v>4</v>
      </c>
      <c r="E2873">
        <v>232.48</v>
      </c>
      <c r="F2873" s="1">
        <f>-Day_SIP[[#This Row],[Investment Amount]]</f>
        <v>-232.48</v>
      </c>
      <c r="G2873" s="1">
        <f>SUM($D$2:D2873)*Day_SIP[[#This Row],[Buy Price]]</f>
        <v>1472877.04</v>
      </c>
    </row>
    <row r="2874" spans="1:7" x14ac:dyDescent="0.3">
      <c r="A2874" s="2">
        <v>41487</v>
      </c>
      <c r="B2874">
        <v>3</v>
      </c>
      <c r="C2874">
        <v>57.92</v>
      </c>
      <c r="D2874">
        <v>4</v>
      </c>
      <c r="E2874">
        <v>231.68</v>
      </c>
      <c r="F2874" s="1">
        <f>-Day_SIP[[#This Row],[Investment Amount]]</f>
        <v>-231.68</v>
      </c>
      <c r="G2874" s="1">
        <f>SUM($D$2:D2874)*Day_SIP[[#This Row],[Buy Price]]</f>
        <v>1468040.32</v>
      </c>
    </row>
    <row r="2875" spans="1:7" x14ac:dyDescent="0.3">
      <c r="A2875" s="2">
        <v>41488</v>
      </c>
      <c r="B2875">
        <v>4</v>
      </c>
      <c r="C2875">
        <v>57.84</v>
      </c>
      <c r="D2875">
        <v>4</v>
      </c>
      <c r="E2875">
        <v>231.36</v>
      </c>
      <c r="F2875" s="1">
        <f>-Day_SIP[[#This Row],[Investment Amount]]</f>
        <v>-231.36</v>
      </c>
      <c r="G2875" s="1">
        <f>SUM($D$2:D2875)*Day_SIP[[#This Row],[Buy Price]]</f>
        <v>1466244</v>
      </c>
    </row>
    <row r="2876" spans="1:7" x14ac:dyDescent="0.3">
      <c r="A2876" s="2">
        <v>41491</v>
      </c>
      <c r="B2876">
        <v>0</v>
      </c>
      <c r="C2876">
        <v>57.4</v>
      </c>
      <c r="D2876">
        <v>4</v>
      </c>
      <c r="E2876">
        <v>229.6</v>
      </c>
      <c r="F2876" s="1">
        <f>-Day_SIP[[#This Row],[Investment Amount]]</f>
        <v>-229.6</v>
      </c>
      <c r="G2876" s="1">
        <f>SUM($D$2:D2876)*Day_SIP[[#This Row],[Buy Price]]</f>
        <v>1455319.5999999999</v>
      </c>
    </row>
    <row r="2877" spans="1:7" x14ac:dyDescent="0.3">
      <c r="A2877" s="2">
        <v>41492</v>
      </c>
      <c r="B2877">
        <v>1</v>
      </c>
      <c r="C2877">
        <v>56.34</v>
      </c>
      <c r="D2877">
        <v>4</v>
      </c>
      <c r="E2877">
        <v>225.36</v>
      </c>
      <c r="F2877" s="1">
        <f>-Day_SIP[[#This Row],[Investment Amount]]</f>
        <v>-225.36</v>
      </c>
      <c r="G2877" s="1">
        <f>SUM($D$2:D2877)*Day_SIP[[#This Row],[Buy Price]]</f>
        <v>1428669.72</v>
      </c>
    </row>
    <row r="2878" spans="1:7" x14ac:dyDescent="0.3">
      <c r="A2878" s="2">
        <v>41493</v>
      </c>
      <c r="B2878">
        <v>2</v>
      </c>
      <c r="C2878">
        <v>56.01</v>
      </c>
      <c r="D2878">
        <v>4</v>
      </c>
      <c r="E2878">
        <v>224.04</v>
      </c>
      <c r="F2878" s="1">
        <f>-Day_SIP[[#This Row],[Investment Amount]]</f>
        <v>-224.04</v>
      </c>
      <c r="G2878" s="1">
        <f>SUM($D$2:D2878)*Day_SIP[[#This Row],[Buy Price]]</f>
        <v>1420525.6199999999</v>
      </c>
    </row>
    <row r="2879" spans="1:7" x14ac:dyDescent="0.3">
      <c r="A2879" s="2">
        <v>41494</v>
      </c>
      <c r="B2879">
        <v>3</v>
      </c>
      <c r="C2879">
        <v>56.41</v>
      </c>
      <c r="D2879">
        <v>4</v>
      </c>
      <c r="E2879">
        <v>225.64</v>
      </c>
      <c r="F2879" s="1">
        <f>-Day_SIP[[#This Row],[Investment Amount]]</f>
        <v>-225.64</v>
      </c>
      <c r="G2879" s="1">
        <f>SUM($D$2:D2879)*Day_SIP[[#This Row],[Buy Price]]</f>
        <v>1430896.0599999998</v>
      </c>
    </row>
    <row r="2880" spans="1:7" x14ac:dyDescent="0.3">
      <c r="A2880" s="2">
        <v>41498</v>
      </c>
      <c r="B2880">
        <v>0</v>
      </c>
      <c r="C2880">
        <v>56.76</v>
      </c>
      <c r="D2880">
        <v>4</v>
      </c>
      <c r="E2880">
        <v>227.04</v>
      </c>
      <c r="F2880" s="1">
        <f>-Day_SIP[[#This Row],[Investment Amount]]</f>
        <v>-227.04</v>
      </c>
      <c r="G2880" s="1">
        <f>SUM($D$2:D2880)*Day_SIP[[#This Row],[Buy Price]]</f>
        <v>1440001.2</v>
      </c>
    </row>
    <row r="2881" spans="1:7" x14ac:dyDescent="0.3">
      <c r="A2881" s="2">
        <v>41499</v>
      </c>
      <c r="B2881">
        <v>1</v>
      </c>
      <c r="C2881">
        <v>57.71</v>
      </c>
      <c r="D2881">
        <v>4</v>
      </c>
      <c r="E2881">
        <v>230.84</v>
      </c>
      <c r="F2881" s="1">
        <f>-Day_SIP[[#This Row],[Investment Amount]]</f>
        <v>-230.84</v>
      </c>
      <c r="G2881" s="1">
        <f>SUM($D$2:D2881)*Day_SIP[[#This Row],[Buy Price]]</f>
        <v>1464333.54</v>
      </c>
    </row>
    <row r="2882" spans="1:7" x14ac:dyDescent="0.3">
      <c r="A2882" s="2">
        <v>41500</v>
      </c>
      <c r="B2882">
        <v>2</v>
      </c>
      <c r="C2882">
        <v>58.01</v>
      </c>
      <c r="D2882">
        <v>4</v>
      </c>
      <c r="E2882">
        <v>232.04</v>
      </c>
      <c r="F2882" s="1">
        <f>-Day_SIP[[#This Row],[Investment Amount]]</f>
        <v>-232.04</v>
      </c>
      <c r="G2882" s="1">
        <f>SUM($D$2:D2882)*Day_SIP[[#This Row],[Buy Price]]</f>
        <v>1472177.78</v>
      </c>
    </row>
    <row r="2883" spans="1:7" x14ac:dyDescent="0.3">
      <c r="A2883" s="2">
        <v>41502</v>
      </c>
      <c r="B2883">
        <v>4</v>
      </c>
      <c r="C2883">
        <v>55.98</v>
      </c>
      <c r="D2883">
        <v>4</v>
      </c>
      <c r="E2883">
        <v>223.92</v>
      </c>
      <c r="F2883" s="1">
        <f>-Day_SIP[[#This Row],[Investment Amount]]</f>
        <v>-223.92</v>
      </c>
      <c r="G2883" s="1">
        <f>SUM($D$2:D2883)*Day_SIP[[#This Row],[Buy Price]]</f>
        <v>1420884.3599999999</v>
      </c>
    </row>
    <row r="2884" spans="1:7" x14ac:dyDescent="0.3">
      <c r="A2884" s="2">
        <v>41505</v>
      </c>
      <c r="B2884">
        <v>0</v>
      </c>
      <c r="C2884">
        <v>54.97</v>
      </c>
      <c r="D2884">
        <v>4</v>
      </c>
      <c r="E2884">
        <v>219.88</v>
      </c>
      <c r="F2884" s="1">
        <f>-Day_SIP[[#This Row],[Investment Amount]]</f>
        <v>-219.88</v>
      </c>
      <c r="G2884" s="1">
        <f>SUM($D$2:D2884)*Day_SIP[[#This Row],[Buy Price]]</f>
        <v>1395468.42</v>
      </c>
    </row>
    <row r="2885" spans="1:7" x14ac:dyDescent="0.3">
      <c r="A2885" s="2">
        <v>41506</v>
      </c>
      <c r="B2885">
        <v>1</v>
      </c>
      <c r="C2885">
        <v>54.65</v>
      </c>
      <c r="D2885">
        <v>4</v>
      </c>
      <c r="E2885">
        <v>218.6</v>
      </c>
      <c r="F2885" s="1">
        <f>-Day_SIP[[#This Row],[Investment Amount]]</f>
        <v>-218.6</v>
      </c>
      <c r="G2885" s="1">
        <f>SUM($D$2:D2885)*Day_SIP[[#This Row],[Buy Price]]</f>
        <v>1387563.5</v>
      </c>
    </row>
    <row r="2886" spans="1:7" x14ac:dyDescent="0.3">
      <c r="A2886" s="2">
        <v>41507</v>
      </c>
      <c r="B2886">
        <v>2</v>
      </c>
      <c r="C2886">
        <v>53.93</v>
      </c>
      <c r="D2886">
        <v>4</v>
      </c>
      <c r="E2886">
        <v>215.72</v>
      </c>
      <c r="F2886" s="1">
        <f>-Day_SIP[[#This Row],[Investment Amount]]</f>
        <v>-215.72</v>
      </c>
      <c r="G2886" s="1">
        <f>SUM($D$2:D2886)*Day_SIP[[#This Row],[Buy Price]]</f>
        <v>1369498.42</v>
      </c>
    </row>
    <row r="2887" spans="1:7" x14ac:dyDescent="0.3">
      <c r="A2887" s="2">
        <v>41508</v>
      </c>
      <c r="B2887">
        <v>3</v>
      </c>
      <c r="C2887">
        <v>54.76</v>
      </c>
      <c r="D2887">
        <v>4</v>
      </c>
      <c r="E2887">
        <v>219.04</v>
      </c>
      <c r="F2887" s="1">
        <f>-Day_SIP[[#This Row],[Investment Amount]]</f>
        <v>-219.04</v>
      </c>
      <c r="G2887" s="1">
        <f>SUM($D$2:D2887)*Day_SIP[[#This Row],[Buy Price]]</f>
        <v>1390794.48</v>
      </c>
    </row>
    <row r="2888" spans="1:7" x14ac:dyDescent="0.3">
      <c r="A2888" s="2">
        <v>41509</v>
      </c>
      <c r="B2888">
        <v>4</v>
      </c>
      <c r="C2888">
        <v>55.19</v>
      </c>
      <c r="D2888">
        <v>4</v>
      </c>
      <c r="E2888">
        <v>220.76</v>
      </c>
      <c r="F2888" s="1">
        <f>-Day_SIP[[#This Row],[Investment Amount]]</f>
        <v>-220.76</v>
      </c>
      <c r="G2888" s="1">
        <f>SUM($D$2:D2888)*Day_SIP[[#This Row],[Buy Price]]</f>
        <v>1401936.38</v>
      </c>
    </row>
    <row r="2889" spans="1:7" x14ac:dyDescent="0.3">
      <c r="A2889" s="2">
        <v>41512</v>
      </c>
      <c r="B2889">
        <v>0</v>
      </c>
      <c r="C2889">
        <v>55.27</v>
      </c>
      <c r="D2889">
        <v>4</v>
      </c>
      <c r="E2889">
        <v>221.08</v>
      </c>
      <c r="F2889" s="1">
        <f>-Day_SIP[[#This Row],[Investment Amount]]</f>
        <v>-221.08</v>
      </c>
      <c r="G2889" s="1">
        <f>SUM($D$2:D2889)*Day_SIP[[#This Row],[Buy Price]]</f>
        <v>1404189.62</v>
      </c>
    </row>
    <row r="2890" spans="1:7" x14ac:dyDescent="0.3">
      <c r="A2890" s="2">
        <v>41513</v>
      </c>
      <c r="B2890">
        <v>1</v>
      </c>
      <c r="C2890">
        <v>53.7</v>
      </c>
      <c r="D2890">
        <v>4</v>
      </c>
      <c r="E2890">
        <v>214.8</v>
      </c>
      <c r="F2890" s="1">
        <f>-Day_SIP[[#This Row],[Investment Amount]]</f>
        <v>-214.8</v>
      </c>
      <c r="G2890" s="1">
        <f>SUM($D$2:D2890)*Day_SIP[[#This Row],[Buy Price]]</f>
        <v>1364517</v>
      </c>
    </row>
    <row r="2891" spans="1:7" x14ac:dyDescent="0.3">
      <c r="A2891" s="2">
        <v>41514</v>
      </c>
      <c r="B2891">
        <v>2</v>
      </c>
      <c r="C2891">
        <v>53.58</v>
      </c>
      <c r="D2891">
        <v>4</v>
      </c>
      <c r="E2891">
        <v>214.32</v>
      </c>
      <c r="F2891" s="1">
        <f>-Day_SIP[[#This Row],[Investment Amount]]</f>
        <v>-214.32</v>
      </c>
      <c r="G2891" s="1">
        <f>SUM($D$2:D2891)*Day_SIP[[#This Row],[Buy Price]]</f>
        <v>1361682.1199999999</v>
      </c>
    </row>
    <row r="2892" spans="1:7" x14ac:dyDescent="0.3">
      <c r="A2892" s="2">
        <v>41515</v>
      </c>
      <c r="B2892">
        <v>3</v>
      </c>
      <c r="C2892">
        <v>54.59</v>
      </c>
      <c r="D2892">
        <v>4</v>
      </c>
      <c r="E2892">
        <v>218.36</v>
      </c>
      <c r="F2892" s="1">
        <f>-Day_SIP[[#This Row],[Investment Amount]]</f>
        <v>-218.36</v>
      </c>
      <c r="G2892" s="1">
        <f>SUM($D$2:D2892)*Day_SIP[[#This Row],[Buy Price]]</f>
        <v>1387568.62</v>
      </c>
    </row>
    <row r="2893" spans="1:7" x14ac:dyDescent="0.3">
      <c r="A2893" s="2">
        <v>41516</v>
      </c>
      <c r="B2893">
        <v>4</v>
      </c>
      <c r="C2893">
        <v>55.08</v>
      </c>
      <c r="D2893">
        <v>4</v>
      </c>
      <c r="E2893">
        <v>220.32</v>
      </c>
      <c r="F2893" s="1">
        <f>-Day_SIP[[#This Row],[Investment Amount]]</f>
        <v>-220.32</v>
      </c>
      <c r="G2893" s="1">
        <f>SUM($D$2:D2893)*Day_SIP[[#This Row],[Buy Price]]</f>
        <v>1400243.76</v>
      </c>
    </row>
    <row r="2894" spans="1:7" x14ac:dyDescent="0.3">
      <c r="A2894" s="2">
        <v>41519</v>
      </c>
      <c r="B2894">
        <v>0</v>
      </c>
      <c r="C2894">
        <v>56.06</v>
      </c>
      <c r="D2894">
        <v>4</v>
      </c>
      <c r="E2894">
        <v>224.24</v>
      </c>
      <c r="F2894" s="1">
        <f>-Day_SIP[[#This Row],[Investment Amount]]</f>
        <v>-224.24</v>
      </c>
      <c r="G2894" s="1">
        <f>SUM($D$2:D2894)*Day_SIP[[#This Row],[Buy Price]]</f>
        <v>1425381.56</v>
      </c>
    </row>
    <row r="2895" spans="1:7" x14ac:dyDescent="0.3">
      <c r="A2895" s="2">
        <v>41520</v>
      </c>
      <c r="B2895">
        <v>1</v>
      </c>
      <c r="C2895">
        <v>54.27</v>
      </c>
      <c r="D2895">
        <v>4</v>
      </c>
      <c r="E2895">
        <v>217.08</v>
      </c>
      <c r="F2895" s="1">
        <f>-Day_SIP[[#This Row],[Investment Amount]]</f>
        <v>-217.08</v>
      </c>
      <c r="G2895" s="1">
        <f>SUM($D$2:D2895)*Day_SIP[[#This Row],[Buy Price]]</f>
        <v>1380086.1</v>
      </c>
    </row>
    <row r="2896" spans="1:7" x14ac:dyDescent="0.3">
      <c r="A2896" s="2">
        <v>41521</v>
      </c>
      <c r="B2896">
        <v>2</v>
      </c>
      <c r="C2896">
        <v>55.03</v>
      </c>
      <c r="D2896">
        <v>4</v>
      </c>
      <c r="E2896">
        <v>220.12</v>
      </c>
      <c r="F2896" s="1">
        <f>-Day_SIP[[#This Row],[Investment Amount]]</f>
        <v>-220.12</v>
      </c>
      <c r="G2896" s="1">
        <f>SUM($D$2:D2896)*Day_SIP[[#This Row],[Buy Price]]</f>
        <v>1399633.02</v>
      </c>
    </row>
    <row r="2897" spans="1:7" x14ac:dyDescent="0.3">
      <c r="A2897" s="2">
        <v>41522</v>
      </c>
      <c r="B2897">
        <v>3</v>
      </c>
      <c r="C2897">
        <v>56.48</v>
      </c>
      <c r="D2897">
        <v>4</v>
      </c>
      <c r="E2897">
        <v>225.92</v>
      </c>
      <c r="F2897" s="1">
        <f>-Day_SIP[[#This Row],[Investment Amount]]</f>
        <v>-225.92</v>
      </c>
      <c r="G2897" s="1">
        <f>SUM($D$2:D2897)*Day_SIP[[#This Row],[Buy Price]]</f>
        <v>1436738.24</v>
      </c>
    </row>
    <row r="2898" spans="1:7" x14ac:dyDescent="0.3">
      <c r="A2898" s="2">
        <v>41523</v>
      </c>
      <c r="B2898">
        <v>4</v>
      </c>
      <c r="C2898">
        <v>57.33</v>
      </c>
      <c r="D2898">
        <v>4</v>
      </c>
      <c r="E2898">
        <v>229.32</v>
      </c>
      <c r="F2898" s="1">
        <f>-Day_SIP[[#This Row],[Investment Amount]]</f>
        <v>-229.32</v>
      </c>
      <c r="G2898" s="1">
        <f>SUM($D$2:D2898)*Day_SIP[[#This Row],[Buy Price]]</f>
        <v>1458589.8599999999</v>
      </c>
    </row>
    <row r="2899" spans="1:7" x14ac:dyDescent="0.3">
      <c r="A2899" s="2">
        <v>41527</v>
      </c>
      <c r="B2899">
        <v>1</v>
      </c>
      <c r="C2899">
        <v>59.4</v>
      </c>
      <c r="D2899">
        <v>4</v>
      </c>
      <c r="E2899">
        <v>237.6</v>
      </c>
      <c r="F2899" s="1">
        <f>-Day_SIP[[#This Row],[Investment Amount]]</f>
        <v>-237.6</v>
      </c>
      <c r="G2899" s="1">
        <f>SUM($D$2:D2899)*Day_SIP[[#This Row],[Buy Price]]</f>
        <v>1511492.4</v>
      </c>
    </row>
    <row r="2900" spans="1:7" x14ac:dyDescent="0.3">
      <c r="A2900" s="2">
        <v>41528</v>
      </c>
      <c r="B2900">
        <v>2</v>
      </c>
      <c r="C2900">
        <v>59.66</v>
      </c>
      <c r="D2900">
        <v>4</v>
      </c>
      <c r="E2900">
        <v>238.64</v>
      </c>
      <c r="F2900" s="1">
        <f>-Day_SIP[[#This Row],[Investment Amount]]</f>
        <v>-238.64</v>
      </c>
      <c r="G2900" s="1">
        <f>SUM($D$2:D2900)*Day_SIP[[#This Row],[Buy Price]]</f>
        <v>1518347</v>
      </c>
    </row>
    <row r="2901" spans="1:7" x14ac:dyDescent="0.3">
      <c r="A2901" s="2">
        <v>41529</v>
      </c>
      <c r="B2901">
        <v>3</v>
      </c>
      <c r="C2901">
        <v>59.07</v>
      </c>
      <c r="D2901">
        <v>4</v>
      </c>
      <c r="E2901">
        <v>236.28</v>
      </c>
      <c r="F2901" s="1">
        <f>-Day_SIP[[#This Row],[Investment Amount]]</f>
        <v>-236.28</v>
      </c>
      <c r="G2901" s="1">
        <f>SUM($D$2:D2901)*Day_SIP[[#This Row],[Buy Price]]</f>
        <v>1503567.78</v>
      </c>
    </row>
    <row r="2902" spans="1:7" x14ac:dyDescent="0.3">
      <c r="A2902" s="2">
        <v>41530</v>
      </c>
      <c r="B2902">
        <v>4</v>
      </c>
      <c r="C2902">
        <v>59.12</v>
      </c>
      <c r="D2902">
        <v>4</v>
      </c>
      <c r="E2902">
        <v>236.48</v>
      </c>
      <c r="F2902" s="1">
        <f>-Day_SIP[[#This Row],[Investment Amount]]</f>
        <v>-236.48</v>
      </c>
      <c r="G2902" s="1">
        <f>SUM($D$2:D2902)*Day_SIP[[#This Row],[Buy Price]]</f>
        <v>1505076.96</v>
      </c>
    </row>
    <row r="2903" spans="1:7" x14ac:dyDescent="0.3">
      <c r="A2903" s="2">
        <v>41533</v>
      </c>
      <c r="B2903">
        <v>0</v>
      </c>
      <c r="C2903">
        <v>59.04</v>
      </c>
      <c r="D2903">
        <v>4</v>
      </c>
      <c r="E2903">
        <v>236.16</v>
      </c>
      <c r="F2903" s="1">
        <f>-Day_SIP[[#This Row],[Investment Amount]]</f>
        <v>-236.16</v>
      </c>
      <c r="G2903" s="1">
        <f>SUM($D$2:D2903)*Day_SIP[[#This Row],[Buy Price]]</f>
        <v>1503276.48</v>
      </c>
    </row>
    <row r="2904" spans="1:7" x14ac:dyDescent="0.3">
      <c r="A2904" s="2">
        <v>41534</v>
      </c>
      <c r="B2904">
        <v>1</v>
      </c>
      <c r="C2904">
        <v>59.16</v>
      </c>
      <c r="D2904">
        <v>4</v>
      </c>
      <c r="E2904">
        <v>236.64</v>
      </c>
      <c r="F2904" s="1">
        <f>-Day_SIP[[#This Row],[Investment Amount]]</f>
        <v>-236.64</v>
      </c>
      <c r="G2904" s="1">
        <f>SUM($D$2:D2904)*Day_SIP[[#This Row],[Buy Price]]</f>
        <v>1506568.5599999998</v>
      </c>
    </row>
    <row r="2905" spans="1:7" x14ac:dyDescent="0.3">
      <c r="A2905" s="2">
        <v>41535</v>
      </c>
      <c r="B2905">
        <v>2</v>
      </c>
      <c r="C2905">
        <v>59.57</v>
      </c>
      <c r="D2905">
        <v>4</v>
      </c>
      <c r="E2905">
        <v>238.28</v>
      </c>
      <c r="F2905" s="1">
        <f>-Day_SIP[[#This Row],[Investment Amount]]</f>
        <v>-238.28</v>
      </c>
      <c r="G2905" s="1">
        <f>SUM($D$2:D2905)*Day_SIP[[#This Row],[Buy Price]]</f>
        <v>1517247.9</v>
      </c>
    </row>
    <row r="2906" spans="1:7" x14ac:dyDescent="0.3">
      <c r="A2906" s="2">
        <v>41536</v>
      </c>
      <c r="B2906">
        <v>3</v>
      </c>
      <c r="C2906">
        <v>61.76</v>
      </c>
      <c r="D2906">
        <v>3</v>
      </c>
      <c r="E2906">
        <v>185.28</v>
      </c>
      <c r="F2906" s="1">
        <f>-Day_SIP[[#This Row],[Investment Amount]]</f>
        <v>-185.28</v>
      </c>
      <c r="G2906" s="1">
        <f>SUM($D$2:D2906)*Day_SIP[[#This Row],[Buy Price]]</f>
        <v>1573212.48</v>
      </c>
    </row>
    <row r="2907" spans="1:7" x14ac:dyDescent="0.3">
      <c r="A2907" s="2">
        <v>41537</v>
      </c>
      <c r="B2907">
        <v>4</v>
      </c>
      <c r="C2907">
        <v>60.78</v>
      </c>
      <c r="D2907">
        <v>3</v>
      </c>
      <c r="E2907">
        <v>182.34</v>
      </c>
      <c r="F2907" s="1">
        <f>-Day_SIP[[#This Row],[Investment Amount]]</f>
        <v>-182.34</v>
      </c>
      <c r="G2907" s="1">
        <f>SUM($D$2:D2907)*Day_SIP[[#This Row],[Buy Price]]</f>
        <v>1548431.28</v>
      </c>
    </row>
    <row r="2908" spans="1:7" x14ac:dyDescent="0.3">
      <c r="A2908" s="2">
        <v>41540</v>
      </c>
      <c r="B2908">
        <v>0</v>
      </c>
      <c r="C2908">
        <v>59.68</v>
      </c>
      <c r="D2908">
        <v>4</v>
      </c>
      <c r="E2908">
        <v>238.72</v>
      </c>
      <c r="F2908" s="1">
        <f>-Day_SIP[[#This Row],[Investment Amount]]</f>
        <v>-238.72</v>
      </c>
      <c r="G2908" s="1">
        <f>SUM($D$2:D2908)*Day_SIP[[#This Row],[Buy Price]]</f>
        <v>1520646.4</v>
      </c>
    </row>
    <row r="2909" spans="1:7" x14ac:dyDescent="0.3">
      <c r="A2909" s="2">
        <v>41541</v>
      </c>
      <c r="B2909">
        <v>1</v>
      </c>
      <c r="C2909">
        <v>59.55</v>
      </c>
      <c r="D2909">
        <v>4</v>
      </c>
      <c r="E2909">
        <v>238.2</v>
      </c>
      <c r="F2909" s="1">
        <f>-Day_SIP[[#This Row],[Investment Amount]]</f>
        <v>-238.2</v>
      </c>
      <c r="G2909" s="1">
        <f>SUM($D$2:D2909)*Day_SIP[[#This Row],[Buy Price]]</f>
        <v>1517572.2</v>
      </c>
    </row>
    <row r="2910" spans="1:7" x14ac:dyDescent="0.3">
      <c r="A2910" s="2">
        <v>41542</v>
      </c>
      <c r="B2910">
        <v>2</v>
      </c>
      <c r="C2910">
        <v>59.44</v>
      </c>
      <c r="D2910">
        <v>4</v>
      </c>
      <c r="E2910">
        <v>237.76</v>
      </c>
      <c r="F2910" s="1">
        <f>-Day_SIP[[#This Row],[Investment Amount]]</f>
        <v>-237.76</v>
      </c>
      <c r="G2910" s="1">
        <f>SUM($D$2:D2910)*Day_SIP[[#This Row],[Buy Price]]</f>
        <v>1515006.72</v>
      </c>
    </row>
    <row r="2911" spans="1:7" x14ac:dyDescent="0.3">
      <c r="A2911" s="2">
        <v>41543</v>
      </c>
      <c r="B2911">
        <v>3</v>
      </c>
      <c r="C2911">
        <v>59.6</v>
      </c>
      <c r="D2911">
        <v>4</v>
      </c>
      <c r="E2911">
        <v>238.4</v>
      </c>
      <c r="F2911" s="1">
        <f>-Day_SIP[[#This Row],[Investment Amount]]</f>
        <v>-238.4</v>
      </c>
      <c r="G2911" s="1">
        <f>SUM($D$2:D2911)*Day_SIP[[#This Row],[Buy Price]]</f>
        <v>1519323.2</v>
      </c>
    </row>
    <row r="2912" spans="1:7" x14ac:dyDescent="0.3">
      <c r="A2912" s="2">
        <v>41544</v>
      </c>
      <c r="B2912">
        <v>4</v>
      </c>
      <c r="C2912">
        <v>59.09</v>
      </c>
      <c r="D2912">
        <v>4</v>
      </c>
      <c r="E2912">
        <v>236.36</v>
      </c>
      <c r="F2912" s="1">
        <f>-Day_SIP[[#This Row],[Investment Amount]]</f>
        <v>-236.36</v>
      </c>
      <c r="G2912" s="1">
        <f>SUM($D$2:D2912)*Day_SIP[[#This Row],[Buy Price]]</f>
        <v>1506558.6400000001</v>
      </c>
    </row>
    <row r="2913" spans="1:7" x14ac:dyDescent="0.3">
      <c r="A2913" s="2">
        <v>41547</v>
      </c>
      <c r="B2913">
        <v>0</v>
      </c>
      <c r="C2913">
        <v>58.22</v>
      </c>
      <c r="D2913">
        <v>4</v>
      </c>
      <c r="E2913">
        <v>232.88</v>
      </c>
      <c r="F2913" s="1">
        <f>-Day_SIP[[#This Row],[Investment Amount]]</f>
        <v>-232.88</v>
      </c>
      <c r="G2913" s="1">
        <f>SUM($D$2:D2913)*Day_SIP[[#This Row],[Buy Price]]</f>
        <v>1484610</v>
      </c>
    </row>
    <row r="2914" spans="1:7" x14ac:dyDescent="0.3">
      <c r="A2914" s="2">
        <v>41548</v>
      </c>
      <c r="B2914">
        <v>1</v>
      </c>
      <c r="C2914">
        <v>58.6</v>
      </c>
      <c r="D2914">
        <v>4</v>
      </c>
      <c r="E2914">
        <v>234.4</v>
      </c>
      <c r="F2914" s="1">
        <f>-Day_SIP[[#This Row],[Investment Amount]]</f>
        <v>-234.4</v>
      </c>
      <c r="G2914" s="1">
        <f>SUM($D$2:D2914)*Day_SIP[[#This Row],[Buy Price]]</f>
        <v>1494534.4000000001</v>
      </c>
    </row>
    <row r="2915" spans="1:7" x14ac:dyDescent="0.3">
      <c r="A2915" s="2">
        <v>41550</v>
      </c>
      <c r="B2915">
        <v>3</v>
      </c>
      <c r="C2915">
        <v>59.84</v>
      </c>
      <c r="D2915">
        <v>4</v>
      </c>
      <c r="E2915">
        <v>239.36</v>
      </c>
      <c r="F2915" s="1">
        <f>-Day_SIP[[#This Row],[Investment Amount]]</f>
        <v>-239.36</v>
      </c>
      <c r="G2915" s="1">
        <f>SUM($D$2:D2915)*Day_SIP[[#This Row],[Buy Price]]</f>
        <v>1526398.72</v>
      </c>
    </row>
    <row r="2916" spans="1:7" x14ac:dyDescent="0.3">
      <c r="A2916" s="2">
        <v>41551</v>
      </c>
      <c r="B2916">
        <v>4</v>
      </c>
      <c r="C2916">
        <v>59.74</v>
      </c>
      <c r="D2916">
        <v>4</v>
      </c>
      <c r="E2916">
        <v>238.96</v>
      </c>
      <c r="F2916" s="1">
        <f>-Day_SIP[[#This Row],[Investment Amount]]</f>
        <v>-238.96</v>
      </c>
      <c r="G2916" s="1">
        <f>SUM($D$2:D2916)*Day_SIP[[#This Row],[Buy Price]]</f>
        <v>1524086.8800000001</v>
      </c>
    </row>
    <row r="2917" spans="1:7" x14ac:dyDescent="0.3">
      <c r="A2917" s="2">
        <v>41554</v>
      </c>
      <c r="B2917">
        <v>0</v>
      </c>
      <c r="C2917">
        <v>59.84</v>
      </c>
      <c r="D2917">
        <v>4</v>
      </c>
      <c r="E2917">
        <v>239.36</v>
      </c>
      <c r="F2917" s="1">
        <f>-Day_SIP[[#This Row],[Investment Amount]]</f>
        <v>-239.36</v>
      </c>
      <c r="G2917" s="1">
        <f>SUM($D$2:D2917)*Day_SIP[[#This Row],[Buy Price]]</f>
        <v>1526877.4400000002</v>
      </c>
    </row>
    <row r="2918" spans="1:7" x14ac:dyDescent="0.3">
      <c r="A2918" s="2">
        <v>41555</v>
      </c>
      <c r="B2918">
        <v>1</v>
      </c>
      <c r="C2918">
        <v>60.39</v>
      </c>
      <c r="D2918">
        <v>4</v>
      </c>
      <c r="E2918">
        <v>241.56</v>
      </c>
      <c r="F2918" s="1">
        <f>-Day_SIP[[#This Row],[Investment Amount]]</f>
        <v>-241.56</v>
      </c>
      <c r="G2918" s="1">
        <f>SUM($D$2:D2918)*Day_SIP[[#This Row],[Buy Price]]</f>
        <v>1541152.8</v>
      </c>
    </row>
    <row r="2919" spans="1:7" x14ac:dyDescent="0.3">
      <c r="A2919" s="2">
        <v>41556</v>
      </c>
      <c r="B2919">
        <v>2</v>
      </c>
      <c r="C2919">
        <v>60.98</v>
      </c>
      <c r="D2919">
        <v>3</v>
      </c>
      <c r="E2919">
        <v>182.94</v>
      </c>
      <c r="F2919" s="1">
        <f>-Day_SIP[[#This Row],[Investment Amount]]</f>
        <v>-182.94</v>
      </c>
      <c r="G2919" s="1">
        <f>SUM($D$2:D2919)*Day_SIP[[#This Row],[Buy Price]]</f>
        <v>1556392.5399999998</v>
      </c>
    </row>
    <row r="2920" spans="1:7" x14ac:dyDescent="0.3">
      <c r="A2920" s="2">
        <v>41557</v>
      </c>
      <c r="B2920">
        <v>3</v>
      </c>
      <c r="C2920">
        <v>61</v>
      </c>
      <c r="D2920">
        <v>3</v>
      </c>
      <c r="E2920">
        <v>183</v>
      </c>
      <c r="F2920" s="1">
        <f>-Day_SIP[[#This Row],[Investment Amount]]</f>
        <v>-183</v>
      </c>
      <c r="G2920" s="1">
        <f>SUM($D$2:D2920)*Day_SIP[[#This Row],[Buy Price]]</f>
        <v>1557086</v>
      </c>
    </row>
    <row r="2921" spans="1:7" x14ac:dyDescent="0.3">
      <c r="A2921" s="2">
        <v>41558</v>
      </c>
      <c r="B2921">
        <v>4</v>
      </c>
      <c r="C2921">
        <v>61.61</v>
      </c>
      <c r="D2921">
        <v>3</v>
      </c>
      <c r="E2921">
        <v>184.82999999999998</v>
      </c>
      <c r="F2921" s="1">
        <f>-Day_SIP[[#This Row],[Investment Amount]]</f>
        <v>-184.82999999999998</v>
      </c>
      <c r="G2921" s="1">
        <f>SUM($D$2:D2921)*Day_SIP[[#This Row],[Buy Price]]</f>
        <v>1572841.69</v>
      </c>
    </row>
    <row r="2922" spans="1:7" x14ac:dyDescent="0.3">
      <c r="A2922" s="2">
        <v>41561</v>
      </c>
      <c r="B2922">
        <v>0</v>
      </c>
      <c r="C2922">
        <v>61.77</v>
      </c>
      <c r="D2922">
        <v>3</v>
      </c>
      <c r="E2922">
        <v>185.31</v>
      </c>
      <c r="F2922" s="1">
        <f>-Day_SIP[[#This Row],[Investment Amount]]</f>
        <v>-185.31</v>
      </c>
      <c r="G2922" s="1">
        <f>SUM($D$2:D2922)*Day_SIP[[#This Row],[Buy Price]]</f>
        <v>1577111.6400000001</v>
      </c>
    </row>
    <row r="2923" spans="1:7" x14ac:dyDescent="0.3">
      <c r="A2923" s="2">
        <v>41562</v>
      </c>
      <c r="B2923">
        <v>1</v>
      </c>
      <c r="C2923">
        <v>61.51</v>
      </c>
      <c r="D2923">
        <v>3</v>
      </c>
      <c r="E2923">
        <v>184.53</v>
      </c>
      <c r="F2923" s="1">
        <f>-Day_SIP[[#This Row],[Investment Amount]]</f>
        <v>-184.53</v>
      </c>
      <c r="G2923" s="1">
        <f>SUM($D$2:D2923)*Day_SIP[[#This Row],[Buy Price]]</f>
        <v>1570657.8499999999</v>
      </c>
    </row>
    <row r="2924" spans="1:7" x14ac:dyDescent="0.3">
      <c r="A2924" s="2">
        <v>41564</v>
      </c>
      <c r="B2924">
        <v>3</v>
      </c>
      <c r="C2924">
        <v>61.13</v>
      </c>
      <c r="D2924">
        <v>3</v>
      </c>
      <c r="E2924">
        <v>183.39000000000001</v>
      </c>
      <c r="F2924" s="1">
        <f>-Day_SIP[[#This Row],[Investment Amount]]</f>
        <v>-183.39000000000001</v>
      </c>
      <c r="G2924" s="1">
        <f>SUM($D$2:D2924)*Day_SIP[[#This Row],[Buy Price]]</f>
        <v>1561137.9400000002</v>
      </c>
    </row>
    <row r="2925" spans="1:7" x14ac:dyDescent="0.3">
      <c r="A2925" s="2">
        <v>41565</v>
      </c>
      <c r="B2925">
        <v>4</v>
      </c>
      <c r="C2925">
        <v>62.5</v>
      </c>
      <c r="D2925">
        <v>3</v>
      </c>
      <c r="E2925">
        <v>187.5</v>
      </c>
      <c r="F2925" s="1">
        <f>-Day_SIP[[#This Row],[Investment Amount]]</f>
        <v>-187.5</v>
      </c>
      <c r="G2925" s="1">
        <f>SUM($D$2:D2925)*Day_SIP[[#This Row],[Buy Price]]</f>
        <v>1596312.5</v>
      </c>
    </row>
    <row r="2926" spans="1:7" x14ac:dyDescent="0.3">
      <c r="A2926" s="2">
        <v>41568</v>
      </c>
      <c r="B2926">
        <v>0</v>
      </c>
      <c r="C2926">
        <v>62.72</v>
      </c>
      <c r="D2926">
        <v>3</v>
      </c>
      <c r="E2926">
        <v>188.16</v>
      </c>
      <c r="F2926" s="1">
        <f>-Day_SIP[[#This Row],[Investment Amount]]</f>
        <v>-188.16</v>
      </c>
      <c r="G2926" s="1">
        <f>SUM($D$2:D2926)*Day_SIP[[#This Row],[Buy Price]]</f>
        <v>1602119.6799999999</v>
      </c>
    </row>
    <row r="2927" spans="1:7" x14ac:dyDescent="0.3">
      <c r="A2927" s="2">
        <v>41569</v>
      </c>
      <c r="B2927">
        <v>1</v>
      </c>
      <c r="C2927">
        <v>62.67</v>
      </c>
      <c r="D2927">
        <v>3</v>
      </c>
      <c r="E2927">
        <v>188.01</v>
      </c>
      <c r="F2927" s="1">
        <f>-Day_SIP[[#This Row],[Investment Amount]]</f>
        <v>-188.01</v>
      </c>
      <c r="G2927" s="1">
        <f>SUM($D$2:D2927)*Day_SIP[[#This Row],[Buy Price]]</f>
        <v>1601030.49</v>
      </c>
    </row>
    <row r="2928" spans="1:7" x14ac:dyDescent="0.3">
      <c r="A2928" s="2">
        <v>41570</v>
      </c>
      <c r="B2928">
        <v>2</v>
      </c>
      <c r="C2928">
        <v>62.41</v>
      </c>
      <c r="D2928">
        <v>3</v>
      </c>
      <c r="E2928">
        <v>187.23</v>
      </c>
      <c r="F2928" s="1">
        <f>-Day_SIP[[#This Row],[Investment Amount]]</f>
        <v>-187.23</v>
      </c>
      <c r="G2928" s="1">
        <f>SUM($D$2:D2928)*Day_SIP[[#This Row],[Buy Price]]</f>
        <v>1594575.5</v>
      </c>
    </row>
    <row r="2929" spans="1:7" x14ac:dyDescent="0.3">
      <c r="A2929" s="2">
        <v>41571</v>
      </c>
      <c r="B2929">
        <v>3</v>
      </c>
      <c r="C2929">
        <v>62.31</v>
      </c>
      <c r="D2929">
        <v>3</v>
      </c>
      <c r="E2929">
        <v>186.93</v>
      </c>
      <c r="F2929" s="1">
        <f>-Day_SIP[[#This Row],[Investment Amount]]</f>
        <v>-186.93</v>
      </c>
      <c r="G2929" s="1">
        <f>SUM($D$2:D2929)*Day_SIP[[#This Row],[Buy Price]]</f>
        <v>1592207.4300000002</v>
      </c>
    </row>
    <row r="2930" spans="1:7" x14ac:dyDescent="0.3">
      <c r="A2930" s="2">
        <v>41572</v>
      </c>
      <c r="B2930">
        <v>4</v>
      </c>
      <c r="C2930">
        <v>62.22</v>
      </c>
      <c r="D2930">
        <v>3</v>
      </c>
      <c r="E2930">
        <v>186.66</v>
      </c>
      <c r="F2930" s="1">
        <f>-Day_SIP[[#This Row],[Investment Amount]]</f>
        <v>-186.66</v>
      </c>
      <c r="G2930" s="1">
        <f>SUM($D$2:D2930)*Day_SIP[[#This Row],[Buy Price]]</f>
        <v>1590094.32</v>
      </c>
    </row>
    <row r="2931" spans="1:7" x14ac:dyDescent="0.3">
      <c r="A2931" s="2">
        <v>41575</v>
      </c>
      <c r="B2931">
        <v>0</v>
      </c>
      <c r="C2931">
        <v>61.76</v>
      </c>
      <c r="D2931">
        <v>3</v>
      </c>
      <c r="E2931">
        <v>185.28</v>
      </c>
      <c r="F2931" s="1">
        <f>-Day_SIP[[#This Row],[Investment Amount]]</f>
        <v>-185.28</v>
      </c>
      <c r="G2931" s="1">
        <f>SUM($D$2:D2931)*Day_SIP[[#This Row],[Buy Price]]</f>
        <v>1578523.8399999999</v>
      </c>
    </row>
    <row r="2932" spans="1:7" x14ac:dyDescent="0.3">
      <c r="A2932" s="2">
        <v>41576</v>
      </c>
      <c r="B2932">
        <v>1</v>
      </c>
      <c r="C2932">
        <v>62.88</v>
      </c>
      <c r="D2932">
        <v>3</v>
      </c>
      <c r="E2932">
        <v>188.64000000000001</v>
      </c>
      <c r="F2932" s="1">
        <f>-Day_SIP[[#This Row],[Investment Amount]]</f>
        <v>-188.64000000000001</v>
      </c>
      <c r="G2932" s="1">
        <f>SUM($D$2:D2932)*Day_SIP[[#This Row],[Buy Price]]</f>
        <v>1607338.56</v>
      </c>
    </row>
    <row r="2933" spans="1:7" x14ac:dyDescent="0.3">
      <c r="A2933" s="2">
        <v>41577</v>
      </c>
      <c r="B2933">
        <v>2</v>
      </c>
      <c r="C2933">
        <v>63.14</v>
      </c>
      <c r="D2933">
        <v>3</v>
      </c>
      <c r="E2933">
        <v>189.42000000000002</v>
      </c>
      <c r="F2933" s="1">
        <f>-Day_SIP[[#This Row],[Investment Amount]]</f>
        <v>-189.42000000000002</v>
      </c>
      <c r="G2933" s="1">
        <f>SUM($D$2:D2933)*Day_SIP[[#This Row],[Buy Price]]</f>
        <v>1614174.1</v>
      </c>
    </row>
    <row r="2934" spans="1:7" x14ac:dyDescent="0.3">
      <c r="A2934" s="2">
        <v>41578</v>
      </c>
      <c r="B2934">
        <v>3</v>
      </c>
      <c r="C2934">
        <v>63.59</v>
      </c>
      <c r="D2934">
        <v>3</v>
      </c>
      <c r="E2934">
        <v>190.77</v>
      </c>
      <c r="F2934" s="1">
        <f>-Day_SIP[[#This Row],[Investment Amount]]</f>
        <v>-190.77</v>
      </c>
      <c r="G2934" s="1">
        <f>SUM($D$2:D2934)*Day_SIP[[#This Row],[Buy Price]]</f>
        <v>1625869.12</v>
      </c>
    </row>
    <row r="2935" spans="1:7" x14ac:dyDescent="0.3">
      <c r="A2935" s="2">
        <v>41579</v>
      </c>
      <c r="B2935">
        <v>4</v>
      </c>
      <c r="C2935">
        <v>63.8</v>
      </c>
      <c r="D2935">
        <v>3</v>
      </c>
      <c r="E2935">
        <v>191.39999999999998</v>
      </c>
      <c r="F2935" s="1">
        <f>-Day_SIP[[#This Row],[Investment Amount]]</f>
        <v>-191.39999999999998</v>
      </c>
      <c r="G2935" s="1">
        <f>SUM($D$2:D2935)*Day_SIP[[#This Row],[Buy Price]]</f>
        <v>1631429.7999999998</v>
      </c>
    </row>
    <row r="2936" spans="1:7" x14ac:dyDescent="0.3">
      <c r="A2936" s="2">
        <v>41583</v>
      </c>
      <c r="B2936">
        <v>1</v>
      </c>
      <c r="C2936">
        <v>63.32</v>
      </c>
      <c r="D2936">
        <v>3</v>
      </c>
      <c r="E2936">
        <v>189.96</v>
      </c>
      <c r="F2936" s="1">
        <f>-Day_SIP[[#This Row],[Investment Amount]]</f>
        <v>-189.96</v>
      </c>
      <c r="G2936" s="1">
        <f>SUM($D$2:D2936)*Day_SIP[[#This Row],[Buy Price]]</f>
        <v>1619345.68</v>
      </c>
    </row>
    <row r="2937" spans="1:7" x14ac:dyDescent="0.3">
      <c r="A2937" s="2">
        <v>41584</v>
      </c>
      <c r="B2937">
        <v>2</v>
      </c>
      <c r="C2937">
        <v>62.89</v>
      </c>
      <c r="D2937">
        <v>3</v>
      </c>
      <c r="E2937">
        <v>188.67000000000002</v>
      </c>
      <c r="F2937" s="1">
        <f>-Day_SIP[[#This Row],[Investment Amount]]</f>
        <v>-188.67000000000002</v>
      </c>
      <c r="G2937" s="1">
        <f>SUM($D$2:D2937)*Day_SIP[[#This Row],[Buy Price]]</f>
        <v>1608537.53</v>
      </c>
    </row>
    <row r="2938" spans="1:7" x14ac:dyDescent="0.3">
      <c r="A2938" s="2">
        <v>41585</v>
      </c>
      <c r="B2938">
        <v>3</v>
      </c>
      <c r="C2938">
        <v>62.56</v>
      </c>
      <c r="D2938">
        <v>3</v>
      </c>
      <c r="E2938">
        <v>187.68</v>
      </c>
      <c r="F2938" s="1">
        <f>-Day_SIP[[#This Row],[Investment Amount]]</f>
        <v>-187.68</v>
      </c>
      <c r="G2938" s="1">
        <f>SUM($D$2:D2938)*Day_SIP[[#This Row],[Buy Price]]</f>
        <v>1600284.8</v>
      </c>
    </row>
    <row r="2939" spans="1:7" x14ac:dyDescent="0.3">
      <c r="A2939" s="2">
        <v>41586</v>
      </c>
      <c r="B2939">
        <v>4</v>
      </c>
      <c r="C2939">
        <v>62.16</v>
      </c>
      <c r="D2939">
        <v>3</v>
      </c>
      <c r="E2939">
        <v>186.48</v>
      </c>
      <c r="F2939" s="1">
        <f>-Day_SIP[[#This Row],[Investment Amount]]</f>
        <v>-186.48</v>
      </c>
      <c r="G2939" s="1">
        <f>SUM($D$2:D2939)*Day_SIP[[#This Row],[Buy Price]]</f>
        <v>1590239.28</v>
      </c>
    </row>
    <row r="2940" spans="1:7" x14ac:dyDescent="0.3">
      <c r="A2940" s="2">
        <v>41589</v>
      </c>
      <c r="B2940">
        <v>0</v>
      </c>
      <c r="C2940">
        <v>61.58</v>
      </c>
      <c r="D2940">
        <v>3</v>
      </c>
      <c r="E2940">
        <v>184.74</v>
      </c>
      <c r="F2940" s="1">
        <f>-Day_SIP[[#This Row],[Investment Amount]]</f>
        <v>-184.74</v>
      </c>
      <c r="G2940" s="1">
        <f>SUM($D$2:D2940)*Day_SIP[[#This Row],[Buy Price]]</f>
        <v>1575585.88</v>
      </c>
    </row>
    <row r="2941" spans="1:7" x14ac:dyDescent="0.3">
      <c r="A2941" s="2">
        <v>41590</v>
      </c>
      <c r="B2941">
        <v>1</v>
      </c>
      <c r="C2941">
        <v>61.09</v>
      </c>
      <c r="D2941">
        <v>3</v>
      </c>
      <c r="E2941">
        <v>183.27</v>
      </c>
      <c r="F2941" s="1">
        <f>-Day_SIP[[#This Row],[Investment Amount]]</f>
        <v>-183.27</v>
      </c>
      <c r="G2941" s="1">
        <f>SUM($D$2:D2941)*Day_SIP[[#This Row],[Buy Price]]</f>
        <v>1563232.01</v>
      </c>
    </row>
    <row r="2942" spans="1:7" x14ac:dyDescent="0.3">
      <c r="A2942" s="2">
        <v>41591</v>
      </c>
      <c r="B2942">
        <v>2</v>
      </c>
      <c r="C2942">
        <v>60.62</v>
      </c>
      <c r="D2942">
        <v>3</v>
      </c>
      <c r="E2942">
        <v>181.85999999999999</v>
      </c>
      <c r="F2942" s="1">
        <f>-Day_SIP[[#This Row],[Investment Amount]]</f>
        <v>-181.85999999999999</v>
      </c>
      <c r="G2942" s="1">
        <f>SUM($D$2:D2942)*Day_SIP[[#This Row],[Buy Price]]</f>
        <v>1551387.04</v>
      </c>
    </row>
    <row r="2943" spans="1:7" x14ac:dyDescent="0.3">
      <c r="A2943" s="2">
        <v>41592</v>
      </c>
      <c r="B2943">
        <v>3</v>
      </c>
      <c r="C2943">
        <v>61.23</v>
      </c>
      <c r="D2943">
        <v>3</v>
      </c>
      <c r="E2943">
        <v>183.69</v>
      </c>
      <c r="F2943" s="1">
        <f>-Day_SIP[[#This Row],[Investment Amount]]</f>
        <v>-183.69</v>
      </c>
      <c r="G2943" s="1">
        <f>SUM($D$2:D2943)*Day_SIP[[#This Row],[Buy Price]]</f>
        <v>1567181.8499999999</v>
      </c>
    </row>
    <row r="2944" spans="1:7" x14ac:dyDescent="0.3">
      <c r="A2944" s="2">
        <v>41596</v>
      </c>
      <c r="B2944">
        <v>0</v>
      </c>
      <c r="C2944">
        <v>62.55</v>
      </c>
      <c r="D2944">
        <v>3</v>
      </c>
      <c r="E2944">
        <v>187.64999999999998</v>
      </c>
      <c r="F2944" s="1">
        <f>-Day_SIP[[#This Row],[Investment Amount]]</f>
        <v>-187.64999999999998</v>
      </c>
      <c r="G2944" s="1">
        <f>SUM($D$2:D2944)*Day_SIP[[#This Row],[Buy Price]]</f>
        <v>1601154.9</v>
      </c>
    </row>
    <row r="2945" spans="1:7" x14ac:dyDescent="0.3">
      <c r="A2945" s="2">
        <v>41597</v>
      </c>
      <c r="B2945">
        <v>1</v>
      </c>
      <c r="C2945">
        <v>62.76</v>
      </c>
      <c r="D2945">
        <v>3</v>
      </c>
      <c r="E2945">
        <v>188.28</v>
      </c>
      <c r="F2945" s="1">
        <f>-Day_SIP[[#This Row],[Investment Amount]]</f>
        <v>-188.28</v>
      </c>
      <c r="G2945" s="1">
        <f>SUM($D$2:D2945)*Day_SIP[[#This Row],[Buy Price]]</f>
        <v>1606718.76</v>
      </c>
    </row>
    <row r="2946" spans="1:7" x14ac:dyDescent="0.3">
      <c r="A2946" s="2">
        <v>41598</v>
      </c>
      <c r="B2946">
        <v>2</v>
      </c>
      <c r="C2946">
        <v>62</v>
      </c>
      <c r="D2946">
        <v>3</v>
      </c>
      <c r="E2946">
        <v>186</v>
      </c>
      <c r="F2946" s="1">
        <f>-Day_SIP[[#This Row],[Investment Amount]]</f>
        <v>-186</v>
      </c>
      <c r="G2946" s="1">
        <f>SUM($D$2:D2946)*Day_SIP[[#This Row],[Buy Price]]</f>
        <v>1587448</v>
      </c>
    </row>
    <row r="2947" spans="1:7" x14ac:dyDescent="0.3">
      <c r="A2947" s="2">
        <v>41599</v>
      </c>
      <c r="B2947">
        <v>3</v>
      </c>
      <c r="C2947">
        <v>60.78</v>
      </c>
      <c r="D2947">
        <v>3</v>
      </c>
      <c r="E2947">
        <v>182.34</v>
      </c>
      <c r="F2947" s="1">
        <f>-Day_SIP[[#This Row],[Investment Amount]]</f>
        <v>-182.34</v>
      </c>
      <c r="G2947" s="1">
        <f>SUM($D$2:D2947)*Day_SIP[[#This Row],[Buy Price]]</f>
        <v>1556393.46</v>
      </c>
    </row>
    <row r="2948" spans="1:7" x14ac:dyDescent="0.3">
      <c r="A2948" s="2">
        <v>41600</v>
      </c>
      <c r="B2948">
        <v>4</v>
      </c>
      <c r="C2948">
        <v>60.69</v>
      </c>
      <c r="D2948">
        <v>3</v>
      </c>
      <c r="E2948">
        <v>182.07</v>
      </c>
      <c r="F2948" s="1">
        <f>-Day_SIP[[#This Row],[Investment Amount]]</f>
        <v>-182.07</v>
      </c>
      <c r="G2948" s="1">
        <f>SUM($D$2:D2948)*Day_SIP[[#This Row],[Buy Price]]</f>
        <v>1554270.9</v>
      </c>
    </row>
    <row r="2949" spans="1:7" x14ac:dyDescent="0.3">
      <c r="A2949" s="2">
        <v>41603</v>
      </c>
      <c r="B2949">
        <v>0</v>
      </c>
      <c r="C2949">
        <v>61.91</v>
      </c>
      <c r="D2949">
        <v>3</v>
      </c>
      <c r="E2949">
        <v>185.73</v>
      </c>
      <c r="F2949" s="1">
        <f>-Day_SIP[[#This Row],[Investment Amount]]</f>
        <v>-185.73</v>
      </c>
      <c r="G2949" s="1">
        <f>SUM($D$2:D2949)*Day_SIP[[#This Row],[Buy Price]]</f>
        <v>1585700.8299999998</v>
      </c>
    </row>
    <row r="2950" spans="1:7" x14ac:dyDescent="0.3">
      <c r="A2950" s="2">
        <v>41604</v>
      </c>
      <c r="B2950">
        <v>1</v>
      </c>
      <c r="C2950">
        <v>61.35</v>
      </c>
      <c r="D2950">
        <v>3</v>
      </c>
      <c r="E2950">
        <v>184.05</v>
      </c>
      <c r="F2950" s="1">
        <f>-Day_SIP[[#This Row],[Investment Amount]]</f>
        <v>-184.05</v>
      </c>
      <c r="G2950" s="1">
        <f>SUM($D$2:D2950)*Day_SIP[[#This Row],[Buy Price]]</f>
        <v>1571541.6</v>
      </c>
    </row>
    <row r="2951" spans="1:7" x14ac:dyDescent="0.3">
      <c r="A2951" s="2">
        <v>41605</v>
      </c>
      <c r="B2951">
        <v>2</v>
      </c>
      <c r="C2951">
        <v>61.28</v>
      </c>
      <c r="D2951">
        <v>3</v>
      </c>
      <c r="E2951">
        <v>183.84</v>
      </c>
      <c r="F2951" s="1">
        <f>-Day_SIP[[#This Row],[Investment Amount]]</f>
        <v>-183.84</v>
      </c>
      <c r="G2951" s="1">
        <f>SUM($D$2:D2951)*Day_SIP[[#This Row],[Buy Price]]</f>
        <v>1569932.32</v>
      </c>
    </row>
    <row r="2952" spans="1:7" x14ac:dyDescent="0.3">
      <c r="A2952" s="2">
        <v>41606</v>
      </c>
      <c r="B2952">
        <v>3</v>
      </c>
      <c r="C2952">
        <v>61.55</v>
      </c>
      <c r="D2952">
        <v>3</v>
      </c>
      <c r="E2952">
        <v>184.64999999999998</v>
      </c>
      <c r="F2952" s="1">
        <f>-Day_SIP[[#This Row],[Investment Amount]]</f>
        <v>-184.64999999999998</v>
      </c>
      <c r="G2952" s="1">
        <f>SUM($D$2:D2952)*Day_SIP[[#This Row],[Buy Price]]</f>
        <v>1577034.0999999999</v>
      </c>
    </row>
    <row r="2953" spans="1:7" x14ac:dyDescent="0.3">
      <c r="A2953" s="2">
        <v>41607</v>
      </c>
      <c r="B2953">
        <v>4</v>
      </c>
      <c r="C2953">
        <v>62.42</v>
      </c>
      <c r="D2953">
        <v>3</v>
      </c>
      <c r="E2953">
        <v>187.26</v>
      </c>
      <c r="F2953" s="1">
        <f>-Day_SIP[[#This Row],[Investment Amount]]</f>
        <v>-187.26</v>
      </c>
      <c r="G2953" s="1">
        <f>SUM($D$2:D2953)*Day_SIP[[#This Row],[Buy Price]]</f>
        <v>1599512.5</v>
      </c>
    </row>
    <row r="2954" spans="1:7" x14ac:dyDescent="0.3">
      <c r="A2954" s="2">
        <v>41610</v>
      </c>
      <c r="B2954">
        <v>0</v>
      </c>
      <c r="C2954">
        <v>62.9</v>
      </c>
      <c r="D2954">
        <v>3</v>
      </c>
      <c r="E2954">
        <v>188.7</v>
      </c>
      <c r="F2954" s="1">
        <f>-Day_SIP[[#This Row],[Investment Amount]]</f>
        <v>-188.7</v>
      </c>
      <c r="G2954" s="1">
        <f>SUM($D$2:D2954)*Day_SIP[[#This Row],[Buy Price]]</f>
        <v>1612001.2</v>
      </c>
    </row>
    <row r="2955" spans="1:7" x14ac:dyDescent="0.3">
      <c r="A2955" s="2">
        <v>41611</v>
      </c>
      <c r="B2955">
        <v>1</v>
      </c>
      <c r="C2955">
        <v>62.71</v>
      </c>
      <c r="D2955">
        <v>3</v>
      </c>
      <c r="E2955">
        <v>188.13</v>
      </c>
      <c r="F2955" s="1">
        <f>-Day_SIP[[#This Row],[Investment Amount]]</f>
        <v>-188.13</v>
      </c>
      <c r="G2955" s="1">
        <f>SUM($D$2:D2955)*Day_SIP[[#This Row],[Buy Price]]</f>
        <v>1607320.01</v>
      </c>
    </row>
    <row r="2956" spans="1:7" x14ac:dyDescent="0.3">
      <c r="A2956" s="2">
        <v>41612</v>
      </c>
      <c r="B2956">
        <v>2</v>
      </c>
      <c r="C2956">
        <v>62.32</v>
      </c>
      <c r="D2956">
        <v>3</v>
      </c>
      <c r="E2956">
        <v>186.96</v>
      </c>
      <c r="F2956" s="1">
        <f>-Day_SIP[[#This Row],[Investment Amount]]</f>
        <v>-186.96</v>
      </c>
      <c r="G2956" s="1">
        <f>SUM($D$2:D2956)*Day_SIP[[#This Row],[Buy Price]]</f>
        <v>1597510.8800000001</v>
      </c>
    </row>
    <row r="2957" spans="1:7" x14ac:dyDescent="0.3">
      <c r="A2957" s="2">
        <v>41613</v>
      </c>
      <c r="B2957">
        <v>3</v>
      </c>
      <c r="C2957">
        <v>63.28</v>
      </c>
      <c r="D2957">
        <v>3</v>
      </c>
      <c r="E2957">
        <v>189.84</v>
      </c>
      <c r="F2957" s="1">
        <f>-Day_SIP[[#This Row],[Investment Amount]]</f>
        <v>-189.84</v>
      </c>
      <c r="G2957" s="1">
        <f>SUM($D$2:D2957)*Day_SIP[[#This Row],[Buy Price]]</f>
        <v>1622309.36</v>
      </c>
    </row>
    <row r="2958" spans="1:7" x14ac:dyDescent="0.3">
      <c r="A2958" s="2">
        <v>41614</v>
      </c>
      <c r="B2958">
        <v>4</v>
      </c>
      <c r="C2958">
        <v>63.54</v>
      </c>
      <c r="D2958">
        <v>3</v>
      </c>
      <c r="E2958">
        <v>190.62</v>
      </c>
      <c r="F2958" s="1">
        <f>-Day_SIP[[#This Row],[Investment Amount]]</f>
        <v>-190.62</v>
      </c>
      <c r="G2958" s="1">
        <f>SUM($D$2:D2958)*Day_SIP[[#This Row],[Buy Price]]</f>
        <v>1629165.6</v>
      </c>
    </row>
    <row r="2959" spans="1:7" x14ac:dyDescent="0.3">
      <c r="A2959" s="2">
        <v>41617</v>
      </c>
      <c r="B2959">
        <v>0</v>
      </c>
      <c r="C2959">
        <v>64.22</v>
      </c>
      <c r="D2959">
        <v>3</v>
      </c>
      <c r="E2959">
        <v>192.66</v>
      </c>
      <c r="F2959" s="1">
        <f>-Day_SIP[[#This Row],[Investment Amount]]</f>
        <v>-192.66</v>
      </c>
      <c r="G2959" s="1">
        <f>SUM($D$2:D2959)*Day_SIP[[#This Row],[Buy Price]]</f>
        <v>1646793.46</v>
      </c>
    </row>
    <row r="2960" spans="1:7" x14ac:dyDescent="0.3">
      <c r="A2960" s="2">
        <v>41618</v>
      </c>
      <c r="B2960">
        <v>1</v>
      </c>
      <c r="C2960">
        <v>64</v>
      </c>
      <c r="D2960">
        <v>3</v>
      </c>
      <c r="E2960">
        <v>192</v>
      </c>
      <c r="F2960" s="1">
        <f>-Day_SIP[[#This Row],[Investment Amount]]</f>
        <v>-192</v>
      </c>
      <c r="G2960" s="1">
        <f>SUM($D$2:D2960)*Day_SIP[[#This Row],[Buy Price]]</f>
        <v>1641344</v>
      </c>
    </row>
    <row r="2961" spans="1:7" x14ac:dyDescent="0.3">
      <c r="A2961" s="2">
        <v>41619</v>
      </c>
      <c r="B2961">
        <v>2</v>
      </c>
      <c r="C2961">
        <v>63.82</v>
      </c>
      <c r="D2961">
        <v>3</v>
      </c>
      <c r="E2961">
        <v>191.46</v>
      </c>
      <c r="F2961" s="1">
        <f>-Day_SIP[[#This Row],[Investment Amount]]</f>
        <v>-191.46</v>
      </c>
      <c r="G2961" s="1">
        <f>SUM($D$2:D2961)*Day_SIP[[#This Row],[Buy Price]]</f>
        <v>1636919.18</v>
      </c>
    </row>
    <row r="2962" spans="1:7" x14ac:dyDescent="0.3">
      <c r="A2962" s="2">
        <v>41620</v>
      </c>
      <c r="B2962">
        <v>3</v>
      </c>
      <c r="C2962">
        <v>63.09</v>
      </c>
      <c r="D2962">
        <v>3</v>
      </c>
      <c r="E2962">
        <v>189.27</v>
      </c>
      <c r="F2962" s="1">
        <f>-Day_SIP[[#This Row],[Investment Amount]]</f>
        <v>-189.27</v>
      </c>
      <c r="G2962" s="1">
        <f>SUM($D$2:D2962)*Day_SIP[[#This Row],[Buy Price]]</f>
        <v>1618384.6800000002</v>
      </c>
    </row>
    <row r="2963" spans="1:7" x14ac:dyDescent="0.3">
      <c r="A2963" s="2">
        <v>41621</v>
      </c>
      <c r="B2963">
        <v>4</v>
      </c>
      <c r="C2963">
        <v>62.45</v>
      </c>
      <c r="D2963">
        <v>3</v>
      </c>
      <c r="E2963">
        <v>187.35000000000002</v>
      </c>
      <c r="F2963" s="1">
        <f>-Day_SIP[[#This Row],[Investment Amount]]</f>
        <v>-187.35000000000002</v>
      </c>
      <c r="G2963" s="1">
        <f>SUM($D$2:D2963)*Day_SIP[[#This Row],[Buy Price]]</f>
        <v>1602154.75</v>
      </c>
    </row>
    <row r="2964" spans="1:7" x14ac:dyDescent="0.3">
      <c r="A2964" s="2">
        <v>41624</v>
      </c>
      <c r="B2964">
        <v>0</v>
      </c>
      <c r="C2964">
        <v>62.29</v>
      </c>
      <c r="D2964">
        <v>3</v>
      </c>
      <c r="E2964">
        <v>186.87</v>
      </c>
      <c r="F2964" s="1">
        <f>-Day_SIP[[#This Row],[Investment Amount]]</f>
        <v>-186.87</v>
      </c>
      <c r="G2964" s="1">
        <f>SUM($D$2:D2964)*Day_SIP[[#This Row],[Buy Price]]</f>
        <v>1598236.82</v>
      </c>
    </row>
    <row r="2965" spans="1:7" x14ac:dyDescent="0.3">
      <c r="A2965" s="2">
        <v>41625</v>
      </c>
      <c r="B2965">
        <v>1</v>
      </c>
      <c r="C2965">
        <v>62.06</v>
      </c>
      <c r="D2965">
        <v>3</v>
      </c>
      <c r="E2965">
        <v>186.18</v>
      </c>
      <c r="F2965" s="1">
        <f>-Day_SIP[[#This Row],[Investment Amount]]</f>
        <v>-186.18</v>
      </c>
      <c r="G2965" s="1">
        <f>SUM($D$2:D2965)*Day_SIP[[#This Row],[Buy Price]]</f>
        <v>1592521.6600000001</v>
      </c>
    </row>
    <row r="2966" spans="1:7" x14ac:dyDescent="0.3">
      <c r="A2966" s="2">
        <v>41626</v>
      </c>
      <c r="B2966">
        <v>2</v>
      </c>
      <c r="C2966">
        <v>62.91</v>
      </c>
      <c r="D2966">
        <v>3</v>
      </c>
      <c r="E2966">
        <v>188.73</v>
      </c>
      <c r="F2966" s="1">
        <f>-Day_SIP[[#This Row],[Investment Amount]]</f>
        <v>-188.73</v>
      </c>
      <c r="G2966" s="1">
        <f>SUM($D$2:D2966)*Day_SIP[[#This Row],[Buy Price]]</f>
        <v>1614522.24</v>
      </c>
    </row>
    <row r="2967" spans="1:7" x14ac:dyDescent="0.3">
      <c r="A2967" s="2">
        <v>41627</v>
      </c>
      <c r="B2967">
        <v>3</v>
      </c>
      <c r="C2967">
        <v>62.24</v>
      </c>
      <c r="D2967">
        <v>3</v>
      </c>
      <c r="E2967">
        <v>186.72</v>
      </c>
      <c r="F2967" s="1">
        <f>-Day_SIP[[#This Row],[Investment Amount]]</f>
        <v>-186.72</v>
      </c>
      <c r="G2967" s="1">
        <f>SUM($D$2:D2967)*Day_SIP[[#This Row],[Buy Price]]</f>
        <v>1597514.08</v>
      </c>
    </row>
    <row r="2968" spans="1:7" x14ac:dyDescent="0.3">
      <c r="A2968" s="2">
        <v>41628</v>
      </c>
      <c r="B2968">
        <v>4</v>
      </c>
      <c r="C2968">
        <v>63.45</v>
      </c>
      <c r="D2968">
        <v>3</v>
      </c>
      <c r="E2968">
        <v>190.35000000000002</v>
      </c>
      <c r="F2968" s="1">
        <f>-Day_SIP[[#This Row],[Investment Amount]]</f>
        <v>-190.35000000000002</v>
      </c>
      <c r="G2968" s="1">
        <f>SUM($D$2:D2968)*Day_SIP[[#This Row],[Buy Price]]</f>
        <v>1628761.5</v>
      </c>
    </row>
    <row r="2969" spans="1:7" x14ac:dyDescent="0.3">
      <c r="A2969" s="2">
        <v>41631</v>
      </c>
      <c r="B2969">
        <v>0</v>
      </c>
      <c r="C2969">
        <v>63.64</v>
      </c>
      <c r="D2969">
        <v>3</v>
      </c>
      <c r="E2969">
        <v>190.92000000000002</v>
      </c>
      <c r="F2969" s="1">
        <f>-Day_SIP[[#This Row],[Investment Amount]]</f>
        <v>-190.92000000000002</v>
      </c>
      <c r="G2969" s="1">
        <f>SUM($D$2:D2969)*Day_SIP[[#This Row],[Buy Price]]</f>
        <v>1633829.72</v>
      </c>
    </row>
    <row r="2970" spans="1:7" x14ac:dyDescent="0.3">
      <c r="A2970" s="2">
        <v>41632</v>
      </c>
      <c r="B2970">
        <v>1</v>
      </c>
      <c r="C2970">
        <v>63.38</v>
      </c>
      <c r="D2970">
        <v>3</v>
      </c>
      <c r="E2970">
        <v>190.14000000000001</v>
      </c>
      <c r="F2970" s="1">
        <f>-Day_SIP[[#This Row],[Investment Amount]]</f>
        <v>-190.14000000000001</v>
      </c>
      <c r="G2970" s="1">
        <f>SUM($D$2:D2970)*Day_SIP[[#This Row],[Buy Price]]</f>
        <v>1627344.8800000001</v>
      </c>
    </row>
    <row r="2971" spans="1:7" x14ac:dyDescent="0.3">
      <c r="A2971" s="2">
        <v>41634</v>
      </c>
      <c r="B2971">
        <v>3</v>
      </c>
      <c r="C2971">
        <v>63.56</v>
      </c>
      <c r="D2971">
        <v>3</v>
      </c>
      <c r="E2971">
        <v>190.68</v>
      </c>
      <c r="F2971" s="1">
        <f>-Day_SIP[[#This Row],[Investment Amount]]</f>
        <v>-190.68</v>
      </c>
      <c r="G2971" s="1">
        <f>SUM($D$2:D2971)*Day_SIP[[#This Row],[Buy Price]]</f>
        <v>1632157.24</v>
      </c>
    </row>
    <row r="2972" spans="1:7" x14ac:dyDescent="0.3">
      <c r="A2972" s="2">
        <v>41635</v>
      </c>
      <c r="B2972">
        <v>4</v>
      </c>
      <c r="C2972">
        <v>63.88</v>
      </c>
      <c r="D2972">
        <v>3</v>
      </c>
      <c r="E2972">
        <v>191.64000000000001</v>
      </c>
      <c r="F2972" s="1">
        <f>-Day_SIP[[#This Row],[Investment Amount]]</f>
        <v>-191.64000000000001</v>
      </c>
      <c r="G2972" s="1">
        <f>SUM($D$2:D2972)*Day_SIP[[#This Row],[Buy Price]]</f>
        <v>1640566.1600000001</v>
      </c>
    </row>
    <row r="2973" spans="1:7" x14ac:dyDescent="0.3">
      <c r="A2973" s="2">
        <v>41638</v>
      </c>
      <c r="B2973">
        <v>0</v>
      </c>
      <c r="C2973">
        <v>63.58</v>
      </c>
      <c r="D2973">
        <v>3</v>
      </c>
      <c r="E2973">
        <v>190.74</v>
      </c>
      <c r="F2973" s="1">
        <f>-Day_SIP[[#This Row],[Investment Amount]]</f>
        <v>-190.74</v>
      </c>
      <c r="G2973" s="1">
        <f>SUM($D$2:D2973)*Day_SIP[[#This Row],[Buy Price]]</f>
        <v>1633052.3</v>
      </c>
    </row>
    <row r="2974" spans="1:7" x14ac:dyDescent="0.3">
      <c r="A2974" s="2">
        <v>41639</v>
      </c>
      <c r="B2974">
        <v>1</v>
      </c>
      <c r="C2974">
        <v>63.75</v>
      </c>
      <c r="D2974">
        <v>3</v>
      </c>
      <c r="E2974">
        <v>191.25</v>
      </c>
      <c r="F2974" s="1">
        <f>-Day_SIP[[#This Row],[Investment Amount]]</f>
        <v>-191.25</v>
      </c>
      <c r="G2974" s="1">
        <f>SUM($D$2:D2974)*Day_SIP[[#This Row],[Buy Price]]</f>
        <v>1637610</v>
      </c>
    </row>
    <row r="2975" spans="1:7" x14ac:dyDescent="0.3">
      <c r="A2975" s="2">
        <v>41640</v>
      </c>
      <c r="B2975">
        <v>2</v>
      </c>
      <c r="C2975">
        <v>63.72</v>
      </c>
      <c r="D2975">
        <v>3</v>
      </c>
      <c r="E2975">
        <v>191.16</v>
      </c>
      <c r="F2975" s="1">
        <f>-Day_SIP[[#This Row],[Investment Amount]]</f>
        <v>-191.16</v>
      </c>
      <c r="G2975" s="1">
        <f>SUM($D$2:D2975)*Day_SIP[[#This Row],[Buy Price]]</f>
        <v>1637030.52</v>
      </c>
    </row>
    <row r="2976" spans="1:7" x14ac:dyDescent="0.3">
      <c r="A2976" s="2">
        <v>41641</v>
      </c>
      <c r="B2976">
        <v>3</v>
      </c>
      <c r="C2976">
        <v>62.86</v>
      </c>
      <c r="D2976">
        <v>3</v>
      </c>
      <c r="E2976">
        <v>188.57999999999998</v>
      </c>
      <c r="F2976" s="1">
        <f>-Day_SIP[[#This Row],[Investment Amount]]</f>
        <v>-188.57999999999998</v>
      </c>
      <c r="G2976" s="1">
        <f>SUM($D$2:D2976)*Day_SIP[[#This Row],[Buy Price]]</f>
        <v>1615124.84</v>
      </c>
    </row>
    <row r="2977" spans="1:7" x14ac:dyDescent="0.3">
      <c r="A2977" s="2">
        <v>41642</v>
      </c>
      <c r="B2977">
        <v>4</v>
      </c>
      <c r="C2977">
        <v>62.79</v>
      </c>
      <c r="D2977">
        <v>3</v>
      </c>
      <c r="E2977">
        <v>188.37</v>
      </c>
      <c r="F2977" s="1">
        <f>-Day_SIP[[#This Row],[Investment Amount]]</f>
        <v>-188.37</v>
      </c>
      <c r="G2977" s="1">
        <f>SUM($D$2:D2977)*Day_SIP[[#This Row],[Buy Price]]</f>
        <v>1613514.63</v>
      </c>
    </row>
    <row r="2978" spans="1:7" x14ac:dyDescent="0.3">
      <c r="A2978" s="2">
        <v>41645</v>
      </c>
      <c r="B2978">
        <v>0</v>
      </c>
      <c r="C2978">
        <v>62.54</v>
      </c>
      <c r="D2978">
        <v>3</v>
      </c>
      <c r="E2978">
        <v>187.62</v>
      </c>
      <c r="F2978" s="1">
        <f>-Day_SIP[[#This Row],[Investment Amount]]</f>
        <v>-187.62</v>
      </c>
      <c r="G2978" s="1">
        <f>SUM($D$2:D2978)*Day_SIP[[#This Row],[Buy Price]]</f>
        <v>1607278</v>
      </c>
    </row>
    <row r="2979" spans="1:7" x14ac:dyDescent="0.3">
      <c r="A2979" s="2">
        <v>41646</v>
      </c>
      <c r="B2979">
        <v>1</v>
      </c>
      <c r="C2979">
        <v>62.39</v>
      </c>
      <c r="D2979">
        <v>3</v>
      </c>
      <c r="E2979">
        <v>187.17000000000002</v>
      </c>
      <c r="F2979" s="1">
        <f>-Day_SIP[[#This Row],[Investment Amount]]</f>
        <v>-187.17000000000002</v>
      </c>
      <c r="G2979" s="1">
        <f>SUM($D$2:D2979)*Day_SIP[[#This Row],[Buy Price]]</f>
        <v>1603610.17</v>
      </c>
    </row>
    <row r="2980" spans="1:7" x14ac:dyDescent="0.3">
      <c r="A2980" s="2">
        <v>41647</v>
      </c>
      <c r="B2980">
        <v>2</v>
      </c>
      <c r="C2980">
        <v>62.43</v>
      </c>
      <c r="D2980">
        <v>3</v>
      </c>
      <c r="E2980">
        <v>187.29</v>
      </c>
      <c r="F2980" s="1">
        <f>-Day_SIP[[#This Row],[Investment Amount]]</f>
        <v>-187.29</v>
      </c>
      <c r="G2980" s="1">
        <f>SUM($D$2:D2980)*Day_SIP[[#This Row],[Buy Price]]</f>
        <v>1604825.58</v>
      </c>
    </row>
    <row r="2981" spans="1:7" x14ac:dyDescent="0.3">
      <c r="A2981" s="2">
        <v>41648</v>
      </c>
      <c r="B2981">
        <v>3</v>
      </c>
      <c r="C2981">
        <v>62.36</v>
      </c>
      <c r="D2981">
        <v>3</v>
      </c>
      <c r="E2981">
        <v>187.07999999999998</v>
      </c>
      <c r="F2981" s="1">
        <f>-Day_SIP[[#This Row],[Investment Amount]]</f>
        <v>-187.07999999999998</v>
      </c>
      <c r="G2981" s="1">
        <f>SUM($D$2:D2981)*Day_SIP[[#This Row],[Buy Price]]</f>
        <v>1603213.24</v>
      </c>
    </row>
    <row r="2982" spans="1:7" x14ac:dyDescent="0.3">
      <c r="A2982" s="2">
        <v>41649</v>
      </c>
      <c r="B2982">
        <v>4</v>
      </c>
      <c r="C2982">
        <v>62.47</v>
      </c>
      <c r="D2982">
        <v>3</v>
      </c>
      <c r="E2982">
        <v>187.41</v>
      </c>
      <c r="F2982" s="1">
        <f>-Day_SIP[[#This Row],[Investment Amount]]</f>
        <v>-187.41</v>
      </c>
      <c r="G2982" s="1">
        <f>SUM($D$2:D2982)*Day_SIP[[#This Row],[Buy Price]]</f>
        <v>1606228.64</v>
      </c>
    </row>
    <row r="2983" spans="1:7" x14ac:dyDescent="0.3">
      <c r="A2983" s="2">
        <v>41652</v>
      </c>
      <c r="B2983">
        <v>0</v>
      </c>
      <c r="C2983">
        <v>63.36</v>
      </c>
      <c r="D2983">
        <v>3</v>
      </c>
      <c r="E2983">
        <v>190.07999999999998</v>
      </c>
      <c r="F2983" s="1">
        <f>-Day_SIP[[#This Row],[Investment Amount]]</f>
        <v>-190.07999999999998</v>
      </c>
      <c r="G2983" s="1">
        <f>SUM($D$2:D2983)*Day_SIP[[#This Row],[Buy Price]]</f>
        <v>1629302.4</v>
      </c>
    </row>
    <row r="2984" spans="1:7" x14ac:dyDescent="0.3">
      <c r="A2984" s="2">
        <v>41653</v>
      </c>
      <c r="B2984">
        <v>1</v>
      </c>
      <c r="C2984">
        <v>63.09</v>
      </c>
      <c r="D2984">
        <v>3</v>
      </c>
      <c r="E2984">
        <v>189.27</v>
      </c>
      <c r="F2984" s="1">
        <f>-Day_SIP[[#This Row],[Investment Amount]]</f>
        <v>-189.27</v>
      </c>
      <c r="G2984" s="1">
        <f>SUM($D$2:D2984)*Day_SIP[[#This Row],[Buy Price]]</f>
        <v>1622548.62</v>
      </c>
    </row>
    <row r="2985" spans="1:7" x14ac:dyDescent="0.3">
      <c r="A2985" s="2">
        <v>41654</v>
      </c>
      <c r="B2985">
        <v>2</v>
      </c>
      <c r="C2985">
        <v>63.81</v>
      </c>
      <c r="D2985">
        <v>3</v>
      </c>
      <c r="E2985">
        <v>191.43</v>
      </c>
      <c r="F2985" s="1">
        <f>-Day_SIP[[#This Row],[Investment Amount]]</f>
        <v>-191.43</v>
      </c>
      <c r="G2985" s="1">
        <f>SUM($D$2:D2985)*Day_SIP[[#This Row],[Buy Price]]</f>
        <v>1641257.01</v>
      </c>
    </row>
    <row r="2986" spans="1:7" x14ac:dyDescent="0.3">
      <c r="A2986" s="2">
        <v>41655</v>
      </c>
      <c r="B2986">
        <v>3</v>
      </c>
      <c r="C2986">
        <v>63.88</v>
      </c>
      <c r="D2986">
        <v>3</v>
      </c>
      <c r="E2986">
        <v>191.64000000000001</v>
      </c>
      <c r="F2986" s="1">
        <f>-Day_SIP[[#This Row],[Investment Amount]]</f>
        <v>-191.64000000000001</v>
      </c>
      <c r="G2986" s="1">
        <f>SUM($D$2:D2986)*Day_SIP[[#This Row],[Buy Price]]</f>
        <v>1643249.12</v>
      </c>
    </row>
    <row r="2987" spans="1:7" x14ac:dyDescent="0.3">
      <c r="A2987" s="2">
        <v>41656</v>
      </c>
      <c r="B2987">
        <v>4</v>
      </c>
      <c r="C2987">
        <v>63.23</v>
      </c>
      <c r="D2987">
        <v>3</v>
      </c>
      <c r="E2987">
        <v>189.69</v>
      </c>
      <c r="F2987" s="1">
        <f>-Day_SIP[[#This Row],[Investment Amount]]</f>
        <v>-189.69</v>
      </c>
      <c r="G2987" s="1">
        <f>SUM($D$2:D2987)*Day_SIP[[#This Row],[Buy Price]]</f>
        <v>1626718.21</v>
      </c>
    </row>
    <row r="2988" spans="1:7" x14ac:dyDescent="0.3">
      <c r="A2988" s="2">
        <v>41659</v>
      </c>
      <c r="B2988">
        <v>0</v>
      </c>
      <c r="C2988">
        <v>63.88</v>
      </c>
      <c r="D2988">
        <v>3</v>
      </c>
      <c r="E2988">
        <v>191.64000000000001</v>
      </c>
      <c r="F2988" s="1">
        <f>-Day_SIP[[#This Row],[Investment Amount]]</f>
        <v>-191.64000000000001</v>
      </c>
      <c r="G2988" s="1">
        <f>SUM($D$2:D2988)*Day_SIP[[#This Row],[Buy Price]]</f>
        <v>1643632.4000000001</v>
      </c>
    </row>
    <row r="2989" spans="1:7" x14ac:dyDescent="0.3">
      <c r="A2989" s="2">
        <v>41660</v>
      </c>
      <c r="B2989">
        <v>1</v>
      </c>
      <c r="C2989">
        <v>63.71</v>
      </c>
      <c r="D2989">
        <v>3</v>
      </c>
      <c r="E2989">
        <v>191.13</v>
      </c>
      <c r="F2989" s="1">
        <f>-Day_SIP[[#This Row],[Investment Amount]]</f>
        <v>-191.13</v>
      </c>
      <c r="G2989" s="1">
        <f>SUM($D$2:D2989)*Day_SIP[[#This Row],[Buy Price]]</f>
        <v>1639449.43</v>
      </c>
    </row>
    <row r="2990" spans="1:7" x14ac:dyDescent="0.3">
      <c r="A2990" s="2">
        <v>41661</v>
      </c>
      <c r="B2990">
        <v>2</v>
      </c>
      <c r="C2990">
        <v>64.239999999999995</v>
      </c>
      <c r="D2990">
        <v>3</v>
      </c>
      <c r="E2990">
        <v>192.71999999999997</v>
      </c>
      <c r="F2990" s="1">
        <f>-Day_SIP[[#This Row],[Investment Amount]]</f>
        <v>-192.71999999999997</v>
      </c>
      <c r="G2990" s="1">
        <f>SUM($D$2:D2990)*Day_SIP[[#This Row],[Buy Price]]</f>
        <v>1653280.64</v>
      </c>
    </row>
    <row r="2991" spans="1:7" x14ac:dyDescent="0.3">
      <c r="A2991" s="2">
        <v>41662</v>
      </c>
      <c r="B2991">
        <v>3</v>
      </c>
      <c r="C2991">
        <v>64.290000000000006</v>
      </c>
      <c r="D2991">
        <v>3</v>
      </c>
      <c r="E2991">
        <v>192.87</v>
      </c>
      <c r="F2991" s="1">
        <f>-Day_SIP[[#This Row],[Investment Amount]]</f>
        <v>-192.87</v>
      </c>
      <c r="G2991" s="1">
        <f>SUM($D$2:D2991)*Day_SIP[[#This Row],[Buy Price]]</f>
        <v>1654760.31</v>
      </c>
    </row>
    <row r="2992" spans="1:7" x14ac:dyDescent="0.3">
      <c r="A2992" s="2">
        <v>41663</v>
      </c>
      <c r="B2992">
        <v>4</v>
      </c>
      <c r="C2992">
        <v>63.46</v>
      </c>
      <c r="D2992">
        <v>3</v>
      </c>
      <c r="E2992">
        <v>190.38</v>
      </c>
      <c r="F2992" s="1">
        <f>-Day_SIP[[#This Row],[Investment Amount]]</f>
        <v>-190.38</v>
      </c>
      <c r="G2992" s="1">
        <f>SUM($D$2:D2992)*Day_SIP[[#This Row],[Buy Price]]</f>
        <v>1633587.32</v>
      </c>
    </row>
    <row r="2993" spans="1:7" x14ac:dyDescent="0.3">
      <c r="A2993" s="2">
        <v>41666</v>
      </c>
      <c r="B2993">
        <v>0</v>
      </c>
      <c r="C2993">
        <v>62.1</v>
      </c>
      <c r="D2993">
        <v>3</v>
      </c>
      <c r="E2993">
        <v>186.3</v>
      </c>
      <c r="F2993" s="1">
        <f>-Day_SIP[[#This Row],[Investment Amount]]</f>
        <v>-186.3</v>
      </c>
      <c r="G2993" s="1">
        <f>SUM($D$2:D2993)*Day_SIP[[#This Row],[Buy Price]]</f>
        <v>1598764.5</v>
      </c>
    </row>
    <row r="2994" spans="1:7" x14ac:dyDescent="0.3">
      <c r="A2994" s="2">
        <v>41667</v>
      </c>
      <c r="B2994">
        <v>1</v>
      </c>
      <c r="C2994">
        <v>62.13</v>
      </c>
      <c r="D2994">
        <v>3</v>
      </c>
      <c r="E2994">
        <v>186.39000000000001</v>
      </c>
      <c r="F2994" s="1">
        <f>-Day_SIP[[#This Row],[Investment Amount]]</f>
        <v>-186.39000000000001</v>
      </c>
      <c r="G2994" s="1">
        <f>SUM($D$2:D2994)*Day_SIP[[#This Row],[Buy Price]]</f>
        <v>1599723.24</v>
      </c>
    </row>
    <row r="2995" spans="1:7" x14ac:dyDescent="0.3">
      <c r="A2995" s="2">
        <v>41668</v>
      </c>
      <c r="B2995">
        <v>2</v>
      </c>
      <c r="C2995">
        <v>62.43</v>
      </c>
      <c r="D2995">
        <v>3</v>
      </c>
      <c r="E2995">
        <v>187.29</v>
      </c>
      <c r="F2995" s="1">
        <f>-Day_SIP[[#This Row],[Investment Amount]]</f>
        <v>-187.29</v>
      </c>
      <c r="G2995" s="1">
        <f>SUM($D$2:D2995)*Day_SIP[[#This Row],[Buy Price]]</f>
        <v>1607634.93</v>
      </c>
    </row>
    <row r="2996" spans="1:7" x14ac:dyDescent="0.3">
      <c r="A2996" s="2">
        <v>41669</v>
      </c>
      <c r="B2996">
        <v>3</v>
      </c>
      <c r="C2996">
        <v>61.67</v>
      </c>
      <c r="D2996">
        <v>4</v>
      </c>
      <c r="E2996">
        <v>246.68</v>
      </c>
      <c r="F2996" s="1">
        <f>-Day_SIP[[#This Row],[Investment Amount]]</f>
        <v>-246.68</v>
      </c>
      <c r="G2996" s="1">
        <f>SUM($D$2:D2996)*Day_SIP[[#This Row],[Buy Price]]</f>
        <v>1588310.85</v>
      </c>
    </row>
    <row r="2997" spans="1:7" x14ac:dyDescent="0.3">
      <c r="A2997" s="2">
        <v>41670</v>
      </c>
      <c r="B2997">
        <v>4</v>
      </c>
      <c r="C2997">
        <v>61.72</v>
      </c>
      <c r="D2997">
        <v>4</v>
      </c>
      <c r="E2997">
        <v>246.88</v>
      </c>
      <c r="F2997" s="1">
        <f>-Day_SIP[[#This Row],[Investment Amount]]</f>
        <v>-246.88</v>
      </c>
      <c r="G2997" s="1">
        <f>SUM($D$2:D2997)*Day_SIP[[#This Row],[Buy Price]]</f>
        <v>1589845.48</v>
      </c>
    </row>
    <row r="2998" spans="1:7" x14ac:dyDescent="0.3">
      <c r="A2998" s="2">
        <v>41673</v>
      </c>
      <c r="B2998">
        <v>0</v>
      </c>
      <c r="C2998">
        <v>61.29</v>
      </c>
      <c r="D2998">
        <v>4</v>
      </c>
      <c r="E2998">
        <v>245.16</v>
      </c>
      <c r="F2998" s="1">
        <f>-Day_SIP[[#This Row],[Investment Amount]]</f>
        <v>-245.16</v>
      </c>
      <c r="G2998" s="1">
        <f>SUM($D$2:D2998)*Day_SIP[[#This Row],[Buy Price]]</f>
        <v>1579014.27</v>
      </c>
    </row>
    <row r="2999" spans="1:7" x14ac:dyDescent="0.3">
      <c r="A2999" s="2">
        <v>41674</v>
      </c>
      <c r="B2999">
        <v>1</v>
      </c>
      <c r="C2999">
        <v>60.93</v>
      </c>
      <c r="D2999">
        <v>4</v>
      </c>
      <c r="E2999">
        <v>243.72</v>
      </c>
      <c r="F2999" s="1">
        <f>-Day_SIP[[#This Row],[Investment Amount]]</f>
        <v>-243.72</v>
      </c>
      <c r="G2999" s="1">
        <f>SUM($D$2:D2999)*Day_SIP[[#This Row],[Buy Price]]</f>
        <v>1569983.31</v>
      </c>
    </row>
    <row r="3000" spans="1:7" x14ac:dyDescent="0.3">
      <c r="A3000" s="2">
        <v>41675</v>
      </c>
      <c r="B3000">
        <v>2</v>
      </c>
      <c r="C3000">
        <v>61.09</v>
      </c>
      <c r="D3000">
        <v>4</v>
      </c>
      <c r="E3000">
        <v>244.36</v>
      </c>
      <c r="F3000" s="1">
        <f>-Day_SIP[[#This Row],[Investment Amount]]</f>
        <v>-244.36</v>
      </c>
      <c r="G3000" s="1">
        <f>SUM($D$2:D3000)*Day_SIP[[#This Row],[Buy Price]]</f>
        <v>1574350.3900000001</v>
      </c>
    </row>
    <row r="3001" spans="1:7" x14ac:dyDescent="0.3">
      <c r="A3001" s="2">
        <v>41676</v>
      </c>
      <c r="B3001">
        <v>3</v>
      </c>
      <c r="C3001">
        <v>61.11</v>
      </c>
      <c r="D3001">
        <v>4</v>
      </c>
      <c r="E3001">
        <v>244.44</v>
      </c>
      <c r="F3001" s="1">
        <f>-Day_SIP[[#This Row],[Investment Amount]]</f>
        <v>-244.44</v>
      </c>
      <c r="G3001" s="1">
        <f>SUM($D$2:D3001)*Day_SIP[[#This Row],[Buy Price]]</f>
        <v>1575110.25</v>
      </c>
    </row>
    <row r="3002" spans="1:7" x14ac:dyDescent="0.3">
      <c r="A3002" s="2">
        <v>41677</v>
      </c>
      <c r="B3002">
        <v>4</v>
      </c>
      <c r="C3002">
        <v>61.6</v>
      </c>
      <c r="D3002">
        <v>4</v>
      </c>
      <c r="E3002">
        <v>246.4</v>
      </c>
      <c r="F3002" s="1">
        <f>-Day_SIP[[#This Row],[Investment Amount]]</f>
        <v>-246.4</v>
      </c>
      <c r="G3002" s="1">
        <f>SUM($D$2:D3002)*Day_SIP[[#This Row],[Buy Price]]</f>
        <v>1587986.4000000001</v>
      </c>
    </row>
    <row r="3003" spans="1:7" x14ac:dyDescent="0.3">
      <c r="A3003" s="2">
        <v>41680</v>
      </c>
      <c r="B3003">
        <v>0</v>
      </c>
      <c r="C3003">
        <v>61.48</v>
      </c>
      <c r="D3003">
        <v>4</v>
      </c>
      <c r="E3003">
        <v>245.92</v>
      </c>
      <c r="F3003" s="1">
        <f>-Day_SIP[[#This Row],[Investment Amount]]</f>
        <v>-245.92</v>
      </c>
      <c r="G3003" s="1">
        <f>SUM($D$2:D3003)*Day_SIP[[#This Row],[Buy Price]]</f>
        <v>1585138.8399999999</v>
      </c>
    </row>
    <row r="3004" spans="1:7" x14ac:dyDescent="0.3">
      <c r="A3004" s="2">
        <v>41681</v>
      </c>
      <c r="B3004">
        <v>1</v>
      </c>
      <c r="C3004">
        <v>61.6</v>
      </c>
      <c r="D3004">
        <v>4</v>
      </c>
      <c r="E3004">
        <v>246.4</v>
      </c>
      <c r="F3004" s="1">
        <f>-Day_SIP[[#This Row],[Investment Amount]]</f>
        <v>-246.4</v>
      </c>
      <c r="G3004" s="1">
        <f>SUM($D$2:D3004)*Day_SIP[[#This Row],[Buy Price]]</f>
        <v>1588479.2</v>
      </c>
    </row>
    <row r="3005" spans="1:7" x14ac:dyDescent="0.3">
      <c r="A3005" s="2">
        <v>41682</v>
      </c>
      <c r="B3005">
        <v>2</v>
      </c>
      <c r="C3005">
        <v>61.73</v>
      </c>
      <c r="D3005">
        <v>3</v>
      </c>
      <c r="E3005">
        <v>185.19</v>
      </c>
      <c r="F3005" s="1">
        <f>-Day_SIP[[#This Row],[Investment Amount]]</f>
        <v>-185.19</v>
      </c>
      <c r="G3005" s="1">
        <f>SUM($D$2:D3005)*Day_SIP[[#This Row],[Buy Price]]</f>
        <v>1592016.7</v>
      </c>
    </row>
    <row r="3006" spans="1:7" x14ac:dyDescent="0.3">
      <c r="A3006" s="2">
        <v>41683</v>
      </c>
      <c r="B3006">
        <v>3</v>
      </c>
      <c r="C3006">
        <v>60.83</v>
      </c>
      <c r="D3006">
        <v>4</v>
      </c>
      <c r="E3006">
        <v>243.32</v>
      </c>
      <c r="F3006" s="1">
        <f>-Day_SIP[[#This Row],[Investment Amount]]</f>
        <v>-243.32</v>
      </c>
      <c r="G3006" s="1">
        <f>SUM($D$2:D3006)*Day_SIP[[#This Row],[Buy Price]]</f>
        <v>1569049.02</v>
      </c>
    </row>
    <row r="3007" spans="1:7" x14ac:dyDescent="0.3">
      <c r="A3007" s="2">
        <v>41684</v>
      </c>
      <c r="B3007">
        <v>4</v>
      </c>
      <c r="C3007">
        <v>61.34</v>
      </c>
      <c r="D3007">
        <v>4</v>
      </c>
      <c r="E3007">
        <v>245.36</v>
      </c>
      <c r="F3007" s="1">
        <f>-Day_SIP[[#This Row],[Investment Amount]]</f>
        <v>-245.36</v>
      </c>
      <c r="G3007" s="1">
        <f>SUM($D$2:D3007)*Day_SIP[[#This Row],[Buy Price]]</f>
        <v>1582449.32</v>
      </c>
    </row>
    <row r="3008" spans="1:7" x14ac:dyDescent="0.3">
      <c r="A3008" s="2">
        <v>41687</v>
      </c>
      <c r="B3008">
        <v>0</v>
      </c>
      <c r="C3008">
        <v>61.62</v>
      </c>
      <c r="D3008">
        <v>4</v>
      </c>
      <c r="E3008">
        <v>246.48</v>
      </c>
      <c r="F3008" s="1">
        <f>-Day_SIP[[#This Row],[Investment Amount]]</f>
        <v>-246.48</v>
      </c>
      <c r="G3008" s="1">
        <f>SUM($D$2:D3008)*Day_SIP[[#This Row],[Buy Price]]</f>
        <v>1589919.24</v>
      </c>
    </row>
    <row r="3009" spans="1:7" x14ac:dyDescent="0.3">
      <c r="A3009" s="2">
        <v>41688</v>
      </c>
      <c r="B3009">
        <v>1</v>
      </c>
      <c r="C3009">
        <v>62</v>
      </c>
      <c r="D3009">
        <v>3</v>
      </c>
      <c r="E3009">
        <v>186</v>
      </c>
      <c r="F3009" s="1">
        <f>-Day_SIP[[#This Row],[Investment Amount]]</f>
        <v>-186</v>
      </c>
      <c r="G3009" s="1">
        <f>SUM($D$2:D3009)*Day_SIP[[#This Row],[Buy Price]]</f>
        <v>1599910</v>
      </c>
    </row>
    <row r="3010" spans="1:7" x14ac:dyDescent="0.3">
      <c r="A3010" s="2">
        <v>41689</v>
      </c>
      <c r="B3010">
        <v>2</v>
      </c>
      <c r="C3010">
        <v>62.25</v>
      </c>
      <c r="D3010">
        <v>3</v>
      </c>
      <c r="E3010">
        <v>186.75</v>
      </c>
      <c r="F3010" s="1">
        <f>-Day_SIP[[#This Row],[Investment Amount]]</f>
        <v>-186.75</v>
      </c>
      <c r="G3010" s="1">
        <f>SUM($D$2:D3010)*Day_SIP[[#This Row],[Buy Price]]</f>
        <v>1606548</v>
      </c>
    </row>
    <row r="3011" spans="1:7" x14ac:dyDescent="0.3">
      <c r="A3011" s="2">
        <v>41690</v>
      </c>
      <c r="B3011">
        <v>3</v>
      </c>
      <c r="C3011">
        <v>61.83</v>
      </c>
      <c r="D3011">
        <v>3</v>
      </c>
      <c r="E3011">
        <v>185.49</v>
      </c>
      <c r="F3011" s="1">
        <f>-Day_SIP[[#This Row],[Investment Amount]]</f>
        <v>-185.49</v>
      </c>
      <c r="G3011" s="1">
        <f>SUM($D$2:D3011)*Day_SIP[[#This Row],[Buy Price]]</f>
        <v>1595894.13</v>
      </c>
    </row>
    <row r="3012" spans="1:7" x14ac:dyDescent="0.3">
      <c r="A3012" s="2">
        <v>41691</v>
      </c>
      <c r="B3012">
        <v>4</v>
      </c>
      <c r="C3012">
        <v>62.32</v>
      </c>
      <c r="D3012">
        <v>3</v>
      </c>
      <c r="E3012">
        <v>186.96</v>
      </c>
      <c r="F3012" s="1">
        <f>-Day_SIP[[#This Row],[Investment Amount]]</f>
        <v>-186.96</v>
      </c>
      <c r="G3012" s="1">
        <f>SUM($D$2:D3012)*Day_SIP[[#This Row],[Buy Price]]</f>
        <v>1608728.48</v>
      </c>
    </row>
    <row r="3013" spans="1:7" x14ac:dyDescent="0.3">
      <c r="A3013" s="2">
        <v>41694</v>
      </c>
      <c r="B3013">
        <v>0</v>
      </c>
      <c r="C3013">
        <v>62.59</v>
      </c>
      <c r="D3013">
        <v>3</v>
      </c>
      <c r="E3013">
        <v>187.77</v>
      </c>
      <c r="F3013" s="1">
        <f>-Day_SIP[[#This Row],[Investment Amount]]</f>
        <v>-187.77</v>
      </c>
      <c r="G3013" s="1">
        <f>SUM($D$2:D3013)*Day_SIP[[#This Row],[Buy Price]]</f>
        <v>1615886.03</v>
      </c>
    </row>
    <row r="3014" spans="1:7" x14ac:dyDescent="0.3">
      <c r="A3014" s="2">
        <v>41695</v>
      </c>
      <c r="B3014">
        <v>1</v>
      </c>
      <c r="C3014">
        <v>62.8</v>
      </c>
      <c r="D3014">
        <v>3</v>
      </c>
      <c r="E3014">
        <v>188.39999999999998</v>
      </c>
      <c r="F3014" s="1">
        <f>-Day_SIP[[#This Row],[Investment Amount]]</f>
        <v>-188.39999999999998</v>
      </c>
      <c r="G3014" s="1">
        <f>SUM($D$2:D3014)*Day_SIP[[#This Row],[Buy Price]]</f>
        <v>1621496</v>
      </c>
    </row>
    <row r="3015" spans="1:7" x14ac:dyDescent="0.3">
      <c r="A3015" s="2">
        <v>41696</v>
      </c>
      <c r="B3015">
        <v>2</v>
      </c>
      <c r="C3015">
        <v>63.07</v>
      </c>
      <c r="D3015">
        <v>3</v>
      </c>
      <c r="E3015">
        <v>189.21</v>
      </c>
      <c r="F3015" s="1">
        <f>-Day_SIP[[#This Row],[Investment Amount]]</f>
        <v>-189.21</v>
      </c>
      <c r="G3015" s="1">
        <f>SUM($D$2:D3015)*Day_SIP[[#This Row],[Buy Price]]</f>
        <v>1628656.61</v>
      </c>
    </row>
    <row r="3016" spans="1:7" x14ac:dyDescent="0.3">
      <c r="A3016" s="2">
        <v>41698</v>
      </c>
      <c r="B3016">
        <v>4</v>
      </c>
      <c r="C3016">
        <v>63.44</v>
      </c>
      <c r="D3016">
        <v>3</v>
      </c>
      <c r="E3016">
        <v>190.32</v>
      </c>
      <c r="F3016" s="1">
        <f>-Day_SIP[[#This Row],[Investment Amount]]</f>
        <v>-190.32</v>
      </c>
      <c r="G3016" s="1">
        <f>SUM($D$2:D3016)*Day_SIP[[#This Row],[Buy Price]]</f>
        <v>1638401.44</v>
      </c>
    </row>
    <row r="3017" spans="1:7" x14ac:dyDescent="0.3">
      <c r="A3017" s="2">
        <v>41701</v>
      </c>
      <c r="B3017">
        <v>0</v>
      </c>
      <c r="C3017">
        <v>62.88</v>
      </c>
      <c r="D3017">
        <v>3</v>
      </c>
      <c r="E3017">
        <v>188.64000000000001</v>
      </c>
      <c r="F3017" s="1">
        <f>-Day_SIP[[#This Row],[Investment Amount]]</f>
        <v>-188.64000000000001</v>
      </c>
      <c r="G3017" s="1">
        <f>SUM($D$2:D3017)*Day_SIP[[#This Row],[Buy Price]]</f>
        <v>1624127.52</v>
      </c>
    </row>
    <row r="3018" spans="1:7" x14ac:dyDescent="0.3">
      <c r="A3018" s="2">
        <v>41702</v>
      </c>
      <c r="B3018">
        <v>1</v>
      </c>
      <c r="C3018">
        <v>63.66</v>
      </c>
      <c r="D3018">
        <v>3</v>
      </c>
      <c r="E3018">
        <v>190.98</v>
      </c>
      <c r="F3018" s="1">
        <f>-Day_SIP[[#This Row],[Investment Amount]]</f>
        <v>-190.98</v>
      </c>
      <c r="G3018" s="1">
        <f>SUM($D$2:D3018)*Day_SIP[[#This Row],[Buy Price]]</f>
        <v>1644465.1199999999</v>
      </c>
    </row>
    <row r="3019" spans="1:7" x14ac:dyDescent="0.3">
      <c r="A3019" s="2">
        <v>41703</v>
      </c>
      <c r="B3019">
        <v>2</v>
      </c>
      <c r="C3019">
        <v>64.010000000000005</v>
      </c>
      <c r="D3019">
        <v>3</v>
      </c>
      <c r="E3019">
        <v>192.03000000000003</v>
      </c>
      <c r="F3019" s="1">
        <f>-Day_SIP[[#This Row],[Investment Amount]]</f>
        <v>-192.03000000000003</v>
      </c>
      <c r="G3019" s="1">
        <f>SUM($D$2:D3019)*Day_SIP[[#This Row],[Buy Price]]</f>
        <v>1653698.35</v>
      </c>
    </row>
    <row r="3020" spans="1:7" x14ac:dyDescent="0.3">
      <c r="A3020" s="2">
        <v>41704</v>
      </c>
      <c r="B3020">
        <v>3</v>
      </c>
      <c r="C3020">
        <v>64.67</v>
      </c>
      <c r="D3020">
        <v>3</v>
      </c>
      <c r="E3020">
        <v>194.01</v>
      </c>
      <c r="F3020" s="1">
        <f>-Day_SIP[[#This Row],[Investment Amount]]</f>
        <v>-194.01</v>
      </c>
      <c r="G3020" s="1">
        <f>SUM($D$2:D3020)*Day_SIP[[#This Row],[Buy Price]]</f>
        <v>1670943.46</v>
      </c>
    </row>
    <row r="3021" spans="1:7" x14ac:dyDescent="0.3">
      <c r="A3021" s="2">
        <v>41705</v>
      </c>
      <c r="B3021">
        <v>4</v>
      </c>
      <c r="C3021">
        <v>66.02</v>
      </c>
      <c r="D3021">
        <v>3</v>
      </c>
      <c r="E3021">
        <v>198.06</v>
      </c>
      <c r="F3021" s="1">
        <f>-Day_SIP[[#This Row],[Investment Amount]]</f>
        <v>-198.06</v>
      </c>
      <c r="G3021" s="1">
        <f>SUM($D$2:D3021)*Day_SIP[[#This Row],[Buy Price]]</f>
        <v>1706022.8199999998</v>
      </c>
    </row>
    <row r="3022" spans="1:7" x14ac:dyDescent="0.3">
      <c r="A3022" s="2">
        <v>41708</v>
      </c>
      <c r="B3022">
        <v>0</v>
      </c>
      <c r="C3022">
        <v>65.739999999999995</v>
      </c>
      <c r="D3022">
        <v>3</v>
      </c>
      <c r="E3022">
        <v>197.21999999999997</v>
      </c>
      <c r="F3022" s="1">
        <f>-Day_SIP[[#This Row],[Investment Amount]]</f>
        <v>-197.21999999999997</v>
      </c>
      <c r="G3022" s="1">
        <f>SUM($D$2:D3022)*Day_SIP[[#This Row],[Buy Price]]</f>
        <v>1698984.5599999998</v>
      </c>
    </row>
    <row r="3023" spans="1:7" x14ac:dyDescent="0.3">
      <c r="A3023" s="2">
        <v>41709</v>
      </c>
      <c r="B3023">
        <v>1</v>
      </c>
      <c r="C3023">
        <v>65.099999999999994</v>
      </c>
      <c r="D3023">
        <v>3</v>
      </c>
      <c r="E3023">
        <v>195.29999999999998</v>
      </c>
      <c r="F3023" s="1">
        <f>-Day_SIP[[#This Row],[Investment Amount]]</f>
        <v>-195.29999999999998</v>
      </c>
      <c r="G3023" s="1">
        <f>SUM($D$2:D3023)*Day_SIP[[#This Row],[Buy Price]]</f>
        <v>1682639.7</v>
      </c>
    </row>
    <row r="3024" spans="1:7" x14ac:dyDescent="0.3">
      <c r="A3024" s="2">
        <v>41710</v>
      </c>
      <c r="B3024">
        <v>2</v>
      </c>
      <c r="C3024">
        <v>65.25</v>
      </c>
      <c r="D3024">
        <v>3</v>
      </c>
      <c r="E3024">
        <v>195.75</v>
      </c>
      <c r="F3024" s="1">
        <f>-Day_SIP[[#This Row],[Investment Amount]]</f>
        <v>-195.75</v>
      </c>
      <c r="G3024" s="1">
        <f>SUM($D$2:D3024)*Day_SIP[[#This Row],[Buy Price]]</f>
        <v>1686712.5</v>
      </c>
    </row>
    <row r="3025" spans="1:7" x14ac:dyDescent="0.3">
      <c r="A3025" s="2">
        <v>41711</v>
      </c>
      <c r="B3025">
        <v>3</v>
      </c>
      <c r="C3025">
        <v>64.91</v>
      </c>
      <c r="D3025">
        <v>3</v>
      </c>
      <c r="E3025">
        <v>194.73</v>
      </c>
      <c r="F3025" s="1">
        <f>-Day_SIP[[#This Row],[Investment Amount]]</f>
        <v>-194.73</v>
      </c>
      <c r="G3025" s="1">
        <f>SUM($D$2:D3025)*Day_SIP[[#This Row],[Buy Price]]</f>
        <v>1678118.23</v>
      </c>
    </row>
    <row r="3026" spans="1:7" x14ac:dyDescent="0.3">
      <c r="A3026" s="2">
        <v>41712</v>
      </c>
      <c r="B3026">
        <v>4</v>
      </c>
      <c r="C3026">
        <v>65.040000000000006</v>
      </c>
      <c r="D3026">
        <v>3</v>
      </c>
      <c r="E3026">
        <v>195.12</v>
      </c>
      <c r="F3026" s="1">
        <f>-Day_SIP[[#This Row],[Investment Amount]]</f>
        <v>-195.12</v>
      </c>
      <c r="G3026" s="1">
        <f>SUM($D$2:D3026)*Day_SIP[[#This Row],[Buy Price]]</f>
        <v>1681674.2400000002</v>
      </c>
    </row>
    <row r="3027" spans="1:7" x14ac:dyDescent="0.3">
      <c r="A3027" s="2">
        <v>41716</v>
      </c>
      <c r="B3027">
        <v>1</v>
      </c>
      <c r="C3027">
        <v>65.16</v>
      </c>
      <c r="D3027">
        <v>3</v>
      </c>
      <c r="E3027">
        <v>195.48</v>
      </c>
      <c r="F3027" s="1">
        <f>-Day_SIP[[#This Row],[Investment Amount]]</f>
        <v>-195.48</v>
      </c>
      <c r="G3027" s="1">
        <f>SUM($D$2:D3027)*Day_SIP[[#This Row],[Buy Price]]</f>
        <v>1684972.44</v>
      </c>
    </row>
    <row r="3028" spans="1:7" x14ac:dyDescent="0.3">
      <c r="A3028" s="2">
        <v>41717</v>
      </c>
      <c r="B3028">
        <v>2</v>
      </c>
      <c r="C3028">
        <v>65.3</v>
      </c>
      <c r="D3028">
        <v>3</v>
      </c>
      <c r="E3028">
        <v>195.89999999999998</v>
      </c>
      <c r="F3028" s="1">
        <f>-Day_SIP[[#This Row],[Investment Amount]]</f>
        <v>-195.89999999999998</v>
      </c>
      <c r="G3028" s="1">
        <f>SUM($D$2:D3028)*Day_SIP[[#This Row],[Buy Price]]</f>
        <v>1688788.5999999999</v>
      </c>
    </row>
    <row r="3029" spans="1:7" x14ac:dyDescent="0.3">
      <c r="A3029" s="2">
        <v>41718</v>
      </c>
      <c r="B3029">
        <v>3</v>
      </c>
      <c r="C3029">
        <v>64.86</v>
      </c>
      <c r="D3029">
        <v>3</v>
      </c>
      <c r="E3029">
        <v>194.57999999999998</v>
      </c>
      <c r="F3029" s="1">
        <f>-Day_SIP[[#This Row],[Investment Amount]]</f>
        <v>-194.57999999999998</v>
      </c>
      <c r="G3029" s="1">
        <f>SUM($D$2:D3029)*Day_SIP[[#This Row],[Buy Price]]</f>
        <v>1677603.9</v>
      </c>
    </row>
    <row r="3030" spans="1:7" x14ac:dyDescent="0.3">
      <c r="A3030" s="2">
        <v>41719</v>
      </c>
      <c r="B3030">
        <v>4</v>
      </c>
      <c r="C3030">
        <v>64.97</v>
      </c>
      <c r="D3030">
        <v>3</v>
      </c>
      <c r="E3030">
        <v>194.91</v>
      </c>
      <c r="F3030" s="1">
        <f>-Day_SIP[[#This Row],[Investment Amount]]</f>
        <v>-194.91</v>
      </c>
      <c r="G3030" s="1">
        <f>SUM($D$2:D3030)*Day_SIP[[#This Row],[Buy Price]]</f>
        <v>1680643.96</v>
      </c>
    </row>
    <row r="3031" spans="1:7" x14ac:dyDescent="0.3">
      <c r="A3031" s="2">
        <v>41722</v>
      </c>
      <c r="B3031">
        <v>0</v>
      </c>
      <c r="C3031">
        <v>65.849999999999994</v>
      </c>
      <c r="D3031">
        <v>3</v>
      </c>
      <c r="E3031">
        <v>197.54999999999998</v>
      </c>
      <c r="F3031" s="1">
        <f>-Day_SIP[[#This Row],[Investment Amount]]</f>
        <v>-197.54999999999998</v>
      </c>
      <c r="G3031" s="1">
        <f>SUM($D$2:D3031)*Day_SIP[[#This Row],[Buy Price]]</f>
        <v>1703605.3499999999</v>
      </c>
    </row>
    <row r="3032" spans="1:7" x14ac:dyDescent="0.3">
      <c r="A3032" s="2">
        <v>41723</v>
      </c>
      <c r="B3032">
        <v>1</v>
      </c>
      <c r="C3032">
        <v>65.98</v>
      </c>
      <c r="D3032">
        <v>3</v>
      </c>
      <c r="E3032">
        <v>197.94</v>
      </c>
      <c r="F3032" s="1">
        <f>-Day_SIP[[#This Row],[Investment Amount]]</f>
        <v>-197.94</v>
      </c>
      <c r="G3032" s="1">
        <f>SUM($D$2:D3032)*Day_SIP[[#This Row],[Buy Price]]</f>
        <v>1707166.52</v>
      </c>
    </row>
    <row r="3033" spans="1:7" x14ac:dyDescent="0.3">
      <c r="A3033" s="2">
        <v>41724</v>
      </c>
      <c r="B3033">
        <v>2</v>
      </c>
      <c r="C3033">
        <v>65.89</v>
      </c>
      <c r="D3033">
        <v>3</v>
      </c>
      <c r="E3033">
        <v>197.67000000000002</v>
      </c>
      <c r="F3033" s="1">
        <f>-Day_SIP[[#This Row],[Investment Amount]]</f>
        <v>-197.67000000000002</v>
      </c>
      <c r="G3033" s="1">
        <f>SUM($D$2:D3033)*Day_SIP[[#This Row],[Buy Price]]</f>
        <v>1705035.53</v>
      </c>
    </row>
    <row r="3034" spans="1:7" x14ac:dyDescent="0.3">
      <c r="A3034" s="2">
        <v>41725</v>
      </c>
      <c r="B3034">
        <v>3</v>
      </c>
      <c r="C3034">
        <v>66.27</v>
      </c>
      <c r="D3034">
        <v>3</v>
      </c>
      <c r="E3034">
        <v>198.81</v>
      </c>
      <c r="F3034" s="1">
        <f>-Day_SIP[[#This Row],[Investment Amount]]</f>
        <v>-198.81</v>
      </c>
      <c r="G3034" s="1">
        <f>SUM($D$2:D3034)*Day_SIP[[#This Row],[Buy Price]]</f>
        <v>1715067.5999999999</v>
      </c>
    </row>
    <row r="3035" spans="1:7" x14ac:dyDescent="0.3">
      <c r="A3035" s="2">
        <v>41726</v>
      </c>
      <c r="B3035">
        <v>4</v>
      </c>
      <c r="C3035">
        <v>66.94</v>
      </c>
      <c r="D3035">
        <v>3</v>
      </c>
      <c r="E3035">
        <v>200.82</v>
      </c>
      <c r="F3035" s="1">
        <f>-Day_SIP[[#This Row],[Investment Amount]]</f>
        <v>-200.82</v>
      </c>
      <c r="G3035" s="1">
        <f>SUM($D$2:D3035)*Day_SIP[[#This Row],[Buy Price]]</f>
        <v>1732608.02</v>
      </c>
    </row>
    <row r="3036" spans="1:7" x14ac:dyDescent="0.3">
      <c r="A3036" s="2">
        <v>41729</v>
      </c>
      <c r="B3036">
        <v>0</v>
      </c>
      <c r="C3036">
        <v>67</v>
      </c>
      <c r="D3036">
        <v>3</v>
      </c>
      <c r="E3036">
        <v>201</v>
      </c>
      <c r="F3036" s="1">
        <f>-Day_SIP[[#This Row],[Investment Amount]]</f>
        <v>-201</v>
      </c>
      <c r="G3036" s="1">
        <f>SUM($D$2:D3036)*Day_SIP[[#This Row],[Buy Price]]</f>
        <v>1734362</v>
      </c>
    </row>
    <row r="3037" spans="1:7" x14ac:dyDescent="0.3">
      <c r="A3037" s="2">
        <v>41730</v>
      </c>
      <c r="B3037">
        <v>1</v>
      </c>
      <c r="C3037">
        <v>67.150000000000006</v>
      </c>
      <c r="D3037">
        <v>3</v>
      </c>
      <c r="E3037">
        <v>201.45000000000002</v>
      </c>
      <c r="F3037" s="1">
        <f>-Day_SIP[[#This Row],[Investment Amount]]</f>
        <v>-201.45000000000002</v>
      </c>
      <c r="G3037" s="1">
        <f>SUM($D$2:D3037)*Day_SIP[[#This Row],[Buy Price]]</f>
        <v>1738446.35</v>
      </c>
    </row>
    <row r="3038" spans="1:7" x14ac:dyDescent="0.3">
      <c r="A3038" s="2">
        <v>41731</v>
      </c>
      <c r="B3038">
        <v>2</v>
      </c>
      <c r="C3038">
        <v>67.61</v>
      </c>
      <c r="D3038">
        <v>3</v>
      </c>
      <c r="E3038">
        <v>202.82999999999998</v>
      </c>
      <c r="F3038" s="1">
        <f>-Day_SIP[[#This Row],[Investment Amount]]</f>
        <v>-202.82999999999998</v>
      </c>
      <c r="G3038" s="1">
        <f>SUM($D$2:D3038)*Day_SIP[[#This Row],[Buy Price]]</f>
        <v>1750558.1199999999</v>
      </c>
    </row>
    <row r="3039" spans="1:7" x14ac:dyDescent="0.3">
      <c r="A3039" s="2">
        <v>41732</v>
      </c>
      <c r="B3039">
        <v>3</v>
      </c>
      <c r="C3039">
        <v>67.36</v>
      </c>
      <c r="D3039">
        <v>3</v>
      </c>
      <c r="E3039">
        <v>202.07999999999998</v>
      </c>
      <c r="F3039" s="1">
        <f>-Day_SIP[[#This Row],[Investment Amount]]</f>
        <v>-202.07999999999998</v>
      </c>
      <c r="G3039" s="1">
        <f>SUM($D$2:D3039)*Day_SIP[[#This Row],[Buy Price]]</f>
        <v>1744287.2</v>
      </c>
    </row>
    <row r="3040" spans="1:7" x14ac:dyDescent="0.3">
      <c r="A3040" s="2">
        <v>41733</v>
      </c>
      <c r="B3040">
        <v>4</v>
      </c>
      <c r="C3040">
        <v>67.099999999999994</v>
      </c>
      <c r="D3040">
        <v>3</v>
      </c>
      <c r="E3040">
        <v>201.29999999999998</v>
      </c>
      <c r="F3040" s="1">
        <f>-Day_SIP[[#This Row],[Investment Amount]]</f>
        <v>-201.29999999999998</v>
      </c>
      <c r="G3040" s="1">
        <f>SUM($D$2:D3040)*Day_SIP[[#This Row],[Buy Price]]</f>
        <v>1737755.7999999998</v>
      </c>
    </row>
    <row r="3041" spans="1:7" x14ac:dyDescent="0.3">
      <c r="A3041" s="2">
        <v>41736</v>
      </c>
      <c r="B3041">
        <v>0</v>
      </c>
      <c r="C3041">
        <v>67</v>
      </c>
      <c r="D3041">
        <v>3</v>
      </c>
      <c r="E3041">
        <v>201</v>
      </c>
      <c r="F3041" s="1">
        <f>-Day_SIP[[#This Row],[Investment Amount]]</f>
        <v>-201</v>
      </c>
      <c r="G3041" s="1">
        <f>SUM($D$2:D3041)*Day_SIP[[#This Row],[Buy Price]]</f>
        <v>1735367</v>
      </c>
    </row>
    <row r="3042" spans="1:7" x14ac:dyDescent="0.3">
      <c r="A3042" s="2">
        <v>41738</v>
      </c>
      <c r="B3042">
        <v>2</v>
      </c>
      <c r="C3042">
        <v>67.98</v>
      </c>
      <c r="D3042">
        <v>3</v>
      </c>
      <c r="E3042">
        <v>203.94</v>
      </c>
      <c r="F3042" s="1">
        <f>-Day_SIP[[#This Row],[Investment Amount]]</f>
        <v>-203.94</v>
      </c>
      <c r="G3042" s="1">
        <f>SUM($D$2:D3042)*Day_SIP[[#This Row],[Buy Price]]</f>
        <v>1760953.9200000002</v>
      </c>
    </row>
    <row r="3043" spans="1:7" x14ac:dyDescent="0.3">
      <c r="A3043" s="2">
        <v>41739</v>
      </c>
      <c r="B3043">
        <v>3</v>
      </c>
      <c r="C3043">
        <v>67.989999999999995</v>
      </c>
      <c r="D3043">
        <v>3</v>
      </c>
      <c r="E3043">
        <v>203.96999999999997</v>
      </c>
      <c r="F3043" s="1">
        <f>-Day_SIP[[#This Row],[Investment Amount]]</f>
        <v>-203.96999999999997</v>
      </c>
      <c r="G3043" s="1">
        <f>SUM($D$2:D3043)*Day_SIP[[#This Row],[Buy Price]]</f>
        <v>1761416.93</v>
      </c>
    </row>
    <row r="3044" spans="1:7" x14ac:dyDescent="0.3">
      <c r="A3044" s="2">
        <v>41740</v>
      </c>
      <c r="B3044">
        <v>4</v>
      </c>
      <c r="C3044">
        <v>67.91</v>
      </c>
      <c r="D3044">
        <v>3</v>
      </c>
      <c r="E3044">
        <v>203.73</v>
      </c>
      <c r="F3044" s="1">
        <f>-Day_SIP[[#This Row],[Investment Amount]]</f>
        <v>-203.73</v>
      </c>
      <c r="G3044" s="1">
        <f>SUM($D$2:D3044)*Day_SIP[[#This Row],[Buy Price]]</f>
        <v>1759548.0999999999</v>
      </c>
    </row>
    <row r="3045" spans="1:7" x14ac:dyDescent="0.3">
      <c r="A3045" s="2">
        <v>41744</v>
      </c>
      <c r="B3045">
        <v>1</v>
      </c>
      <c r="C3045">
        <v>67.66</v>
      </c>
      <c r="D3045">
        <v>3</v>
      </c>
      <c r="E3045">
        <v>202.98</v>
      </c>
      <c r="F3045" s="1">
        <f>-Day_SIP[[#This Row],[Investment Amount]]</f>
        <v>-202.98</v>
      </c>
      <c r="G3045" s="1">
        <f>SUM($D$2:D3045)*Day_SIP[[#This Row],[Buy Price]]</f>
        <v>1753273.5799999998</v>
      </c>
    </row>
    <row r="3046" spans="1:7" x14ac:dyDescent="0.3">
      <c r="A3046" s="2">
        <v>41745</v>
      </c>
      <c r="B3046">
        <v>2</v>
      </c>
      <c r="C3046">
        <v>67.2</v>
      </c>
      <c r="D3046">
        <v>3</v>
      </c>
      <c r="E3046">
        <v>201.60000000000002</v>
      </c>
      <c r="F3046" s="1">
        <f>-Day_SIP[[#This Row],[Investment Amount]]</f>
        <v>-201.60000000000002</v>
      </c>
      <c r="G3046" s="1">
        <f>SUM($D$2:D3046)*Day_SIP[[#This Row],[Buy Price]]</f>
        <v>1741555.2000000002</v>
      </c>
    </row>
    <row r="3047" spans="1:7" x14ac:dyDescent="0.3">
      <c r="A3047" s="2">
        <v>41746</v>
      </c>
      <c r="B3047">
        <v>3</v>
      </c>
      <c r="C3047">
        <v>67.94</v>
      </c>
      <c r="D3047">
        <v>3</v>
      </c>
      <c r="E3047">
        <v>203.82</v>
      </c>
      <c r="F3047" s="1">
        <f>-Day_SIP[[#This Row],[Investment Amount]]</f>
        <v>-203.82</v>
      </c>
      <c r="G3047" s="1">
        <f>SUM($D$2:D3047)*Day_SIP[[#This Row],[Buy Price]]</f>
        <v>1760936.8599999999</v>
      </c>
    </row>
    <row r="3048" spans="1:7" x14ac:dyDescent="0.3">
      <c r="A3048" s="2">
        <v>41750</v>
      </c>
      <c r="B3048">
        <v>0</v>
      </c>
      <c r="C3048">
        <v>68.459999999999994</v>
      </c>
      <c r="D3048">
        <v>3</v>
      </c>
      <c r="E3048">
        <v>205.38</v>
      </c>
      <c r="F3048" s="1">
        <f>-Day_SIP[[#This Row],[Investment Amount]]</f>
        <v>-205.38</v>
      </c>
      <c r="G3048" s="1">
        <f>SUM($D$2:D3048)*Day_SIP[[#This Row],[Buy Price]]</f>
        <v>1774620.1199999999</v>
      </c>
    </row>
    <row r="3049" spans="1:7" x14ac:dyDescent="0.3">
      <c r="A3049" s="2">
        <v>41751</v>
      </c>
      <c r="B3049">
        <v>1</v>
      </c>
      <c r="C3049">
        <v>68.31</v>
      </c>
      <c r="D3049">
        <v>3</v>
      </c>
      <c r="E3049">
        <v>204.93</v>
      </c>
      <c r="F3049" s="1">
        <f>-Day_SIP[[#This Row],[Investment Amount]]</f>
        <v>-204.93</v>
      </c>
      <c r="G3049" s="1">
        <f>SUM($D$2:D3049)*Day_SIP[[#This Row],[Buy Price]]</f>
        <v>1770936.75</v>
      </c>
    </row>
    <row r="3050" spans="1:7" x14ac:dyDescent="0.3">
      <c r="A3050" s="2">
        <v>41752</v>
      </c>
      <c r="B3050">
        <v>2</v>
      </c>
      <c r="C3050">
        <v>68.709999999999994</v>
      </c>
      <c r="D3050">
        <v>3</v>
      </c>
      <c r="E3050">
        <v>206.13</v>
      </c>
      <c r="F3050" s="1">
        <f>-Day_SIP[[#This Row],[Investment Amount]]</f>
        <v>-206.13</v>
      </c>
      <c r="G3050" s="1">
        <f>SUM($D$2:D3050)*Day_SIP[[#This Row],[Buy Price]]</f>
        <v>1781512.88</v>
      </c>
    </row>
    <row r="3051" spans="1:7" x14ac:dyDescent="0.3">
      <c r="A3051" s="2">
        <v>41754</v>
      </c>
      <c r="B3051">
        <v>4</v>
      </c>
      <c r="C3051">
        <v>68.19</v>
      </c>
      <c r="D3051">
        <v>3</v>
      </c>
      <c r="E3051">
        <v>204.57</v>
      </c>
      <c r="F3051" s="1">
        <f>-Day_SIP[[#This Row],[Investment Amount]]</f>
        <v>-204.57</v>
      </c>
      <c r="G3051" s="1">
        <f>SUM($D$2:D3051)*Day_SIP[[#This Row],[Buy Price]]</f>
        <v>1768234.89</v>
      </c>
    </row>
    <row r="3052" spans="1:7" x14ac:dyDescent="0.3">
      <c r="A3052" s="2">
        <v>41757</v>
      </c>
      <c r="B3052">
        <v>0</v>
      </c>
      <c r="C3052">
        <v>67.91</v>
      </c>
      <c r="D3052">
        <v>3</v>
      </c>
      <c r="E3052">
        <v>203.73</v>
      </c>
      <c r="F3052" s="1">
        <f>-Day_SIP[[#This Row],[Investment Amount]]</f>
        <v>-203.73</v>
      </c>
      <c r="G3052" s="1">
        <f>SUM($D$2:D3052)*Day_SIP[[#This Row],[Buy Price]]</f>
        <v>1761177.94</v>
      </c>
    </row>
    <row r="3053" spans="1:7" x14ac:dyDescent="0.3">
      <c r="A3053" s="2">
        <v>41758</v>
      </c>
      <c r="B3053">
        <v>1</v>
      </c>
      <c r="C3053">
        <v>67.47</v>
      </c>
      <c r="D3053">
        <v>3</v>
      </c>
      <c r="E3053">
        <v>202.41</v>
      </c>
      <c r="F3053" s="1">
        <f>-Day_SIP[[#This Row],[Investment Amount]]</f>
        <v>-202.41</v>
      </c>
      <c r="G3053" s="1">
        <f>SUM($D$2:D3053)*Day_SIP[[#This Row],[Buy Price]]</f>
        <v>1749969.39</v>
      </c>
    </row>
    <row r="3054" spans="1:7" x14ac:dyDescent="0.3">
      <c r="A3054" s="2">
        <v>41759</v>
      </c>
      <c r="B3054">
        <v>2</v>
      </c>
      <c r="C3054">
        <v>67.28</v>
      </c>
      <c r="D3054">
        <v>3</v>
      </c>
      <c r="E3054">
        <v>201.84</v>
      </c>
      <c r="F3054" s="1">
        <f>-Day_SIP[[#This Row],[Investment Amount]]</f>
        <v>-201.84</v>
      </c>
      <c r="G3054" s="1">
        <f>SUM($D$2:D3054)*Day_SIP[[#This Row],[Buy Price]]</f>
        <v>1745243.2</v>
      </c>
    </row>
    <row r="3055" spans="1:7" x14ac:dyDescent="0.3">
      <c r="A3055" s="2">
        <v>41761</v>
      </c>
      <c r="B3055">
        <v>4</v>
      </c>
      <c r="C3055">
        <v>66.98</v>
      </c>
      <c r="D3055">
        <v>3</v>
      </c>
      <c r="E3055">
        <v>200.94</v>
      </c>
      <c r="F3055" s="1">
        <f>-Day_SIP[[#This Row],[Investment Amount]]</f>
        <v>-200.94</v>
      </c>
      <c r="G3055" s="1">
        <f>SUM($D$2:D3055)*Day_SIP[[#This Row],[Buy Price]]</f>
        <v>1737662.1400000001</v>
      </c>
    </row>
    <row r="3056" spans="1:7" x14ac:dyDescent="0.3">
      <c r="A3056" s="2">
        <v>41764</v>
      </c>
      <c r="B3056">
        <v>0</v>
      </c>
      <c r="C3056">
        <v>67.27</v>
      </c>
      <c r="D3056">
        <v>3</v>
      </c>
      <c r="E3056">
        <v>201.81</v>
      </c>
      <c r="F3056" s="1">
        <f>-Day_SIP[[#This Row],[Investment Amount]]</f>
        <v>-201.81</v>
      </c>
      <c r="G3056" s="1">
        <f>SUM($D$2:D3056)*Day_SIP[[#This Row],[Buy Price]]</f>
        <v>1745387.42</v>
      </c>
    </row>
    <row r="3057" spans="1:7" x14ac:dyDescent="0.3">
      <c r="A3057" s="2">
        <v>41765</v>
      </c>
      <c r="B3057">
        <v>1</v>
      </c>
      <c r="C3057">
        <v>67.400000000000006</v>
      </c>
      <c r="D3057">
        <v>3</v>
      </c>
      <c r="E3057">
        <v>202.20000000000002</v>
      </c>
      <c r="F3057" s="1">
        <f>-Day_SIP[[#This Row],[Investment Amount]]</f>
        <v>-202.20000000000002</v>
      </c>
      <c r="G3057" s="1">
        <f>SUM($D$2:D3057)*Day_SIP[[#This Row],[Buy Price]]</f>
        <v>1748962.6</v>
      </c>
    </row>
    <row r="3058" spans="1:7" x14ac:dyDescent="0.3">
      <c r="A3058" s="2">
        <v>41766</v>
      </c>
      <c r="B3058">
        <v>2</v>
      </c>
      <c r="C3058">
        <v>66.92</v>
      </c>
      <c r="D3058">
        <v>3</v>
      </c>
      <c r="E3058">
        <v>200.76</v>
      </c>
      <c r="F3058" s="1">
        <f>-Day_SIP[[#This Row],[Investment Amount]]</f>
        <v>-200.76</v>
      </c>
      <c r="G3058" s="1">
        <f>SUM($D$2:D3058)*Day_SIP[[#This Row],[Buy Price]]</f>
        <v>1736707.84</v>
      </c>
    </row>
    <row r="3059" spans="1:7" x14ac:dyDescent="0.3">
      <c r="A3059" s="2">
        <v>41767</v>
      </c>
      <c r="B3059">
        <v>3</v>
      </c>
      <c r="C3059">
        <v>66.77</v>
      </c>
      <c r="D3059">
        <v>3</v>
      </c>
      <c r="E3059">
        <v>200.31</v>
      </c>
      <c r="F3059" s="1">
        <f>-Day_SIP[[#This Row],[Investment Amount]]</f>
        <v>-200.31</v>
      </c>
      <c r="G3059" s="1">
        <f>SUM($D$2:D3059)*Day_SIP[[#This Row],[Buy Price]]</f>
        <v>1733015.3499999999</v>
      </c>
    </row>
    <row r="3060" spans="1:7" x14ac:dyDescent="0.3">
      <c r="A3060" s="2">
        <v>41768</v>
      </c>
      <c r="B3060">
        <v>4</v>
      </c>
      <c r="C3060">
        <v>69.209999999999994</v>
      </c>
      <c r="D3060">
        <v>3</v>
      </c>
      <c r="E3060">
        <v>207.63</v>
      </c>
      <c r="F3060" s="1">
        <f>-Day_SIP[[#This Row],[Investment Amount]]</f>
        <v>-207.63</v>
      </c>
      <c r="G3060" s="1">
        <f>SUM($D$2:D3060)*Day_SIP[[#This Row],[Buy Price]]</f>
        <v>1796553.18</v>
      </c>
    </row>
    <row r="3061" spans="1:7" x14ac:dyDescent="0.3">
      <c r="A3061" s="2">
        <v>41771</v>
      </c>
      <c r="B3061">
        <v>0</v>
      </c>
      <c r="C3061">
        <v>70.37</v>
      </c>
      <c r="D3061">
        <v>3</v>
      </c>
      <c r="E3061">
        <v>211.11</v>
      </c>
      <c r="F3061" s="1">
        <f>-Day_SIP[[#This Row],[Investment Amount]]</f>
        <v>-211.11</v>
      </c>
      <c r="G3061" s="1">
        <f>SUM($D$2:D3061)*Day_SIP[[#This Row],[Buy Price]]</f>
        <v>1826875.57</v>
      </c>
    </row>
    <row r="3062" spans="1:7" x14ac:dyDescent="0.3">
      <c r="A3062" s="2">
        <v>41772</v>
      </c>
      <c r="B3062">
        <v>1</v>
      </c>
      <c r="C3062">
        <v>71.06</v>
      </c>
      <c r="D3062">
        <v>3</v>
      </c>
      <c r="E3062">
        <v>213.18</v>
      </c>
      <c r="F3062" s="1">
        <f>-Day_SIP[[#This Row],[Investment Amount]]</f>
        <v>-213.18</v>
      </c>
      <c r="G3062" s="1">
        <f>SUM($D$2:D3062)*Day_SIP[[#This Row],[Buy Price]]</f>
        <v>1845001.84</v>
      </c>
    </row>
    <row r="3063" spans="1:7" x14ac:dyDescent="0.3">
      <c r="A3063" s="2">
        <v>41773</v>
      </c>
      <c r="B3063">
        <v>2</v>
      </c>
      <c r="C3063">
        <v>71.31</v>
      </c>
      <c r="D3063">
        <v>3</v>
      </c>
      <c r="E3063">
        <v>213.93</v>
      </c>
      <c r="F3063" s="1">
        <f>-Day_SIP[[#This Row],[Investment Amount]]</f>
        <v>-213.93</v>
      </c>
      <c r="G3063" s="1">
        <f>SUM($D$2:D3063)*Day_SIP[[#This Row],[Buy Price]]</f>
        <v>1851706.77</v>
      </c>
    </row>
    <row r="3064" spans="1:7" x14ac:dyDescent="0.3">
      <c r="A3064" s="2">
        <v>41774</v>
      </c>
      <c r="B3064">
        <v>3</v>
      </c>
      <c r="C3064">
        <v>71.45</v>
      </c>
      <c r="D3064">
        <v>3</v>
      </c>
      <c r="E3064">
        <v>214.35000000000002</v>
      </c>
      <c r="F3064" s="1">
        <f>-Day_SIP[[#This Row],[Investment Amount]]</f>
        <v>-214.35000000000002</v>
      </c>
      <c r="G3064" s="1">
        <f>SUM($D$2:D3064)*Day_SIP[[#This Row],[Buy Price]]</f>
        <v>1855556.5</v>
      </c>
    </row>
    <row r="3065" spans="1:7" x14ac:dyDescent="0.3">
      <c r="A3065" s="2">
        <v>41775</v>
      </c>
      <c r="B3065">
        <v>4</v>
      </c>
      <c r="C3065">
        <v>72.31</v>
      </c>
      <c r="D3065">
        <v>3</v>
      </c>
      <c r="E3065">
        <v>216.93</v>
      </c>
      <c r="F3065" s="1">
        <f>-Day_SIP[[#This Row],[Investment Amount]]</f>
        <v>-216.93</v>
      </c>
      <c r="G3065" s="1">
        <f>SUM($D$2:D3065)*Day_SIP[[#This Row],[Buy Price]]</f>
        <v>1878107.6300000001</v>
      </c>
    </row>
    <row r="3066" spans="1:7" x14ac:dyDescent="0.3">
      <c r="A3066" s="2">
        <v>41778</v>
      </c>
      <c r="B3066">
        <v>0</v>
      </c>
      <c r="C3066">
        <v>72.930000000000007</v>
      </c>
      <c r="D3066">
        <v>3</v>
      </c>
      <c r="E3066">
        <v>218.79000000000002</v>
      </c>
      <c r="F3066" s="1">
        <f>-Day_SIP[[#This Row],[Investment Amount]]</f>
        <v>-218.79000000000002</v>
      </c>
      <c r="G3066" s="1">
        <f>SUM($D$2:D3066)*Day_SIP[[#This Row],[Buy Price]]</f>
        <v>1894429.6800000002</v>
      </c>
    </row>
    <row r="3067" spans="1:7" x14ac:dyDescent="0.3">
      <c r="A3067" s="2">
        <v>41779</v>
      </c>
      <c r="B3067">
        <v>1</v>
      </c>
      <c r="C3067">
        <v>72.69</v>
      </c>
      <c r="D3067">
        <v>3</v>
      </c>
      <c r="E3067">
        <v>218.07</v>
      </c>
      <c r="F3067" s="1">
        <f>-Day_SIP[[#This Row],[Investment Amount]]</f>
        <v>-218.07</v>
      </c>
      <c r="G3067" s="1">
        <f>SUM($D$2:D3067)*Day_SIP[[#This Row],[Buy Price]]</f>
        <v>1888413.51</v>
      </c>
    </row>
    <row r="3068" spans="1:7" x14ac:dyDescent="0.3">
      <c r="A3068" s="2">
        <v>41780</v>
      </c>
      <c r="B3068">
        <v>2</v>
      </c>
      <c r="C3068">
        <v>72.959999999999994</v>
      </c>
      <c r="D3068">
        <v>3</v>
      </c>
      <c r="E3068">
        <v>218.88</v>
      </c>
      <c r="F3068" s="1">
        <f>-Day_SIP[[#This Row],[Investment Amount]]</f>
        <v>-218.88</v>
      </c>
      <c r="G3068" s="1">
        <f>SUM($D$2:D3068)*Day_SIP[[#This Row],[Buy Price]]</f>
        <v>1895646.7199999997</v>
      </c>
    </row>
    <row r="3069" spans="1:7" x14ac:dyDescent="0.3">
      <c r="A3069" s="2">
        <v>41781</v>
      </c>
      <c r="B3069">
        <v>3</v>
      </c>
      <c r="C3069">
        <v>73.010000000000005</v>
      </c>
      <c r="D3069">
        <v>3</v>
      </c>
      <c r="E3069">
        <v>219.03000000000003</v>
      </c>
      <c r="F3069" s="1">
        <f>-Day_SIP[[#This Row],[Investment Amount]]</f>
        <v>-219.03000000000003</v>
      </c>
      <c r="G3069" s="1">
        <f>SUM($D$2:D3069)*Day_SIP[[#This Row],[Buy Price]]</f>
        <v>1897164.85</v>
      </c>
    </row>
    <row r="3070" spans="1:7" x14ac:dyDescent="0.3">
      <c r="A3070" s="2">
        <v>41782</v>
      </c>
      <c r="B3070">
        <v>4</v>
      </c>
      <c r="C3070">
        <v>74.010000000000005</v>
      </c>
      <c r="D3070">
        <v>3</v>
      </c>
      <c r="E3070">
        <v>222.03000000000003</v>
      </c>
      <c r="F3070" s="1">
        <f>-Day_SIP[[#This Row],[Investment Amount]]</f>
        <v>-222.03000000000003</v>
      </c>
      <c r="G3070" s="1">
        <f>SUM($D$2:D3070)*Day_SIP[[#This Row],[Buy Price]]</f>
        <v>1923371.8800000001</v>
      </c>
    </row>
    <row r="3071" spans="1:7" x14ac:dyDescent="0.3">
      <c r="A3071" s="2">
        <v>41785</v>
      </c>
      <c r="B3071">
        <v>0</v>
      </c>
      <c r="C3071">
        <v>73.89</v>
      </c>
      <c r="D3071">
        <v>3</v>
      </c>
      <c r="E3071">
        <v>221.67000000000002</v>
      </c>
      <c r="F3071" s="1">
        <f>-Day_SIP[[#This Row],[Investment Amount]]</f>
        <v>-221.67000000000002</v>
      </c>
      <c r="G3071" s="1">
        <f>SUM($D$2:D3071)*Day_SIP[[#This Row],[Buy Price]]</f>
        <v>1920474.99</v>
      </c>
    </row>
    <row r="3072" spans="1:7" x14ac:dyDescent="0.3">
      <c r="A3072" s="2">
        <v>41786</v>
      </c>
      <c r="B3072">
        <v>1</v>
      </c>
      <c r="C3072">
        <v>73.14</v>
      </c>
      <c r="D3072">
        <v>3</v>
      </c>
      <c r="E3072">
        <v>219.42000000000002</v>
      </c>
      <c r="F3072" s="1">
        <f>-Day_SIP[[#This Row],[Investment Amount]]</f>
        <v>-219.42000000000002</v>
      </c>
      <c r="G3072" s="1">
        <f>SUM($D$2:D3072)*Day_SIP[[#This Row],[Buy Price]]</f>
        <v>1901201.16</v>
      </c>
    </row>
    <row r="3073" spans="1:7" x14ac:dyDescent="0.3">
      <c r="A3073" s="2">
        <v>41787</v>
      </c>
      <c r="B3073">
        <v>2</v>
      </c>
      <c r="C3073">
        <v>73.319999999999993</v>
      </c>
      <c r="D3073">
        <v>3</v>
      </c>
      <c r="E3073">
        <v>219.95999999999998</v>
      </c>
      <c r="F3073" s="1">
        <f>-Day_SIP[[#This Row],[Investment Amount]]</f>
        <v>-219.95999999999998</v>
      </c>
      <c r="G3073" s="1">
        <f>SUM($D$2:D3073)*Day_SIP[[#This Row],[Buy Price]]</f>
        <v>1906100.0399999998</v>
      </c>
    </row>
    <row r="3074" spans="1:7" x14ac:dyDescent="0.3">
      <c r="A3074" s="2">
        <v>41788</v>
      </c>
      <c r="B3074">
        <v>3</v>
      </c>
      <c r="C3074">
        <v>72.959999999999994</v>
      </c>
      <c r="D3074">
        <v>3</v>
      </c>
      <c r="E3074">
        <v>218.88</v>
      </c>
      <c r="F3074" s="1">
        <f>-Day_SIP[[#This Row],[Investment Amount]]</f>
        <v>-218.88</v>
      </c>
      <c r="G3074" s="1">
        <f>SUM($D$2:D3074)*Day_SIP[[#This Row],[Buy Price]]</f>
        <v>1896959.9999999998</v>
      </c>
    </row>
    <row r="3075" spans="1:7" x14ac:dyDescent="0.3">
      <c r="A3075" s="2">
        <v>41789</v>
      </c>
      <c r="B3075">
        <v>4</v>
      </c>
      <c r="C3075">
        <v>72.38</v>
      </c>
      <c r="D3075">
        <v>3</v>
      </c>
      <c r="E3075">
        <v>217.14</v>
      </c>
      <c r="F3075" s="1">
        <f>-Day_SIP[[#This Row],[Investment Amount]]</f>
        <v>-217.14</v>
      </c>
      <c r="G3075" s="1">
        <f>SUM($D$2:D3075)*Day_SIP[[#This Row],[Buy Price]]</f>
        <v>1882097.14</v>
      </c>
    </row>
    <row r="3076" spans="1:7" x14ac:dyDescent="0.3">
      <c r="A3076" s="2">
        <v>41792</v>
      </c>
      <c r="B3076">
        <v>0</v>
      </c>
      <c r="C3076">
        <v>73.739999999999995</v>
      </c>
      <c r="D3076">
        <v>3</v>
      </c>
      <c r="E3076">
        <v>221.21999999999997</v>
      </c>
      <c r="F3076" s="1">
        <f>-Day_SIP[[#This Row],[Investment Amount]]</f>
        <v>-221.21999999999997</v>
      </c>
      <c r="G3076" s="1">
        <f>SUM($D$2:D3076)*Day_SIP[[#This Row],[Buy Price]]</f>
        <v>1917682.44</v>
      </c>
    </row>
    <row r="3077" spans="1:7" x14ac:dyDescent="0.3">
      <c r="A3077" s="2">
        <v>41793</v>
      </c>
      <c r="B3077">
        <v>1</v>
      </c>
      <c r="C3077">
        <v>74.48</v>
      </c>
      <c r="D3077">
        <v>3</v>
      </c>
      <c r="E3077">
        <v>223.44</v>
      </c>
      <c r="F3077" s="1">
        <f>-Day_SIP[[#This Row],[Investment Amount]]</f>
        <v>-223.44</v>
      </c>
      <c r="G3077" s="1">
        <f>SUM($D$2:D3077)*Day_SIP[[#This Row],[Buy Price]]</f>
        <v>1937150.32</v>
      </c>
    </row>
    <row r="3078" spans="1:7" x14ac:dyDescent="0.3">
      <c r="A3078" s="2">
        <v>41794</v>
      </c>
      <c r="B3078">
        <v>2</v>
      </c>
      <c r="C3078">
        <v>74.34</v>
      </c>
      <c r="D3078">
        <v>3</v>
      </c>
      <c r="E3078">
        <v>223.02</v>
      </c>
      <c r="F3078" s="1">
        <f>-Day_SIP[[#This Row],[Investment Amount]]</f>
        <v>-223.02</v>
      </c>
      <c r="G3078" s="1">
        <f>SUM($D$2:D3078)*Day_SIP[[#This Row],[Buy Price]]</f>
        <v>1933732.08</v>
      </c>
    </row>
    <row r="3079" spans="1:7" x14ac:dyDescent="0.3">
      <c r="A3079" s="2">
        <v>41795</v>
      </c>
      <c r="B3079">
        <v>3</v>
      </c>
      <c r="C3079">
        <v>75.06</v>
      </c>
      <c r="D3079">
        <v>3</v>
      </c>
      <c r="E3079">
        <v>225.18</v>
      </c>
      <c r="F3079" s="1">
        <f>-Day_SIP[[#This Row],[Investment Amount]]</f>
        <v>-225.18</v>
      </c>
      <c r="G3079" s="1">
        <f>SUM($D$2:D3079)*Day_SIP[[#This Row],[Buy Price]]</f>
        <v>1952685.9000000001</v>
      </c>
    </row>
    <row r="3080" spans="1:7" x14ac:dyDescent="0.3">
      <c r="A3080" s="2">
        <v>41796</v>
      </c>
      <c r="B3080">
        <v>4</v>
      </c>
      <c r="C3080">
        <v>76.17</v>
      </c>
      <c r="D3080">
        <v>3</v>
      </c>
      <c r="E3080">
        <v>228.51</v>
      </c>
      <c r="F3080" s="1">
        <f>-Day_SIP[[#This Row],[Investment Amount]]</f>
        <v>-228.51</v>
      </c>
      <c r="G3080" s="1">
        <f>SUM($D$2:D3080)*Day_SIP[[#This Row],[Buy Price]]</f>
        <v>1981791.06</v>
      </c>
    </row>
    <row r="3081" spans="1:7" x14ac:dyDescent="0.3">
      <c r="A3081" s="2">
        <v>41799</v>
      </c>
      <c r="B3081">
        <v>0</v>
      </c>
      <c r="C3081">
        <v>77.17</v>
      </c>
      <c r="D3081">
        <v>3</v>
      </c>
      <c r="E3081">
        <v>231.51</v>
      </c>
      <c r="F3081" s="1">
        <f>-Day_SIP[[#This Row],[Investment Amount]]</f>
        <v>-231.51</v>
      </c>
      <c r="G3081" s="1">
        <f>SUM($D$2:D3081)*Day_SIP[[#This Row],[Buy Price]]</f>
        <v>2008040.57</v>
      </c>
    </row>
    <row r="3082" spans="1:7" x14ac:dyDescent="0.3">
      <c r="A3082" s="2">
        <v>41800</v>
      </c>
      <c r="B3082">
        <v>1</v>
      </c>
      <c r="C3082">
        <v>77.16</v>
      </c>
      <c r="D3082">
        <v>3</v>
      </c>
      <c r="E3082">
        <v>231.48</v>
      </c>
      <c r="F3082" s="1">
        <f>-Day_SIP[[#This Row],[Investment Amount]]</f>
        <v>-231.48</v>
      </c>
      <c r="G3082" s="1">
        <f>SUM($D$2:D3082)*Day_SIP[[#This Row],[Buy Price]]</f>
        <v>2008011.8399999999</v>
      </c>
    </row>
    <row r="3083" spans="1:7" x14ac:dyDescent="0.3">
      <c r="A3083" s="2">
        <v>41801</v>
      </c>
      <c r="B3083">
        <v>2</v>
      </c>
      <c r="C3083">
        <v>76.819999999999993</v>
      </c>
      <c r="D3083">
        <v>3</v>
      </c>
      <c r="E3083">
        <v>230.45999999999998</v>
      </c>
      <c r="F3083" s="1">
        <f>-Day_SIP[[#This Row],[Investment Amount]]</f>
        <v>-230.45999999999998</v>
      </c>
      <c r="G3083" s="1">
        <f>SUM($D$2:D3083)*Day_SIP[[#This Row],[Buy Price]]</f>
        <v>1999394.14</v>
      </c>
    </row>
    <row r="3084" spans="1:7" x14ac:dyDescent="0.3">
      <c r="A3084" s="2">
        <v>41802</v>
      </c>
      <c r="B3084">
        <v>3</v>
      </c>
      <c r="C3084">
        <v>76.89</v>
      </c>
      <c r="D3084">
        <v>3</v>
      </c>
      <c r="E3084">
        <v>230.67000000000002</v>
      </c>
      <c r="F3084" s="1">
        <f>-Day_SIP[[#This Row],[Investment Amount]]</f>
        <v>-230.67000000000002</v>
      </c>
      <c r="G3084" s="1">
        <f>SUM($D$2:D3084)*Day_SIP[[#This Row],[Buy Price]]</f>
        <v>2001446.7</v>
      </c>
    </row>
    <row r="3085" spans="1:7" x14ac:dyDescent="0.3">
      <c r="A3085" s="2">
        <v>41803</v>
      </c>
      <c r="B3085">
        <v>4</v>
      </c>
      <c r="C3085">
        <v>76.38</v>
      </c>
      <c r="D3085">
        <v>3</v>
      </c>
      <c r="E3085">
        <v>229.14</v>
      </c>
      <c r="F3085" s="1">
        <f>-Day_SIP[[#This Row],[Investment Amount]]</f>
        <v>-229.14</v>
      </c>
      <c r="G3085" s="1">
        <f>SUM($D$2:D3085)*Day_SIP[[#This Row],[Buy Price]]</f>
        <v>1988400.5399999998</v>
      </c>
    </row>
    <row r="3086" spans="1:7" x14ac:dyDescent="0.3">
      <c r="A3086" s="2">
        <v>41806</v>
      </c>
      <c r="B3086">
        <v>0</v>
      </c>
      <c r="C3086">
        <v>76.09</v>
      </c>
      <c r="D3086">
        <v>3</v>
      </c>
      <c r="E3086">
        <v>228.27</v>
      </c>
      <c r="F3086" s="1">
        <f>-Day_SIP[[#This Row],[Investment Amount]]</f>
        <v>-228.27</v>
      </c>
      <c r="G3086" s="1">
        <f>SUM($D$2:D3086)*Day_SIP[[#This Row],[Buy Price]]</f>
        <v>1981079.24</v>
      </c>
    </row>
    <row r="3087" spans="1:7" x14ac:dyDescent="0.3">
      <c r="A3087" s="2">
        <v>41807</v>
      </c>
      <c r="B3087">
        <v>1</v>
      </c>
      <c r="C3087">
        <v>76.89</v>
      </c>
      <c r="D3087">
        <v>3</v>
      </c>
      <c r="E3087">
        <v>230.67000000000002</v>
      </c>
      <c r="F3087" s="1">
        <f>-Day_SIP[[#This Row],[Investment Amount]]</f>
        <v>-230.67000000000002</v>
      </c>
      <c r="G3087" s="1">
        <f>SUM($D$2:D3087)*Day_SIP[[#This Row],[Buy Price]]</f>
        <v>2002138.71</v>
      </c>
    </row>
    <row r="3088" spans="1:7" x14ac:dyDescent="0.3">
      <c r="A3088" s="2">
        <v>41808</v>
      </c>
      <c r="B3088">
        <v>2</v>
      </c>
      <c r="C3088">
        <v>76.13</v>
      </c>
      <c r="D3088">
        <v>3</v>
      </c>
      <c r="E3088">
        <v>228.39</v>
      </c>
      <c r="F3088" s="1">
        <f>-Day_SIP[[#This Row],[Investment Amount]]</f>
        <v>-228.39</v>
      </c>
      <c r="G3088" s="1">
        <f>SUM($D$2:D3088)*Day_SIP[[#This Row],[Buy Price]]</f>
        <v>1982577.46</v>
      </c>
    </row>
    <row r="3089" spans="1:7" x14ac:dyDescent="0.3">
      <c r="A3089" s="2">
        <v>41809</v>
      </c>
      <c r="B3089">
        <v>3</v>
      </c>
      <c r="C3089">
        <v>76.02</v>
      </c>
      <c r="D3089">
        <v>3</v>
      </c>
      <c r="E3089">
        <v>228.06</v>
      </c>
      <c r="F3089" s="1">
        <f>-Day_SIP[[#This Row],[Investment Amount]]</f>
        <v>-228.06</v>
      </c>
      <c r="G3089" s="1">
        <f>SUM($D$2:D3089)*Day_SIP[[#This Row],[Buy Price]]</f>
        <v>1979940.9</v>
      </c>
    </row>
    <row r="3090" spans="1:7" x14ac:dyDescent="0.3">
      <c r="A3090" s="2">
        <v>41810</v>
      </c>
      <c r="B3090">
        <v>4</v>
      </c>
      <c r="C3090">
        <v>75.7</v>
      </c>
      <c r="D3090">
        <v>3</v>
      </c>
      <c r="E3090">
        <v>227.10000000000002</v>
      </c>
      <c r="F3090" s="1">
        <f>-Day_SIP[[#This Row],[Investment Amount]]</f>
        <v>-227.10000000000002</v>
      </c>
      <c r="G3090" s="1">
        <f>SUM($D$2:D3090)*Day_SIP[[#This Row],[Buy Price]]</f>
        <v>1971833.6</v>
      </c>
    </row>
    <row r="3091" spans="1:7" x14ac:dyDescent="0.3">
      <c r="A3091" s="2">
        <v>41813</v>
      </c>
      <c r="B3091">
        <v>0</v>
      </c>
      <c r="C3091">
        <v>75.39</v>
      </c>
      <c r="D3091">
        <v>3</v>
      </c>
      <c r="E3091">
        <v>226.17000000000002</v>
      </c>
      <c r="F3091" s="1">
        <f>-Day_SIP[[#This Row],[Investment Amount]]</f>
        <v>-226.17000000000002</v>
      </c>
      <c r="G3091" s="1">
        <f>SUM($D$2:D3091)*Day_SIP[[#This Row],[Buy Price]]</f>
        <v>1963984.8900000001</v>
      </c>
    </row>
    <row r="3092" spans="1:7" x14ac:dyDescent="0.3">
      <c r="A3092" s="2">
        <v>41814</v>
      </c>
      <c r="B3092">
        <v>1</v>
      </c>
      <c r="C3092">
        <v>76.25</v>
      </c>
      <c r="D3092">
        <v>3</v>
      </c>
      <c r="E3092">
        <v>228.75</v>
      </c>
      <c r="F3092" s="1">
        <f>-Day_SIP[[#This Row],[Investment Amount]]</f>
        <v>-228.75</v>
      </c>
      <c r="G3092" s="1">
        <f>SUM($D$2:D3092)*Day_SIP[[#This Row],[Buy Price]]</f>
        <v>1986617.5</v>
      </c>
    </row>
    <row r="3093" spans="1:7" x14ac:dyDescent="0.3">
      <c r="A3093" s="2">
        <v>41815</v>
      </c>
      <c r="B3093">
        <v>2</v>
      </c>
      <c r="C3093">
        <v>76.150000000000006</v>
      </c>
      <c r="D3093">
        <v>3</v>
      </c>
      <c r="E3093">
        <v>228.45000000000002</v>
      </c>
      <c r="F3093" s="1">
        <f>-Day_SIP[[#This Row],[Investment Amount]]</f>
        <v>-228.45000000000002</v>
      </c>
      <c r="G3093" s="1">
        <f>SUM($D$2:D3093)*Day_SIP[[#This Row],[Buy Price]]</f>
        <v>1984240.55</v>
      </c>
    </row>
    <row r="3094" spans="1:7" x14ac:dyDescent="0.3">
      <c r="A3094" s="2">
        <v>41816</v>
      </c>
      <c r="B3094">
        <v>3</v>
      </c>
      <c r="C3094">
        <v>75.63</v>
      </c>
      <c r="D3094">
        <v>3</v>
      </c>
      <c r="E3094">
        <v>226.89</v>
      </c>
      <c r="F3094" s="1">
        <f>-Day_SIP[[#This Row],[Investment Amount]]</f>
        <v>-226.89</v>
      </c>
      <c r="G3094" s="1">
        <f>SUM($D$2:D3094)*Day_SIP[[#This Row],[Buy Price]]</f>
        <v>1970917.7999999998</v>
      </c>
    </row>
    <row r="3095" spans="1:7" x14ac:dyDescent="0.3">
      <c r="A3095" s="2">
        <v>41817</v>
      </c>
      <c r="B3095">
        <v>4</v>
      </c>
      <c r="C3095">
        <v>75.569999999999993</v>
      </c>
      <c r="D3095">
        <v>3</v>
      </c>
      <c r="E3095">
        <v>226.70999999999998</v>
      </c>
      <c r="F3095" s="1">
        <f>-Day_SIP[[#This Row],[Investment Amount]]</f>
        <v>-226.70999999999998</v>
      </c>
      <c r="G3095" s="1">
        <f>SUM($D$2:D3095)*Day_SIP[[#This Row],[Buy Price]]</f>
        <v>1969580.91</v>
      </c>
    </row>
    <row r="3096" spans="1:7" x14ac:dyDescent="0.3">
      <c r="A3096" s="2">
        <v>41820</v>
      </c>
      <c r="B3096">
        <v>0</v>
      </c>
      <c r="C3096">
        <v>76.47</v>
      </c>
      <c r="D3096">
        <v>3</v>
      </c>
      <c r="E3096">
        <v>229.41</v>
      </c>
      <c r="F3096" s="1">
        <f>-Day_SIP[[#This Row],[Investment Amount]]</f>
        <v>-229.41</v>
      </c>
      <c r="G3096" s="1">
        <f>SUM($D$2:D3096)*Day_SIP[[#This Row],[Buy Price]]</f>
        <v>1993267.02</v>
      </c>
    </row>
    <row r="3097" spans="1:7" x14ac:dyDescent="0.3">
      <c r="A3097" s="2">
        <v>41821</v>
      </c>
      <c r="B3097">
        <v>1</v>
      </c>
      <c r="C3097">
        <v>76.760000000000005</v>
      </c>
      <c r="D3097">
        <v>3</v>
      </c>
      <c r="E3097">
        <v>230.28000000000003</v>
      </c>
      <c r="F3097" s="1">
        <f>-Day_SIP[[#This Row],[Investment Amount]]</f>
        <v>-230.28000000000003</v>
      </c>
      <c r="G3097" s="1">
        <f>SUM($D$2:D3097)*Day_SIP[[#This Row],[Buy Price]]</f>
        <v>2001056.4400000002</v>
      </c>
    </row>
    <row r="3098" spans="1:7" x14ac:dyDescent="0.3">
      <c r="A3098" s="2">
        <v>41822</v>
      </c>
      <c r="B3098">
        <v>2</v>
      </c>
      <c r="C3098">
        <v>77.62</v>
      </c>
      <c r="D3098">
        <v>3</v>
      </c>
      <c r="E3098">
        <v>232.86</v>
      </c>
      <c r="F3098" s="1">
        <f>-Day_SIP[[#This Row],[Investment Amount]]</f>
        <v>-232.86</v>
      </c>
      <c r="G3098" s="1">
        <f>SUM($D$2:D3098)*Day_SIP[[#This Row],[Buy Price]]</f>
        <v>2023708.6400000001</v>
      </c>
    </row>
    <row r="3099" spans="1:7" x14ac:dyDescent="0.3">
      <c r="A3099" s="2">
        <v>41823</v>
      </c>
      <c r="B3099">
        <v>3</v>
      </c>
      <c r="C3099">
        <v>77.7</v>
      </c>
      <c r="D3099">
        <v>3</v>
      </c>
      <c r="E3099">
        <v>233.10000000000002</v>
      </c>
      <c r="F3099" s="1">
        <f>-Day_SIP[[#This Row],[Investment Amount]]</f>
        <v>-233.10000000000002</v>
      </c>
      <c r="G3099" s="1">
        <f>SUM($D$2:D3099)*Day_SIP[[#This Row],[Buy Price]]</f>
        <v>2026027.5</v>
      </c>
    </row>
    <row r="3100" spans="1:7" x14ac:dyDescent="0.3">
      <c r="A3100" s="2">
        <v>41824</v>
      </c>
      <c r="B3100">
        <v>4</v>
      </c>
      <c r="C3100">
        <v>78.23</v>
      </c>
      <c r="D3100">
        <v>3</v>
      </c>
      <c r="E3100">
        <v>234.69</v>
      </c>
      <c r="F3100" s="1">
        <f>-Day_SIP[[#This Row],[Investment Amount]]</f>
        <v>-234.69</v>
      </c>
      <c r="G3100" s="1">
        <f>SUM($D$2:D3100)*Day_SIP[[#This Row],[Buy Price]]</f>
        <v>2040081.9400000002</v>
      </c>
    </row>
    <row r="3101" spans="1:7" x14ac:dyDescent="0.3">
      <c r="A3101" s="2">
        <v>41827</v>
      </c>
      <c r="B3101">
        <v>0</v>
      </c>
      <c r="C3101">
        <v>78.28</v>
      </c>
      <c r="D3101">
        <v>3</v>
      </c>
      <c r="E3101">
        <v>234.84</v>
      </c>
      <c r="F3101" s="1">
        <f>-Day_SIP[[#This Row],[Investment Amount]]</f>
        <v>-234.84</v>
      </c>
      <c r="G3101" s="1">
        <f>SUM($D$2:D3101)*Day_SIP[[#This Row],[Buy Price]]</f>
        <v>2041620.68</v>
      </c>
    </row>
    <row r="3102" spans="1:7" x14ac:dyDescent="0.3">
      <c r="A3102" s="2">
        <v>41828</v>
      </c>
      <c r="B3102">
        <v>1</v>
      </c>
      <c r="C3102">
        <v>76.83</v>
      </c>
      <c r="D3102">
        <v>3</v>
      </c>
      <c r="E3102">
        <v>230.49</v>
      </c>
      <c r="F3102" s="1">
        <f>-Day_SIP[[#This Row],[Investment Amount]]</f>
        <v>-230.49</v>
      </c>
      <c r="G3102" s="1">
        <f>SUM($D$2:D3102)*Day_SIP[[#This Row],[Buy Price]]</f>
        <v>2004033.72</v>
      </c>
    </row>
    <row r="3103" spans="1:7" x14ac:dyDescent="0.3">
      <c r="A3103" s="2">
        <v>41829</v>
      </c>
      <c r="B3103">
        <v>2</v>
      </c>
      <c r="C3103">
        <v>76.260000000000005</v>
      </c>
      <c r="D3103">
        <v>3</v>
      </c>
      <c r="E3103">
        <v>228.78000000000003</v>
      </c>
      <c r="F3103" s="1">
        <f>-Day_SIP[[#This Row],[Investment Amount]]</f>
        <v>-228.78000000000003</v>
      </c>
      <c r="G3103" s="1">
        <f>SUM($D$2:D3103)*Day_SIP[[#This Row],[Buy Price]]</f>
        <v>1989394.62</v>
      </c>
    </row>
    <row r="3104" spans="1:7" x14ac:dyDescent="0.3">
      <c r="A3104" s="2">
        <v>41830</v>
      </c>
      <c r="B3104">
        <v>3</v>
      </c>
      <c r="C3104">
        <v>76.38</v>
      </c>
      <c r="D3104">
        <v>3</v>
      </c>
      <c r="E3104">
        <v>229.14</v>
      </c>
      <c r="F3104" s="1">
        <f>-Day_SIP[[#This Row],[Investment Amount]]</f>
        <v>-229.14</v>
      </c>
      <c r="G3104" s="1">
        <f>SUM($D$2:D3104)*Day_SIP[[#This Row],[Buy Price]]</f>
        <v>1992754.2</v>
      </c>
    </row>
    <row r="3105" spans="1:7" x14ac:dyDescent="0.3">
      <c r="A3105" s="2">
        <v>41831</v>
      </c>
      <c r="B3105">
        <v>4</v>
      </c>
      <c r="C3105">
        <v>75.2</v>
      </c>
      <c r="D3105">
        <v>3</v>
      </c>
      <c r="E3105">
        <v>225.60000000000002</v>
      </c>
      <c r="F3105" s="1">
        <f>-Day_SIP[[#This Row],[Investment Amount]]</f>
        <v>-225.60000000000002</v>
      </c>
      <c r="G3105" s="1">
        <f>SUM($D$2:D3105)*Day_SIP[[#This Row],[Buy Price]]</f>
        <v>1962193.6</v>
      </c>
    </row>
    <row r="3106" spans="1:7" x14ac:dyDescent="0.3">
      <c r="A3106" s="2">
        <v>41834</v>
      </c>
      <c r="B3106">
        <v>0</v>
      </c>
      <c r="C3106">
        <v>75.040000000000006</v>
      </c>
      <c r="D3106">
        <v>3</v>
      </c>
      <c r="E3106">
        <v>225.12</v>
      </c>
      <c r="F3106" s="1">
        <f>-Day_SIP[[#This Row],[Investment Amount]]</f>
        <v>-225.12</v>
      </c>
      <c r="G3106" s="1">
        <f>SUM($D$2:D3106)*Day_SIP[[#This Row],[Buy Price]]</f>
        <v>1958243.84</v>
      </c>
    </row>
    <row r="3107" spans="1:7" x14ac:dyDescent="0.3">
      <c r="A3107" s="2">
        <v>41835</v>
      </c>
      <c r="B3107">
        <v>1</v>
      </c>
      <c r="C3107">
        <v>75.8</v>
      </c>
      <c r="D3107">
        <v>3</v>
      </c>
      <c r="E3107">
        <v>227.39999999999998</v>
      </c>
      <c r="F3107" s="1">
        <f>-Day_SIP[[#This Row],[Investment Amount]]</f>
        <v>-227.39999999999998</v>
      </c>
      <c r="G3107" s="1">
        <f>SUM($D$2:D3107)*Day_SIP[[#This Row],[Buy Price]]</f>
        <v>1978304.2</v>
      </c>
    </row>
    <row r="3108" spans="1:7" x14ac:dyDescent="0.3">
      <c r="A3108" s="2">
        <v>41836</v>
      </c>
      <c r="B3108">
        <v>2</v>
      </c>
      <c r="C3108">
        <v>76.87</v>
      </c>
      <c r="D3108">
        <v>3</v>
      </c>
      <c r="E3108">
        <v>230.61</v>
      </c>
      <c r="F3108" s="1">
        <f>-Day_SIP[[#This Row],[Investment Amount]]</f>
        <v>-230.61</v>
      </c>
      <c r="G3108" s="1">
        <f>SUM($D$2:D3108)*Day_SIP[[#This Row],[Buy Price]]</f>
        <v>2006460.7400000002</v>
      </c>
    </row>
    <row r="3109" spans="1:7" x14ac:dyDescent="0.3">
      <c r="A3109" s="2">
        <v>41837</v>
      </c>
      <c r="B3109">
        <v>3</v>
      </c>
      <c r="C3109">
        <v>76.959999999999994</v>
      </c>
      <c r="D3109">
        <v>3</v>
      </c>
      <c r="E3109">
        <v>230.88</v>
      </c>
      <c r="F3109" s="1">
        <f>-Day_SIP[[#This Row],[Investment Amount]]</f>
        <v>-230.88</v>
      </c>
      <c r="G3109" s="1">
        <f>SUM($D$2:D3109)*Day_SIP[[#This Row],[Buy Price]]</f>
        <v>2009040.7999999998</v>
      </c>
    </row>
    <row r="3110" spans="1:7" x14ac:dyDescent="0.3">
      <c r="A3110" s="2">
        <v>41838</v>
      </c>
      <c r="B3110">
        <v>4</v>
      </c>
      <c r="C3110">
        <v>77.31</v>
      </c>
      <c r="D3110">
        <v>3</v>
      </c>
      <c r="E3110">
        <v>231.93</v>
      </c>
      <c r="F3110" s="1">
        <f>-Day_SIP[[#This Row],[Investment Amount]]</f>
        <v>-231.93</v>
      </c>
      <c r="G3110" s="1">
        <f>SUM($D$2:D3110)*Day_SIP[[#This Row],[Buy Price]]</f>
        <v>2018409.48</v>
      </c>
    </row>
    <row r="3111" spans="1:7" x14ac:dyDescent="0.3">
      <c r="A3111" s="2">
        <v>41841</v>
      </c>
      <c r="B3111">
        <v>0</v>
      </c>
      <c r="C3111">
        <v>77.47</v>
      </c>
      <c r="D3111">
        <v>3</v>
      </c>
      <c r="E3111">
        <v>232.41</v>
      </c>
      <c r="F3111" s="1">
        <f>-Day_SIP[[#This Row],[Investment Amount]]</f>
        <v>-232.41</v>
      </c>
      <c r="G3111" s="1">
        <f>SUM($D$2:D3111)*Day_SIP[[#This Row],[Buy Price]]</f>
        <v>2022819.17</v>
      </c>
    </row>
    <row r="3112" spans="1:7" x14ac:dyDescent="0.3">
      <c r="A3112" s="2">
        <v>41842</v>
      </c>
      <c r="B3112">
        <v>1</v>
      </c>
      <c r="C3112">
        <v>78.23</v>
      </c>
      <c r="D3112">
        <v>3</v>
      </c>
      <c r="E3112">
        <v>234.69</v>
      </c>
      <c r="F3112" s="1">
        <f>-Day_SIP[[#This Row],[Investment Amount]]</f>
        <v>-234.69</v>
      </c>
      <c r="G3112" s="1">
        <f>SUM($D$2:D3112)*Day_SIP[[#This Row],[Buy Price]]</f>
        <v>2042898.2200000002</v>
      </c>
    </row>
    <row r="3113" spans="1:7" x14ac:dyDescent="0.3">
      <c r="A3113" s="2">
        <v>41843</v>
      </c>
      <c r="B3113">
        <v>2</v>
      </c>
      <c r="C3113">
        <v>78.61</v>
      </c>
      <c r="D3113">
        <v>3</v>
      </c>
      <c r="E3113">
        <v>235.82999999999998</v>
      </c>
      <c r="F3113" s="1">
        <f>-Day_SIP[[#This Row],[Investment Amount]]</f>
        <v>-235.82999999999998</v>
      </c>
      <c r="G3113" s="1">
        <f>SUM($D$2:D3113)*Day_SIP[[#This Row],[Buy Price]]</f>
        <v>2053057.3699999999</v>
      </c>
    </row>
    <row r="3114" spans="1:7" x14ac:dyDescent="0.3">
      <c r="A3114" s="2">
        <v>41844</v>
      </c>
      <c r="B3114">
        <v>3</v>
      </c>
      <c r="C3114">
        <v>78.819999999999993</v>
      </c>
      <c r="D3114">
        <v>3</v>
      </c>
      <c r="E3114">
        <v>236.45999999999998</v>
      </c>
      <c r="F3114" s="1">
        <f>-Day_SIP[[#This Row],[Investment Amount]]</f>
        <v>-236.45999999999998</v>
      </c>
      <c r="G3114" s="1">
        <f>SUM($D$2:D3114)*Day_SIP[[#This Row],[Buy Price]]</f>
        <v>2058778.4</v>
      </c>
    </row>
    <row r="3115" spans="1:7" x14ac:dyDescent="0.3">
      <c r="A3115" s="2">
        <v>41845</v>
      </c>
      <c r="B3115">
        <v>4</v>
      </c>
      <c r="C3115">
        <v>78.45</v>
      </c>
      <c r="D3115">
        <v>3</v>
      </c>
      <c r="E3115">
        <v>235.35000000000002</v>
      </c>
      <c r="F3115" s="1">
        <f>-Day_SIP[[#This Row],[Investment Amount]]</f>
        <v>-235.35000000000002</v>
      </c>
      <c r="G3115" s="1">
        <f>SUM($D$2:D3115)*Day_SIP[[#This Row],[Buy Price]]</f>
        <v>2049349.35</v>
      </c>
    </row>
    <row r="3116" spans="1:7" x14ac:dyDescent="0.3">
      <c r="A3116" s="2">
        <v>41848</v>
      </c>
      <c r="B3116">
        <v>0</v>
      </c>
      <c r="C3116">
        <v>78.22</v>
      </c>
      <c r="D3116">
        <v>3</v>
      </c>
      <c r="E3116">
        <v>234.66</v>
      </c>
      <c r="F3116" s="1">
        <f>-Day_SIP[[#This Row],[Investment Amount]]</f>
        <v>-234.66</v>
      </c>
      <c r="G3116" s="1">
        <f>SUM($D$2:D3116)*Day_SIP[[#This Row],[Buy Price]]</f>
        <v>2043575.72</v>
      </c>
    </row>
    <row r="3117" spans="1:7" x14ac:dyDescent="0.3">
      <c r="A3117" s="2">
        <v>41850</v>
      </c>
      <c r="B3117">
        <v>2</v>
      </c>
      <c r="C3117">
        <v>78.61</v>
      </c>
      <c r="D3117">
        <v>3</v>
      </c>
      <c r="E3117">
        <v>235.82999999999998</v>
      </c>
      <c r="F3117" s="1">
        <f>-Day_SIP[[#This Row],[Investment Amount]]</f>
        <v>-235.82999999999998</v>
      </c>
      <c r="G3117" s="1">
        <f>SUM($D$2:D3117)*Day_SIP[[#This Row],[Buy Price]]</f>
        <v>2054000.69</v>
      </c>
    </row>
    <row r="3118" spans="1:7" x14ac:dyDescent="0.3">
      <c r="A3118" s="2">
        <v>41851</v>
      </c>
      <c r="B3118">
        <v>3</v>
      </c>
      <c r="C3118">
        <v>78.010000000000005</v>
      </c>
      <c r="D3118">
        <v>3</v>
      </c>
      <c r="E3118">
        <v>234.03000000000003</v>
      </c>
      <c r="F3118" s="1">
        <f>-Day_SIP[[#This Row],[Investment Amount]]</f>
        <v>-234.03000000000003</v>
      </c>
      <c r="G3118" s="1">
        <f>SUM($D$2:D3118)*Day_SIP[[#This Row],[Buy Price]]</f>
        <v>2038557.32</v>
      </c>
    </row>
    <row r="3119" spans="1:7" x14ac:dyDescent="0.3">
      <c r="A3119" s="2">
        <v>41852</v>
      </c>
      <c r="B3119">
        <v>4</v>
      </c>
      <c r="C3119">
        <v>77.12</v>
      </c>
      <c r="D3119">
        <v>3</v>
      </c>
      <c r="E3119">
        <v>231.36</v>
      </c>
      <c r="F3119" s="1">
        <f>-Day_SIP[[#This Row],[Investment Amount]]</f>
        <v>-231.36</v>
      </c>
      <c r="G3119" s="1">
        <f>SUM($D$2:D3119)*Day_SIP[[#This Row],[Buy Price]]</f>
        <v>2015531.2000000002</v>
      </c>
    </row>
    <row r="3120" spans="1:7" x14ac:dyDescent="0.3">
      <c r="A3120" s="2">
        <v>41855</v>
      </c>
      <c r="B3120">
        <v>0</v>
      </c>
      <c r="C3120">
        <v>77.69</v>
      </c>
      <c r="D3120">
        <v>3</v>
      </c>
      <c r="E3120">
        <v>233.07</v>
      </c>
      <c r="F3120" s="1">
        <f>-Day_SIP[[#This Row],[Investment Amount]]</f>
        <v>-233.07</v>
      </c>
      <c r="G3120" s="1">
        <f>SUM($D$2:D3120)*Day_SIP[[#This Row],[Buy Price]]</f>
        <v>2030661.22</v>
      </c>
    </row>
    <row r="3121" spans="1:7" x14ac:dyDescent="0.3">
      <c r="A3121" s="2">
        <v>41856</v>
      </c>
      <c r="B3121">
        <v>1</v>
      </c>
      <c r="C3121">
        <v>78.2</v>
      </c>
      <c r="D3121">
        <v>3</v>
      </c>
      <c r="E3121">
        <v>234.60000000000002</v>
      </c>
      <c r="F3121" s="1">
        <f>-Day_SIP[[#This Row],[Investment Amount]]</f>
        <v>-234.60000000000002</v>
      </c>
      <c r="G3121" s="1">
        <f>SUM($D$2:D3121)*Day_SIP[[#This Row],[Buy Price]]</f>
        <v>2044226.2000000002</v>
      </c>
    </row>
    <row r="3122" spans="1:7" x14ac:dyDescent="0.3">
      <c r="A3122" s="2">
        <v>41857</v>
      </c>
      <c r="B3122">
        <v>2</v>
      </c>
      <c r="C3122">
        <v>77.42</v>
      </c>
      <c r="D3122">
        <v>3</v>
      </c>
      <c r="E3122">
        <v>232.26</v>
      </c>
      <c r="F3122" s="1">
        <f>-Day_SIP[[#This Row],[Investment Amount]]</f>
        <v>-232.26</v>
      </c>
      <c r="G3122" s="1">
        <f>SUM($D$2:D3122)*Day_SIP[[#This Row],[Buy Price]]</f>
        <v>2024068.48</v>
      </c>
    </row>
    <row r="3123" spans="1:7" x14ac:dyDescent="0.3">
      <c r="A3123" s="2">
        <v>41858</v>
      </c>
      <c r="B3123">
        <v>3</v>
      </c>
      <c r="C3123">
        <v>77.25</v>
      </c>
      <c r="D3123">
        <v>3</v>
      </c>
      <c r="E3123">
        <v>231.75</v>
      </c>
      <c r="F3123" s="1">
        <f>-Day_SIP[[#This Row],[Investment Amount]]</f>
        <v>-231.75</v>
      </c>
      <c r="G3123" s="1">
        <f>SUM($D$2:D3123)*Day_SIP[[#This Row],[Buy Price]]</f>
        <v>2019855.75</v>
      </c>
    </row>
    <row r="3124" spans="1:7" x14ac:dyDescent="0.3">
      <c r="A3124" s="2">
        <v>41859</v>
      </c>
      <c r="B3124">
        <v>4</v>
      </c>
      <c r="C3124">
        <v>76.760000000000005</v>
      </c>
      <c r="D3124">
        <v>3</v>
      </c>
      <c r="E3124">
        <v>230.28000000000003</v>
      </c>
      <c r="F3124" s="1">
        <f>-Day_SIP[[#This Row],[Investment Amount]]</f>
        <v>-230.28000000000003</v>
      </c>
      <c r="G3124" s="1">
        <f>SUM($D$2:D3124)*Day_SIP[[#This Row],[Buy Price]]</f>
        <v>2007274.0000000002</v>
      </c>
    </row>
    <row r="3125" spans="1:7" x14ac:dyDescent="0.3">
      <c r="A3125" s="2">
        <v>41862</v>
      </c>
      <c r="B3125">
        <v>0</v>
      </c>
      <c r="C3125">
        <v>77.12</v>
      </c>
      <c r="D3125">
        <v>3</v>
      </c>
      <c r="E3125">
        <v>231.36</v>
      </c>
      <c r="F3125" s="1">
        <f>-Day_SIP[[#This Row],[Investment Amount]]</f>
        <v>-231.36</v>
      </c>
      <c r="G3125" s="1">
        <f>SUM($D$2:D3125)*Day_SIP[[#This Row],[Buy Price]]</f>
        <v>2016919.36</v>
      </c>
    </row>
    <row r="3126" spans="1:7" x14ac:dyDescent="0.3">
      <c r="A3126" s="2">
        <v>41863</v>
      </c>
      <c r="B3126">
        <v>1</v>
      </c>
      <c r="C3126">
        <v>77.930000000000007</v>
      </c>
      <c r="D3126">
        <v>3</v>
      </c>
      <c r="E3126">
        <v>233.79000000000002</v>
      </c>
      <c r="F3126" s="1">
        <f>-Day_SIP[[#This Row],[Investment Amount]]</f>
        <v>-233.79000000000002</v>
      </c>
      <c r="G3126" s="1">
        <f>SUM($D$2:D3126)*Day_SIP[[#This Row],[Buy Price]]</f>
        <v>2038337.08</v>
      </c>
    </row>
    <row r="3127" spans="1:7" x14ac:dyDescent="0.3">
      <c r="A3127" s="2">
        <v>41864</v>
      </c>
      <c r="B3127">
        <v>2</v>
      </c>
      <c r="C3127">
        <v>78.28</v>
      </c>
      <c r="D3127">
        <v>3</v>
      </c>
      <c r="E3127">
        <v>234.84</v>
      </c>
      <c r="F3127" s="1">
        <f>-Day_SIP[[#This Row],[Investment Amount]]</f>
        <v>-234.84</v>
      </c>
      <c r="G3127" s="1">
        <f>SUM($D$2:D3127)*Day_SIP[[#This Row],[Buy Price]]</f>
        <v>2047726.52</v>
      </c>
    </row>
    <row r="3128" spans="1:7" x14ac:dyDescent="0.3">
      <c r="A3128" s="2">
        <v>41865</v>
      </c>
      <c r="B3128">
        <v>3</v>
      </c>
      <c r="C3128">
        <v>78.78</v>
      </c>
      <c r="D3128">
        <v>3</v>
      </c>
      <c r="E3128">
        <v>236.34</v>
      </c>
      <c r="F3128" s="1">
        <f>-Day_SIP[[#This Row],[Investment Amount]]</f>
        <v>-236.34</v>
      </c>
      <c r="G3128" s="1">
        <f>SUM($D$2:D3128)*Day_SIP[[#This Row],[Buy Price]]</f>
        <v>2061042.36</v>
      </c>
    </row>
    <row r="3129" spans="1:7" x14ac:dyDescent="0.3">
      <c r="A3129" s="2">
        <v>41869</v>
      </c>
      <c r="B3129">
        <v>0</v>
      </c>
      <c r="C3129">
        <v>79.569999999999993</v>
      </c>
      <c r="D3129">
        <v>3</v>
      </c>
      <c r="E3129">
        <v>238.70999999999998</v>
      </c>
      <c r="F3129" s="1">
        <f>-Day_SIP[[#This Row],[Investment Amount]]</f>
        <v>-238.70999999999998</v>
      </c>
      <c r="G3129" s="1">
        <f>SUM($D$2:D3129)*Day_SIP[[#This Row],[Buy Price]]</f>
        <v>2081949.0499999998</v>
      </c>
    </row>
    <row r="3130" spans="1:7" x14ac:dyDescent="0.3">
      <c r="A3130" s="2">
        <v>41870</v>
      </c>
      <c r="B3130">
        <v>1</v>
      </c>
      <c r="C3130">
        <v>79.77</v>
      </c>
      <c r="D3130">
        <v>3</v>
      </c>
      <c r="E3130">
        <v>239.31</v>
      </c>
      <c r="F3130" s="1">
        <f>-Day_SIP[[#This Row],[Investment Amount]]</f>
        <v>-239.31</v>
      </c>
      <c r="G3130" s="1">
        <f>SUM($D$2:D3130)*Day_SIP[[#This Row],[Buy Price]]</f>
        <v>2087421.3599999999</v>
      </c>
    </row>
    <row r="3131" spans="1:7" x14ac:dyDescent="0.3">
      <c r="A3131" s="2">
        <v>41871</v>
      </c>
      <c r="B3131">
        <v>2</v>
      </c>
      <c r="C3131">
        <v>79.5</v>
      </c>
      <c r="D3131">
        <v>3</v>
      </c>
      <c r="E3131">
        <v>238.5</v>
      </c>
      <c r="F3131" s="1">
        <f>-Day_SIP[[#This Row],[Investment Amount]]</f>
        <v>-238.5</v>
      </c>
      <c r="G3131" s="1">
        <f>SUM($D$2:D3131)*Day_SIP[[#This Row],[Buy Price]]</f>
        <v>2080594.5</v>
      </c>
    </row>
    <row r="3132" spans="1:7" x14ac:dyDescent="0.3">
      <c r="A3132" s="2">
        <v>41872</v>
      </c>
      <c r="B3132">
        <v>3</v>
      </c>
      <c r="C3132">
        <v>79.55</v>
      </c>
      <c r="D3132">
        <v>3</v>
      </c>
      <c r="E3132">
        <v>238.64999999999998</v>
      </c>
      <c r="F3132" s="1">
        <f>-Day_SIP[[#This Row],[Investment Amount]]</f>
        <v>-238.64999999999998</v>
      </c>
      <c r="G3132" s="1">
        <f>SUM($D$2:D3132)*Day_SIP[[#This Row],[Buy Price]]</f>
        <v>2082141.7</v>
      </c>
    </row>
    <row r="3133" spans="1:7" x14ac:dyDescent="0.3">
      <c r="A3133" s="2">
        <v>41873</v>
      </c>
      <c r="B3133">
        <v>4</v>
      </c>
      <c r="C3133">
        <v>80.02</v>
      </c>
      <c r="D3133">
        <v>3</v>
      </c>
      <c r="E3133">
        <v>240.06</v>
      </c>
      <c r="F3133" s="1">
        <f>-Day_SIP[[#This Row],[Investment Amount]]</f>
        <v>-240.06</v>
      </c>
      <c r="G3133" s="1">
        <f>SUM($D$2:D3133)*Day_SIP[[#This Row],[Buy Price]]</f>
        <v>2094683.5399999998</v>
      </c>
    </row>
    <row r="3134" spans="1:7" x14ac:dyDescent="0.3">
      <c r="A3134" s="2">
        <v>41876</v>
      </c>
      <c r="B3134">
        <v>0</v>
      </c>
      <c r="C3134">
        <v>79.86</v>
      </c>
      <c r="D3134">
        <v>3</v>
      </c>
      <c r="E3134">
        <v>239.57999999999998</v>
      </c>
      <c r="F3134" s="1">
        <f>-Day_SIP[[#This Row],[Investment Amount]]</f>
        <v>-239.57999999999998</v>
      </c>
      <c r="G3134" s="1">
        <f>SUM($D$2:D3134)*Day_SIP[[#This Row],[Buy Price]]</f>
        <v>2090734.8</v>
      </c>
    </row>
    <row r="3135" spans="1:7" x14ac:dyDescent="0.3">
      <c r="A3135" s="2">
        <v>41877</v>
      </c>
      <c r="B3135">
        <v>1</v>
      </c>
      <c r="C3135">
        <v>80.09</v>
      </c>
      <c r="D3135">
        <v>3</v>
      </c>
      <c r="E3135">
        <v>240.27</v>
      </c>
      <c r="F3135" s="1">
        <f>-Day_SIP[[#This Row],[Investment Amount]]</f>
        <v>-240.27</v>
      </c>
      <c r="G3135" s="1">
        <f>SUM($D$2:D3135)*Day_SIP[[#This Row],[Buy Price]]</f>
        <v>2096996.4700000002</v>
      </c>
    </row>
    <row r="3136" spans="1:7" x14ac:dyDescent="0.3">
      <c r="A3136" s="2">
        <v>41878</v>
      </c>
      <c r="B3136">
        <v>2</v>
      </c>
      <c r="C3136">
        <v>80.37</v>
      </c>
      <c r="D3136">
        <v>3</v>
      </c>
      <c r="E3136">
        <v>241.11</v>
      </c>
      <c r="F3136" s="1">
        <f>-Day_SIP[[#This Row],[Investment Amount]]</f>
        <v>-241.11</v>
      </c>
      <c r="G3136" s="1">
        <f>SUM($D$2:D3136)*Day_SIP[[#This Row],[Buy Price]]</f>
        <v>2104568.8200000003</v>
      </c>
    </row>
    <row r="3137" spans="1:7" x14ac:dyDescent="0.3">
      <c r="A3137" s="2">
        <v>41879</v>
      </c>
      <c r="B3137">
        <v>3</v>
      </c>
      <c r="C3137">
        <v>80.61</v>
      </c>
      <c r="D3137">
        <v>3</v>
      </c>
      <c r="E3137">
        <v>241.82999999999998</v>
      </c>
      <c r="F3137" s="1">
        <f>-Day_SIP[[#This Row],[Investment Amount]]</f>
        <v>-241.82999999999998</v>
      </c>
      <c r="G3137" s="1">
        <f>SUM($D$2:D3137)*Day_SIP[[#This Row],[Buy Price]]</f>
        <v>2111095.29</v>
      </c>
    </row>
    <row r="3138" spans="1:7" x14ac:dyDescent="0.3">
      <c r="A3138" s="2">
        <v>41883</v>
      </c>
      <c r="B3138">
        <v>0</v>
      </c>
      <c r="C3138">
        <v>81.28</v>
      </c>
      <c r="D3138">
        <v>3</v>
      </c>
      <c r="E3138">
        <v>243.84</v>
      </c>
      <c r="F3138" s="1">
        <f>-Day_SIP[[#This Row],[Investment Amount]]</f>
        <v>-243.84</v>
      </c>
      <c r="G3138" s="1">
        <f>SUM($D$2:D3138)*Day_SIP[[#This Row],[Buy Price]]</f>
        <v>2128885.7600000002</v>
      </c>
    </row>
    <row r="3139" spans="1:7" x14ac:dyDescent="0.3">
      <c r="A3139" s="2">
        <v>41884</v>
      </c>
      <c r="B3139">
        <v>1</v>
      </c>
      <c r="C3139">
        <v>81.89</v>
      </c>
      <c r="D3139">
        <v>3</v>
      </c>
      <c r="E3139">
        <v>245.67000000000002</v>
      </c>
      <c r="F3139" s="1">
        <f>-Day_SIP[[#This Row],[Investment Amount]]</f>
        <v>-245.67000000000002</v>
      </c>
      <c r="G3139" s="1">
        <f>SUM($D$2:D3139)*Day_SIP[[#This Row],[Buy Price]]</f>
        <v>2145108.5499999998</v>
      </c>
    </row>
    <row r="3140" spans="1:7" x14ac:dyDescent="0.3">
      <c r="A3140" s="2">
        <v>41885</v>
      </c>
      <c r="B3140">
        <v>2</v>
      </c>
      <c r="C3140">
        <v>82.19</v>
      </c>
      <c r="D3140">
        <v>3</v>
      </c>
      <c r="E3140">
        <v>246.57</v>
      </c>
      <c r="F3140" s="1">
        <f>-Day_SIP[[#This Row],[Investment Amount]]</f>
        <v>-246.57</v>
      </c>
      <c r="G3140" s="1">
        <f>SUM($D$2:D3140)*Day_SIP[[#This Row],[Buy Price]]</f>
        <v>2153213.62</v>
      </c>
    </row>
    <row r="3141" spans="1:7" x14ac:dyDescent="0.3">
      <c r="A3141" s="2">
        <v>41886</v>
      </c>
      <c r="B3141">
        <v>3</v>
      </c>
      <c r="C3141">
        <v>81.75</v>
      </c>
      <c r="D3141">
        <v>3</v>
      </c>
      <c r="E3141">
        <v>245.25</v>
      </c>
      <c r="F3141" s="1">
        <f>-Day_SIP[[#This Row],[Investment Amount]]</f>
        <v>-245.25</v>
      </c>
      <c r="G3141" s="1">
        <f>SUM($D$2:D3141)*Day_SIP[[#This Row],[Buy Price]]</f>
        <v>2141931.75</v>
      </c>
    </row>
    <row r="3142" spans="1:7" x14ac:dyDescent="0.3">
      <c r="A3142" s="2">
        <v>41887</v>
      </c>
      <c r="B3142">
        <v>4</v>
      </c>
      <c r="C3142">
        <v>81.709999999999994</v>
      </c>
      <c r="D3142">
        <v>3</v>
      </c>
      <c r="E3142">
        <v>245.13</v>
      </c>
      <c r="F3142" s="1">
        <f>-Day_SIP[[#This Row],[Investment Amount]]</f>
        <v>-245.13</v>
      </c>
      <c r="G3142" s="1">
        <f>SUM($D$2:D3142)*Day_SIP[[#This Row],[Buy Price]]</f>
        <v>2141128.84</v>
      </c>
    </row>
    <row r="3143" spans="1:7" x14ac:dyDescent="0.3">
      <c r="A3143" s="2">
        <v>41890</v>
      </c>
      <c r="B3143">
        <v>0</v>
      </c>
      <c r="C3143">
        <v>82.59</v>
      </c>
      <c r="D3143">
        <v>2</v>
      </c>
      <c r="E3143">
        <v>165.18</v>
      </c>
      <c r="F3143" s="1">
        <f>-Day_SIP[[#This Row],[Investment Amount]]</f>
        <v>-165.18</v>
      </c>
      <c r="G3143" s="1">
        <f>SUM($D$2:D3143)*Day_SIP[[#This Row],[Buy Price]]</f>
        <v>2164353.54</v>
      </c>
    </row>
    <row r="3144" spans="1:7" x14ac:dyDescent="0.3">
      <c r="A3144" s="2">
        <v>41891</v>
      </c>
      <c r="B3144">
        <v>1</v>
      </c>
      <c r="C3144">
        <v>82.49</v>
      </c>
      <c r="D3144">
        <v>2</v>
      </c>
      <c r="E3144">
        <v>164.98</v>
      </c>
      <c r="F3144" s="1">
        <f>-Day_SIP[[#This Row],[Investment Amount]]</f>
        <v>-164.98</v>
      </c>
      <c r="G3144" s="1">
        <f>SUM($D$2:D3144)*Day_SIP[[#This Row],[Buy Price]]</f>
        <v>2161897.92</v>
      </c>
    </row>
    <row r="3145" spans="1:7" x14ac:dyDescent="0.3">
      <c r="A3145" s="2">
        <v>41892</v>
      </c>
      <c r="B3145">
        <v>2</v>
      </c>
      <c r="C3145">
        <v>81.99</v>
      </c>
      <c r="D3145">
        <v>3</v>
      </c>
      <c r="E3145">
        <v>245.96999999999997</v>
      </c>
      <c r="F3145" s="1">
        <f>-Day_SIP[[#This Row],[Investment Amount]]</f>
        <v>-245.96999999999997</v>
      </c>
      <c r="G3145" s="1">
        <f>SUM($D$2:D3145)*Day_SIP[[#This Row],[Buy Price]]</f>
        <v>2149039.8899999997</v>
      </c>
    </row>
    <row r="3146" spans="1:7" x14ac:dyDescent="0.3">
      <c r="A3146" s="2">
        <v>41893</v>
      </c>
      <c r="B3146">
        <v>3</v>
      </c>
      <c r="C3146">
        <v>81.83</v>
      </c>
      <c r="D3146">
        <v>3</v>
      </c>
      <c r="E3146">
        <v>245.49</v>
      </c>
      <c r="F3146" s="1">
        <f>-Day_SIP[[#This Row],[Investment Amount]]</f>
        <v>-245.49</v>
      </c>
      <c r="G3146" s="1">
        <f>SUM($D$2:D3146)*Day_SIP[[#This Row],[Buy Price]]</f>
        <v>2145091.62</v>
      </c>
    </row>
    <row r="3147" spans="1:7" x14ac:dyDescent="0.3">
      <c r="A3147" s="2">
        <v>41894</v>
      </c>
      <c r="B3147">
        <v>4</v>
      </c>
      <c r="C3147">
        <v>81.89</v>
      </c>
      <c r="D3147">
        <v>3</v>
      </c>
      <c r="E3147">
        <v>245.67000000000002</v>
      </c>
      <c r="F3147" s="1">
        <f>-Day_SIP[[#This Row],[Investment Amount]]</f>
        <v>-245.67000000000002</v>
      </c>
      <c r="G3147" s="1">
        <f>SUM($D$2:D3147)*Day_SIP[[#This Row],[Buy Price]]</f>
        <v>2146910.13</v>
      </c>
    </row>
    <row r="3148" spans="1:7" x14ac:dyDescent="0.3">
      <c r="A3148" s="2">
        <v>41897</v>
      </c>
      <c r="B3148">
        <v>0</v>
      </c>
      <c r="C3148">
        <v>81.27</v>
      </c>
      <c r="D3148">
        <v>3</v>
      </c>
      <c r="E3148">
        <v>243.81</v>
      </c>
      <c r="F3148" s="1">
        <f>-Day_SIP[[#This Row],[Investment Amount]]</f>
        <v>-243.81</v>
      </c>
      <c r="G3148" s="1">
        <f>SUM($D$2:D3148)*Day_SIP[[#This Row],[Buy Price]]</f>
        <v>2130899.4</v>
      </c>
    </row>
    <row r="3149" spans="1:7" x14ac:dyDescent="0.3">
      <c r="A3149" s="2">
        <v>41898</v>
      </c>
      <c r="B3149">
        <v>1</v>
      </c>
      <c r="C3149">
        <v>80.37</v>
      </c>
      <c r="D3149">
        <v>3</v>
      </c>
      <c r="E3149">
        <v>241.11</v>
      </c>
      <c r="F3149" s="1">
        <f>-Day_SIP[[#This Row],[Investment Amount]]</f>
        <v>-241.11</v>
      </c>
      <c r="G3149" s="1">
        <f>SUM($D$2:D3149)*Day_SIP[[#This Row],[Buy Price]]</f>
        <v>2107542.5100000002</v>
      </c>
    </row>
    <row r="3150" spans="1:7" x14ac:dyDescent="0.3">
      <c r="A3150" s="2">
        <v>41899</v>
      </c>
      <c r="B3150">
        <v>2</v>
      </c>
      <c r="C3150">
        <v>80.48</v>
      </c>
      <c r="D3150">
        <v>3</v>
      </c>
      <c r="E3150">
        <v>241.44</v>
      </c>
      <c r="F3150" s="1">
        <f>-Day_SIP[[#This Row],[Investment Amount]]</f>
        <v>-241.44</v>
      </c>
      <c r="G3150" s="1">
        <f>SUM($D$2:D3150)*Day_SIP[[#This Row],[Buy Price]]</f>
        <v>2110668.48</v>
      </c>
    </row>
    <row r="3151" spans="1:7" x14ac:dyDescent="0.3">
      <c r="A3151" s="2">
        <v>41900</v>
      </c>
      <c r="B3151">
        <v>3</v>
      </c>
      <c r="C3151">
        <v>82.04</v>
      </c>
      <c r="D3151">
        <v>3</v>
      </c>
      <c r="E3151">
        <v>246.12</v>
      </c>
      <c r="F3151" s="1">
        <f>-Day_SIP[[#This Row],[Investment Amount]]</f>
        <v>-246.12</v>
      </c>
      <c r="G3151" s="1">
        <f>SUM($D$2:D3151)*Day_SIP[[#This Row],[Buy Price]]</f>
        <v>2151827.16</v>
      </c>
    </row>
    <row r="3152" spans="1:7" x14ac:dyDescent="0.3">
      <c r="A3152" s="2">
        <v>41901</v>
      </c>
      <c r="B3152">
        <v>4</v>
      </c>
      <c r="C3152">
        <v>82.13</v>
      </c>
      <c r="D3152">
        <v>3</v>
      </c>
      <c r="E3152">
        <v>246.39</v>
      </c>
      <c r="F3152" s="1">
        <f>-Day_SIP[[#This Row],[Investment Amount]]</f>
        <v>-246.39</v>
      </c>
      <c r="G3152" s="1">
        <f>SUM($D$2:D3152)*Day_SIP[[#This Row],[Buy Price]]</f>
        <v>2154434.1599999997</v>
      </c>
    </row>
    <row r="3153" spans="1:7" x14ac:dyDescent="0.3">
      <c r="A3153" s="2">
        <v>41904</v>
      </c>
      <c r="B3153">
        <v>0</v>
      </c>
      <c r="C3153">
        <v>82.59</v>
      </c>
      <c r="D3153">
        <v>2</v>
      </c>
      <c r="E3153">
        <v>165.18</v>
      </c>
      <c r="F3153" s="1">
        <f>-Day_SIP[[#This Row],[Investment Amount]]</f>
        <v>-165.18</v>
      </c>
      <c r="G3153" s="1">
        <f>SUM($D$2:D3153)*Day_SIP[[#This Row],[Buy Price]]</f>
        <v>2166666.06</v>
      </c>
    </row>
    <row r="3154" spans="1:7" x14ac:dyDescent="0.3">
      <c r="A3154" s="2">
        <v>41905</v>
      </c>
      <c r="B3154">
        <v>1</v>
      </c>
      <c r="C3154">
        <v>81.42</v>
      </c>
      <c r="D3154">
        <v>3</v>
      </c>
      <c r="E3154">
        <v>244.26</v>
      </c>
      <c r="F3154" s="1">
        <f>-Day_SIP[[#This Row],[Investment Amount]]</f>
        <v>-244.26</v>
      </c>
      <c r="G3154" s="1">
        <f>SUM($D$2:D3154)*Day_SIP[[#This Row],[Buy Price]]</f>
        <v>2136216.54</v>
      </c>
    </row>
    <row r="3155" spans="1:7" x14ac:dyDescent="0.3">
      <c r="A3155" s="2">
        <v>41906</v>
      </c>
      <c r="B3155">
        <v>2</v>
      </c>
      <c r="C3155">
        <v>81.14</v>
      </c>
      <c r="D3155">
        <v>3</v>
      </c>
      <c r="E3155">
        <v>243.42000000000002</v>
      </c>
      <c r="F3155" s="1">
        <f>-Day_SIP[[#This Row],[Investment Amount]]</f>
        <v>-243.42000000000002</v>
      </c>
      <c r="G3155" s="1">
        <f>SUM($D$2:D3155)*Day_SIP[[#This Row],[Buy Price]]</f>
        <v>2129113.6</v>
      </c>
    </row>
    <row r="3156" spans="1:7" x14ac:dyDescent="0.3">
      <c r="A3156" s="2">
        <v>41907</v>
      </c>
      <c r="B3156">
        <v>3</v>
      </c>
      <c r="C3156">
        <v>80.239999999999995</v>
      </c>
      <c r="D3156">
        <v>3</v>
      </c>
      <c r="E3156">
        <v>240.71999999999997</v>
      </c>
      <c r="F3156" s="1">
        <f>-Day_SIP[[#This Row],[Investment Amount]]</f>
        <v>-240.71999999999997</v>
      </c>
      <c r="G3156" s="1">
        <f>SUM($D$2:D3156)*Day_SIP[[#This Row],[Buy Price]]</f>
        <v>2105738.3199999998</v>
      </c>
    </row>
    <row r="3157" spans="1:7" x14ac:dyDescent="0.3">
      <c r="A3157" s="2">
        <v>41908</v>
      </c>
      <c r="B3157">
        <v>4</v>
      </c>
      <c r="C3157">
        <v>80.89</v>
      </c>
      <c r="D3157">
        <v>3</v>
      </c>
      <c r="E3157">
        <v>242.67000000000002</v>
      </c>
      <c r="F3157" s="1">
        <f>-Day_SIP[[#This Row],[Investment Amount]]</f>
        <v>-242.67000000000002</v>
      </c>
      <c r="G3157" s="1">
        <f>SUM($D$2:D3157)*Day_SIP[[#This Row],[Buy Price]]</f>
        <v>2123038.94</v>
      </c>
    </row>
    <row r="3158" spans="1:7" x14ac:dyDescent="0.3">
      <c r="A3158" s="2">
        <v>41911</v>
      </c>
      <c r="B3158">
        <v>0</v>
      </c>
      <c r="C3158">
        <v>80.67</v>
      </c>
      <c r="D3158">
        <v>3</v>
      </c>
      <c r="E3158">
        <v>242.01</v>
      </c>
      <c r="F3158" s="1">
        <f>-Day_SIP[[#This Row],[Investment Amount]]</f>
        <v>-242.01</v>
      </c>
      <c r="G3158" s="1">
        <f>SUM($D$2:D3158)*Day_SIP[[#This Row],[Buy Price]]</f>
        <v>2117506.83</v>
      </c>
    </row>
    <row r="3159" spans="1:7" x14ac:dyDescent="0.3">
      <c r="A3159" s="2">
        <v>41912</v>
      </c>
      <c r="B3159">
        <v>1</v>
      </c>
      <c r="C3159">
        <v>80.72</v>
      </c>
      <c r="D3159">
        <v>3</v>
      </c>
      <c r="E3159">
        <v>242.16</v>
      </c>
      <c r="F3159" s="1">
        <f>-Day_SIP[[#This Row],[Investment Amount]]</f>
        <v>-242.16</v>
      </c>
      <c r="G3159" s="1">
        <f>SUM($D$2:D3159)*Day_SIP[[#This Row],[Buy Price]]</f>
        <v>2119061.44</v>
      </c>
    </row>
    <row r="3160" spans="1:7" x14ac:dyDescent="0.3">
      <c r="A3160" s="2">
        <v>41913</v>
      </c>
      <c r="B3160">
        <v>2</v>
      </c>
      <c r="C3160">
        <v>80.56</v>
      </c>
      <c r="D3160">
        <v>3</v>
      </c>
      <c r="E3160">
        <v>241.68</v>
      </c>
      <c r="F3160" s="1">
        <f>-Day_SIP[[#This Row],[Investment Amount]]</f>
        <v>-241.68</v>
      </c>
      <c r="G3160" s="1">
        <f>SUM($D$2:D3160)*Day_SIP[[#This Row],[Buy Price]]</f>
        <v>2115102.8000000003</v>
      </c>
    </row>
    <row r="3161" spans="1:7" x14ac:dyDescent="0.3">
      <c r="A3161" s="2">
        <v>41919</v>
      </c>
      <c r="B3161">
        <v>1</v>
      </c>
      <c r="C3161">
        <v>79.38</v>
      </c>
      <c r="D3161">
        <v>3</v>
      </c>
      <c r="E3161">
        <v>238.14</v>
      </c>
      <c r="F3161" s="1">
        <f>-Day_SIP[[#This Row],[Investment Amount]]</f>
        <v>-238.14</v>
      </c>
      <c r="G3161" s="1">
        <f>SUM($D$2:D3161)*Day_SIP[[#This Row],[Buy Price]]</f>
        <v>2084360.0399999998</v>
      </c>
    </row>
    <row r="3162" spans="1:7" x14ac:dyDescent="0.3">
      <c r="A3162" s="2">
        <v>41920</v>
      </c>
      <c r="B3162">
        <v>2</v>
      </c>
      <c r="C3162">
        <v>79.63</v>
      </c>
      <c r="D3162">
        <v>3</v>
      </c>
      <c r="E3162">
        <v>238.89</v>
      </c>
      <c r="F3162" s="1">
        <f>-Day_SIP[[#This Row],[Investment Amount]]</f>
        <v>-238.89</v>
      </c>
      <c r="G3162" s="1">
        <f>SUM($D$2:D3162)*Day_SIP[[#This Row],[Buy Price]]</f>
        <v>2091163.43</v>
      </c>
    </row>
    <row r="3163" spans="1:7" x14ac:dyDescent="0.3">
      <c r="A3163" s="2">
        <v>41921</v>
      </c>
      <c r="B3163">
        <v>3</v>
      </c>
      <c r="C3163">
        <v>80.41</v>
      </c>
      <c r="D3163">
        <v>3</v>
      </c>
      <c r="E3163">
        <v>241.23</v>
      </c>
      <c r="F3163" s="1">
        <f>-Day_SIP[[#This Row],[Investment Amount]]</f>
        <v>-241.23</v>
      </c>
      <c r="G3163" s="1">
        <f>SUM($D$2:D3163)*Day_SIP[[#This Row],[Buy Price]]</f>
        <v>2111888.2399999998</v>
      </c>
    </row>
    <row r="3164" spans="1:7" x14ac:dyDescent="0.3">
      <c r="A3164" s="2">
        <v>41922</v>
      </c>
      <c r="B3164">
        <v>4</v>
      </c>
      <c r="C3164">
        <v>79.73</v>
      </c>
      <c r="D3164">
        <v>3</v>
      </c>
      <c r="E3164">
        <v>239.19</v>
      </c>
      <c r="F3164" s="1">
        <f>-Day_SIP[[#This Row],[Investment Amount]]</f>
        <v>-239.19</v>
      </c>
      <c r="G3164" s="1">
        <f>SUM($D$2:D3164)*Day_SIP[[#This Row],[Buy Price]]</f>
        <v>2094267.9100000001</v>
      </c>
    </row>
    <row r="3165" spans="1:7" x14ac:dyDescent="0.3">
      <c r="A3165" s="2">
        <v>41925</v>
      </c>
      <c r="B3165">
        <v>0</v>
      </c>
      <c r="C3165">
        <v>79.91</v>
      </c>
      <c r="D3165">
        <v>3</v>
      </c>
      <c r="E3165">
        <v>239.73</v>
      </c>
      <c r="F3165" s="1">
        <f>-Day_SIP[[#This Row],[Investment Amount]]</f>
        <v>-239.73</v>
      </c>
      <c r="G3165" s="1">
        <f>SUM($D$2:D3165)*Day_SIP[[#This Row],[Buy Price]]</f>
        <v>2099235.6999999997</v>
      </c>
    </row>
    <row r="3166" spans="1:7" x14ac:dyDescent="0.3">
      <c r="A3166" s="2">
        <v>41926</v>
      </c>
      <c r="B3166">
        <v>1</v>
      </c>
      <c r="C3166">
        <v>79.7</v>
      </c>
      <c r="D3166">
        <v>3</v>
      </c>
      <c r="E3166">
        <v>239.10000000000002</v>
      </c>
      <c r="F3166" s="1">
        <f>-Day_SIP[[#This Row],[Investment Amount]]</f>
        <v>-239.10000000000002</v>
      </c>
      <c r="G3166" s="1">
        <f>SUM($D$2:D3166)*Day_SIP[[#This Row],[Buy Price]]</f>
        <v>2093958.1</v>
      </c>
    </row>
    <row r="3167" spans="1:7" x14ac:dyDescent="0.3">
      <c r="A3167" s="2">
        <v>41928</v>
      </c>
      <c r="B3167">
        <v>3</v>
      </c>
      <c r="C3167">
        <v>78.69</v>
      </c>
      <c r="D3167">
        <v>3</v>
      </c>
      <c r="E3167">
        <v>236.07</v>
      </c>
      <c r="F3167" s="1">
        <f>-Day_SIP[[#This Row],[Investment Amount]]</f>
        <v>-236.07</v>
      </c>
      <c r="G3167" s="1">
        <f>SUM($D$2:D3167)*Day_SIP[[#This Row],[Buy Price]]</f>
        <v>2067658.44</v>
      </c>
    </row>
    <row r="3168" spans="1:7" x14ac:dyDescent="0.3">
      <c r="A3168" s="2">
        <v>41929</v>
      </c>
      <c r="B3168">
        <v>4</v>
      </c>
      <c r="C3168">
        <v>78.84</v>
      </c>
      <c r="D3168">
        <v>3</v>
      </c>
      <c r="E3168">
        <v>236.52</v>
      </c>
      <c r="F3168" s="1">
        <f>-Day_SIP[[#This Row],[Investment Amount]]</f>
        <v>-236.52</v>
      </c>
      <c r="G3168" s="1">
        <f>SUM($D$2:D3168)*Day_SIP[[#This Row],[Buy Price]]</f>
        <v>2071836.36</v>
      </c>
    </row>
    <row r="3169" spans="1:7" x14ac:dyDescent="0.3">
      <c r="A3169" s="2">
        <v>41932</v>
      </c>
      <c r="B3169">
        <v>0</v>
      </c>
      <c r="C3169">
        <v>79.92</v>
      </c>
      <c r="D3169">
        <v>3</v>
      </c>
      <c r="E3169">
        <v>239.76</v>
      </c>
      <c r="F3169" s="1">
        <f>-Day_SIP[[#This Row],[Investment Amount]]</f>
        <v>-239.76</v>
      </c>
      <c r="G3169" s="1">
        <f>SUM($D$2:D3169)*Day_SIP[[#This Row],[Buy Price]]</f>
        <v>2100457.44</v>
      </c>
    </row>
    <row r="3170" spans="1:7" x14ac:dyDescent="0.3">
      <c r="A3170" s="2">
        <v>41933</v>
      </c>
      <c r="B3170">
        <v>1</v>
      </c>
      <c r="C3170">
        <v>80.260000000000005</v>
      </c>
      <c r="D3170">
        <v>3</v>
      </c>
      <c r="E3170">
        <v>240.78000000000003</v>
      </c>
      <c r="F3170" s="1">
        <f>-Day_SIP[[#This Row],[Investment Amount]]</f>
        <v>-240.78000000000003</v>
      </c>
      <c r="G3170" s="1">
        <f>SUM($D$2:D3170)*Day_SIP[[#This Row],[Buy Price]]</f>
        <v>2109634.1</v>
      </c>
    </row>
    <row r="3171" spans="1:7" x14ac:dyDescent="0.3">
      <c r="A3171" s="2">
        <v>41934</v>
      </c>
      <c r="B3171">
        <v>2</v>
      </c>
      <c r="C3171">
        <v>80.69</v>
      </c>
      <c r="D3171">
        <v>3</v>
      </c>
      <c r="E3171">
        <v>242.07</v>
      </c>
      <c r="F3171" s="1">
        <f>-Day_SIP[[#This Row],[Investment Amount]]</f>
        <v>-242.07</v>
      </c>
      <c r="G3171" s="1">
        <f>SUM($D$2:D3171)*Day_SIP[[#This Row],[Buy Price]]</f>
        <v>2121178.7199999997</v>
      </c>
    </row>
    <row r="3172" spans="1:7" x14ac:dyDescent="0.3">
      <c r="A3172" s="2">
        <v>41935</v>
      </c>
      <c r="B3172">
        <v>3</v>
      </c>
      <c r="C3172">
        <v>81.05</v>
      </c>
      <c r="D3172">
        <v>3</v>
      </c>
      <c r="E3172">
        <v>243.14999999999998</v>
      </c>
      <c r="F3172" s="1">
        <f>-Day_SIP[[#This Row],[Investment Amount]]</f>
        <v>-243.14999999999998</v>
      </c>
      <c r="G3172" s="1">
        <f>SUM($D$2:D3172)*Day_SIP[[#This Row],[Buy Price]]</f>
        <v>2130885.5499999998</v>
      </c>
    </row>
    <row r="3173" spans="1:7" x14ac:dyDescent="0.3">
      <c r="A3173" s="2">
        <v>41939</v>
      </c>
      <c r="B3173">
        <v>0</v>
      </c>
      <c r="C3173">
        <v>80.78</v>
      </c>
      <c r="D3173">
        <v>3</v>
      </c>
      <c r="E3173">
        <v>242.34</v>
      </c>
      <c r="F3173" s="1">
        <f>-Day_SIP[[#This Row],[Investment Amount]]</f>
        <v>-242.34</v>
      </c>
      <c r="G3173" s="1">
        <f>SUM($D$2:D3173)*Day_SIP[[#This Row],[Buy Price]]</f>
        <v>2124029.3199999998</v>
      </c>
    </row>
    <row r="3174" spans="1:7" x14ac:dyDescent="0.3">
      <c r="A3174" s="2">
        <v>41940</v>
      </c>
      <c r="B3174">
        <v>1</v>
      </c>
      <c r="C3174">
        <v>81.099999999999994</v>
      </c>
      <c r="D3174">
        <v>3</v>
      </c>
      <c r="E3174">
        <v>243.29999999999998</v>
      </c>
      <c r="F3174" s="1">
        <f>-Day_SIP[[#This Row],[Investment Amount]]</f>
        <v>-243.29999999999998</v>
      </c>
      <c r="G3174" s="1">
        <f>SUM($D$2:D3174)*Day_SIP[[#This Row],[Buy Price]]</f>
        <v>2132686.6999999997</v>
      </c>
    </row>
    <row r="3175" spans="1:7" x14ac:dyDescent="0.3">
      <c r="A3175" s="2">
        <v>41941</v>
      </c>
      <c r="B3175">
        <v>2</v>
      </c>
      <c r="C3175">
        <v>81.64</v>
      </c>
      <c r="D3175">
        <v>3</v>
      </c>
      <c r="E3175">
        <v>244.92000000000002</v>
      </c>
      <c r="F3175" s="1">
        <f>-Day_SIP[[#This Row],[Investment Amount]]</f>
        <v>-244.92000000000002</v>
      </c>
      <c r="G3175" s="1">
        <f>SUM($D$2:D3175)*Day_SIP[[#This Row],[Buy Price]]</f>
        <v>2147132</v>
      </c>
    </row>
    <row r="3176" spans="1:7" x14ac:dyDescent="0.3">
      <c r="A3176" s="2">
        <v>41942</v>
      </c>
      <c r="B3176">
        <v>3</v>
      </c>
      <c r="C3176">
        <v>82.84</v>
      </c>
      <c r="D3176">
        <v>2</v>
      </c>
      <c r="E3176">
        <v>165.68</v>
      </c>
      <c r="F3176" s="1">
        <f>-Day_SIP[[#This Row],[Investment Amount]]</f>
        <v>-165.68</v>
      </c>
      <c r="G3176" s="1">
        <f>SUM($D$2:D3176)*Day_SIP[[#This Row],[Buy Price]]</f>
        <v>2178857.6800000002</v>
      </c>
    </row>
    <row r="3177" spans="1:7" x14ac:dyDescent="0.3">
      <c r="A3177" s="2">
        <v>41943</v>
      </c>
      <c r="B3177">
        <v>4</v>
      </c>
      <c r="C3177">
        <v>84.11</v>
      </c>
      <c r="D3177">
        <v>2</v>
      </c>
      <c r="E3177">
        <v>168.22</v>
      </c>
      <c r="F3177" s="1">
        <f>-Day_SIP[[#This Row],[Investment Amount]]</f>
        <v>-168.22</v>
      </c>
      <c r="G3177" s="1">
        <f>SUM($D$2:D3177)*Day_SIP[[#This Row],[Buy Price]]</f>
        <v>2212429.44</v>
      </c>
    </row>
    <row r="3178" spans="1:7" x14ac:dyDescent="0.3">
      <c r="A3178" s="2">
        <v>41946</v>
      </c>
      <c r="B3178">
        <v>0</v>
      </c>
      <c r="C3178">
        <v>84.35</v>
      </c>
      <c r="D3178">
        <v>2</v>
      </c>
      <c r="E3178">
        <v>168.7</v>
      </c>
      <c r="F3178" s="1">
        <f>-Day_SIP[[#This Row],[Investment Amount]]</f>
        <v>-168.7</v>
      </c>
      <c r="G3178" s="1">
        <f>SUM($D$2:D3178)*Day_SIP[[#This Row],[Buy Price]]</f>
        <v>2218911.0999999996</v>
      </c>
    </row>
    <row r="3179" spans="1:7" x14ac:dyDescent="0.3">
      <c r="A3179" s="2">
        <v>41948</v>
      </c>
      <c r="B3179">
        <v>2</v>
      </c>
      <c r="C3179">
        <v>84.4</v>
      </c>
      <c r="D3179">
        <v>2</v>
      </c>
      <c r="E3179">
        <v>168.8</v>
      </c>
      <c r="F3179" s="1">
        <f>-Day_SIP[[#This Row],[Investment Amount]]</f>
        <v>-168.8</v>
      </c>
      <c r="G3179" s="1">
        <f>SUM($D$2:D3179)*Day_SIP[[#This Row],[Buy Price]]</f>
        <v>2220395.2000000002</v>
      </c>
    </row>
    <row r="3180" spans="1:7" x14ac:dyDescent="0.3">
      <c r="A3180" s="2">
        <v>41950</v>
      </c>
      <c r="B3180">
        <v>4</v>
      </c>
      <c r="C3180">
        <v>84.54</v>
      </c>
      <c r="D3180">
        <v>2</v>
      </c>
      <c r="E3180">
        <v>169.08</v>
      </c>
      <c r="F3180" s="1">
        <f>-Day_SIP[[#This Row],[Investment Amount]]</f>
        <v>-169.08</v>
      </c>
      <c r="G3180" s="1">
        <f>SUM($D$2:D3180)*Day_SIP[[#This Row],[Buy Price]]</f>
        <v>2224247.4000000004</v>
      </c>
    </row>
    <row r="3181" spans="1:7" x14ac:dyDescent="0.3">
      <c r="A3181" s="2">
        <v>41953</v>
      </c>
      <c r="B3181">
        <v>0</v>
      </c>
      <c r="C3181">
        <v>84.37</v>
      </c>
      <c r="D3181">
        <v>2</v>
      </c>
      <c r="E3181">
        <v>168.74</v>
      </c>
      <c r="F3181" s="1">
        <f>-Day_SIP[[#This Row],[Investment Amount]]</f>
        <v>-168.74</v>
      </c>
      <c r="G3181" s="1">
        <f>SUM($D$2:D3181)*Day_SIP[[#This Row],[Buy Price]]</f>
        <v>2219943.44</v>
      </c>
    </row>
    <row r="3182" spans="1:7" x14ac:dyDescent="0.3">
      <c r="A3182" s="2">
        <v>41954</v>
      </c>
      <c r="B3182">
        <v>1</v>
      </c>
      <c r="C3182">
        <v>84.65</v>
      </c>
      <c r="D3182">
        <v>2</v>
      </c>
      <c r="E3182">
        <v>169.3</v>
      </c>
      <c r="F3182" s="1">
        <f>-Day_SIP[[#This Row],[Investment Amount]]</f>
        <v>-169.3</v>
      </c>
      <c r="G3182" s="1">
        <f>SUM($D$2:D3182)*Day_SIP[[#This Row],[Buy Price]]</f>
        <v>2227480.1</v>
      </c>
    </row>
    <row r="3183" spans="1:7" x14ac:dyDescent="0.3">
      <c r="A3183" s="2">
        <v>41955</v>
      </c>
      <c r="B3183">
        <v>2</v>
      </c>
      <c r="C3183">
        <v>84.82</v>
      </c>
      <c r="D3183">
        <v>2</v>
      </c>
      <c r="E3183">
        <v>169.64</v>
      </c>
      <c r="F3183" s="1">
        <f>-Day_SIP[[#This Row],[Investment Amount]]</f>
        <v>-169.64</v>
      </c>
      <c r="G3183" s="1">
        <f>SUM($D$2:D3183)*Day_SIP[[#This Row],[Buy Price]]</f>
        <v>2232123.1199999996</v>
      </c>
    </row>
    <row r="3184" spans="1:7" x14ac:dyDescent="0.3">
      <c r="A3184" s="2">
        <v>41956</v>
      </c>
      <c r="B3184">
        <v>3</v>
      </c>
      <c r="C3184">
        <v>84.56</v>
      </c>
      <c r="D3184">
        <v>2</v>
      </c>
      <c r="E3184">
        <v>169.12</v>
      </c>
      <c r="F3184" s="1">
        <f>-Day_SIP[[#This Row],[Investment Amount]]</f>
        <v>-169.12</v>
      </c>
      <c r="G3184" s="1">
        <f>SUM($D$2:D3184)*Day_SIP[[#This Row],[Buy Price]]</f>
        <v>2225450.08</v>
      </c>
    </row>
    <row r="3185" spans="1:7" x14ac:dyDescent="0.3">
      <c r="A3185" s="2">
        <v>41957</v>
      </c>
      <c r="B3185">
        <v>4</v>
      </c>
      <c r="C3185">
        <v>84.91</v>
      </c>
      <c r="D3185">
        <v>2</v>
      </c>
      <c r="E3185">
        <v>169.82</v>
      </c>
      <c r="F3185" s="1">
        <f>-Day_SIP[[#This Row],[Investment Amount]]</f>
        <v>-169.82</v>
      </c>
      <c r="G3185" s="1">
        <f>SUM($D$2:D3185)*Day_SIP[[#This Row],[Buy Price]]</f>
        <v>2234831.1999999997</v>
      </c>
    </row>
    <row r="3186" spans="1:7" x14ac:dyDescent="0.3">
      <c r="A3186" s="2">
        <v>41960</v>
      </c>
      <c r="B3186">
        <v>0</v>
      </c>
      <c r="C3186">
        <v>85.27</v>
      </c>
      <c r="D3186">
        <v>2</v>
      </c>
      <c r="E3186">
        <v>170.54</v>
      </c>
      <c r="F3186" s="1">
        <f>-Day_SIP[[#This Row],[Investment Amount]]</f>
        <v>-170.54</v>
      </c>
      <c r="G3186" s="1">
        <f>SUM($D$2:D3186)*Day_SIP[[#This Row],[Buy Price]]</f>
        <v>2244476.94</v>
      </c>
    </row>
    <row r="3187" spans="1:7" x14ac:dyDescent="0.3">
      <c r="A3187" s="2">
        <v>41961</v>
      </c>
      <c r="B3187">
        <v>1</v>
      </c>
      <c r="C3187">
        <v>85.14</v>
      </c>
      <c r="D3187">
        <v>2</v>
      </c>
      <c r="E3187">
        <v>170.28</v>
      </c>
      <c r="F3187" s="1">
        <f>-Day_SIP[[#This Row],[Investment Amount]]</f>
        <v>-170.28</v>
      </c>
      <c r="G3187" s="1">
        <f>SUM($D$2:D3187)*Day_SIP[[#This Row],[Buy Price]]</f>
        <v>2241225.36</v>
      </c>
    </row>
    <row r="3188" spans="1:7" x14ac:dyDescent="0.3">
      <c r="A3188" s="2">
        <v>41962</v>
      </c>
      <c r="B3188">
        <v>2</v>
      </c>
      <c r="C3188">
        <v>84.61</v>
      </c>
      <c r="D3188">
        <v>2</v>
      </c>
      <c r="E3188">
        <v>169.22</v>
      </c>
      <c r="F3188" s="1">
        <f>-Day_SIP[[#This Row],[Investment Amount]]</f>
        <v>-169.22</v>
      </c>
      <c r="G3188" s="1">
        <f>SUM($D$2:D3188)*Day_SIP[[#This Row],[Buy Price]]</f>
        <v>2227442.86</v>
      </c>
    </row>
    <row r="3189" spans="1:7" x14ac:dyDescent="0.3">
      <c r="A3189" s="2">
        <v>41963</v>
      </c>
      <c r="B3189">
        <v>3</v>
      </c>
      <c r="C3189">
        <v>84.77</v>
      </c>
      <c r="D3189">
        <v>2</v>
      </c>
      <c r="E3189">
        <v>169.54</v>
      </c>
      <c r="F3189" s="1">
        <f>-Day_SIP[[#This Row],[Investment Amount]]</f>
        <v>-169.54</v>
      </c>
      <c r="G3189" s="1">
        <f>SUM($D$2:D3189)*Day_SIP[[#This Row],[Buy Price]]</f>
        <v>2231824.56</v>
      </c>
    </row>
    <row r="3190" spans="1:7" x14ac:dyDescent="0.3">
      <c r="A3190" s="2">
        <v>41964</v>
      </c>
      <c r="B3190">
        <v>4</v>
      </c>
      <c r="C3190">
        <v>85.51</v>
      </c>
      <c r="D3190">
        <v>2</v>
      </c>
      <c r="E3190">
        <v>171.02</v>
      </c>
      <c r="F3190" s="1">
        <f>-Day_SIP[[#This Row],[Investment Amount]]</f>
        <v>-171.02</v>
      </c>
      <c r="G3190" s="1">
        <f>SUM($D$2:D3190)*Day_SIP[[#This Row],[Buy Price]]</f>
        <v>2251478.3000000003</v>
      </c>
    </row>
    <row r="3191" spans="1:7" x14ac:dyDescent="0.3">
      <c r="A3191" s="2">
        <v>41967</v>
      </c>
      <c r="B3191">
        <v>0</v>
      </c>
      <c r="C3191">
        <v>86.1</v>
      </c>
      <c r="D3191">
        <v>2</v>
      </c>
      <c r="E3191">
        <v>172.2</v>
      </c>
      <c r="F3191" s="1">
        <f>-Day_SIP[[#This Row],[Investment Amount]]</f>
        <v>-172.2</v>
      </c>
      <c r="G3191" s="1">
        <f>SUM($D$2:D3191)*Day_SIP[[#This Row],[Buy Price]]</f>
        <v>2267185.1999999997</v>
      </c>
    </row>
    <row r="3192" spans="1:7" x14ac:dyDescent="0.3">
      <c r="A3192" s="2">
        <v>41968</v>
      </c>
      <c r="B3192">
        <v>1</v>
      </c>
      <c r="C3192">
        <v>85.64</v>
      </c>
      <c r="D3192">
        <v>2</v>
      </c>
      <c r="E3192">
        <v>171.28</v>
      </c>
      <c r="F3192" s="1">
        <f>-Day_SIP[[#This Row],[Investment Amount]]</f>
        <v>-171.28</v>
      </c>
      <c r="G3192" s="1">
        <f>SUM($D$2:D3192)*Day_SIP[[#This Row],[Buy Price]]</f>
        <v>2255243.7600000002</v>
      </c>
    </row>
    <row r="3193" spans="1:7" x14ac:dyDescent="0.3">
      <c r="A3193" s="2">
        <v>41969</v>
      </c>
      <c r="B3193">
        <v>2</v>
      </c>
      <c r="C3193">
        <v>85.82</v>
      </c>
      <c r="D3193">
        <v>2</v>
      </c>
      <c r="E3193">
        <v>171.64</v>
      </c>
      <c r="F3193" s="1">
        <f>-Day_SIP[[#This Row],[Investment Amount]]</f>
        <v>-171.64</v>
      </c>
      <c r="G3193" s="1">
        <f>SUM($D$2:D3193)*Day_SIP[[#This Row],[Buy Price]]</f>
        <v>2260155.52</v>
      </c>
    </row>
    <row r="3194" spans="1:7" x14ac:dyDescent="0.3">
      <c r="A3194" s="2">
        <v>41970</v>
      </c>
      <c r="B3194">
        <v>3</v>
      </c>
      <c r="C3194">
        <v>86.32</v>
      </c>
      <c r="D3194">
        <v>2</v>
      </c>
      <c r="E3194">
        <v>172.64</v>
      </c>
      <c r="F3194" s="1">
        <f>-Day_SIP[[#This Row],[Investment Amount]]</f>
        <v>-172.64</v>
      </c>
      <c r="G3194" s="1">
        <f>SUM($D$2:D3194)*Day_SIP[[#This Row],[Buy Price]]</f>
        <v>2273496.1599999997</v>
      </c>
    </row>
    <row r="3195" spans="1:7" x14ac:dyDescent="0.3">
      <c r="A3195" s="2">
        <v>41971</v>
      </c>
      <c r="B3195">
        <v>4</v>
      </c>
      <c r="C3195">
        <v>86.93</v>
      </c>
      <c r="D3195">
        <v>2</v>
      </c>
      <c r="E3195">
        <v>173.86</v>
      </c>
      <c r="F3195" s="1">
        <f>-Day_SIP[[#This Row],[Investment Amount]]</f>
        <v>-173.86</v>
      </c>
      <c r="G3195" s="1">
        <f>SUM($D$2:D3195)*Day_SIP[[#This Row],[Buy Price]]</f>
        <v>2289736.2000000002</v>
      </c>
    </row>
    <row r="3196" spans="1:7" x14ac:dyDescent="0.3">
      <c r="A3196" s="2">
        <v>41974</v>
      </c>
      <c r="B3196">
        <v>0</v>
      </c>
      <c r="C3196">
        <v>86.44</v>
      </c>
      <c r="D3196">
        <v>2</v>
      </c>
      <c r="E3196">
        <v>172.88</v>
      </c>
      <c r="F3196" s="1">
        <f>-Day_SIP[[#This Row],[Investment Amount]]</f>
        <v>-172.88</v>
      </c>
      <c r="G3196" s="1">
        <f>SUM($D$2:D3196)*Day_SIP[[#This Row],[Buy Price]]</f>
        <v>2277002.48</v>
      </c>
    </row>
    <row r="3197" spans="1:7" x14ac:dyDescent="0.3">
      <c r="A3197" s="2">
        <v>41975</v>
      </c>
      <c r="B3197">
        <v>1</v>
      </c>
      <c r="C3197">
        <v>86.3</v>
      </c>
      <c r="D3197">
        <v>2</v>
      </c>
      <c r="E3197">
        <v>172.6</v>
      </c>
      <c r="F3197" s="1">
        <f>-Day_SIP[[#This Row],[Investment Amount]]</f>
        <v>-172.6</v>
      </c>
      <c r="G3197" s="1">
        <f>SUM($D$2:D3197)*Day_SIP[[#This Row],[Buy Price]]</f>
        <v>2273487.1999999997</v>
      </c>
    </row>
    <row r="3198" spans="1:7" x14ac:dyDescent="0.3">
      <c r="A3198" s="2">
        <v>41976</v>
      </c>
      <c r="B3198">
        <v>2</v>
      </c>
      <c r="C3198">
        <v>86.46</v>
      </c>
      <c r="D3198">
        <v>2</v>
      </c>
      <c r="E3198">
        <v>172.92</v>
      </c>
      <c r="F3198" s="1">
        <f>-Day_SIP[[#This Row],[Investment Amount]]</f>
        <v>-172.92</v>
      </c>
      <c r="G3198" s="1">
        <f>SUM($D$2:D3198)*Day_SIP[[#This Row],[Buy Price]]</f>
        <v>2277875.1599999997</v>
      </c>
    </row>
    <row r="3199" spans="1:7" x14ac:dyDescent="0.3">
      <c r="A3199" s="2">
        <v>41977</v>
      </c>
      <c r="B3199">
        <v>3</v>
      </c>
      <c r="C3199">
        <v>86.82</v>
      </c>
      <c r="D3199">
        <v>2</v>
      </c>
      <c r="E3199">
        <v>173.64</v>
      </c>
      <c r="F3199" s="1">
        <f>-Day_SIP[[#This Row],[Investment Amount]]</f>
        <v>-173.64</v>
      </c>
      <c r="G3199" s="1">
        <f>SUM($D$2:D3199)*Day_SIP[[#This Row],[Buy Price]]</f>
        <v>2287533.36</v>
      </c>
    </row>
    <row r="3200" spans="1:7" x14ac:dyDescent="0.3">
      <c r="A3200" s="2">
        <v>41978</v>
      </c>
      <c r="B3200">
        <v>4</v>
      </c>
      <c r="C3200">
        <v>86.75</v>
      </c>
      <c r="D3200">
        <v>2</v>
      </c>
      <c r="E3200">
        <v>173.5</v>
      </c>
      <c r="F3200" s="1">
        <f>-Day_SIP[[#This Row],[Investment Amount]]</f>
        <v>-173.5</v>
      </c>
      <c r="G3200" s="1">
        <f>SUM($D$2:D3200)*Day_SIP[[#This Row],[Buy Price]]</f>
        <v>2285862.5</v>
      </c>
    </row>
    <row r="3201" spans="1:7" x14ac:dyDescent="0.3">
      <c r="A3201" s="2">
        <v>41981</v>
      </c>
      <c r="B3201">
        <v>0</v>
      </c>
      <c r="C3201">
        <v>85.55</v>
      </c>
      <c r="D3201">
        <v>2</v>
      </c>
      <c r="E3201">
        <v>171.1</v>
      </c>
      <c r="F3201" s="1">
        <f>-Day_SIP[[#This Row],[Investment Amount]]</f>
        <v>-171.1</v>
      </c>
      <c r="G3201" s="1">
        <f>SUM($D$2:D3201)*Day_SIP[[#This Row],[Buy Price]]</f>
        <v>2254413.6</v>
      </c>
    </row>
    <row r="3202" spans="1:7" x14ac:dyDescent="0.3">
      <c r="A3202" s="2">
        <v>41982</v>
      </c>
      <c r="B3202">
        <v>1</v>
      </c>
      <c r="C3202">
        <v>84.59</v>
      </c>
      <c r="D3202">
        <v>2</v>
      </c>
      <c r="E3202">
        <v>169.18</v>
      </c>
      <c r="F3202" s="1">
        <f>-Day_SIP[[#This Row],[Investment Amount]]</f>
        <v>-169.18</v>
      </c>
      <c r="G3202" s="1">
        <f>SUM($D$2:D3202)*Day_SIP[[#This Row],[Buy Price]]</f>
        <v>2229284.86</v>
      </c>
    </row>
    <row r="3203" spans="1:7" x14ac:dyDescent="0.3">
      <c r="A3203" s="2">
        <v>41983</v>
      </c>
      <c r="B3203">
        <v>2</v>
      </c>
      <c r="C3203">
        <v>84.75</v>
      </c>
      <c r="D3203">
        <v>2</v>
      </c>
      <c r="E3203">
        <v>169.5</v>
      </c>
      <c r="F3203" s="1">
        <f>-Day_SIP[[#This Row],[Investment Amount]]</f>
        <v>-169.5</v>
      </c>
      <c r="G3203" s="1">
        <f>SUM($D$2:D3203)*Day_SIP[[#This Row],[Buy Price]]</f>
        <v>2233671</v>
      </c>
    </row>
    <row r="3204" spans="1:7" x14ac:dyDescent="0.3">
      <c r="A3204" s="2">
        <v>41984</v>
      </c>
      <c r="B3204">
        <v>3</v>
      </c>
      <c r="C3204">
        <v>84.19</v>
      </c>
      <c r="D3204">
        <v>2</v>
      </c>
      <c r="E3204">
        <v>168.38</v>
      </c>
      <c r="F3204" s="1">
        <f>-Day_SIP[[#This Row],[Investment Amount]]</f>
        <v>-168.38</v>
      </c>
      <c r="G3204" s="1">
        <f>SUM($D$2:D3204)*Day_SIP[[#This Row],[Buy Price]]</f>
        <v>2219080.02</v>
      </c>
    </row>
    <row r="3205" spans="1:7" x14ac:dyDescent="0.3">
      <c r="A3205" s="2">
        <v>41985</v>
      </c>
      <c r="B3205">
        <v>4</v>
      </c>
      <c r="C3205">
        <v>83.43</v>
      </c>
      <c r="D3205">
        <v>2</v>
      </c>
      <c r="E3205">
        <v>166.86</v>
      </c>
      <c r="F3205" s="1">
        <f>-Day_SIP[[#This Row],[Investment Amount]]</f>
        <v>-166.86</v>
      </c>
      <c r="G3205" s="1">
        <f>SUM($D$2:D3205)*Day_SIP[[#This Row],[Buy Price]]</f>
        <v>2199214.8000000003</v>
      </c>
    </row>
    <row r="3206" spans="1:7" x14ac:dyDescent="0.3">
      <c r="A3206" s="2">
        <v>41988</v>
      </c>
      <c r="B3206">
        <v>0</v>
      </c>
      <c r="C3206">
        <v>83.29</v>
      </c>
      <c r="D3206">
        <v>2</v>
      </c>
      <c r="E3206">
        <v>166.58</v>
      </c>
      <c r="F3206" s="1">
        <f>-Day_SIP[[#This Row],[Investment Amount]]</f>
        <v>-166.58</v>
      </c>
      <c r="G3206" s="1">
        <f>SUM($D$2:D3206)*Day_SIP[[#This Row],[Buy Price]]</f>
        <v>2195690.98</v>
      </c>
    </row>
    <row r="3207" spans="1:7" x14ac:dyDescent="0.3">
      <c r="A3207" s="2">
        <v>41989</v>
      </c>
      <c r="B3207">
        <v>1</v>
      </c>
      <c r="C3207">
        <v>82.03</v>
      </c>
      <c r="D3207">
        <v>3</v>
      </c>
      <c r="E3207">
        <v>246.09</v>
      </c>
      <c r="F3207" s="1">
        <f>-Day_SIP[[#This Row],[Investment Amount]]</f>
        <v>-246.09</v>
      </c>
      <c r="G3207" s="1">
        <f>SUM($D$2:D3207)*Day_SIP[[#This Row],[Buy Price]]</f>
        <v>2162720.9500000002</v>
      </c>
    </row>
    <row r="3208" spans="1:7" x14ac:dyDescent="0.3">
      <c r="A3208" s="2">
        <v>41990</v>
      </c>
      <c r="B3208">
        <v>2</v>
      </c>
      <c r="C3208">
        <v>81.52</v>
      </c>
      <c r="D3208">
        <v>3</v>
      </c>
      <c r="E3208">
        <v>244.56</v>
      </c>
      <c r="F3208" s="1">
        <f>-Day_SIP[[#This Row],[Investment Amount]]</f>
        <v>-244.56</v>
      </c>
      <c r="G3208" s="1">
        <f>SUM($D$2:D3208)*Day_SIP[[#This Row],[Buy Price]]</f>
        <v>2149519.3599999999</v>
      </c>
    </row>
    <row r="3209" spans="1:7" x14ac:dyDescent="0.3">
      <c r="A3209" s="2">
        <v>41991</v>
      </c>
      <c r="B3209">
        <v>3</v>
      </c>
      <c r="C3209">
        <v>82.59</v>
      </c>
      <c r="D3209">
        <v>2</v>
      </c>
      <c r="E3209">
        <v>165.18</v>
      </c>
      <c r="F3209" s="1">
        <f>-Day_SIP[[#This Row],[Investment Amount]]</f>
        <v>-165.18</v>
      </c>
      <c r="G3209" s="1">
        <f>SUM($D$2:D3209)*Day_SIP[[#This Row],[Buy Price]]</f>
        <v>2177898.3000000003</v>
      </c>
    </row>
    <row r="3210" spans="1:7" x14ac:dyDescent="0.3">
      <c r="A3210" s="2">
        <v>41992</v>
      </c>
      <c r="B3210">
        <v>4</v>
      </c>
      <c r="C3210">
        <v>83.41</v>
      </c>
      <c r="D3210">
        <v>2</v>
      </c>
      <c r="E3210">
        <v>166.82</v>
      </c>
      <c r="F3210" s="1">
        <f>-Day_SIP[[#This Row],[Investment Amount]]</f>
        <v>-166.82</v>
      </c>
      <c r="G3210" s="1">
        <f>SUM($D$2:D3210)*Day_SIP[[#This Row],[Buy Price]]</f>
        <v>2199688.52</v>
      </c>
    </row>
    <row r="3211" spans="1:7" x14ac:dyDescent="0.3">
      <c r="A3211" s="2">
        <v>41995</v>
      </c>
      <c r="B3211">
        <v>0</v>
      </c>
      <c r="C3211">
        <v>84.45</v>
      </c>
      <c r="D3211">
        <v>2</v>
      </c>
      <c r="E3211">
        <v>168.9</v>
      </c>
      <c r="F3211" s="1">
        <f>-Day_SIP[[#This Row],[Investment Amount]]</f>
        <v>-168.9</v>
      </c>
      <c r="G3211" s="1">
        <f>SUM($D$2:D3211)*Day_SIP[[#This Row],[Buy Price]]</f>
        <v>2227284.3000000003</v>
      </c>
    </row>
    <row r="3212" spans="1:7" x14ac:dyDescent="0.3">
      <c r="A3212" s="2">
        <v>41996</v>
      </c>
      <c r="B3212">
        <v>1</v>
      </c>
      <c r="C3212">
        <v>83.6</v>
      </c>
      <c r="D3212">
        <v>2</v>
      </c>
      <c r="E3212">
        <v>167.2</v>
      </c>
      <c r="F3212" s="1">
        <f>-Day_SIP[[#This Row],[Investment Amount]]</f>
        <v>-167.2</v>
      </c>
      <c r="G3212" s="1">
        <f>SUM($D$2:D3212)*Day_SIP[[#This Row],[Buy Price]]</f>
        <v>2205033.5999999996</v>
      </c>
    </row>
    <row r="3213" spans="1:7" x14ac:dyDescent="0.3">
      <c r="A3213" s="2">
        <v>41997</v>
      </c>
      <c r="B3213">
        <v>2</v>
      </c>
      <c r="C3213">
        <v>83.2</v>
      </c>
      <c r="D3213">
        <v>2</v>
      </c>
      <c r="E3213">
        <v>166.4</v>
      </c>
      <c r="F3213" s="1">
        <f>-Day_SIP[[#This Row],[Investment Amount]]</f>
        <v>-166.4</v>
      </c>
      <c r="G3213" s="1">
        <f>SUM($D$2:D3213)*Day_SIP[[#This Row],[Buy Price]]</f>
        <v>2194649.6</v>
      </c>
    </row>
    <row r="3214" spans="1:7" x14ac:dyDescent="0.3">
      <c r="A3214" s="2">
        <v>41999</v>
      </c>
      <c r="B3214">
        <v>4</v>
      </c>
      <c r="C3214">
        <v>82.81</v>
      </c>
      <c r="D3214">
        <v>2</v>
      </c>
      <c r="E3214">
        <v>165.62</v>
      </c>
      <c r="F3214" s="1">
        <f>-Day_SIP[[#This Row],[Investment Amount]]</f>
        <v>-165.62</v>
      </c>
      <c r="G3214" s="1">
        <f>SUM($D$2:D3214)*Day_SIP[[#This Row],[Buy Price]]</f>
        <v>2184527.8000000003</v>
      </c>
    </row>
    <row r="3215" spans="1:7" x14ac:dyDescent="0.3">
      <c r="A3215" s="2">
        <v>42002</v>
      </c>
      <c r="B3215">
        <v>0</v>
      </c>
      <c r="C3215">
        <v>83.43</v>
      </c>
      <c r="D3215">
        <v>2</v>
      </c>
      <c r="E3215">
        <v>166.86</v>
      </c>
      <c r="F3215" s="1">
        <f>-Day_SIP[[#This Row],[Investment Amount]]</f>
        <v>-166.86</v>
      </c>
      <c r="G3215" s="1">
        <f>SUM($D$2:D3215)*Day_SIP[[#This Row],[Buy Price]]</f>
        <v>2201050.2600000002</v>
      </c>
    </row>
    <row r="3216" spans="1:7" x14ac:dyDescent="0.3">
      <c r="A3216" s="2">
        <v>42003</v>
      </c>
      <c r="B3216">
        <v>1</v>
      </c>
      <c r="C3216">
        <v>83.39</v>
      </c>
      <c r="D3216">
        <v>2</v>
      </c>
      <c r="E3216">
        <v>166.78</v>
      </c>
      <c r="F3216" s="1">
        <f>-Day_SIP[[#This Row],[Investment Amount]]</f>
        <v>-166.78</v>
      </c>
      <c r="G3216" s="1">
        <f>SUM($D$2:D3216)*Day_SIP[[#This Row],[Buy Price]]</f>
        <v>2200161.7600000002</v>
      </c>
    </row>
    <row r="3217" spans="1:7" x14ac:dyDescent="0.3">
      <c r="A3217" s="2">
        <v>42004</v>
      </c>
      <c r="B3217">
        <v>2</v>
      </c>
      <c r="C3217">
        <v>83.88</v>
      </c>
      <c r="D3217">
        <v>2</v>
      </c>
      <c r="E3217">
        <v>167.76</v>
      </c>
      <c r="F3217" s="1">
        <f>-Day_SIP[[#This Row],[Investment Amount]]</f>
        <v>-167.76</v>
      </c>
      <c r="G3217" s="1">
        <f>SUM($D$2:D3217)*Day_SIP[[#This Row],[Buy Price]]</f>
        <v>2213257.6799999997</v>
      </c>
    </row>
    <row r="3218" spans="1:7" x14ac:dyDescent="0.3">
      <c r="A3218" s="2">
        <v>42005</v>
      </c>
      <c r="B3218">
        <v>3</v>
      </c>
      <c r="C3218">
        <v>83.81</v>
      </c>
      <c r="D3218">
        <v>2</v>
      </c>
      <c r="E3218">
        <v>167.62</v>
      </c>
      <c r="F3218" s="1">
        <f>-Day_SIP[[#This Row],[Investment Amount]]</f>
        <v>-167.62</v>
      </c>
      <c r="G3218" s="1">
        <f>SUM($D$2:D3218)*Day_SIP[[#This Row],[Buy Price]]</f>
        <v>2211578.2800000003</v>
      </c>
    </row>
    <row r="3219" spans="1:7" x14ac:dyDescent="0.3">
      <c r="A3219" s="2">
        <v>42006</v>
      </c>
      <c r="B3219">
        <v>4</v>
      </c>
      <c r="C3219">
        <v>84.71</v>
      </c>
      <c r="D3219">
        <v>2</v>
      </c>
      <c r="E3219">
        <v>169.42</v>
      </c>
      <c r="F3219" s="1">
        <f>-Day_SIP[[#This Row],[Investment Amount]]</f>
        <v>-169.42</v>
      </c>
      <c r="G3219" s="1">
        <f>SUM($D$2:D3219)*Day_SIP[[#This Row],[Buy Price]]</f>
        <v>2235496.9</v>
      </c>
    </row>
    <row r="3220" spans="1:7" x14ac:dyDescent="0.3">
      <c r="A3220" s="2">
        <v>42009</v>
      </c>
      <c r="B3220">
        <v>0</v>
      </c>
      <c r="C3220">
        <v>84.49</v>
      </c>
      <c r="D3220">
        <v>2</v>
      </c>
      <c r="E3220">
        <v>168.98</v>
      </c>
      <c r="F3220" s="1">
        <f>-Day_SIP[[#This Row],[Investment Amount]]</f>
        <v>-168.98</v>
      </c>
      <c r="G3220" s="1">
        <f>SUM($D$2:D3220)*Day_SIP[[#This Row],[Buy Price]]</f>
        <v>2229860.08</v>
      </c>
    </row>
    <row r="3221" spans="1:7" x14ac:dyDescent="0.3">
      <c r="A3221" s="2">
        <v>42010</v>
      </c>
      <c r="B3221">
        <v>1</v>
      </c>
      <c r="C3221">
        <v>82.39</v>
      </c>
      <c r="D3221">
        <v>2</v>
      </c>
      <c r="E3221">
        <v>164.78</v>
      </c>
      <c r="F3221" s="1">
        <f>-Day_SIP[[#This Row],[Investment Amount]]</f>
        <v>-164.78</v>
      </c>
      <c r="G3221" s="1">
        <f>SUM($D$2:D3221)*Day_SIP[[#This Row],[Buy Price]]</f>
        <v>2174601.66</v>
      </c>
    </row>
    <row r="3222" spans="1:7" x14ac:dyDescent="0.3">
      <c r="A3222" s="2">
        <v>42011</v>
      </c>
      <c r="B3222">
        <v>2</v>
      </c>
      <c r="C3222">
        <v>82</v>
      </c>
      <c r="D3222">
        <v>2</v>
      </c>
      <c r="E3222">
        <v>164</v>
      </c>
      <c r="F3222" s="1">
        <f>-Day_SIP[[#This Row],[Investment Amount]]</f>
        <v>-164</v>
      </c>
      <c r="G3222" s="1">
        <f>SUM($D$2:D3222)*Day_SIP[[#This Row],[Buy Price]]</f>
        <v>2164472</v>
      </c>
    </row>
    <row r="3223" spans="1:7" x14ac:dyDescent="0.3">
      <c r="A3223" s="2">
        <v>42012</v>
      </c>
      <c r="B3223">
        <v>3</v>
      </c>
      <c r="C3223">
        <v>83.18</v>
      </c>
      <c r="D3223">
        <v>2</v>
      </c>
      <c r="E3223">
        <v>166.36</v>
      </c>
      <c r="F3223" s="1">
        <f>-Day_SIP[[#This Row],[Investment Amount]]</f>
        <v>-166.36</v>
      </c>
      <c r="G3223" s="1">
        <f>SUM($D$2:D3223)*Day_SIP[[#This Row],[Buy Price]]</f>
        <v>2195785.64</v>
      </c>
    </row>
    <row r="3224" spans="1:7" x14ac:dyDescent="0.3">
      <c r="A3224" s="2">
        <v>42013</v>
      </c>
      <c r="B3224">
        <v>4</v>
      </c>
      <c r="C3224">
        <v>83.61</v>
      </c>
      <c r="D3224">
        <v>2</v>
      </c>
      <c r="E3224">
        <v>167.22</v>
      </c>
      <c r="F3224" s="1">
        <f>-Day_SIP[[#This Row],[Investment Amount]]</f>
        <v>-167.22</v>
      </c>
      <c r="G3224" s="1">
        <f>SUM($D$2:D3224)*Day_SIP[[#This Row],[Buy Price]]</f>
        <v>2207304</v>
      </c>
    </row>
    <row r="3225" spans="1:7" x14ac:dyDescent="0.3">
      <c r="A3225" s="2">
        <v>42016</v>
      </c>
      <c r="B3225">
        <v>0</v>
      </c>
      <c r="C3225">
        <v>84.12</v>
      </c>
      <c r="D3225">
        <v>2</v>
      </c>
      <c r="E3225">
        <v>168.24</v>
      </c>
      <c r="F3225" s="1">
        <f>-Day_SIP[[#This Row],[Investment Amount]]</f>
        <v>-168.24</v>
      </c>
      <c r="G3225" s="1">
        <f>SUM($D$2:D3225)*Day_SIP[[#This Row],[Buy Price]]</f>
        <v>2220936.2400000002</v>
      </c>
    </row>
    <row r="3226" spans="1:7" x14ac:dyDescent="0.3">
      <c r="A3226" s="2">
        <v>42017</v>
      </c>
      <c r="B3226">
        <v>1</v>
      </c>
      <c r="C3226">
        <v>83.69</v>
      </c>
      <c r="D3226">
        <v>2</v>
      </c>
      <c r="E3226">
        <v>167.38</v>
      </c>
      <c r="F3226" s="1">
        <f>-Day_SIP[[#This Row],[Investment Amount]]</f>
        <v>-167.38</v>
      </c>
      <c r="G3226" s="1">
        <f>SUM($D$2:D3226)*Day_SIP[[#This Row],[Buy Price]]</f>
        <v>2209750.7599999998</v>
      </c>
    </row>
    <row r="3227" spans="1:7" x14ac:dyDescent="0.3">
      <c r="A3227" s="2">
        <v>42018</v>
      </c>
      <c r="B3227">
        <v>2</v>
      </c>
      <c r="C3227">
        <v>83.6</v>
      </c>
      <c r="D3227">
        <v>2</v>
      </c>
      <c r="E3227">
        <v>167.2</v>
      </c>
      <c r="F3227" s="1">
        <f>-Day_SIP[[#This Row],[Investment Amount]]</f>
        <v>-167.2</v>
      </c>
      <c r="G3227" s="1">
        <f>SUM($D$2:D3227)*Day_SIP[[#This Row],[Buy Price]]</f>
        <v>2207541.5999999996</v>
      </c>
    </row>
    <row r="3228" spans="1:7" x14ac:dyDescent="0.3">
      <c r="A3228" s="2">
        <v>42019</v>
      </c>
      <c r="B3228">
        <v>3</v>
      </c>
      <c r="C3228">
        <v>85.66</v>
      </c>
      <c r="D3228">
        <v>2</v>
      </c>
      <c r="E3228">
        <v>171.32</v>
      </c>
      <c r="F3228" s="1">
        <f>-Day_SIP[[#This Row],[Investment Amount]]</f>
        <v>-171.32</v>
      </c>
      <c r="G3228" s="1">
        <f>SUM($D$2:D3228)*Day_SIP[[#This Row],[Buy Price]]</f>
        <v>2262109.2799999998</v>
      </c>
    </row>
    <row r="3229" spans="1:7" x14ac:dyDescent="0.3">
      <c r="A3229" s="2">
        <v>42020</v>
      </c>
      <c r="B3229">
        <v>4</v>
      </c>
      <c r="C3229">
        <v>86.11</v>
      </c>
      <c r="D3229">
        <v>2</v>
      </c>
      <c r="E3229">
        <v>172.22</v>
      </c>
      <c r="F3229" s="1">
        <f>-Day_SIP[[#This Row],[Investment Amount]]</f>
        <v>-172.22</v>
      </c>
      <c r="G3229" s="1">
        <f>SUM($D$2:D3229)*Day_SIP[[#This Row],[Buy Price]]</f>
        <v>2274165.1</v>
      </c>
    </row>
    <row r="3230" spans="1:7" x14ac:dyDescent="0.3">
      <c r="A3230" s="2">
        <v>42023</v>
      </c>
      <c r="B3230">
        <v>0</v>
      </c>
      <c r="C3230">
        <v>86.22</v>
      </c>
      <c r="D3230">
        <v>2</v>
      </c>
      <c r="E3230">
        <v>172.44</v>
      </c>
      <c r="F3230" s="1">
        <f>-Day_SIP[[#This Row],[Investment Amount]]</f>
        <v>-172.44</v>
      </c>
      <c r="G3230" s="1">
        <f>SUM($D$2:D3230)*Day_SIP[[#This Row],[Buy Price]]</f>
        <v>2277242.64</v>
      </c>
    </row>
    <row r="3231" spans="1:7" x14ac:dyDescent="0.3">
      <c r="A3231" s="2">
        <v>42024</v>
      </c>
      <c r="B3231">
        <v>1</v>
      </c>
      <c r="C3231">
        <v>87.63</v>
      </c>
      <c r="D3231">
        <v>2</v>
      </c>
      <c r="E3231">
        <v>175.26</v>
      </c>
      <c r="F3231" s="1">
        <f>-Day_SIP[[#This Row],[Investment Amount]]</f>
        <v>-175.26</v>
      </c>
      <c r="G3231" s="1">
        <f>SUM($D$2:D3231)*Day_SIP[[#This Row],[Buy Price]]</f>
        <v>2314658.8199999998</v>
      </c>
    </row>
    <row r="3232" spans="1:7" x14ac:dyDescent="0.3">
      <c r="A3232" s="2">
        <v>42025</v>
      </c>
      <c r="B3232">
        <v>2</v>
      </c>
      <c r="C3232">
        <v>88.06</v>
      </c>
      <c r="D3232">
        <v>2</v>
      </c>
      <c r="E3232">
        <v>176.12</v>
      </c>
      <c r="F3232" s="1">
        <f>-Day_SIP[[#This Row],[Investment Amount]]</f>
        <v>-176.12</v>
      </c>
      <c r="G3232" s="1">
        <f>SUM($D$2:D3232)*Day_SIP[[#This Row],[Buy Price]]</f>
        <v>2326192.96</v>
      </c>
    </row>
    <row r="3233" spans="1:7" x14ac:dyDescent="0.3">
      <c r="A3233" s="2">
        <v>42026</v>
      </c>
      <c r="B3233">
        <v>3</v>
      </c>
      <c r="C3233">
        <v>88.35</v>
      </c>
      <c r="D3233">
        <v>2</v>
      </c>
      <c r="E3233">
        <v>176.7</v>
      </c>
      <c r="F3233" s="1">
        <f>-Day_SIP[[#This Row],[Investment Amount]]</f>
        <v>-176.7</v>
      </c>
      <c r="G3233" s="1">
        <f>SUM($D$2:D3233)*Day_SIP[[#This Row],[Buy Price]]</f>
        <v>2334030.2999999998</v>
      </c>
    </row>
    <row r="3234" spans="1:7" x14ac:dyDescent="0.3">
      <c r="A3234" s="2">
        <v>42027</v>
      </c>
      <c r="B3234">
        <v>4</v>
      </c>
      <c r="C3234">
        <v>89.2</v>
      </c>
      <c r="D3234">
        <v>2</v>
      </c>
      <c r="E3234">
        <v>178.4</v>
      </c>
      <c r="F3234" s="1">
        <f>-Day_SIP[[#This Row],[Investment Amount]]</f>
        <v>-178.4</v>
      </c>
      <c r="G3234" s="1">
        <f>SUM($D$2:D3234)*Day_SIP[[#This Row],[Buy Price]]</f>
        <v>2356664</v>
      </c>
    </row>
    <row r="3235" spans="1:7" x14ac:dyDescent="0.3">
      <c r="A3235" s="2">
        <v>42031</v>
      </c>
      <c r="B3235">
        <v>1</v>
      </c>
      <c r="C3235">
        <v>89.86</v>
      </c>
      <c r="D3235">
        <v>2</v>
      </c>
      <c r="E3235">
        <v>179.72</v>
      </c>
      <c r="F3235" s="1">
        <f>-Day_SIP[[#This Row],[Investment Amount]]</f>
        <v>-179.72</v>
      </c>
      <c r="G3235" s="1">
        <f>SUM($D$2:D3235)*Day_SIP[[#This Row],[Buy Price]]</f>
        <v>2374280.92</v>
      </c>
    </row>
    <row r="3236" spans="1:7" x14ac:dyDescent="0.3">
      <c r="A3236" s="2">
        <v>42032</v>
      </c>
      <c r="B3236">
        <v>2</v>
      </c>
      <c r="C3236">
        <v>89.79</v>
      </c>
      <c r="D3236">
        <v>2</v>
      </c>
      <c r="E3236">
        <v>179.58</v>
      </c>
      <c r="F3236" s="1">
        <f>-Day_SIP[[#This Row],[Investment Amount]]</f>
        <v>-179.58</v>
      </c>
      <c r="G3236" s="1">
        <f>SUM($D$2:D3236)*Day_SIP[[#This Row],[Buy Price]]</f>
        <v>2372610.96</v>
      </c>
    </row>
    <row r="3237" spans="1:7" x14ac:dyDescent="0.3">
      <c r="A3237" s="2">
        <v>42033</v>
      </c>
      <c r="B3237">
        <v>3</v>
      </c>
      <c r="C3237">
        <v>90.22</v>
      </c>
      <c r="D3237">
        <v>2</v>
      </c>
      <c r="E3237">
        <v>180.44</v>
      </c>
      <c r="F3237" s="1">
        <f>-Day_SIP[[#This Row],[Investment Amount]]</f>
        <v>-180.44</v>
      </c>
      <c r="G3237" s="1">
        <f>SUM($D$2:D3237)*Day_SIP[[#This Row],[Buy Price]]</f>
        <v>2384153.7199999997</v>
      </c>
    </row>
    <row r="3238" spans="1:7" x14ac:dyDescent="0.3">
      <c r="A3238" s="2">
        <v>42034</v>
      </c>
      <c r="B3238">
        <v>4</v>
      </c>
      <c r="C3238">
        <v>89.48</v>
      </c>
      <c r="D3238">
        <v>2</v>
      </c>
      <c r="E3238">
        <v>178.96</v>
      </c>
      <c r="F3238" s="1">
        <f>-Day_SIP[[#This Row],[Investment Amount]]</f>
        <v>-178.96</v>
      </c>
      <c r="G3238" s="1">
        <f>SUM($D$2:D3238)*Day_SIP[[#This Row],[Buy Price]]</f>
        <v>2364777.44</v>
      </c>
    </row>
    <row r="3239" spans="1:7" x14ac:dyDescent="0.3">
      <c r="A3239" s="2">
        <v>42037</v>
      </c>
      <c r="B3239">
        <v>0</v>
      </c>
      <c r="C3239">
        <v>89.19</v>
      </c>
      <c r="D3239">
        <v>2</v>
      </c>
      <c r="E3239">
        <v>178.38</v>
      </c>
      <c r="F3239" s="1">
        <f>-Day_SIP[[#This Row],[Investment Amount]]</f>
        <v>-178.38</v>
      </c>
      <c r="G3239" s="1">
        <f>SUM($D$2:D3239)*Day_SIP[[#This Row],[Buy Price]]</f>
        <v>2357291.6999999997</v>
      </c>
    </row>
    <row r="3240" spans="1:7" x14ac:dyDescent="0.3">
      <c r="A3240" s="2">
        <v>42038</v>
      </c>
      <c r="B3240">
        <v>1</v>
      </c>
      <c r="C3240">
        <v>88.65</v>
      </c>
      <c r="D3240">
        <v>2</v>
      </c>
      <c r="E3240">
        <v>177.3</v>
      </c>
      <c r="F3240" s="1">
        <f>-Day_SIP[[#This Row],[Investment Amount]]</f>
        <v>-177.3</v>
      </c>
      <c r="G3240" s="1">
        <f>SUM($D$2:D3240)*Day_SIP[[#This Row],[Buy Price]]</f>
        <v>2343196.8000000003</v>
      </c>
    </row>
    <row r="3241" spans="1:7" x14ac:dyDescent="0.3">
      <c r="A3241" s="2">
        <v>42039</v>
      </c>
      <c r="B3241">
        <v>2</v>
      </c>
      <c r="C3241">
        <v>88.38</v>
      </c>
      <c r="D3241">
        <v>2</v>
      </c>
      <c r="E3241">
        <v>176.76</v>
      </c>
      <c r="F3241" s="1">
        <f>-Day_SIP[[#This Row],[Investment Amount]]</f>
        <v>-176.76</v>
      </c>
      <c r="G3241" s="1">
        <f>SUM($D$2:D3241)*Day_SIP[[#This Row],[Buy Price]]</f>
        <v>2336236.92</v>
      </c>
    </row>
    <row r="3242" spans="1:7" x14ac:dyDescent="0.3">
      <c r="A3242" s="2">
        <v>42040</v>
      </c>
      <c r="B3242">
        <v>3</v>
      </c>
      <c r="C3242">
        <v>88.23</v>
      </c>
      <c r="D3242">
        <v>2</v>
      </c>
      <c r="E3242">
        <v>176.46</v>
      </c>
      <c r="F3242" s="1">
        <f>-Day_SIP[[#This Row],[Investment Amount]]</f>
        <v>-176.46</v>
      </c>
      <c r="G3242" s="1">
        <f>SUM($D$2:D3242)*Day_SIP[[#This Row],[Buy Price]]</f>
        <v>2332448.2800000003</v>
      </c>
    </row>
    <row r="3243" spans="1:7" x14ac:dyDescent="0.3">
      <c r="A3243" s="2">
        <v>42041</v>
      </c>
      <c r="B3243">
        <v>4</v>
      </c>
      <c r="C3243">
        <v>88</v>
      </c>
      <c r="D3243">
        <v>2</v>
      </c>
      <c r="E3243">
        <v>176</v>
      </c>
      <c r="F3243" s="1">
        <f>-Day_SIP[[#This Row],[Investment Amount]]</f>
        <v>-176</v>
      </c>
      <c r="G3243" s="1">
        <f>SUM($D$2:D3243)*Day_SIP[[#This Row],[Buy Price]]</f>
        <v>2326544</v>
      </c>
    </row>
    <row r="3244" spans="1:7" x14ac:dyDescent="0.3">
      <c r="A3244" s="2">
        <v>42044</v>
      </c>
      <c r="B3244">
        <v>0</v>
      </c>
      <c r="C3244">
        <v>86.56</v>
      </c>
      <c r="D3244">
        <v>2</v>
      </c>
      <c r="E3244">
        <v>173.12</v>
      </c>
      <c r="F3244" s="1">
        <f>-Day_SIP[[#This Row],[Investment Amount]]</f>
        <v>-173.12</v>
      </c>
      <c r="G3244" s="1">
        <f>SUM($D$2:D3244)*Day_SIP[[#This Row],[Buy Price]]</f>
        <v>2288646.4</v>
      </c>
    </row>
    <row r="3245" spans="1:7" x14ac:dyDescent="0.3">
      <c r="A3245" s="2">
        <v>42045</v>
      </c>
      <c r="B3245">
        <v>1</v>
      </c>
      <c r="C3245">
        <v>86.84</v>
      </c>
      <c r="D3245">
        <v>2</v>
      </c>
      <c r="E3245">
        <v>173.68</v>
      </c>
      <c r="F3245" s="1">
        <f>-Day_SIP[[#This Row],[Investment Amount]]</f>
        <v>-173.68</v>
      </c>
      <c r="G3245" s="1">
        <f>SUM($D$2:D3245)*Day_SIP[[#This Row],[Buy Price]]</f>
        <v>2296223.2800000003</v>
      </c>
    </row>
    <row r="3246" spans="1:7" x14ac:dyDescent="0.3">
      <c r="A3246" s="2">
        <v>42046</v>
      </c>
      <c r="B3246">
        <v>2</v>
      </c>
      <c r="C3246">
        <v>87.67</v>
      </c>
      <c r="D3246">
        <v>2</v>
      </c>
      <c r="E3246">
        <v>175.34</v>
      </c>
      <c r="F3246" s="1">
        <f>-Day_SIP[[#This Row],[Investment Amount]]</f>
        <v>-175.34</v>
      </c>
      <c r="G3246" s="1">
        <f>SUM($D$2:D3246)*Day_SIP[[#This Row],[Buy Price]]</f>
        <v>2318345.48</v>
      </c>
    </row>
    <row r="3247" spans="1:7" x14ac:dyDescent="0.3">
      <c r="A3247" s="2">
        <v>42047</v>
      </c>
      <c r="B3247">
        <v>3</v>
      </c>
      <c r="C3247">
        <v>88.28</v>
      </c>
      <c r="D3247">
        <v>2</v>
      </c>
      <c r="E3247">
        <v>176.56</v>
      </c>
      <c r="F3247" s="1">
        <f>-Day_SIP[[#This Row],[Investment Amount]]</f>
        <v>-176.56</v>
      </c>
      <c r="G3247" s="1">
        <f>SUM($D$2:D3247)*Day_SIP[[#This Row],[Buy Price]]</f>
        <v>2334652.88</v>
      </c>
    </row>
    <row r="3248" spans="1:7" x14ac:dyDescent="0.3">
      <c r="A3248" s="2">
        <v>42048</v>
      </c>
      <c r="B3248">
        <v>4</v>
      </c>
      <c r="C3248">
        <v>89.07</v>
      </c>
      <c r="D3248">
        <v>2</v>
      </c>
      <c r="E3248">
        <v>178.14</v>
      </c>
      <c r="F3248" s="1">
        <f>-Day_SIP[[#This Row],[Investment Amount]]</f>
        <v>-178.14</v>
      </c>
      <c r="G3248" s="1">
        <f>SUM($D$2:D3248)*Day_SIP[[#This Row],[Buy Price]]</f>
        <v>2355723.36</v>
      </c>
    </row>
    <row r="3249" spans="1:7" x14ac:dyDescent="0.3">
      <c r="A3249" s="2">
        <v>42051</v>
      </c>
      <c r="B3249">
        <v>0</v>
      </c>
      <c r="C3249">
        <v>89.49</v>
      </c>
      <c r="D3249">
        <v>2</v>
      </c>
      <c r="E3249">
        <v>178.98</v>
      </c>
      <c r="F3249" s="1">
        <f>-Day_SIP[[#This Row],[Investment Amount]]</f>
        <v>-178.98</v>
      </c>
      <c r="G3249" s="1">
        <f>SUM($D$2:D3249)*Day_SIP[[#This Row],[Buy Price]]</f>
        <v>2367010.5</v>
      </c>
    </row>
    <row r="3250" spans="1:7" x14ac:dyDescent="0.3">
      <c r="A3250" s="2">
        <v>42053</v>
      </c>
      <c r="B3250">
        <v>2</v>
      </c>
      <c r="C3250">
        <v>89.82</v>
      </c>
      <c r="D3250">
        <v>2</v>
      </c>
      <c r="E3250">
        <v>179.64</v>
      </c>
      <c r="F3250" s="1">
        <f>-Day_SIP[[#This Row],[Investment Amount]]</f>
        <v>-179.64</v>
      </c>
      <c r="G3250" s="1">
        <f>SUM($D$2:D3250)*Day_SIP[[#This Row],[Buy Price]]</f>
        <v>2375918.6399999997</v>
      </c>
    </row>
    <row r="3251" spans="1:7" x14ac:dyDescent="0.3">
      <c r="A3251" s="2">
        <v>42054</v>
      </c>
      <c r="B3251">
        <v>3</v>
      </c>
      <c r="C3251">
        <v>89.43</v>
      </c>
      <c r="D3251">
        <v>2</v>
      </c>
      <c r="E3251">
        <v>178.86</v>
      </c>
      <c r="F3251" s="1">
        <f>-Day_SIP[[#This Row],[Investment Amount]]</f>
        <v>-178.86</v>
      </c>
      <c r="G3251" s="1">
        <f>SUM($D$2:D3251)*Day_SIP[[#This Row],[Buy Price]]</f>
        <v>2365781.2200000002</v>
      </c>
    </row>
    <row r="3252" spans="1:7" x14ac:dyDescent="0.3">
      <c r="A3252" s="2">
        <v>42055</v>
      </c>
      <c r="B3252">
        <v>4</v>
      </c>
      <c r="C3252">
        <v>88.86</v>
      </c>
      <c r="D3252">
        <v>2</v>
      </c>
      <c r="E3252">
        <v>177.72</v>
      </c>
      <c r="F3252" s="1">
        <f>-Day_SIP[[#This Row],[Investment Amount]]</f>
        <v>-177.72</v>
      </c>
      <c r="G3252" s="1">
        <f>SUM($D$2:D3252)*Day_SIP[[#This Row],[Buy Price]]</f>
        <v>2350880.16</v>
      </c>
    </row>
    <row r="3253" spans="1:7" x14ac:dyDescent="0.3">
      <c r="A3253" s="2">
        <v>42058</v>
      </c>
      <c r="B3253">
        <v>0</v>
      </c>
      <c r="C3253">
        <v>87.66</v>
      </c>
      <c r="D3253">
        <v>2</v>
      </c>
      <c r="E3253">
        <v>175.32</v>
      </c>
      <c r="F3253" s="1">
        <f>-Day_SIP[[#This Row],[Investment Amount]]</f>
        <v>-175.32</v>
      </c>
      <c r="G3253" s="1">
        <f>SUM($D$2:D3253)*Day_SIP[[#This Row],[Buy Price]]</f>
        <v>2319308.2799999998</v>
      </c>
    </row>
    <row r="3254" spans="1:7" x14ac:dyDescent="0.3">
      <c r="A3254" s="2">
        <v>42059</v>
      </c>
      <c r="B3254">
        <v>1</v>
      </c>
      <c r="C3254">
        <v>88.05</v>
      </c>
      <c r="D3254">
        <v>2</v>
      </c>
      <c r="E3254">
        <v>176.1</v>
      </c>
      <c r="F3254" s="1">
        <f>-Day_SIP[[#This Row],[Investment Amount]]</f>
        <v>-176.1</v>
      </c>
      <c r="G3254" s="1">
        <f>SUM($D$2:D3254)*Day_SIP[[#This Row],[Buy Price]]</f>
        <v>2329803</v>
      </c>
    </row>
    <row r="3255" spans="1:7" x14ac:dyDescent="0.3">
      <c r="A3255" s="2">
        <v>42060</v>
      </c>
      <c r="B3255">
        <v>2</v>
      </c>
      <c r="C3255">
        <v>87.84</v>
      </c>
      <c r="D3255">
        <v>2</v>
      </c>
      <c r="E3255">
        <v>175.68</v>
      </c>
      <c r="F3255" s="1">
        <f>-Day_SIP[[#This Row],[Investment Amount]]</f>
        <v>-175.68</v>
      </c>
      <c r="G3255" s="1">
        <f>SUM($D$2:D3255)*Day_SIP[[#This Row],[Buy Price]]</f>
        <v>2324422.08</v>
      </c>
    </row>
    <row r="3256" spans="1:7" x14ac:dyDescent="0.3">
      <c r="A3256" s="2">
        <v>42061</v>
      </c>
      <c r="B3256">
        <v>3</v>
      </c>
      <c r="C3256">
        <v>87.37</v>
      </c>
      <c r="D3256">
        <v>2</v>
      </c>
      <c r="E3256">
        <v>174.74</v>
      </c>
      <c r="F3256" s="1">
        <f>-Day_SIP[[#This Row],[Investment Amount]]</f>
        <v>-174.74</v>
      </c>
      <c r="G3256" s="1">
        <f>SUM($D$2:D3256)*Day_SIP[[#This Row],[Buy Price]]</f>
        <v>2312159.6800000002</v>
      </c>
    </row>
    <row r="3257" spans="1:7" x14ac:dyDescent="0.3">
      <c r="A3257" s="2">
        <v>42062</v>
      </c>
      <c r="B3257">
        <v>4</v>
      </c>
      <c r="C3257">
        <v>88.89</v>
      </c>
      <c r="D3257">
        <v>2</v>
      </c>
      <c r="E3257">
        <v>177.78</v>
      </c>
      <c r="F3257" s="1">
        <f>-Day_SIP[[#This Row],[Investment Amount]]</f>
        <v>-177.78</v>
      </c>
      <c r="G3257" s="1">
        <f>SUM($D$2:D3257)*Day_SIP[[#This Row],[Buy Price]]</f>
        <v>2352562.7400000002</v>
      </c>
    </row>
    <row r="3258" spans="1:7" x14ac:dyDescent="0.3">
      <c r="A3258" s="2">
        <v>42063</v>
      </c>
      <c r="B3258">
        <v>5</v>
      </c>
      <c r="C3258">
        <v>894.44</v>
      </c>
      <c r="D3258">
        <v>0</v>
      </c>
      <c r="E3258">
        <v>0</v>
      </c>
      <c r="F3258" s="1">
        <f>-Day_SIP[[#This Row],[Investment Amount]]</f>
        <v>0</v>
      </c>
      <c r="G3258" s="1">
        <f>SUM($D$2:D3258)*Day_SIP[[#This Row],[Buy Price]]</f>
        <v>23672249.040000003</v>
      </c>
    </row>
    <row r="3259" spans="1:7" x14ac:dyDescent="0.3">
      <c r="A3259" s="2">
        <v>42065</v>
      </c>
      <c r="B3259">
        <v>0</v>
      </c>
      <c r="C3259">
        <v>89.41</v>
      </c>
      <c r="D3259">
        <v>2</v>
      </c>
      <c r="E3259">
        <v>178.82</v>
      </c>
      <c r="F3259" s="1">
        <f>-Day_SIP[[#This Row],[Investment Amount]]</f>
        <v>-178.82</v>
      </c>
      <c r="G3259" s="1">
        <f>SUM($D$2:D3259)*Day_SIP[[#This Row],[Buy Price]]</f>
        <v>2366503.88</v>
      </c>
    </row>
    <row r="3260" spans="1:7" x14ac:dyDescent="0.3">
      <c r="A3260" s="2">
        <v>42066</v>
      </c>
      <c r="B3260">
        <v>1</v>
      </c>
      <c r="C3260">
        <v>90.18</v>
      </c>
      <c r="D3260">
        <v>2</v>
      </c>
      <c r="E3260">
        <v>180.36</v>
      </c>
      <c r="F3260" s="1">
        <f>-Day_SIP[[#This Row],[Investment Amount]]</f>
        <v>-180.36</v>
      </c>
      <c r="G3260" s="1">
        <f>SUM($D$2:D3260)*Day_SIP[[#This Row],[Buy Price]]</f>
        <v>2387064.6</v>
      </c>
    </row>
    <row r="3261" spans="1:7" x14ac:dyDescent="0.3">
      <c r="A3261" s="2">
        <v>42067</v>
      </c>
      <c r="B3261">
        <v>2</v>
      </c>
      <c r="C3261">
        <v>89.1</v>
      </c>
      <c r="D3261">
        <v>2</v>
      </c>
      <c r="E3261">
        <v>178.2</v>
      </c>
      <c r="F3261" s="1">
        <f>-Day_SIP[[#This Row],[Investment Amount]]</f>
        <v>-178.2</v>
      </c>
      <c r="G3261" s="1">
        <f>SUM($D$2:D3261)*Day_SIP[[#This Row],[Buy Price]]</f>
        <v>2358655.1999999997</v>
      </c>
    </row>
    <row r="3262" spans="1:7" x14ac:dyDescent="0.3">
      <c r="A3262" s="2">
        <v>42068</v>
      </c>
      <c r="B3262">
        <v>3</v>
      </c>
      <c r="C3262">
        <v>89.58</v>
      </c>
      <c r="D3262">
        <v>2</v>
      </c>
      <c r="E3262">
        <v>179.16</v>
      </c>
      <c r="F3262" s="1">
        <f>-Day_SIP[[#This Row],[Investment Amount]]</f>
        <v>-179.16</v>
      </c>
      <c r="G3262" s="1">
        <f>SUM($D$2:D3262)*Day_SIP[[#This Row],[Buy Price]]</f>
        <v>2371540.92</v>
      </c>
    </row>
    <row r="3263" spans="1:7" x14ac:dyDescent="0.3">
      <c r="A3263" s="2">
        <v>42072</v>
      </c>
      <c r="B3263">
        <v>0</v>
      </c>
      <c r="C3263">
        <v>87.79</v>
      </c>
      <c r="D3263">
        <v>2</v>
      </c>
      <c r="E3263">
        <v>175.58</v>
      </c>
      <c r="F3263" s="1">
        <f>-Day_SIP[[#This Row],[Investment Amount]]</f>
        <v>-175.58</v>
      </c>
      <c r="G3263" s="1">
        <f>SUM($D$2:D3263)*Day_SIP[[#This Row],[Buy Price]]</f>
        <v>2324328.04</v>
      </c>
    </row>
    <row r="3264" spans="1:7" x14ac:dyDescent="0.3">
      <c r="A3264" s="2">
        <v>42073</v>
      </c>
      <c r="B3264">
        <v>1</v>
      </c>
      <c r="C3264">
        <v>87.56</v>
      </c>
      <c r="D3264">
        <v>2</v>
      </c>
      <c r="E3264">
        <v>175.12</v>
      </c>
      <c r="F3264" s="1">
        <f>-Day_SIP[[#This Row],[Investment Amount]]</f>
        <v>-175.12</v>
      </c>
      <c r="G3264" s="1">
        <f>SUM($D$2:D3264)*Day_SIP[[#This Row],[Buy Price]]</f>
        <v>2318413.6800000002</v>
      </c>
    </row>
    <row r="3265" spans="1:7" x14ac:dyDescent="0.3">
      <c r="A3265" s="2">
        <v>42074</v>
      </c>
      <c r="B3265">
        <v>2</v>
      </c>
      <c r="C3265">
        <v>87.58</v>
      </c>
      <c r="D3265">
        <v>2</v>
      </c>
      <c r="E3265">
        <v>175.16</v>
      </c>
      <c r="F3265" s="1">
        <f>-Day_SIP[[#This Row],[Investment Amount]]</f>
        <v>-175.16</v>
      </c>
      <c r="G3265" s="1">
        <f>SUM($D$2:D3265)*Day_SIP[[#This Row],[Buy Price]]</f>
        <v>2319118.4</v>
      </c>
    </row>
    <row r="3266" spans="1:7" x14ac:dyDescent="0.3">
      <c r="A3266" s="2">
        <v>42075</v>
      </c>
      <c r="B3266">
        <v>3</v>
      </c>
      <c r="C3266">
        <v>88.09</v>
      </c>
      <c r="D3266">
        <v>2</v>
      </c>
      <c r="E3266">
        <v>176.18</v>
      </c>
      <c r="F3266" s="1">
        <f>-Day_SIP[[#This Row],[Investment Amount]]</f>
        <v>-176.18</v>
      </c>
      <c r="G3266" s="1">
        <f>SUM($D$2:D3266)*Day_SIP[[#This Row],[Buy Price]]</f>
        <v>2332799.38</v>
      </c>
    </row>
    <row r="3267" spans="1:7" x14ac:dyDescent="0.3">
      <c r="A3267" s="2">
        <v>42076</v>
      </c>
      <c r="B3267">
        <v>4</v>
      </c>
      <c r="C3267">
        <v>86.78</v>
      </c>
      <c r="D3267">
        <v>2</v>
      </c>
      <c r="E3267">
        <v>173.56</v>
      </c>
      <c r="F3267" s="1">
        <f>-Day_SIP[[#This Row],[Investment Amount]]</f>
        <v>-173.56</v>
      </c>
      <c r="G3267" s="1">
        <f>SUM($D$2:D3267)*Day_SIP[[#This Row],[Buy Price]]</f>
        <v>2298281.52</v>
      </c>
    </row>
    <row r="3268" spans="1:7" x14ac:dyDescent="0.3">
      <c r="A3268" s="2">
        <v>42079</v>
      </c>
      <c r="B3268">
        <v>0</v>
      </c>
      <c r="C3268">
        <v>86.8</v>
      </c>
      <c r="D3268">
        <v>2</v>
      </c>
      <c r="E3268">
        <v>173.6</v>
      </c>
      <c r="F3268" s="1">
        <f>-Day_SIP[[#This Row],[Investment Amount]]</f>
        <v>-173.6</v>
      </c>
      <c r="G3268" s="1">
        <f>SUM($D$2:D3268)*Day_SIP[[#This Row],[Buy Price]]</f>
        <v>2298984.7999999998</v>
      </c>
    </row>
    <row r="3269" spans="1:7" x14ac:dyDescent="0.3">
      <c r="A3269" s="2">
        <v>42080</v>
      </c>
      <c r="B3269">
        <v>1</v>
      </c>
      <c r="C3269">
        <v>87.47</v>
      </c>
      <c r="D3269">
        <v>2</v>
      </c>
      <c r="E3269">
        <v>174.94</v>
      </c>
      <c r="F3269" s="1">
        <f>-Day_SIP[[#This Row],[Investment Amount]]</f>
        <v>-174.94</v>
      </c>
      <c r="G3269" s="1">
        <f>SUM($D$2:D3269)*Day_SIP[[#This Row],[Buy Price]]</f>
        <v>2316905.36</v>
      </c>
    </row>
    <row r="3270" spans="1:7" x14ac:dyDescent="0.3">
      <c r="A3270" s="2">
        <v>42081</v>
      </c>
      <c r="B3270">
        <v>2</v>
      </c>
      <c r="C3270">
        <v>87.1</v>
      </c>
      <c r="D3270">
        <v>2</v>
      </c>
      <c r="E3270">
        <v>174.2</v>
      </c>
      <c r="F3270" s="1">
        <f>-Day_SIP[[#This Row],[Investment Amount]]</f>
        <v>-174.2</v>
      </c>
      <c r="G3270" s="1">
        <f>SUM($D$2:D3270)*Day_SIP[[#This Row],[Buy Price]]</f>
        <v>2307279</v>
      </c>
    </row>
    <row r="3271" spans="1:7" x14ac:dyDescent="0.3">
      <c r="A3271" s="2">
        <v>42082</v>
      </c>
      <c r="B3271">
        <v>3</v>
      </c>
      <c r="C3271">
        <v>86.44</v>
      </c>
      <c r="D3271">
        <v>2</v>
      </c>
      <c r="E3271">
        <v>172.88</v>
      </c>
      <c r="F3271" s="1">
        <f>-Day_SIP[[#This Row],[Investment Amount]]</f>
        <v>-172.88</v>
      </c>
      <c r="G3271" s="1">
        <f>SUM($D$2:D3271)*Day_SIP[[#This Row],[Buy Price]]</f>
        <v>2289968.48</v>
      </c>
    </row>
    <row r="3272" spans="1:7" x14ac:dyDescent="0.3">
      <c r="A3272" s="2">
        <v>42083</v>
      </c>
      <c r="B3272">
        <v>4</v>
      </c>
      <c r="C3272">
        <v>86.29</v>
      </c>
      <c r="D3272">
        <v>2</v>
      </c>
      <c r="E3272">
        <v>172.58</v>
      </c>
      <c r="F3272" s="1">
        <f>-Day_SIP[[#This Row],[Investment Amount]]</f>
        <v>-172.58</v>
      </c>
      <c r="G3272" s="1">
        <f>SUM($D$2:D3272)*Day_SIP[[#This Row],[Buy Price]]</f>
        <v>2286167.2600000002</v>
      </c>
    </row>
    <row r="3273" spans="1:7" x14ac:dyDescent="0.3">
      <c r="A3273" s="2">
        <v>42086</v>
      </c>
      <c r="B3273">
        <v>0</v>
      </c>
      <c r="C3273">
        <v>85.96</v>
      </c>
      <c r="D3273">
        <v>2</v>
      </c>
      <c r="E3273">
        <v>171.92</v>
      </c>
      <c r="F3273" s="1">
        <f>-Day_SIP[[#This Row],[Investment Amount]]</f>
        <v>-171.92</v>
      </c>
      <c r="G3273" s="1">
        <f>SUM($D$2:D3273)*Day_SIP[[#This Row],[Buy Price]]</f>
        <v>2277596.1599999997</v>
      </c>
    </row>
    <row r="3274" spans="1:7" x14ac:dyDescent="0.3">
      <c r="A3274" s="2">
        <v>42087</v>
      </c>
      <c r="B3274">
        <v>1</v>
      </c>
      <c r="C3274">
        <v>86.07</v>
      </c>
      <c r="D3274">
        <v>2</v>
      </c>
      <c r="E3274">
        <v>172.14</v>
      </c>
      <c r="F3274" s="1">
        <f>-Day_SIP[[#This Row],[Investment Amount]]</f>
        <v>-172.14</v>
      </c>
      <c r="G3274" s="1">
        <f>SUM($D$2:D3274)*Day_SIP[[#This Row],[Buy Price]]</f>
        <v>2280682.86</v>
      </c>
    </row>
    <row r="3275" spans="1:7" x14ac:dyDescent="0.3">
      <c r="A3275" s="2">
        <v>42088</v>
      </c>
      <c r="B3275">
        <v>2</v>
      </c>
      <c r="C3275">
        <v>85.88</v>
      </c>
      <c r="D3275">
        <v>2</v>
      </c>
      <c r="E3275">
        <v>171.76</v>
      </c>
      <c r="F3275" s="1">
        <f>-Day_SIP[[#This Row],[Investment Amount]]</f>
        <v>-171.76</v>
      </c>
      <c r="G3275" s="1">
        <f>SUM($D$2:D3275)*Day_SIP[[#This Row],[Buy Price]]</f>
        <v>2275820</v>
      </c>
    </row>
    <row r="3276" spans="1:7" x14ac:dyDescent="0.3">
      <c r="A3276" s="2">
        <v>42089</v>
      </c>
      <c r="B3276">
        <v>3</v>
      </c>
      <c r="C3276">
        <v>84.32</v>
      </c>
      <c r="D3276">
        <v>2</v>
      </c>
      <c r="E3276">
        <v>168.64</v>
      </c>
      <c r="F3276" s="1">
        <f>-Day_SIP[[#This Row],[Investment Amount]]</f>
        <v>-168.64</v>
      </c>
      <c r="G3276" s="1">
        <f>SUM($D$2:D3276)*Day_SIP[[#This Row],[Buy Price]]</f>
        <v>2234648.6399999997</v>
      </c>
    </row>
    <row r="3277" spans="1:7" x14ac:dyDescent="0.3">
      <c r="A3277" s="2">
        <v>42090</v>
      </c>
      <c r="B3277">
        <v>4</v>
      </c>
      <c r="C3277">
        <v>83.95</v>
      </c>
      <c r="D3277">
        <v>2</v>
      </c>
      <c r="E3277">
        <v>167.9</v>
      </c>
      <c r="F3277" s="1">
        <f>-Day_SIP[[#This Row],[Investment Amount]]</f>
        <v>-167.9</v>
      </c>
      <c r="G3277" s="1">
        <f>SUM($D$2:D3277)*Day_SIP[[#This Row],[Buy Price]]</f>
        <v>2225010.8000000003</v>
      </c>
    </row>
    <row r="3278" spans="1:7" x14ac:dyDescent="0.3">
      <c r="A3278" s="2">
        <v>42093</v>
      </c>
      <c r="B3278">
        <v>0</v>
      </c>
      <c r="C3278">
        <v>85.05</v>
      </c>
      <c r="D3278">
        <v>2</v>
      </c>
      <c r="E3278">
        <v>170.1</v>
      </c>
      <c r="F3278" s="1">
        <f>-Day_SIP[[#This Row],[Investment Amount]]</f>
        <v>-170.1</v>
      </c>
      <c r="G3278" s="1">
        <f>SUM($D$2:D3278)*Day_SIP[[#This Row],[Buy Price]]</f>
        <v>2254335.2999999998</v>
      </c>
    </row>
    <row r="3279" spans="1:7" x14ac:dyDescent="0.3">
      <c r="A3279" s="2">
        <v>42094</v>
      </c>
      <c r="B3279">
        <v>1</v>
      </c>
      <c r="C3279">
        <v>85.08</v>
      </c>
      <c r="D3279">
        <v>2</v>
      </c>
      <c r="E3279">
        <v>170.16</v>
      </c>
      <c r="F3279" s="1">
        <f>-Day_SIP[[#This Row],[Investment Amount]]</f>
        <v>-170.16</v>
      </c>
      <c r="G3279" s="1">
        <f>SUM($D$2:D3279)*Day_SIP[[#This Row],[Buy Price]]</f>
        <v>2255300.64</v>
      </c>
    </row>
    <row r="3280" spans="1:7" x14ac:dyDescent="0.3">
      <c r="A3280" s="2">
        <v>42095</v>
      </c>
      <c r="B3280">
        <v>2</v>
      </c>
      <c r="C3280">
        <v>86.06</v>
      </c>
      <c r="D3280">
        <v>2</v>
      </c>
      <c r="E3280">
        <v>172.12</v>
      </c>
      <c r="F3280" s="1">
        <f>-Day_SIP[[#This Row],[Investment Amount]]</f>
        <v>-172.12</v>
      </c>
      <c r="G3280" s="1">
        <f>SUM($D$2:D3280)*Day_SIP[[#This Row],[Buy Price]]</f>
        <v>2281450.6</v>
      </c>
    </row>
    <row r="3281" spans="1:7" x14ac:dyDescent="0.3">
      <c r="A3281" s="2">
        <v>42100</v>
      </c>
      <c r="B3281">
        <v>0</v>
      </c>
      <c r="C3281">
        <v>86.77</v>
      </c>
      <c r="D3281">
        <v>2</v>
      </c>
      <c r="E3281">
        <v>173.54</v>
      </c>
      <c r="F3281" s="1">
        <f>-Day_SIP[[#This Row],[Investment Amount]]</f>
        <v>-173.54</v>
      </c>
      <c r="G3281" s="1">
        <f>SUM($D$2:D3281)*Day_SIP[[#This Row],[Buy Price]]</f>
        <v>2300446.2399999998</v>
      </c>
    </row>
    <row r="3282" spans="1:7" x14ac:dyDescent="0.3">
      <c r="A3282" s="2">
        <v>42101</v>
      </c>
      <c r="B3282">
        <v>1</v>
      </c>
      <c r="C3282">
        <v>86.79</v>
      </c>
      <c r="D3282">
        <v>2</v>
      </c>
      <c r="E3282">
        <v>173.58</v>
      </c>
      <c r="F3282" s="1">
        <f>-Day_SIP[[#This Row],[Investment Amount]]</f>
        <v>-173.58</v>
      </c>
      <c r="G3282" s="1">
        <f>SUM($D$2:D3282)*Day_SIP[[#This Row],[Buy Price]]</f>
        <v>2301150.06</v>
      </c>
    </row>
    <row r="3283" spans="1:7" x14ac:dyDescent="0.3">
      <c r="A3283" s="2">
        <v>42102</v>
      </c>
      <c r="B3283">
        <v>2</v>
      </c>
      <c r="C3283">
        <v>87.31</v>
      </c>
      <c r="D3283">
        <v>2</v>
      </c>
      <c r="E3283">
        <v>174.62</v>
      </c>
      <c r="F3283" s="1">
        <f>-Day_SIP[[#This Row],[Investment Amount]]</f>
        <v>-174.62</v>
      </c>
      <c r="G3283" s="1">
        <f>SUM($D$2:D3283)*Day_SIP[[#This Row],[Buy Price]]</f>
        <v>2315111.96</v>
      </c>
    </row>
    <row r="3284" spans="1:7" x14ac:dyDescent="0.3">
      <c r="A3284" s="2">
        <v>42103</v>
      </c>
      <c r="B3284">
        <v>3</v>
      </c>
      <c r="C3284">
        <v>87.86</v>
      </c>
      <c r="D3284">
        <v>2</v>
      </c>
      <c r="E3284">
        <v>175.72</v>
      </c>
      <c r="F3284" s="1">
        <f>-Day_SIP[[#This Row],[Investment Amount]]</f>
        <v>-175.72</v>
      </c>
      <c r="G3284" s="1">
        <f>SUM($D$2:D3284)*Day_SIP[[#This Row],[Buy Price]]</f>
        <v>2329871.48</v>
      </c>
    </row>
    <row r="3285" spans="1:7" x14ac:dyDescent="0.3">
      <c r="A3285" s="2">
        <v>42104</v>
      </c>
      <c r="B3285">
        <v>4</v>
      </c>
      <c r="C3285">
        <v>87.97</v>
      </c>
      <c r="D3285">
        <v>2</v>
      </c>
      <c r="E3285">
        <v>175.94</v>
      </c>
      <c r="F3285" s="1">
        <f>-Day_SIP[[#This Row],[Investment Amount]]</f>
        <v>-175.94</v>
      </c>
      <c r="G3285" s="1">
        <f>SUM($D$2:D3285)*Day_SIP[[#This Row],[Buy Price]]</f>
        <v>2332964.4</v>
      </c>
    </row>
    <row r="3286" spans="1:7" x14ac:dyDescent="0.3">
      <c r="A3286" s="2">
        <v>42107</v>
      </c>
      <c r="B3286">
        <v>0</v>
      </c>
      <c r="C3286">
        <v>88.38</v>
      </c>
      <c r="D3286">
        <v>2</v>
      </c>
      <c r="E3286">
        <v>176.76</v>
      </c>
      <c r="F3286" s="1">
        <f>-Day_SIP[[#This Row],[Investment Amount]]</f>
        <v>-176.76</v>
      </c>
      <c r="G3286" s="1">
        <f>SUM($D$2:D3286)*Day_SIP[[#This Row],[Buy Price]]</f>
        <v>2344014.36</v>
      </c>
    </row>
    <row r="3287" spans="1:7" x14ac:dyDescent="0.3">
      <c r="A3287" s="2">
        <v>42109</v>
      </c>
      <c r="B3287">
        <v>2</v>
      </c>
      <c r="C3287">
        <v>87.73</v>
      </c>
      <c r="D3287">
        <v>2</v>
      </c>
      <c r="E3287">
        <v>175.46</v>
      </c>
      <c r="F3287" s="1">
        <f>-Day_SIP[[#This Row],[Investment Amount]]</f>
        <v>-175.46</v>
      </c>
      <c r="G3287" s="1">
        <f>SUM($D$2:D3287)*Day_SIP[[#This Row],[Buy Price]]</f>
        <v>2326950.52</v>
      </c>
    </row>
    <row r="3288" spans="1:7" x14ac:dyDescent="0.3">
      <c r="A3288" s="2">
        <v>42110</v>
      </c>
      <c r="B3288">
        <v>3</v>
      </c>
      <c r="C3288">
        <v>87.34</v>
      </c>
      <c r="D3288">
        <v>2</v>
      </c>
      <c r="E3288">
        <v>174.68</v>
      </c>
      <c r="F3288" s="1">
        <f>-Day_SIP[[#This Row],[Investment Amount]]</f>
        <v>-174.68</v>
      </c>
      <c r="G3288" s="1">
        <f>SUM($D$2:D3288)*Day_SIP[[#This Row],[Buy Price]]</f>
        <v>2316780.8400000003</v>
      </c>
    </row>
    <row r="3289" spans="1:7" x14ac:dyDescent="0.3">
      <c r="A3289" s="2">
        <v>42111</v>
      </c>
      <c r="B3289">
        <v>4</v>
      </c>
      <c r="C3289">
        <v>86.62</v>
      </c>
      <c r="D3289">
        <v>2</v>
      </c>
      <c r="E3289">
        <v>173.24</v>
      </c>
      <c r="F3289" s="1">
        <f>-Day_SIP[[#This Row],[Investment Amount]]</f>
        <v>-173.24</v>
      </c>
      <c r="G3289" s="1">
        <f>SUM($D$2:D3289)*Day_SIP[[#This Row],[Buy Price]]</f>
        <v>2297855.3600000003</v>
      </c>
    </row>
    <row r="3290" spans="1:7" x14ac:dyDescent="0.3">
      <c r="A3290" s="2">
        <v>42114</v>
      </c>
      <c r="B3290">
        <v>0</v>
      </c>
      <c r="C3290">
        <v>84.86</v>
      </c>
      <c r="D3290">
        <v>2</v>
      </c>
      <c r="E3290">
        <v>169.72</v>
      </c>
      <c r="F3290" s="1">
        <f>-Day_SIP[[#This Row],[Investment Amount]]</f>
        <v>-169.72</v>
      </c>
      <c r="G3290" s="1">
        <f>SUM($D$2:D3290)*Day_SIP[[#This Row],[Buy Price]]</f>
        <v>2251335.7999999998</v>
      </c>
    </row>
    <row r="3291" spans="1:7" x14ac:dyDescent="0.3">
      <c r="A3291" s="2">
        <v>42115</v>
      </c>
      <c r="B3291">
        <v>1</v>
      </c>
      <c r="C3291">
        <v>84.2</v>
      </c>
      <c r="D3291">
        <v>2</v>
      </c>
      <c r="E3291">
        <v>168.4</v>
      </c>
      <c r="F3291" s="1">
        <f>-Day_SIP[[#This Row],[Investment Amount]]</f>
        <v>-168.4</v>
      </c>
      <c r="G3291" s="1">
        <f>SUM($D$2:D3291)*Day_SIP[[#This Row],[Buy Price]]</f>
        <v>2233994.4</v>
      </c>
    </row>
    <row r="3292" spans="1:7" x14ac:dyDescent="0.3">
      <c r="A3292" s="2">
        <v>42116</v>
      </c>
      <c r="B3292">
        <v>2</v>
      </c>
      <c r="C3292">
        <v>84.67</v>
      </c>
      <c r="D3292">
        <v>2</v>
      </c>
      <c r="E3292">
        <v>169.34</v>
      </c>
      <c r="F3292" s="1">
        <f>-Day_SIP[[#This Row],[Investment Amount]]</f>
        <v>-169.34</v>
      </c>
      <c r="G3292" s="1">
        <f>SUM($D$2:D3292)*Day_SIP[[#This Row],[Buy Price]]</f>
        <v>2246633.7800000003</v>
      </c>
    </row>
    <row r="3293" spans="1:7" x14ac:dyDescent="0.3">
      <c r="A3293" s="2">
        <v>42117</v>
      </c>
      <c r="B3293">
        <v>3</v>
      </c>
      <c r="C3293">
        <v>84.19</v>
      </c>
      <c r="D3293">
        <v>2</v>
      </c>
      <c r="E3293">
        <v>168.38</v>
      </c>
      <c r="F3293" s="1">
        <f>-Day_SIP[[#This Row],[Investment Amount]]</f>
        <v>-168.38</v>
      </c>
      <c r="G3293" s="1">
        <f>SUM($D$2:D3293)*Day_SIP[[#This Row],[Buy Price]]</f>
        <v>2234065.84</v>
      </c>
    </row>
    <row r="3294" spans="1:7" x14ac:dyDescent="0.3">
      <c r="A3294" s="2">
        <v>42118</v>
      </c>
      <c r="B3294">
        <v>4</v>
      </c>
      <c r="C3294">
        <v>83.26</v>
      </c>
      <c r="D3294">
        <v>2</v>
      </c>
      <c r="E3294">
        <v>166.52</v>
      </c>
      <c r="F3294" s="1">
        <f>-Day_SIP[[#This Row],[Investment Amount]]</f>
        <v>-166.52</v>
      </c>
      <c r="G3294" s="1">
        <f>SUM($D$2:D3294)*Day_SIP[[#This Row],[Buy Price]]</f>
        <v>2209553.8800000004</v>
      </c>
    </row>
    <row r="3295" spans="1:7" x14ac:dyDescent="0.3">
      <c r="A3295" s="2">
        <v>42121</v>
      </c>
      <c r="B3295">
        <v>0</v>
      </c>
      <c r="C3295">
        <v>82.43</v>
      </c>
      <c r="D3295">
        <v>2</v>
      </c>
      <c r="E3295">
        <v>164.86</v>
      </c>
      <c r="F3295" s="1">
        <f>-Day_SIP[[#This Row],[Investment Amount]]</f>
        <v>-164.86</v>
      </c>
      <c r="G3295" s="1">
        <f>SUM($D$2:D3295)*Day_SIP[[#This Row],[Buy Price]]</f>
        <v>2187692.2000000002</v>
      </c>
    </row>
    <row r="3296" spans="1:7" x14ac:dyDescent="0.3">
      <c r="A3296" s="2">
        <v>42122</v>
      </c>
      <c r="B3296">
        <v>1</v>
      </c>
      <c r="C3296">
        <v>83.15</v>
      </c>
      <c r="D3296">
        <v>2</v>
      </c>
      <c r="E3296">
        <v>166.3</v>
      </c>
      <c r="F3296" s="1">
        <f>-Day_SIP[[#This Row],[Investment Amount]]</f>
        <v>-166.3</v>
      </c>
      <c r="G3296" s="1">
        <f>SUM($D$2:D3296)*Day_SIP[[#This Row],[Buy Price]]</f>
        <v>2206967.3000000003</v>
      </c>
    </row>
    <row r="3297" spans="1:7" x14ac:dyDescent="0.3">
      <c r="A3297" s="2">
        <v>42123</v>
      </c>
      <c r="B3297">
        <v>2</v>
      </c>
      <c r="C3297">
        <v>82.58</v>
      </c>
      <c r="D3297">
        <v>2</v>
      </c>
      <c r="E3297">
        <v>165.16</v>
      </c>
      <c r="F3297" s="1">
        <f>-Day_SIP[[#This Row],[Investment Amount]]</f>
        <v>-165.16</v>
      </c>
      <c r="G3297" s="1">
        <f>SUM($D$2:D3297)*Day_SIP[[#This Row],[Buy Price]]</f>
        <v>2192003.52</v>
      </c>
    </row>
    <row r="3298" spans="1:7" x14ac:dyDescent="0.3">
      <c r="A3298" s="2">
        <v>42124</v>
      </c>
      <c r="B3298">
        <v>3</v>
      </c>
      <c r="C3298">
        <v>82.28</v>
      </c>
      <c r="D3298">
        <v>2</v>
      </c>
      <c r="E3298">
        <v>164.56</v>
      </c>
      <c r="F3298" s="1">
        <f>-Day_SIP[[#This Row],[Investment Amount]]</f>
        <v>-164.56</v>
      </c>
      <c r="G3298" s="1">
        <f>SUM($D$2:D3298)*Day_SIP[[#This Row],[Buy Price]]</f>
        <v>2184204.88</v>
      </c>
    </row>
    <row r="3299" spans="1:7" x14ac:dyDescent="0.3">
      <c r="A3299" s="2">
        <v>42128</v>
      </c>
      <c r="B3299">
        <v>0</v>
      </c>
      <c r="C3299">
        <v>83.53</v>
      </c>
      <c r="D3299">
        <v>2</v>
      </c>
      <c r="E3299">
        <v>167.06</v>
      </c>
      <c r="F3299" s="1">
        <f>-Day_SIP[[#This Row],[Investment Amount]]</f>
        <v>-167.06</v>
      </c>
      <c r="G3299" s="1">
        <f>SUM($D$2:D3299)*Day_SIP[[#This Row],[Buy Price]]</f>
        <v>2217554.44</v>
      </c>
    </row>
    <row r="3300" spans="1:7" x14ac:dyDescent="0.3">
      <c r="A3300" s="2">
        <v>42129</v>
      </c>
      <c r="B3300">
        <v>1</v>
      </c>
      <c r="C3300">
        <v>83.53</v>
      </c>
      <c r="D3300">
        <v>2</v>
      </c>
      <c r="E3300">
        <v>167.06</v>
      </c>
      <c r="F3300" s="1">
        <f>-Day_SIP[[#This Row],[Investment Amount]]</f>
        <v>-167.06</v>
      </c>
      <c r="G3300" s="1">
        <f>SUM($D$2:D3300)*Day_SIP[[#This Row],[Buy Price]]</f>
        <v>2217721.5</v>
      </c>
    </row>
    <row r="3301" spans="1:7" x14ac:dyDescent="0.3">
      <c r="A3301" s="2">
        <v>42130</v>
      </c>
      <c r="B3301">
        <v>2</v>
      </c>
      <c r="C3301">
        <v>81.22</v>
      </c>
      <c r="D3301">
        <v>2</v>
      </c>
      <c r="E3301">
        <v>162.44</v>
      </c>
      <c r="F3301" s="1">
        <f>-Day_SIP[[#This Row],[Investment Amount]]</f>
        <v>-162.44</v>
      </c>
      <c r="G3301" s="1">
        <f>SUM($D$2:D3301)*Day_SIP[[#This Row],[Buy Price]]</f>
        <v>2156553.44</v>
      </c>
    </row>
    <row r="3302" spans="1:7" x14ac:dyDescent="0.3">
      <c r="A3302" s="2">
        <v>42131</v>
      </c>
      <c r="B3302">
        <v>3</v>
      </c>
      <c r="C3302">
        <v>81.22</v>
      </c>
      <c r="D3302">
        <v>2</v>
      </c>
      <c r="E3302">
        <v>162.44</v>
      </c>
      <c r="F3302" s="1">
        <f>-Day_SIP[[#This Row],[Investment Amount]]</f>
        <v>-162.44</v>
      </c>
      <c r="G3302" s="1">
        <f>SUM($D$2:D3302)*Day_SIP[[#This Row],[Buy Price]]</f>
        <v>2156715.88</v>
      </c>
    </row>
    <row r="3303" spans="1:7" x14ac:dyDescent="0.3">
      <c r="A3303" s="2">
        <v>42132</v>
      </c>
      <c r="B3303">
        <v>4</v>
      </c>
      <c r="C3303">
        <v>82.16</v>
      </c>
      <c r="D3303">
        <v>2</v>
      </c>
      <c r="E3303">
        <v>164.32</v>
      </c>
      <c r="F3303" s="1">
        <f>-Day_SIP[[#This Row],[Investment Amount]]</f>
        <v>-164.32</v>
      </c>
      <c r="G3303" s="1">
        <f>SUM($D$2:D3303)*Day_SIP[[#This Row],[Buy Price]]</f>
        <v>2181840.96</v>
      </c>
    </row>
    <row r="3304" spans="1:7" x14ac:dyDescent="0.3">
      <c r="A3304" s="2">
        <v>42135</v>
      </c>
      <c r="B3304">
        <v>0</v>
      </c>
      <c r="C3304">
        <v>83.41</v>
      </c>
      <c r="D3304">
        <v>2</v>
      </c>
      <c r="E3304">
        <v>166.82</v>
      </c>
      <c r="F3304" s="1">
        <f>-Day_SIP[[#This Row],[Investment Amount]]</f>
        <v>-166.82</v>
      </c>
      <c r="G3304" s="1">
        <f>SUM($D$2:D3304)*Day_SIP[[#This Row],[Buy Price]]</f>
        <v>2215202.7799999998</v>
      </c>
    </row>
    <row r="3305" spans="1:7" x14ac:dyDescent="0.3">
      <c r="A3305" s="2">
        <v>42136</v>
      </c>
      <c r="B3305">
        <v>1</v>
      </c>
      <c r="C3305">
        <v>81.95</v>
      </c>
      <c r="D3305">
        <v>2</v>
      </c>
      <c r="E3305">
        <v>163.9</v>
      </c>
      <c r="F3305" s="1">
        <f>-Day_SIP[[#This Row],[Investment Amount]]</f>
        <v>-163.9</v>
      </c>
      <c r="G3305" s="1">
        <f>SUM($D$2:D3305)*Day_SIP[[#This Row],[Buy Price]]</f>
        <v>2176592</v>
      </c>
    </row>
    <row r="3306" spans="1:7" x14ac:dyDescent="0.3">
      <c r="A3306" s="2">
        <v>42137</v>
      </c>
      <c r="B3306">
        <v>2</v>
      </c>
      <c r="C3306">
        <v>82.77</v>
      </c>
      <c r="D3306">
        <v>2</v>
      </c>
      <c r="E3306">
        <v>165.54</v>
      </c>
      <c r="F3306" s="1">
        <f>-Day_SIP[[#This Row],[Investment Amount]]</f>
        <v>-165.54</v>
      </c>
      <c r="G3306" s="1">
        <f>SUM($D$2:D3306)*Day_SIP[[#This Row],[Buy Price]]</f>
        <v>2198536.7399999998</v>
      </c>
    </row>
    <row r="3307" spans="1:7" x14ac:dyDescent="0.3">
      <c r="A3307" s="2">
        <v>42138</v>
      </c>
      <c r="B3307">
        <v>3</v>
      </c>
      <c r="C3307">
        <v>82.79</v>
      </c>
      <c r="D3307">
        <v>2</v>
      </c>
      <c r="E3307">
        <v>165.58</v>
      </c>
      <c r="F3307" s="1">
        <f>-Day_SIP[[#This Row],[Investment Amount]]</f>
        <v>-165.58</v>
      </c>
      <c r="G3307" s="1">
        <f>SUM($D$2:D3307)*Day_SIP[[#This Row],[Buy Price]]</f>
        <v>2199233.56</v>
      </c>
    </row>
    <row r="3308" spans="1:7" x14ac:dyDescent="0.3">
      <c r="A3308" s="2">
        <v>42139</v>
      </c>
      <c r="B3308">
        <v>4</v>
      </c>
      <c r="C3308">
        <v>83.32</v>
      </c>
      <c r="D3308">
        <v>2</v>
      </c>
      <c r="E3308">
        <v>166.64</v>
      </c>
      <c r="F3308" s="1">
        <f>-Day_SIP[[#This Row],[Investment Amount]]</f>
        <v>-166.64</v>
      </c>
      <c r="G3308" s="1">
        <f>SUM($D$2:D3308)*Day_SIP[[#This Row],[Buy Price]]</f>
        <v>2213479.1199999996</v>
      </c>
    </row>
    <row r="3309" spans="1:7" x14ac:dyDescent="0.3">
      <c r="A3309" s="2">
        <v>42142</v>
      </c>
      <c r="B3309">
        <v>0</v>
      </c>
      <c r="C3309">
        <v>84.07</v>
      </c>
      <c r="D3309">
        <v>2</v>
      </c>
      <c r="E3309">
        <v>168.14</v>
      </c>
      <c r="F3309" s="1">
        <f>-Day_SIP[[#This Row],[Investment Amount]]</f>
        <v>-168.14</v>
      </c>
      <c r="G3309" s="1">
        <f>SUM($D$2:D3309)*Day_SIP[[#This Row],[Buy Price]]</f>
        <v>2233571.7599999998</v>
      </c>
    </row>
    <row r="3310" spans="1:7" x14ac:dyDescent="0.3">
      <c r="A3310" s="2">
        <v>42143</v>
      </c>
      <c r="B3310">
        <v>1</v>
      </c>
      <c r="C3310">
        <v>83.83</v>
      </c>
      <c r="D3310">
        <v>2</v>
      </c>
      <c r="E3310">
        <v>167.66</v>
      </c>
      <c r="F3310" s="1">
        <f>-Day_SIP[[#This Row],[Investment Amount]]</f>
        <v>-167.66</v>
      </c>
      <c r="G3310" s="1">
        <f>SUM($D$2:D3310)*Day_SIP[[#This Row],[Buy Price]]</f>
        <v>2227363.1</v>
      </c>
    </row>
    <row r="3311" spans="1:7" x14ac:dyDescent="0.3">
      <c r="A3311" s="2">
        <v>42144</v>
      </c>
      <c r="B3311">
        <v>2</v>
      </c>
      <c r="C3311">
        <v>84.36</v>
      </c>
      <c r="D3311">
        <v>2</v>
      </c>
      <c r="E3311">
        <v>168.72</v>
      </c>
      <c r="F3311" s="1">
        <f>-Day_SIP[[#This Row],[Investment Amount]]</f>
        <v>-168.72</v>
      </c>
      <c r="G3311" s="1">
        <f>SUM($D$2:D3311)*Day_SIP[[#This Row],[Buy Price]]</f>
        <v>2241613.92</v>
      </c>
    </row>
    <row r="3312" spans="1:7" x14ac:dyDescent="0.3">
      <c r="A3312" s="2">
        <v>42145</v>
      </c>
      <c r="B3312">
        <v>3</v>
      </c>
      <c r="C3312">
        <v>84.45</v>
      </c>
      <c r="D3312">
        <v>2</v>
      </c>
      <c r="E3312">
        <v>168.9</v>
      </c>
      <c r="F3312" s="1">
        <f>-Day_SIP[[#This Row],[Investment Amount]]</f>
        <v>-168.9</v>
      </c>
      <c r="G3312" s="1">
        <f>SUM($D$2:D3312)*Day_SIP[[#This Row],[Buy Price]]</f>
        <v>2244174.3000000003</v>
      </c>
    </row>
    <row r="3313" spans="1:7" x14ac:dyDescent="0.3">
      <c r="A3313" s="2">
        <v>42146</v>
      </c>
      <c r="B3313">
        <v>4</v>
      </c>
      <c r="C3313">
        <v>84.76</v>
      </c>
      <c r="D3313">
        <v>2</v>
      </c>
      <c r="E3313">
        <v>169.52</v>
      </c>
      <c r="F3313" s="1">
        <f>-Day_SIP[[#This Row],[Investment Amount]]</f>
        <v>-169.52</v>
      </c>
      <c r="G3313" s="1">
        <f>SUM($D$2:D3313)*Day_SIP[[#This Row],[Buy Price]]</f>
        <v>2252581.7600000002</v>
      </c>
    </row>
    <row r="3314" spans="1:7" x14ac:dyDescent="0.3">
      <c r="A3314" s="2">
        <v>42149</v>
      </c>
      <c r="B3314">
        <v>0</v>
      </c>
      <c r="C3314">
        <v>84.01</v>
      </c>
      <c r="D3314">
        <v>2</v>
      </c>
      <c r="E3314">
        <v>168.02</v>
      </c>
      <c r="F3314" s="1">
        <f>-Day_SIP[[#This Row],[Investment Amount]]</f>
        <v>-168.02</v>
      </c>
      <c r="G3314" s="1">
        <f>SUM($D$2:D3314)*Day_SIP[[#This Row],[Buy Price]]</f>
        <v>2232817.7800000003</v>
      </c>
    </row>
    <row r="3315" spans="1:7" x14ac:dyDescent="0.3">
      <c r="A3315" s="2">
        <v>42150</v>
      </c>
      <c r="B3315">
        <v>1</v>
      </c>
      <c r="C3315">
        <v>83.75</v>
      </c>
      <c r="D3315">
        <v>2</v>
      </c>
      <c r="E3315">
        <v>167.5</v>
      </c>
      <c r="F3315" s="1">
        <f>-Day_SIP[[#This Row],[Investment Amount]]</f>
        <v>-167.5</v>
      </c>
      <c r="G3315" s="1">
        <f>SUM($D$2:D3315)*Day_SIP[[#This Row],[Buy Price]]</f>
        <v>2226075</v>
      </c>
    </row>
    <row r="3316" spans="1:7" x14ac:dyDescent="0.3">
      <c r="A3316" s="2">
        <v>42151</v>
      </c>
      <c r="B3316">
        <v>2</v>
      </c>
      <c r="C3316">
        <v>83.46</v>
      </c>
      <c r="D3316">
        <v>2</v>
      </c>
      <c r="E3316">
        <v>166.92</v>
      </c>
      <c r="F3316" s="1">
        <f>-Day_SIP[[#This Row],[Investment Amount]]</f>
        <v>-166.92</v>
      </c>
      <c r="G3316" s="1">
        <f>SUM($D$2:D3316)*Day_SIP[[#This Row],[Buy Price]]</f>
        <v>2218533.7199999997</v>
      </c>
    </row>
    <row r="3317" spans="1:7" x14ac:dyDescent="0.3">
      <c r="A3317" s="2">
        <v>42152</v>
      </c>
      <c r="B3317">
        <v>3</v>
      </c>
      <c r="C3317">
        <v>83.47</v>
      </c>
      <c r="D3317">
        <v>2</v>
      </c>
      <c r="E3317">
        <v>166.94</v>
      </c>
      <c r="F3317" s="1">
        <f>-Day_SIP[[#This Row],[Investment Amount]]</f>
        <v>-166.94</v>
      </c>
      <c r="G3317" s="1">
        <f>SUM($D$2:D3317)*Day_SIP[[#This Row],[Buy Price]]</f>
        <v>2218966.48</v>
      </c>
    </row>
    <row r="3318" spans="1:7" x14ac:dyDescent="0.3">
      <c r="A3318" s="2">
        <v>42153</v>
      </c>
      <c r="B3318">
        <v>4</v>
      </c>
      <c r="C3318">
        <v>84.64</v>
      </c>
      <c r="D3318">
        <v>2</v>
      </c>
      <c r="E3318">
        <v>169.28</v>
      </c>
      <c r="F3318" s="1">
        <f>-Day_SIP[[#This Row],[Investment Amount]]</f>
        <v>-169.28</v>
      </c>
      <c r="G3318" s="1">
        <f>SUM($D$2:D3318)*Day_SIP[[#This Row],[Buy Price]]</f>
        <v>2250239.04</v>
      </c>
    </row>
    <row r="3319" spans="1:7" x14ac:dyDescent="0.3">
      <c r="A3319" s="2">
        <v>42156</v>
      </c>
      <c r="B3319">
        <v>0</v>
      </c>
      <c r="C3319">
        <v>84.76</v>
      </c>
      <c r="D3319">
        <v>2</v>
      </c>
      <c r="E3319">
        <v>169.52</v>
      </c>
      <c r="F3319" s="1">
        <f>-Day_SIP[[#This Row],[Investment Amount]]</f>
        <v>-169.52</v>
      </c>
      <c r="G3319" s="1">
        <f>SUM($D$2:D3319)*Day_SIP[[#This Row],[Buy Price]]</f>
        <v>2253598.8800000004</v>
      </c>
    </row>
    <row r="3320" spans="1:7" x14ac:dyDescent="0.3">
      <c r="A3320" s="2">
        <v>42157</v>
      </c>
      <c r="B3320">
        <v>1</v>
      </c>
      <c r="C3320">
        <v>83.68</v>
      </c>
      <c r="D3320">
        <v>2</v>
      </c>
      <c r="E3320">
        <v>167.36</v>
      </c>
      <c r="F3320" s="1">
        <f>-Day_SIP[[#This Row],[Investment Amount]]</f>
        <v>-167.36</v>
      </c>
      <c r="G3320" s="1">
        <f>SUM($D$2:D3320)*Day_SIP[[#This Row],[Buy Price]]</f>
        <v>2225051.2000000002</v>
      </c>
    </row>
    <row r="3321" spans="1:7" x14ac:dyDescent="0.3">
      <c r="A3321" s="2">
        <v>42158</v>
      </c>
      <c r="B3321">
        <v>2</v>
      </c>
      <c r="C3321">
        <v>82</v>
      </c>
      <c r="D3321">
        <v>2</v>
      </c>
      <c r="E3321">
        <v>164</v>
      </c>
      <c r="F3321" s="1">
        <f>-Day_SIP[[#This Row],[Investment Amount]]</f>
        <v>-164</v>
      </c>
      <c r="G3321" s="1">
        <f>SUM($D$2:D3321)*Day_SIP[[#This Row],[Buy Price]]</f>
        <v>2180544</v>
      </c>
    </row>
    <row r="3322" spans="1:7" x14ac:dyDescent="0.3">
      <c r="A3322" s="2">
        <v>42159</v>
      </c>
      <c r="B3322">
        <v>3</v>
      </c>
      <c r="C3322">
        <v>82.1</v>
      </c>
      <c r="D3322">
        <v>2</v>
      </c>
      <c r="E3322">
        <v>164.2</v>
      </c>
      <c r="F3322" s="1">
        <f>-Day_SIP[[#This Row],[Investment Amount]]</f>
        <v>-164.2</v>
      </c>
      <c r="G3322" s="1">
        <f>SUM($D$2:D3322)*Day_SIP[[#This Row],[Buy Price]]</f>
        <v>2183367.4</v>
      </c>
    </row>
    <row r="3323" spans="1:7" x14ac:dyDescent="0.3">
      <c r="A3323" s="2">
        <v>42160</v>
      </c>
      <c r="B3323">
        <v>4</v>
      </c>
      <c r="C3323">
        <v>81.88</v>
      </c>
      <c r="D3323">
        <v>2</v>
      </c>
      <c r="E3323">
        <v>163.76</v>
      </c>
      <c r="F3323" s="1">
        <f>-Day_SIP[[#This Row],[Investment Amount]]</f>
        <v>-163.76</v>
      </c>
      <c r="G3323" s="1">
        <f>SUM($D$2:D3323)*Day_SIP[[#This Row],[Buy Price]]</f>
        <v>2177680.48</v>
      </c>
    </row>
    <row r="3324" spans="1:7" x14ac:dyDescent="0.3">
      <c r="A3324" s="2">
        <v>42163</v>
      </c>
      <c r="B3324">
        <v>0</v>
      </c>
      <c r="C3324">
        <v>81.290000000000006</v>
      </c>
      <c r="D3324">
        <v>2</v>
      </c>
      <c r="E3324">
        <v>162.58000000000001</v>
      </c>
      <c r="F3324" s="1">
        <f>-Day_SIP[[#This Row],[Investment Amount]]</f>
        <v>-162.58000000000001</v>
      </c>
      <c r="G3324" s="1">
        <f>SUM($D$2:D3324)*Day_SIP[[#This Row],[Buy Price]]</f>
        <v>2162151.4200000004</v>
      </c>
    </row>
    <row r="3325" spans="1:7" x14ac:dyDescent="0.3">
      <c r="A3325" s="2">
        <v>42164</v>
      </c>
      <c r="B3325">
        <v>1</v>
      </c>
      <c r="C3325">
        <v>81.02</v>
      </c>
      <c r="D3325">
        <v>2</v>
      </c>
      <c r="E3325">
        <v>162.04</v>
      </c>
      <c r="F3325" s="1">
        <f>-Day_SIP[[#This Row],[Investment Amount]]</f>
        <v>-162.04</v>
      </c>
      <c r="G3325" s="1">
        <f>SUM($D$2:D3325)*Day_SIP[[#This Row],[Buy Price]]</f>
        <v>2155132</v>
      </c>
    </row>
    <row r="3326" spans="1:7" x14ac:dyDescent="0.3">
      <c r="A3326" s="2">
        <v>42165</v>
      </c>
      <c r="B3326">
        <v>2</v>
      </c>
      <c r="C3326">
        <v>81.72</v>
      </c>
      <c r="D3326">
        <v>2</v>
      </c>
      <c r="E3326">
        <v>163.44</v>
      </c>
      <c r="F3326" s="1">
        <f>-Day_SIP[[#This Row],[Investment Amount]]</f>
        <v>-163.44</v>
      </c>
      <c r="G3326" s="1">
        <f>SUM($D$2:D3326)*Day_SIP[[#This Row],[Buy Price]]</f>
        <v>2173915.44</v>
      </c>
    </row>
    <row r="3327" spans="1:7" x14ac:dyDescent="0.3">
      <c r="A3327" s="2">
        <v>42166</v>
      </c>
      <c r="B3327">
        <v>3</v>
      </c>
      <c r="C3327">
        <v>80.47</v>
      </c>
      <c r="D3327">
        <v>3</v>
      </c>
      <c r="E3327">
        <v>241.41</v>
      </c>
      <c r="F3327" s="1">
        <f>-Day_SIP[[#This Row],[Investment Amount]]</f>
        <v>-241.41</v>
      </c>
      <c r="G3327" s="1">
        <f>SUM($D$2:D3327)*Day_SIP[[#This Row],[Buy Price]]</f>
        <v>2140904.35</v>
      </c>
    </row>
    <row r="3328" spans="1:7" x14ac:dyDescent="0.3">
      <c r="A3328" s="2">
        <v>42167</v>
      </c>
      <c r="B3328">
        <v>4</v>
      </c>
      <c r="C3328">
        <v>80.59</v>
      </c>
      <c r="D3328">
        <v>3</v>
      </c>
      <c r="E3328">
        <v>241.77</v>
      </c>
      <c r="F3328" s="1">
        <f>-Day_SIP[[#This Row],[Investment Amount]]</f>
        <v>-241.77</v>
      </c>
      <c r="G3328" s="1">
        <f>SUM($D$2:D3328)*Day_SIP[[#This Row],[Buy Price]]</f>
        <v>2144338.7200000002</v>
      </c>
    </row>
    <row r="3329" spans="1:7" x14ac:dyDescent="0.3">
      <c r="A3329" s="2">
        <v>42170</v>
      </c>
      <c r="B3329">
        <v>0</v>
      </c>
      <c r="C3329">
        <v>81.010000000000005</v>
      </c>
      <c r="D3329">
        <v>2</v>
      </c>
      <c r="E3329">
        <v>162.02000000000001</v>
      </c>
      <c r="F3329" s="1">
        <f>-Day_SIP[[#This Row],[Investment Amount]]</f>
        <v>-162.02000000000001</v>
      </c>
      <c r="G3329" s="1">
        <f>SUM($D$2:D3329)*Day_SIP[[#This Row],[Buy Price]]</f>
        <v>2155676.1</v>
      </c>
    </row>
    <row r="3330" spans="1:7" x14ac:dyDescent="0.3">
      <c r="A3330" s="2">
        <v>42171</v>
      </c>
      <c r="B3330">
        <v>1</v>
      </c>
      <c r="C3330">
        <v>81.22</v>
      </c>
      <c r="D3330">
        <v>2</v>
      </c>
      <c r="E3330">
        <v>162.44</v>
      </c>
      <c r="F3330" s="1">
        <f>-Day_SIP[[#This Row],[Investment Amount]]</f>
        <v>-162.44</v>
      </c>
      <c r="G3330" s="1">
        <f>SUM($D$2:D3330)*Day_SIP[[#This Row],[Buy Price]]</f>
        <v>2161426.64</v>
      </c>
    </row>
    <row r="3331" spans="1:7" x14ac:dyDescent="0.3">
      <c r="A3331" s="2">
        <v>42172</v>
      </c>
      <c r="B3331">
        <v>2</v>
      </c>
      <c r="C3331">
        <v>81.58</v>
      </c>
      <c r="D3331">
        <v>2</v>
      </c>
      <c r="E3331">
        <v>163.16</v>
      </c>
      <c r="F3331" s="1">
        <f>-Day_SIP[[#This Row],[Investment Amount]]</f>
        <v>-163.16</v>
      </c>
      <c r="G3331" s="1">
        <f>SUM($D$2:D3331)*Day_SIP[[#This Row],[Buy Price]]</f>
        <v>2171170.12</v>
      </c>
    </row>
    <row r="3332" spans="1:7" x14ac:dyDescent="0.3">
      <c r="A3332" s="2">
        <v>42173</v>
      </c>
      <c r="B3332">
        <v>3</v>
      </c>
      <c r="C3332">
        <v>82.41</v>
      </c>
      <c r="D3332">
        <v>2</v>
      </c>
      <c r="E3332">
        <v>164.82</v>
      </c>
      <c r="F3332" s="1">
        <f>-Day_SIP[[#This Row],[Investment Amount]]</f>
        <v>-164.82</v>
      </c>
      <c r="G3332" s="1">
        <f>SUM($D$2:D3332)*Day_SIP[[#This Row],[Buy Price]]</f>
        <v>2193424.56</v>
      </c>
    </row>
    <row r="3333" spans="1:7" x14ac:dyDescent="0.3">
      <c r="A3333" s="2">
        <v>42174</v>
      </c>
      <c r="B3333">
        <v>4</v>
      </c>
      <c r="C3333">
        <v>82.97</v>
      </c>
      <c r="D3333">
        <v>2</v>
      </c>
      <c r="E3333">
        <v>165.94</v>
      </c>
      <c r="F3333" s="1">
        <f>-Day_SIP[[#This Row],[Investment Amount]]</f>
        <v>-165.94</v>
      </c>
      <c r="G3333" s="1">
        <f>SUM($D$2:D3333)*Day_SIP[[#This Row],[Buy Price]]</f>
        <v>2208495.46</v>
      </c>
    </row>
    <row r="3334" spans="1:7" x14ac:dyDescent="0.3">
      <c r="A3334" s="2">
        <v>42177</v>
      </c>
      <c r="B3334">
        <v>0</v>
      </c>
      <c r="C3334">
        <v>84.09</v>
      </c>
      <c r="D3334">
        <v>2</v>
      </c>
      <c r="E3334">
        <v>168.18</v>
      </c>
      <c r="F3334" s="1">
        <f>-Day_SIP[[#This Row],[Investment Amount]]</f>
        <v>-168.18</v>
      </c>
      <c r="G3334" s="1">
        <f>SUM($D$2:D3334)*Day_SIP[[#This Row],[Buy Price]]</f>
        <v>2238475.8000000003</v>
      </c>
    </row>
    <row r="3335" spans="1:7" x14ac:dyDescent="0.3">
      <c r="A3335" s="2">
        <v>42178</v>
      </c>
      <c r="B3335">
        <v>1</v>
      </c>
      <c r="C3335">
        <v>84.37</v>
      </c>
      <c r="D3335">
        <v>2</v>
      </c>
      <c r="E3335">
        <v>168.74</v>
      </c>
      <c r="F3335" s="1">
        <f>-Day_SIP[[#This Row],[Investment Amount]]</f>
        <v>-168.74</v>
      </c>
      <c r="G3335" s="1">
        <f>SUM($D$2:D3335)*Day_SIP[[#This Row],[Buy Price]]</f>
        <v>2246098.14</v>
      </c>
    </row>
    <row r="3336" spans="1:7" x14ac:dyDescent="0.3">
      <c r="A3336" s="2">
        <v>42179</v>
      </c>
      <c r="B3336">
        <v>2</v>
      </c>
      <c r="C3336">
        <v>84.16</v>
      </c>
      <c r="D3336">
        <v>2</v>
      </c>
      <c r="E3336">
        <v>168.32</v>
      </c>
      <c r="F3336" s="1">
        <f>-Day_SIP[[#This Row],[Investment Amount]]</f>
        <v>-168.32</v>
      </c>
      <c r="G3336" s="1">
        <f>SUM($D$2:D3336)*Day_SIP[[#This Row],[Buy Price]]</f>
        <v>2240675.8399999999</v>
      </c>
    </row>
    <row r="3337" spans="1:7" x14ac:dyDescent="0.3">
      <c r="A3337" s="2">
        <v>42180</v>
      </c>
      <c r="B3337">
        <v>3</v>
      </c>
      <c r="C3337">
        <v>84.5</v>
      </c>
      <c r="D3337">
        <v>2</v>
      </c>
      <c r="E3337">
        <v>169</v>
      </c>
      <c r="F3337" s="1">
        <f>-Day_SIP[[#This Row],[Investment Amount]]</f>
        <v>-169</v>
      </c>
      <c r="G3337" s="1">
        <f>SUM($D$2:D3337)*Day_SIP[[#This Row],[Buy Price]]</f>
        <v>2249897</v>
      </c>
    </row>
    <row r="3338" spans="1:7" x14ac:dyDescent="0.3">
      <c r="A3338" s="2">
        <v>42181</v>
      </c>
      <c r="B3338">
        <v>4</v>
      </c>
      <c r="C3338">
        <v>84.58</v>
      </c>
      <c r="D3338">
        <v>2</v>
      </c>
      <c r="E3338">
        <v>169.16</v>
      </c>
      <c r="F3338" s="1">
        <f>-Day_SIP[[#This Row],[Investment Amount]]</f>
        <v>-169.16</v>
      </c>
      <c r="G3338" s="1">
        <f>SUM($D$2:D3338)*Day_SIP[[#This Row],[Buy Price]]</f>
        <v>2252196.2399999998</v>
      </c>
    </row>
    <row r="3339" spans="1:7" x14ac:dyDescent="0.3">
      <c r="A3339" s="2">
        <v>42184</v>
      </c>
      <c r="B3339">
        <v>0</v>
      </c>
      <c r="C3339">
        <v>83.67</v>
      </c>
      <c r="D3339">
        <v>2</v>
      </c>
      <c r="E3339">
        <v>167.34</v>
      </c>
      <c r="F3339" s="1">
        <f>-Day_SIP[[#This Row],[Investment Amount]]</f>
        <v>-167.34</v>
      </c>
      <c r="G3339" s="1">
        <f>SUM($D$2:D3339)*Day_SIP[[#This Row],[Buy Price]]</f>
        <v>2228132.1</v>
      </c>
    </row>
    <row r="3340" spans="1:7" x14ac:dyDescent="0.3">
      <c r="A3340" s="2">
        <v>42185</v>
      </c>
      <c r="B3340">
        <v>1</v>
      </c>
      <c r="C3340">
        <v>84.38</v>
      </c>
      <c r="D3340">
        <v>2</v>
      </c>
      <c r="E3340">
        <v>168.76</v>
      </c>
      <c r="F3340" s="1">
        <f>-Day_SIP[[#This Row],[Investment Amount]]</f>
        <v>-168.76</v>
      </c>
      <c r="G3340" s="1">
        <f>SUM($D$2:D3340)*Day_SIP[[#This Row],[Buy Price]]</f>
        <v>2247208.1599999997</v>
      </c>
    </row>
    <row r="3341" spans="1:7" x14ac:dyDescent="0.3">
      <c r="A3341" s="2">
        <v>42186</v>
      </c>
      <c r="B3341">
        <v>2</v>
      </c>
      <c r="C3341">
        <v>85.22</v>
      </c>
      <c r="D3341">
        <v>2</v>
      </c>
      <c r="E3341">
        <v>170.44</v>
      </c>
      <c r="F3341" s="1">
        <f>-Day_SIP[[#This Row],[Investment Amount]]</f>
        <v>-170.44</v>
      </c>
      <c r="G3341" s="1">
        <f>SUM($D$2:D3341)*Day_SIP[[#This Row],[Buy Price]]</f>
        <v>2269749.48</v>
      </c>
    </row>
    <row r="3342" spans="1:7" x14ac:dyDescent="0.3">
      <c r="A3342" s="2">
        <v>42187</v>
      </c>
      <c r="B3342">
        <v>3</v>
      </c>
      <c r="C3342">
        <v>85.04</v>
      </c>
      <c r="D3342">
        <v>2</v>
      </c>
      <c r="E3342">
        <v>170.08</v>
      </c>
      <c r="F3342" s="1">
        <f>-Day_SIP[[#This Row],[Investment Amount]]</f>
        <v>-170.08</v>
      </c>
      <c r="G3342" s="1">
        <f>SUM($D$2:D3342)*Day_SIP[[#This Row],[Buy Price]]</f>
        <v>2265125.44</v>
      </c>
    </row>
    <row r="3343" spans="1:7" x14ac:dyDescent="0.3">
      <c r="A3343" s="2">
        <v>42188</v>
      </c>
      <c r="B3343">
        <v>4</v>
      </c>
      <c r="C3343">
        <v>85.33</v>
      </c>
      <c r="D3343">
        <v>2</v>
      </c>
      <c r="E3343">
        <v>170.66</v>
      </c>
      <c r="F3343" s="1">
        <f>-Day_SIP[[#This Row],[Investment Amount]]</f>
        <v>-170.66</v>
      </c>
      <c r="G3343" s="1">
        <f>SUM($D$2:D3343)*Day_SIP[[#This Row],[Buy Price]]</f>
        <v>2273020.54</v>
      </c>
    </row>
    <row r="3344" spans="1:7" x14ac:dyDescent="0.3">
      <c r="A3344" s="2">
        <v>42191</v>
      </c>
      <c r="B3344">
        <v>0</v>
      </c>
      <c r="C3344">
        <v>85.87</v>
      </c>
      <c r="D3344">
        <v>2</v>
      </c>
      <c r="E3344">
        <v>171.74</v>
      </c>
      <c r="F3344" s="1">
        <f>-Day_SIP[[#This Row],[Investment Amount]]</f>
        <v>-171.74</v>
      </c>
      <c r="G3344" s="1">
        <f>SUM($D$2:D3344)*Day_SIP[[#This Row],[Buy Price]]</f>
        <v>2287576.8000000003</v>
      </c>
    </row>
    <row r="3345" spans="1:7" x14ac:dyDescent="0.3">
      <c r="A3345" s="2">
        <v>42192</v>
      </c>
      <c r="B3345">
        <v>1</v>
      </c>
      <c r="C3345">
        <v>85.67</v>
      </c>
      <c r="D3345">
        <v>2</v>
      </c>
      <c r="E3345">
        <v>171.34</v>
      </c>
      <c r="F3345" s="1">
        <f>-Day_SIP[[#This Row],[Investment Amount]]</f>
        <v>-171.34</v>
      </c>
      <c r="G3345" s="1">
        <f>SUM($D$2:D3345)*Day_SIP[[#This Row],[Buy Price]]</f>
        <v>2282420.14</v>
      </c>
    </row>
    <row r="3346" spans="1:7" x14ac:dyDescent="0.3">
      <c r="A3346" s="2">
        <v>42193</v>
      </c>
      <c r="B3346">
        <v>2</v>
      </c>
      <c r="C3346">
        <v>84.48</v>
      </c>
      <c r="D3346">
        <v>2</v>
      </c>
      <c r="E3346">
        <v>168.96</v>
      </c>
      <c r="F3346" s="1">
        <f>-Day_SIP[[#This Row],[Investment Amount]]</f>
        <v>-168.96</v>
      </c>
      <c r="G3346" s="1">
        <f>SUM($D$2:D3346)*Day_SIP[[#This Row],[Buy Price]]</f>
        <v>2250885.1200000001</v>
      </c>
    </row>
    <row r="3347" spans="1:7" x14ac:dyDescent="0.3">
      <c r="A3347" s="2">
        <v>42194</v>
      </c>
      <c r="B3347">
        <v>3</v>
      </c>
      <c r="C3347">
        <v>84.2</v>
      </c>
      <c r="D3347">
        <v>2</v>
      </c>
      <c r="E3347">
        <v>168.4</v>
      </c>
      <c r="F3347" s="1">
        <f>-Day_SIP[[#This Row],[Investment Amount]]</f>
        <v>-168.4</v>
      </c>
      <c r="G3347" s="1">
        <f>SUM($D$2:D3347)*Day_SIP[[#This Row],[Buy Price]]</f>
        <v>2243593.2000000002</v>
      </c>
    </row>
    <row r="3348" spans="1:7" x14ac:dyDescent="0.3">
      <c r="A3348" s="2">
        <v>42195</v>
      </c>
      <c r="B3348">
        <v>4</v>
      </c>
      <c r="C3348">
        <v>84.56</v>
      </c>
      <c r="D3348">
        <v>2</v>
      </c>
      <c r="E3348">
        <v>169.12</v>
      </c>
      <c r="F3348" s="1">
        <f>-Day_SIP[[#This Row],[Investment Amount]]</f>
        <v>-169.12</v>
      </c>
      <c r="G3348" s="1">
        <f>SUM($D$2:D3348)*Day_SIP[[#This Row],[Buy Price]]</f>
        <v>2253354.88</v>
      </c>
    </row>
    <row r="3349" spans="1:7" x14ac:dyDescent="0.3">
      <c r="A3349" s="2">
        <v>42198</v>
      </c>
      <c r="B3349">
        <v>0</v>
      </c>
      <c r="C3349">
        <v>85.47</v>
      </c>
      <c r="D3349">
        <v>2</v>
      </c>
      <c r="E3349">
        <v>170.94</v>
      </c>
      <c r="F3349" s="1">
        <f>-Day_SIP[[#This Row],[Investment Amount]]</f>
        <v>-170.94</v>
      </c>
      <c r="G3349" s="1">
        <f>SUM($D$2:D3349)*Day_SIP[[#This Row],[Buy Price]]</f>
        <v>2277775.5</v>
      </c>
    </row>
    <row r="3350" spans="1:7" x14ac:dyDescent="0.3">
      <c r="A3350" s="2">
        <v>42199</v>
      </c>
      <c r="B3350">
        <v>1</v>
      </c>
      <c r="C3350">
        <v>85.35</v>
      </c>
      <c r="D3350">
        <v>2</v>
      </c>
      <c r="E3350">
        <v>170.7</v>
      </c>
      <c r="F3350" s="1">
        <f>-Day_SIP[[#This Row],[Investment Amount]]</f>
        <v>-170.7</v>
      </c>
      <c r="G3350" s="1">
        <f>SUM($D$2:D3350)*Day_SIP[[#This Row],[Buy Price]]</f>
        <v>2274748.1999999997</v>
      </c>
    </row>
    <row r="3351" spans="1:7" x14ac:dyDescent="0.3">
      <c r="A3351" s="2">
        <v>42200</v>
      </c>
      <c r="B3351">
        <v>2</v>
      </c>
      <c r="C3351">
        <v>86.05</v>
      </c>
      <c r="D3351">
        <v>2</v>
      </c>
      <c r="E3351">
        <v>172.1</v>
      </c>
      <c r="F3351" s="1">
        <f>-Day_SIP[[#This Row],[Investment Amount]]</f>
        <v>-172.1</v>
      </c>
      <c r="G3351" s="1">
        <f>SUM($D$2:D3351)*Day_SIP[[#This Row],[Buy Price]]</f>
        <v>2293576.6999999997</v>
      </c>
    </row>
    <row r="3352" spans="1:7" x14ac:dyDescent="0.3">
      <c r="A3352" s="2">
        <v>42201</v>
      </c>
      <c r="B3352">
        <v>3</v>
      </c>
      <c r="C3352">
        <v>86.7</v>
      </c>
      <c r="D3352">
        <v>2</v>
      </c>
      <c r="E3352">
        <v>173.4</v>
      </c>
      <c r="F3352" s="1">
        <f>-Day_SIP[[#This Row],[Investment Amount]]</f>
        <v>-173.4</v>
      </c>
      <c r="G3352" s="1">
        <f>SUM($D$2:D3352)*Day_SIP[[#This Row],[Buy Price]]</f>
        <v>2311075.2000000002</v>
      </c>
    </row>
    <row r="3353" spans="1:7" x14ac:dyDescent="0.3">
      <c r="A3353" s="2">
        <v>42202</v>
      </c>
      <c r="B3353">
        <v>4</v>
      </c>
      <c r="C3353">
        <v>87.22</v>
      </c>
      <c r="D3353">
        <v>2</v>
      </c>
      <c r="E3353">
        <v>174.44</v>
      </c>
      <c r="F3353" s="1">
        <f>-Day_SIP[[#This Row],[Investment Amount]]</f>
        <v>-174.44</v>
      </c>
      <c r="G3353" s="1">
        <f>SUM($D$2:D3353)*Day_SIP[[#This Row],[Buy Price]]</f>
        <v>2325110.7599999998</v>
      </c>
    </row>
    <row r="3354" spans="1:7" x14ac:dyDescent="0.3">
      <c r="A3354" s="2">
        <v>42205</v>
      </c>
      <c r="B3354">
        <v>0</v>
      </c>
      <c r="C3354">
        <v>87.11</v>
      </c>
      <c r="D3354">
        <v>2</v>
      </c>
      <c r="E3354">
        <v>174.22</v>
      </c>
      <c r="F3354" s="1">
        <f>-Day_SIP[[#This Row],[Investment Amount]]</f>
        <v>-174.22</v>
      </c>
      <c r="G3354" s="1">
        <f>SUM($D$2:D3354)*Day_SIP[[#This Row],[Buy Price]]</f>
        <v>2322352.6</v>
      </c>
    </row>
    <row r="3355" spans="1:7" x14ac:dyDescent="0.3">
      <c r="A3355" s="2">
        <v>42206</v>
      </c>
      <c r="B3355">
        <v>1</v>
      </c>
      <c r="C3355">
        <v>86.19</v>
      </c>
      <c r="D3355">
        <v>2</v>
      </c>
      <c r="E3355">
        <v>172.38</v>
      </c>
      <c r="F3355" s="1">
        <f>-Day_SIP[[#This Row],[Investment Amount]]</f>
        <v>-172.38</v>
      </c>
      <c r="G3355" s="1">
        <f>SUM($D$2:D3355)*Day_SIP[[#This Row],[Buy Price]]</f>
        <v>2297997.7799999998</v>
      </c>
    </row>
    <row r="3356" spans="1:7" x14ac:dyDescent="0.3">
      <c r="A3356" s="2">
        <v>42207</v>
      </c>
      <c r="B3356">
        <v>2</v>
      </c>
      <c r="C3356">
        <v>87.06</v>
      </c>
      <c r="D3356">
        <v>2</v>
      </c>
      <c r="E3356">
        <v>174.12</v>
      </c>
      <c r="F3356" s="1">
        <f>-Day_SIP[[#This Row],[Investment Amount]]</f>
        <v>-174.12</v>
      </c>
      <c r="G3356" s="1">
        <f>SUM($D$2:D3356)*Day_SIP[[#This Row],[Buy Price]]</f>
        <v>2321367.84</v>
      </c>
    </row>
    <row r="3357" spans="1:7" x14ac:dyDescent="0.3">
      <c r="A3357" s="2">
        <v>42208</v>
      </c>
      <c r="B3357">
        <v>3</v>
      </c>
      <c r="C3357">
        <v>86.69</v>
      </c>
      <c r="D3357">
        <v>2</v>
      </c>
      <c r="E3357">
        <v>173.38</v>
      </c>
      <c r="F3357" s="1">
        <f>-Day_SIP[[#This Row],[Investment Amount]]</f>
        <v>-173.38</v>
      </c>
      <c r="G3357" s="1">
        <f>SUM($D$2:D3357)*Day_SIP[[#This Row],[Buy Price]]</f>
        <v>2311675.54</v>
      </c>
    </row>
    <row r="3358" spans="1:7" x14ac:dyDescent="0.3">
      <c r="A3358" s="2">
        <v>42209</v>
      </c>
      <c r="B3358">
        <v>4</v>
      </c>
      <c r="C3358">
        <v>86.24</v>
      </c>
      <c r="D3358">
        <v>2</v>
      </c>
      <c r="E3358">
        <v>172.48</v>
      </c>
      <c r="F3358" s="1">
        <f>-Day_SIP[[#This Row],[Investment Amount]]</f>
        <v>-172.48</v>
      </c>
      <c r="G3358" s="1">
        <f>SUM($D$2:D3358)*Day_SIP[[#This Row],[Buy Price]]</f>
        <v>2299848.3199999998</v>
      </c>
    </row>
    <row r="3359" spans="1:7" x14ac:dyDescent="0.3">
      <c r="A3359" s="2">
        <v>42212</v>
      </c>
      <c r="B3359">
        <v>0</v>
      </c>
      <c r="C3359">
        <v>84.74</v>
      </c>
      <c r="D3359">
        <v>2</v>
      </c>
      <c r="E3359">
        <v>169.48</v>
      </c>
      <c r="F3359" s="1">
        <f>-Day_SIP[[#This Row],[Investment Amount]]</f>
        <v>-169.48</v>
      </c>
      <c r="G3359" s="1">
        <f>SUM($D$2:D3359)*Day_SIP[[#This Row],[Buy Price]]</f>
        <v>2260015.7999999998</v>
      </c>
    </row>
    <row r="3360" spans="1:7" x14ac:dyDescent="0.3">
      <c r="A3360" s="2">
        <v>42213</v>
      </c>
      <c r="B3360">
        <v>1</v>
      </c>
      <c r="C3360">
        <v>84.4</v>
      </c>
      <c r="D3360">
        <v>2</v>
      </c>
      <c r="E3360">
        <v>168.8</v>
      </c>
      <c r="F3360" s="1">
        <f>-Day_SIP[[#This Row],[Investment Amount]]</f>
        <v>-168.8</v>
      </c>
      <c r="G3360" s="1">
        <f>SUM($D$2:D3360)*Day_SIP[[#This Row],[Buy Price]]</f>
        <v>2251116.8000000003</v>
      </c>
    </row>
    <row r="3361" spans="1:7" x14ac:dyDescent="0.3">
      <c r="A3361" s="2">
        <v>42214</v>
      </c>
      <c r="B3361">
        <v>2</v>
      </c>
      <c r="C3361">
        <v>84.7</v>
      </c>
      <c r="D3361">
        <v>2</v>
      </c>
      <c r="E3361">
        <v>169.4</v>
      </c>
      <c r="F3361" s="1">
        <f>-Day_SIP[[#This Row],[Investment Amount]]</f>
        <v>-169.4</v>
      </c>
      <c r="G3361" s="1">
        <f>SUM($D$2:D3361)*Day_SIP[[#This Row],[Buy Price]]</f>
        <v>2259287.8000000003</v>
      </c>
    </row>
    <row r="3362" spans="1:7" x14ac:dyDescent="0.3">
      <c r="A3362" s="2">
        <v>42215</v>
      </c>
      <c r="B3362">
        <v>3</v>
      </c>
      <c r="C3362">
        <v>85.36</v>
      </c>
      <c r="D3362">
        <v>2</v>
      </c>
      <c r="E3362">
        <v>170.72</v>
      </c>
      <c r="F3362" s="1">
        <f>-Day_SIP[[#This Row],[Investment Amount]]</f>
        <v>-170.72</v>
      </c>
      <c r="G3362" s="1">
        <f>SUM($D$2:D3362)*Day_SIP[[#This Row],[Buy Price]]</f>
        <v>2277063.36</v>
      </c>
    </row>
    <row r="3363" spans="1:7" x14ac:dyDescent="0.3">
      <c r="A3363" s="2">
        <v>42216</v>
      </c>
      <c r="B3363">
        <v>4</v>
      </c>
      <c r="C3363">
        <v>86.42</v>
      </c>
      <c r="D3363">
        <v>2</v>
      </c>
      <c r="E3363">
        <v>172.84</v>
      </c>
      <c r="F3363" s="1">
        <f>-Day_SIP[[#This Row],[Investment Amount]]</f>
        <v>-172.84</v>
      </c>
      <c r="G3363" s="1">
        <f>SUM($D$2:D3363)*Day_SIP[[#This Row],[Buy Price]]</f>
        <v>2305512.7600000002</v>
      </c>
    </row>
    <row r="3364" spans="1:7" x14ac:dyDescent="0.3">
      <c r="A3364" s="2">
        <v>42219</v>
      </c>
      <c r="B3364">
        <v>0</v>
      </c>
      <c r="C3364">
        <v>86.64</v>
      </c>
      <c r="D3364">
        <v>2</v>
      </c>
      <c r="E3364">
        <v>173.28</v>
      </c>
      <c r="F3364" s="1">
        <f>-Day_SIP[[#This Row],[Investment Amount]]</f>
        <v>-173.28</v>
      </c>
      <c r="G3364" s="1">
        <f>SUM($D$2:D3364)*Day_SIP[[#This Row],[Buy Price]]</f>
        <v>2311555.2000000002</v>
      </c>
    </row>
    <row r="3365" spans="1:7" x14ac:dyDescent="0.3">
      <c r="A3365" s="2">
        <v>42220</v>
      </c>
      <c r="B3365">
        <v>1</v>
      </c>
      <c r="C3365">
        <v>86.3</v>
      </c>
      <c r="D3365">
        <v>2</v>
      </c>
      <c r="E3365">
        <v>172.6</v>
      </c>
      <c r="F3365" s="1">
        <f>-Day_SIP[[#This Row],[Investment Amount]]</f>
        <v>-172.6</v>
      </c>
      <c r="G3365" s="1">
        <f>SUM($D$2:D3365)*Day_SIP[[#This Row],[Buy Price]]</f>
        <v>2302656.6</v>
      </c>
    </row>
    <row r="3366" spans="1:7" x14ac:dyDescent="0.3">
      <c r="A3366" s="2">
        <v>42221</v>
      </c>
      <c r="B3366">
        <v>2</v>
      </c>
      <c r="C3366">
        <v>86.71</v>
      </c>
      <c r="D3366">
        <v>2</v>
      </c>
      <c r="E3366">
        <v>173.42</v>
      </c>
      <c r="F3366" s="1">
        <f>-Day_SIP[[#This Row],[Investment Amount]]</f>
        <v>-173.42</v>
      </c>
      <c r="G3366" s="1">
        <f>SUM($D$2:D3366)*Day_SIP[[#This Row],[Buy Price]]</f>
        <v>2313769.6399999997</v>
      </c>
    </row>
    <row r="3367" spans="1:7" x14ac:dyDescent="0.3">
      <c r="A3367" s="2">
        <v>42222</v>
      </c>
      <c r="B3367">
        <v>3</v>
      </c>
      <c r="C3367">
        <v>87</v>
      </c>
      <c r="D3367">
        <v>2</v>
      </c>
      <c r="E3367">
        <v>174</v>
      </c>
      <c r="F3367" s="1">
        <f>-Day_SIP[[#This Row],[Investment Amount]]</f>
        <v>-174</v>
      </c>
      <c r="G3367" s="1">
        <f>SUM($D$2:D3367)*Day_SIP[[#This Row],[Buy Price]]</f>
        <v>2321682</v>
      </c>
    </row>
    <row r="3368" spans="1:7" x14ac:dyDescent="0.3">
      <c r="A3368" s="2">
        <v>42223</v>
      </c>
      <c r="B3368">
        <v>4</v>
      </c>
      <c r="C3368">
        <v>86.71</v>
      </c>
      <c r="D3368">
        <v>2</v>
      </c>
      <c r="E3368">
        <v>173.42</v>
      </c>
      <c r="F3368" s="1">
        <f>-Day_SIP[[#This Row],[Investment Amount]]</f>
        <v>-173.42</v>
      </c>
      <c r="G3368" s="1">
        <f>SUM($D$2:D3368)*Day_SIP[[#This Row],[Buy Price]]</f>
        <v>2314116.48</v>
      </c>
    </row>
    <row r="3369" spans="1:7" x14ac:dyDescent="0.3">
      <c r="A3369" s="2">
        <v>42226</v>
      </c>
      <c r="B3369">
        <v>0</v>
      </c>
      <c r="C3369">
        <v>86.24</v>
      </c>
      <c r="D3369">
        <v>2</v>
      </c>
      <c r="E3369">
        <v>172.48</v>
      </c>
      <c r="F3369" s="1">
        <f>-Day_SIP[[#This Row],[Investment Amount]]</f>
        <v>-172.48</v>
      </c>
      <c r="G3369" s="1">
        <f>SUM($D$2:D3369)*Day_SIP[[#This Row],[Buy Price]]</f>
        <v>2301745.6</v>
      </c>
    </row>
    <row r="3370" spans="1:7" x14ac:dyDescent="0.3">
      <c r="A3370" s="2">
        <v>42227</v>
      </c>
      <c r="B3370">
        <v>1</v>
      </c>
      <c r="C3370">
        <v>85.73</v>
      </c>
      <c r="D3370">
        <v>2</v>
      </c>
      <c r="E3370">
        <v>171.46</v>
      </c>
      <c r="F3370" s="1">
        <f>-Day_SIP[[#This Row],[Investment Amount]]</f>
        <v>-171.46</v>
      </c>
      <c r="G3370" s="1">
        <f>SUM($D$2:D3370)*Day_SIP[[#This Row],[Buy Price]]</f>
        <v>2288305.16</v>
      </c>
    </row>
    <row r="3371" spans="1:7" x14ac:dyDescent="0.3">
      <c r="A3371" s="2">
        <v>42228</v>
      </c>
      <c r="B3371">
        <v>2</v>
      </c>
      <c r="C3371">
        <v>84.65</v>
      </c>
      <c r="D3371">
        <v>2</v>
      </c>
      <c r="E3371">
        <v>169.3</v>
      </c>
      <c r="F3371" s="1">
        <f>-Day_SIP[[#This Row],[Investment Amount]]</f>
        <v>-169.3</v>
      </c>
      <c r="G3371" s="1">
        <f>SUM($D$2:D3371)*Day_SIP[[#This Row],[Buy Price]]</f>
        <v>2259647.1</v>
      </c>
    </row>
    <row r="3372" spans="1:7" x14ac:dyDescent="0.3">
      <c r="A3372" s="2">
        <v>42229</v>
      </c>
      <c r="B3372">
        <v>3</v>
      </c>
      <c r="C3372">
        <v>84.66</v>
      </c>
      <c r="D3372">
        <v>2</v>
      </c>
      <c r="E3372">
        <v>169.32</v>
      </c>
      <c r="F3372" s="1">
        <f>-Day_SIP[[#This Row],[Investment Amount]]</f>
        <v>-169.32</v>
      </c>
      <c r="G3372" s="1">
        <f>SUM($D$2:D3372)*Day_SIP[[#This Row],[Buy Price]]</f>
        <v>2260083.36</v>
      </c>
    </row>
    <row r="3373" spans="1:7" x14ac:dyDescent="0.3">
      <c r="A3373" s="2">
        <v>42230</v>
      </c>
      <c r="B3373">
        <v>4</v>
      </c>
      <c r="C3373">
        <v>86.2</v>
      </c>
      <c r="D3373">
        <v>2</v>
      </c>
      <c r="E3373">
        <v>172.4</v>
      </c>
      <c r="F3373" s="1">
        <f>-Day_SIP[[#This Row],[Investment Amount]]</f>
        <v>-172.4</v>
      </c>
      <c r="G3373" s="1">
        <f>SUM($D$2:D3373)*Day_SIP[[#This Row],[Buy Price]]</f>
        <v>2301367.6</v>
      </c>
    </row>
    <row r="3374" spans="1:7" x14ac:dyDescent="0.3">
      <c r="A3374" s="2">
        <v>42233</v>
      </c>
      <c r="B3374">
        <v>0</v>
      </c>
      <c r="C3374">
        <v>85.5</v>
      </c>
      <c r="D3374">
        <v>2</v>
      </c>
      <c r="E3374">
        <v>171</v>
      </c>
      <c r="F3374" s="1">
        <f>-Day_SIP[[#This Row],[Investment Amount]]</f>
        <v>-171</v>
      </c>
      <c r="G3374" s="1">
        <f>SUM($D$2:D3374)*Day_SIP[[#This Row],[Buy Price]]</f>
        <v>2282850</v>
      </c>
    </row>
    <row r="3375" spans="1:7" x14ac:dyDescent="0.3">
      <c r="A3375" s="2">
        <v>42234</v>
      </c>
      <c r="B3375">
        <v>1</v>
      </c>
      <c r="C3375">
        <v>85.47</v>
      </c>
      <c r="D3375">
        <v>2</v>
      </c>
      <c r="E3375">
        <v>170.94</v>
      </c>
      <c r="F3375" s="1">
        <f>-Day_SIP[[#This Row],[Investment Amount]]</f>
        <v>-170.94</v>
      </c>
      <c r="G3375" s="1">
        <f>SUM($D$2:D3375)*Day_SIP[[#This Row],[Buy Price]]</f>
        <v>2282219.94</v>
      </c>
    </row>
    <row r="3376" spans="1:7" x14ac:dyDescent="0.3">
      <c r="A3376" s="2">
        <v>42235</v>
      </c>
      <c r="B3376">
        <v>2</v>
      </c>
      <c r="C3376">
        <v>85.68</v>
      </c>
      <c r="D3376">
        <v>2</v>
      </c>
      <c r="E3376">
        <v>171.36</v>
      </c>
      <c r="F3376" s="1">
        <f>-Day_SIP[[#This Row],[Investment Amount]]</f>
        <v>-171.36</v>
      </c>
      <c r="G3376" s="1">
        <f>SUM($D$2:D3376)*Day_SIP[[#This Row],[Buy Price]]</f>
        <v>2287998.7200000002</v>
      </c>
    </row>
    <row r="3377" spans="1:7" x14ac:dyDescent="0.3">
      <c r="A3377" s="2">
        <v>42236</v>
      </c>
      <c r="B3377">
        <v>3</v>
      </c>
      <c r="C3377">
        <v>84.52</v>
      </c>
      <c r="D3377">
        <v>2</v>
      </c>
      <c r="E3377">
        <v>169.04</v>
      </c>
      <c r="F3377" s="1">
        <f>-Day_SIP[[#This Row],[Investment Amount]]</f>
        <v>-169.04</v>
      </c>
      <c r="G3377" s="1">
        <f>SUM($D$2:D3377)*Day_SIP[[#This Row],[Buy Price]]</f>
        <v>2257191.12</v>
      </c>
    </row>
    <row r="3378" spans="1:7" x14ac:dyDescent="0.3">
      <c r="A3378" s="2">
        <v>42237</v>
      </c>
      <c r="B3378">
        <v>4</v>
      </c>
      <c r="C3378">
        <v>84.19</v>
      </c>
      <c r="D3378">
        <v>2</v>
      </c>
      <c r="E3378">
        <v>168.38</v>
      </c>
      <c r="F3378" s="1">
        <f>-Day_SIP[[#This Row],[Investment Amount]]</f>
        <v>-168.38</v>
      </c>
      <c r="G3378" s="1">
        <f>SUM($D$2:D3378)*Day_SIP[[#This Row],[Buy Price]]</f>
        <v>2248546.52</v>
      </c>
    </row>
    <row r="3379" spans="1:7" x14ac:dyDescent="0.3">
      <c r="A3379" s="2">
        <v>42240</v>
      </c>
      <c r="B3379">
        <v>0</v>
      </c>
      <c r="C3379">
        <v>79.34</v>
      </c>
      <c r="D3379">
        <v>3</v>
      </c>
      <c r="E3379">
        <v>238.02</v>
      </c>
      <c r="F3379" s="1">
        <f>-Day_SIP[[#This Row],[Investment Amount]]</f>
        <v>-238.02</v>
      </c>
      <c r="G3379" s="1">
        <f>SUM($D$2:D3379)*Day_SIP[[#This Row],[Buy Price]]</f>
        <v>2119250.7400000002</v>
      </c>
    </row>
    <row r="3380" spans="1:7" x14ac:dyDescent="0.3">
      <c r="A3380" s="2">
        <v>42241</v>
      </c>
      <c r="B3380">
        <v>1</v>
      </c>
      <c r="C3380">
        <v>79.930000000000007</v>
      </c>
      <c r="D3380">
        <v>3</v>
      </c>
      <c r="E3380">
        <v>239.79000000000002</v>
      </c>
      <c r="F3380" s="1">
        <f>-Day_SIP[[#This Row],[Investment Amount]]</f>
        <v>-239.79000000000002</v>
      </c>
      <c r="G3380" s="1">
        <f>SUM($D$2:D3380)*Day_SIP[[#This Row],[Buy Price]]</f>
        <v>2135250.02</v>
      </c>
    </row>
    <row r="3381" spans="1:7" x14ac:dyDescent="0.3">
      <c r="A3381" s="2">
        <v>42242</v>
      </c>
      <c r="B3381">
        <v>2</v>
      </c>
      <c r="C3381">
        <v>79.040000000000006</v>
      </c>
      <c r="D3381">
        <v>3</v>
      </c>
      <c r="E3381">
        <v>237.12</v>
      </c>
      <c r="F3381" s="1">
        <f>-Day_SIP[[#This Row],[Investment Amount]]</f>
        <v>-237.12</v>
      </c>
      <c r="G3381" s="1">
        <f>SUM($D$2:D3381)*Day_SIP[[#This Row],[Buy Price]]</f>
        <v>2111711.6800000002</v>
      </c>
    </row>
    <row r="3382" spans="1:7" x14ac:dyDescent="0.3">
      <c r="A3382" s="2">
        <v>42243</v>
      </c>
      <c r="B3382">
        <v>3</v>
      </c>
      <c r="C3382">
        <v>80.56</v>
      </c>
      <c r="D3382">
        <v>3</v>
      </c>
      <c r="E3382">
        <v>241.68</v>
      </c>
      <c r="F3382" s="1">
        <f>-Day_SIP[[#This Row],[Investment Amount]]</f>
        <v>-241.68</v>
      </c>
      <c r="G3382" s="1">
        <f>SUM($D$2:D3382)*Day_SIP[[#This Row],[Buy Price]]</f>
        <v>2152563.2000000002</v>
      </c>
    </row>
    <row r="3383" spans="1:7" x14ac:dyDescent="0.3">
      <c r="A3383" s="2">
        <v>42244</v>
      </c>
      <c r="B3383">
        <v>4</v>
      </c>
      <c r="C3383">
        <v>81.08</v>
      </c>
      <c r="D3383">
        <v>2</v>
      </c>
      <c r="E3383">
        <v>162.16</v>
      </c>
      <c r="F3383" s="1">
        <f>-Day_SIP[[#This Row],[Investment Amount]]</f>
        <v>-162.16</v>
      </c>
      <c r="G3383" s="1">
        <f>SUM($D$2:D3383)*Day_SIP[[#This Row],[Buy Price]]</f>
        <v>2166619.7599999998</v>
      </c>
    </row>
    <row r="3384" spans="1:7" x14ac:dyDescent="0.3">
      <c r="A3384" s="2">
        <v>42247</v>
      </c>
      <c r="B3384">
        <v>0</v>
      </c>
      <c r="C3384">
        <v>80.86</v>
      </c>
      <c r="D3384">
        <v>2</v>
      </c>
      <c r="E3384">
        <v>161.72</v>
      </c>
      <c r="F3384" s="1">
        <f>-Day_SIP[[#This Row],[Investment Amount]]</f>
        <v>-161.72</v>
      </c>
      <c r="G3384" s="1">
        <f>SUM($D$2:D3384)*Day_SIP[[#This Row],[Buy Price]]</f>
        <v>2160902.64</v>
      </c>
    </row>
    <row r="3385" spans="1:7" x14ac:dyDescent="0.3">
      <c r="A3385" s="2">
        <v>42248</v>
      </c>
      <c r="B3385">
        <v>1</v>
      </c>
      <c r="C3385">
        <v>79.11</v>
      </c>
      <c r="D3385">
        <v>3</v>
      </c>
      <c r="E3385">
        <v>237.32999999999998</v>
      </c>
      <c r="F3385" s="1">
        <f>-Day_SIP[[#This Row],[Investment Amount]]</f>
        <v>-237.32999999999998</v>
      </c>
      <c r="G3385" s="1">
        <f>SUM($D$2:D3385)*Day_SIP[[#This Row],[Buy Price]]</f>
        <v>2114372.9700000002</v>
      </c>
    </row>
    <row r="3386" spans="1:7" x14ac:dyDescent="0.3">
      <c r="A3386" s="2">
        <v>42249</v>
      </c>
      <c r="B3386">
        <v>2</v>
      </c>
      <c r="C3386">
        <v>78.319999999999993</v>
      </c>
      <c r="D3386">
        <v>3</v>
      </c>
      <c r="E3386">
        <v>234.95999999999998</v>
      </c>
      <c r="F3386" s="1">
        <f>-Day_SIP[[#This Row],[Investment Amount]]</f>
        <v>-234.95999999999998</v>
      </c>
      <c r="G3386" s="1">
        <f>SUM($D$2:D3386)*Day_SIP[[#This Row],[Buy Price]]</f>
        <v>2093493.5999999999</v>
      </c>
    </row>
    <row r="3387" spans="1:7" x14ac:dyDescent="0.3">
      <c r="A3387" s="2">
        <v>42250</v>
      </c>
      <c r="B3387">
        <v>3</v>
      </c>
      <c r="C3387">
        <v>79.38</v>
      </c>
      <c r="D3387">
        <v>3</v>
      </c>
      <c r="E3387">
        <v>238.14</v>
      </c>
      <c r="F3387" s="1">
        <f>-Day_SIP[[#This Row],[Investment Amount]]</f>
        <v>-238.14</v>
      </c>
      <c r="G3387" s="1">
        <f>SUM($D$2:D3387)*Day_SIP[[#This Row],[Buy Price]]</f>
        <v>2122065.54</v>
      </c>
    </row>
    <row r="3388" spans="1:7" x14ac:dyDescent="0.3">
      <c r="A3388" s="2">
        <v>42251</v>
      </c>
      <c r="B3388">
        <v>4</v>
      </c>
      <c r="C3388">
        <v>77.81</v>
      </c>
      <c r="D3388">
        <v>3</v>
      </c>
      <c r="E3388">
        <v>233.43</v>
      </c>
      <c r="F3388" s="1">
        <f>-Day_SIP[[#This Row],[Investment Amount]]</f>
        <v>-233.43</v>
      </c>
      <c r="G3388" s="1">
        <f>SUM($D$2:D3388)*Day_SIP[[#This Row],[Buy Price]]</f>
        <v>2080328.1600000001</v>
      </c>
    </row>
    <row r="3389" spans="1:7" x14ac:dyDescent="0.3">
      <c r="A3389" s="2">
        <v>42254</v>
      </c>
      <c r="B3389">
        <v>0</v>
      </c>
      <c r="C3389">
        <v>76.67</v>
      </c>
      <c r="D3389">
        <v>3</v>
      </c>
      <c r="E3389">
        <v>230.01</v>
      </c>
      <c r="F3389" s="1">
        <f>-Day_SIP[[#This Row],[Investment Amount]]</f>
        <v>-230.01</v>
      </c>
      <c r="G3389" s="1">
        <f>SUM($D$2:D3389)*Day_SIP[[#This Row],[Buy Price]]</f>
        <v>2050079.1300000001</v>
      </c>
    </row>
    <row r="3390" spans="1:7" x14ac:dyDescent="0.3">
      <c r="A3390" s="2">
        <v>42255</v>
      </c>
      <c r="B3390">
        <v>1</v>
      </c>
      <c r="C3390">
        <v>77.95</v>
      </c>
      <c r="D3390">
        <v>3</v>
      </c>
      <c r="E3390">
        <v>233.85000000000002</v>
      </c>
      <c r="F3390" s="1">
        <f>-Day_SIP[[#This Row],[Investment Amount]]</f>
        <v>-233.85000000000002</v>
      </c>
      <c r="G3390" s="1">
        <f>SUM($D$2:D3390)*Day_SIP[[#This Row],[Buy Price]]</f>
        <v>2084538.9000000001</v>
      </c>
    </row>
    <row r="3391" spans="1:7" x14ac:dyDescent="0.3">
      <c r="A3391" s="2">
        <v>42256</v>
      </c>
      <c r="B3391">
        <v>2</v>
      </c>
      <c r="C3391">
        <v>78.98</v>
      </c>
      <c r="D3391">
        <v>3</v>
      </c>
      <c r="E3391">
        <v>236.94</v>
      </c>
      <c r="F3391" s="1">
        <f>-Day_SIP[[#This Row],[Investment Amount]]</f>
        <v>-236.94</v>
      </c>
      <c r="G3391" s="1">
        <f>SUM($D$2:D3391)*Day_SIP[[#This Row],[Buy Price]]</f>
        <v>2112320.1</v>
      </c>
    </row>
    <row r="3392" spans="1:7" x14ac:dyDescent="0.3">
      <c r="A3392" s="2">
        <v>42257</v>
      </c>
      <c r="B3392">
        <v>3</v>
      </c>
      <c r="C3392">
        <v>79.010000000000005</v>
      </c>
      <c r="D3392">
        <v>3</v>
      </c>
      <c r="E3392">
        <v>237.03000000000003</v>
      </c>
      <c r="F3392" s="1">
        <f>-Day_SIP[[#This Row],[Investment Amount]]</f>
        <v>-237.03000000000003</v>
      </c>
      <c r="G3392" s="1">
        <f>SUM($D$2:D3392)*Day_SIP[[#This Row],[Buy Price]]</f>
        <v>2113359.48</v>
      </c>
    </row>
    <row r="3393" spans="1:7" x14ac:dyDescent="0.3">
      <c r="A3393" s="2">
        <v>42258</v>
      </c>
      <c r="B3393">
        <v>4</v>
      </c>
      <c r="C3393">
        <v>78.97</v>
      </c>
      <c r="D3393">
        <v>3</v>
      </c>
      <c r="E3393">
        <v>236.91</v>
      </c>
      <c r="F3393" s="1">
        <f>-Day_SIP[[#This Row],[Investment Amount]]</f>
        <v>-236.91</v>
      </c>
      <c r="G3393" s="1">
        <f>SUM($D$2:D3393)*Day_SIP[[#This Row],[Buy Price]]</f>
        <v>2112526.4699999997</v>
      </c>
    </row>
    <row r="3394" spans="1:7" x14ac:dyDescent="0.3">
      <c r="A3394" s="2">
        <v>42261</v>
      </c>
      <c r="B3394">
        <v>0</v>
      </c>
      <c r="C3394">
        <v>79.540000000000006</v>
      </c>
      <c r="D3394">
        <v>3</v>
      </c>
      <c r="E3394">
        <v>238.62</v>
      </c>
      <c r="F3394" s="1">
        <f>-Day_SIP[[#This Row],[Investment Amount]]</f>
        <v>-238.62</v>
      </c>
      <c r="G3394" s="1">
        <f>SUM($D$2:D3394)*Day_SIP[[#This Row],[Buy Price]]</f>
        <v>2128013.16</v>
      </c>
    </row>
    <row r="3395" spans="1:7" x14ac:dyDescent="0.3">
      <c r="A3395" s="2">
        <v>42262</v>
      </c>
      <c r="B3395">
        <v>1</v>
      </c>
      <c r="C3395">
        <v>79.14</v>
      </c>
      <c r="D3395">
        <v>3</v>
      </c>
      <c r="E3395">
        <v>237.42000000000002</v>
      </c>
      <c r="F3395" s="1">
        <f>-Day_SIP[[#This Row],[Investment Amount]]</f>
        <v>-237.42000000000002</v>
      </c>
      <c r="G3395" s="1">
        <f>SUM($D$2:D3395)*Day_SIP[[#This Row],[Buy Price]]</f>
        <v>2117548.98</v>
      </c>
    </row>
    <row r="3396" spans="1:7" x14ac:dyDescent="0.3">
      <c r="A3396" s="2">
        <v>42263</v>
      </c>
      <c r="B3396">
        <v>2</v>
      </c>
      <c r="C3396">
        <v>79.8</v>
      </c>
      <c r="D3396">
        <v>3</v>
      </c>
      <c r="E3396">
        <v>239.39999999999998</v>
      </c>
      <c r="F3396" s="1">
        <f>-Day_SIP[[#This Row],[Investment Amount]]</f>
        <v>-239.39999999999998</v>
      </c>
      <c r="G3396" s="1">
        <f>SUM($D$2:D3396)*Day_SIP[[#This Row],[Buy Price]]</f>
        <v>2135448</v>
      </c>
    </row>
    <row r="3397" spans="1:7" x14ac:dyDescent="0.3">
      <c r="A3397" s="2">
        <v>42265</v>
      </c>
      <c r="B3397">
        <v>4</v>
      </c>
      <c r="C3397">
        <v>80.540000000000006</v>
      </c>
      <c r="D3397">
        <v>3</v>
      </c>
      <c r="E3397">
        <v>241.62</v>
      </c>
      <c r="F3397" s="1">
        <f>-Day_SIP[[#This Row],[Investment Amount]]</f>
        <v>-241.62</v>
      </c>
      <c r="G3397" s="1">
        <f>SUM($D$2:D3397)*Day_SIP[[#This Row],[Buy Price]]</f>
        <v>2155492.02</v>
      </c>
    </row>
    <row r="3398" spans="1:7" x14ac:dyDescent="0.3">
      <c r="A3398" s="2">
        <v>42268</v>
      </c>
      <c r="B3398">
        <v>0</v>
      </c>
      <c r="C3398">
        <v>80.510000000000005</v>
      </c>
      <c r="D3398">
        <v>3</v>
      </c>
      <c r="E3398">
        <v>241.53000000000003</v>
      </c>
      <c r="F3398" s="1">
        <f>-Day_SIP[[#This Row],[Investment Amount]]</f>
        <v>-241.53000000000003</v>
      </c>
      <c r="G3398" s="1">
        <f>SUM($D$2:D3398)*Day_SIP[[#This Row],[Buy Price]]</f>
        <v>2154930.66</v>
      </c>
    </row>
    <row r="3399" spans="1:7" x14ac:dyDescent="0.3">
      <c r="A3399" s="2">
        <v>42269</v>
      </c>
      <c r="B3399">
        <v>1</v>
      </c>
      <c r="C3399">
        <v>78.88</v>
      </c>
      <c r="D3399">
        <v>3</v>
      </c>
      <c r="E3399">
        <v>236.64</v>
      </c>
      <c r="F3399" s="1">
        <f>-Day_SIP[[#This Row],[Investment Amount]]</f>
        <v>-236.64</v>
      </c>
      <c r="G3399" s="1">
        <f>SUM($D$2:D3399)*Day_SIP[[#This Row],[Buy Price]]</f>
        <v>2111538.7199999997</v>
      </c>
    </row>
    <row r="3400" spans="1:7" x14ac:dyDescent="0.3">
      <c r="A3400" s="2">
        <v>42270</v>
      </c>
      <c r="B3400">
        <v>2</v>
      </c>
      <c r="C3400">
        <v>79.11</v>
      </c>
      <c r="D3400">
        <v>3</v>
      </c>
      <c r="E3400">
        <v>237.32999999999998</v>
      </c>
      <c r="F3400" s="1">
        <f>-Day_SIP[[#This Row],[Investment Amount]]</f>
        <v>-237.32999999999998</v>
      </c>
      <c r="G3400" s="1">
        <f>SUM($D$2:D3400)*Day_SIP[[#This Row],[Buy Price]]</f>
        <v>2117932.92</v>
      </c>
    </row>
    <row r="3401" spans="1:7" x14ac:dyDescent="0.3">
      <c r="A3401" s="2">
        <v>42271</v>
      </c>
      <c r="B3401">
        <v>3</v>
      </c>
      <c r="C3401">
        <v>80.13</v>
      </c>
      <c r="D3401">
        <v>3</v>
      </c>
      <c r="E3401">
        <v>240.39</v>
      </c>
      <c r="F3401" s="1">
        <f>-Day_SIP[[#This Row],[Investment Amount]]</f>
        <v>-240.39</v>
      </c>
      <c r="G3401" s="1">
        <f>SUM($D$2:D3401)*Day_SIP[[#This Row],[Buy Price]]</f>
        <v>2145480.75</v>
      </c>
    </row>
    <row r="3402" spans="1:7" x14ac:dyDescent="0.3">
      <c r="A3402" s="2">
        <v>42275</v>
      </c>
      <c r="B3402">
        <v>0</v>
      </c>
      <c r="C3402">
        <v>78.81</v>
      </c>
      <c r="D3402">
        <v>3</v>
      </c>
      <c r="E3402">
        <v>236.43</v>
      </c>
      <c r="F3402" s="1">
        <f>-Day_SIP[[#This Row],[Investment Amount]]</f>
        <v>-236.43</v>
      </c>
      <c r="G3402" s="1">
        <f>SUM($D$2:D3402)*Day_SIP[[#This Row],[Buy Price]]</f>
        <v>2110374.1800000002</v>
      </c>
    </row>
    <row r="3403" spans="1:7" x14ac:dyDescent="0.3">
      <c r="A3403" s="2">
        <v>42276</v>
      </c>
      <c r="B3403">
        <v>1</v>
      </c>
      <c r="C3403">
        <v>79.150000000000006</v>
      </c>
      <c r="D3403">
        <v>3</v>
      </c>
      <c r="E3403">
        <v>237.45000000000002</v>
      </c>
      <c r="F3403" s="1">
        <f>-Day_SIP[[#This Row],[Investment Amount]]</f>
        <v>-237.45000000000002</v>
      </c>
      <c r="G3403" s="1">
        <f>SUM($D$2:D3403)*Day_SIP[[#This Row],[Buy Price]]</f>
        <v>2119716.1500000004</v>
      </c>
    </row>
    <row r="3404" spans="1:7" x14ac:dyDescent="0.3">
      <c r="A3404" s="2">
        <v>42277</v>
      </c>
      <c r="B3404">
        <v>2</v>
      </c>
      <c r="C3404">
        <v>80.2</v>
      </c>
      <c r="D3404">
        <v>3</v>
      </c>
      <c r="E3404">
        <v>240.60000000000002</v>
      </c>
      <c r="F3404" s="1">
        <f>-Day_SIP[[#This Row],[Investment Amount]]</f>
        <v>-240.60000000000002</v>
      </c>
      <c r="G3404" s="1">
        <f>SUM($D$2:D3404)*Day_SIP[[#This Row],[Buy Price]]</f>
        <v>2148076.8000000003</v>
      </c>
    </row>
    <row r="3405" spans="1:7" x14ac:dyDescent="0.3">
      <c r="A3405" s="2">
        <v>42278</v>
      </c>
      <c r="B3405">
        <v>3</v>
      </c>
      <c r="C3405">
        <v>80.290000000000006</v>
      </c>
      <c r="D3405">
        <v>3</v>
      </c>
      <c r="E3405">
        <v>240.87</v>
      </c>
      <c r="F3405" s="1">
        <f>-Day_SIP[[#This Row],[Investment Amount]]</f>
        <v>-240.87</v>
      </c>
      <c r="G3405" s="1">
        <f>SUM($D$2:D3405)*Day_SIP[[#This Row],[Buy Price]]</f>
        <v>2150728.23</v>
      </c>
    </row>
    <row r="3406" spans="1:7" x14ac:dyDescent="0.3">
      <c r="A3406" s="2">
        <v>42282</v>
      </c>
      <c r="B3406">
        <v>0</v>
      </c>
      <c r="C3406">
        <v>81.87</v>
      </c>
      <c r="D3406">
        <v>2</v>
      </c>
      <c r="E3406">
        <v>163.74</v>
      </c>
      <c r="F3406" s="1">
        <f>-Day_SIP[[#This Row],[Investment Amount]]</f>
        <v>-163.74</v>
      </c>
      <c r="G3406" s="1">
        <f>SUM($D$2:D3406)*Day_SIP[[#This Row],[Buy Price]]</f>
        <v>2193215.4300000002</v>
      </c>
    </row>
    <row r="3407" spans="1:7" x14ac:dyDescent="0.3">
      <c r="A3407" s="2">
        <v>42283</v>
      </c>
      <c r="B3407">
        <v>1</v>
      </c>
      <c r="C3407">
        <v>82.18</v>
      </c>
      <c r="D3407">
        <v>2</v>
      </c>
      <c r="E3407">
        <v>164.36</v>
      </c>
      <c r="F3407" s="1">
        <f>-Day_SIP[[#This Row],[Investment Amount]]</f>
        <v>-164.36</v>
      </c>
      <c r="G3407" s="1">
        <f>SUM($D$2:D3407)*Day_SIP[[#This Row],[Buy Price]]</f>
        <v>2201684.3800000004</v>
      </c>
    </row>
    <row r="3408" spans="1:7" x14ac:dyDescent="0.3">
      <c r="A3408" s="2">
        <v>42284</v>
      </c>
      <c r="B3408">
        <v>2</v>
      </c>
      <c r="C3408">
        <v>82.47</v>
      </c>
      <c r="D3408">
        <v>2</v>
      </c>
      <c r="E3408">
        <v>164.94</v>
      </c>
      <c r="F3408" s="1">
        <f>-Day_SIP[[#This Row],[Investment Amount]]</f>
        <v>-164.94</v>
      </c>
      <c r="G3408" s="1">
        <f>SUM($D$2:D3408)*Day_SIP[[#This Row],[Buy Price]]</f>
        <v>2209618.71</v>
      </c>
    </row>
    <row r="3409" spans="1:7" x14ac:dyDescent="0.3">
      <c r="A3409" s="2">
        <v>42285</v>
      </c>
      <c r="B3409">
        <v>3</v>
      </c>
      <c r="C3409">
        <v>82.02</v>
      </c>
      <c r="D3409">
        <v>2</v>
      </c>
      <c r="E3409">
        <v>164.04</v>
      </c>
      <c r="F3409" s="1">
        <f>-Day_SIP[[#This Row],[Investment Amount]]</f>
        <v>-164.04</v>
      </c>
      <c r="G3409" s="1">
        <f>SUM($D$2:D3409)*Day_SIP[[#This Row],[Buy Price]]</f>
        <v>2197725.9</v>
      </c>
    </row>
    <row r="3410" spans="1:7" x14ac:dyDescent="0.3">
      <c r="A3410" s="2">
        <v>42286</v>
      </c>
      <c r="B3410">
        <v>4</v>
      </c>
      <c r="C3410">
        <v>82.59</v>
      </c>
      <c r="D3410">
        <v>2</v>
      </c>
      <c r="E3410">
        <v>165.18</v>
      </c>
      <c r="F3410" s="1">
        <f>-Day_SIP[[#This Row],[Investment Amount]]</f>
        <v>-165.18</v>
      </c>
      <c r="G3410" s="1">
        <f>SUM($D$2:D3410)*Day_SIP[[#This Row],[Buy Price]]</f>
        <v>2213164.23</v>
      </c>
    </row>
    <row r="3411" spans="1:7" x14ac:dyDescent="0.3">
      <c r="A3411" s="2">
        <v>42289</v>
      </c>
      <c r="B3411">
        <v>0</v>
      </c>
      <c r="C3411">
        <v>82.14</v>
      </c>
      <c r="D3411">
        <v>2</v>
      </c>
      <c r="E3411">
        <v>164.28</v>
      </c>
      <c r="F3411" s="1">
        <f>-Day_SIP[[#This Row],[Investment Amount]]</f>
        <v>-164.28</v>
      </c>
      <c r="G3411" s="1">
        <f>SUM($D$2:D3411)*Day_SIP[[#This Row],[Buy Price]]</f>
        <v>2201269.86</v>
      </c>
    </row>
    <row r="3412" spans="1:7" x14ac:dyDescent="0.3">
      <c r="A3412" s="2">
        <v>42290</v>
      </c>
      <c r="B3412">
        <v>1</v>
      </c>
      <c r="C3412">
        <v>81.99</v>
      </c>
      <c r="D3412">
        <v>2</v>
      </c>
      <c r="E3412">
        <v>163.98</v>
      </c>
      <c r="F3412" s="1">
        <f>-Day_SIP[[#This Row],[Investment Amount]]</f>
        <v>-163.98</v>
      </c>
      <c r="G3412" s="1">
        <f>SUM($D$2:D3412)*Day_SIP[[#This Row],[Buy Price]]</f>
        <v>2197413.9899999998</v>
      </c>
    </row>
    <row r="3413" spans="1:7" x14ac:dyDescent="0.3">
      <c r="A3413" s="2">
        <v>42291</v>
      </c>
      <c r="B3413">
        <v>2</v>
      </c>
      <c r="C3413">
        <v>81.849999999999994</v>
      </c>
      <c r="D3413">
        <v>2</v>
      </c>
      <c r="E3413">
        <v>163.69999999999999</v>
      </c>
      <c r="F3413" s="1">
        <f>-Day_SIP[[#This Row],[Investment Amount]]</f>
        <v>-163.69999999999999</v>
      </c>
      <c r="G3413" s="1">
        <f>SUM($D$2:D3413)*Day_SIP[[#This Row],[Buy Price]]</f>
        <v>2193825.5499999998</v>
      </c>
    </row>
    <row r="3414" spans="1:7" x14ac:dyDescent="0.3">
      <c r="A3414" s="2">
        <v>42292</v>
      </c>
      <c r="B3414">
        <v>3</v>
      </c>
      <c r="C3414">
        <v>82.52</v>
      </c>
      <c r="D3414">
        <v>2</v>
      </c>
      <c r="E3414">
        <v>165.04</v>
      </c>
      <c r="F3414" s="1">
        <f>-Day_SIP[[#This Row],[Investment Amount]]</f>
        <v>-165.04</v>
      </c>
      <c r="G3414" s="1">
        <f>SUM($D$2:D3414)*Day_SIP[[#This Row],[Buy Price]]</f>
        <v>2211948.6</v>
      </c>
    </row>
    <row r="3415" spans="1:7" x14ac:dyDescent="0.3">
      <c r="A3415" s="2">
        <v>42293</v>
      </c>
      <c r="B3415">
        <v>4</v>
      </c>
      <c r="C3415">
        <v>83.14</v>
      </c>
      <c r="D3415">
        <v>2</v>
      </c>
      <c r="E3415">
        <v>166.28</v>
      </c>
      <c r="F3415" s="1">
        <f>-Day_SIP[[#This Row],[Investment Amount]]</f>
        <v>-166.28</v>
      </c>
      <c r="G3415" s="1">
        <f>SUM($D$2:D3415)*Day_SIP[[#This Row],[Buy Price]]</f>
        <v>2228733.98</v>
      </c>
    </row>
    <row r="3416" spans="1:7" x14ac:dyDescent="0.3">
      <c r="A3416" s="2">
        <v>42296</v>
      </c>
      <c r="B3416">
        <v>0</v>
      </c>
      <c r="C3416">
        <v>83.49</v>
      </c>
      <c r="D3416">
        <v>2</v>
      </c>
      <c r="E3416">
        <v>166.98</v>
      </c>
      <c r="F3416" s="1">
        <f>-Day_SIP[[#This Row],[Investment Amount]]</f>
        <v>-166.98</v>
      </c>
      <c r="G3416" s="1">
        <f>SUM($D$2:D3416)*Day_SIP[[#This Row],[Buy Price]]</f>
        <v>2238283.4099999997</v>
      </c>
    </row>
    <row r="3417" spans="1:7" x14ac:dyDescent="0.3">
      <c r="A3417" s="2">
        <v>42297</v>
      </c>
      <c r="B3417">
        <v>1</v>
      </c>
      <c r="C3417">
        <v>83.39</v>
      </c>
      <c r="D3417">
        <v>2</v>
      </c>
      <c r="E3417">
        <v>166.78</v>
      </c>
      <c r="F3417" s="1">
        <f>-Day_SIP[[#This Row],[Investment Amount]]</f>
        <v>-166.78</v>
      </c>
      <c r="G3417" s="1">
        <f>SUM($D$2:D3417)*Day_SIP[[#This Row],[Buy Price]]</f>
        <v>2235769.29</v>
      </c>
    </row>
    <row r="3418" spans="1:7" x14ac:dyDescent="0.3">
      <c r="A3418" s="2">
        <v>42298</v>
      </c>
      <c r="B3418">
        <v>2</v>
      </c>
      <c r="C3418">
        <v>83.34</v>
      </c>
      <c r="D3418">
        <v>2</v>
      </c>
      <c r="E3418">
        <v>166.68</v>
      </c>
      <c r="F3418" s="1">
        <f>-Day_SIP[[#This Row],[Investment Amount]]</f>
        <v>-166.68</v>
      </c>
      <c r="G3418" s="1">
        <f>SUM($D$2:D3418)*Day_SIP[[#This Row],[Buy Price]]</f>
        <v>2234595.42</v>
      </c>
    </row>
    <row r="3419" spans="1:7" x14ac:dyDescent="0.3">
      <c r="A3419" s="2">
        <v>42300</v>
      </c>
      <c r="B3419">
        <v>4</v>
      </c>
      <c r="C3419">
        <v>83.74</v>
      </c>
      <c r="D3419">
        <v>2</v>
      </c>
      <c r="E3419">
        <v>167.48</v>
      </c>
      <c r="F3419" s="1">
        <f>-Day_SIP[[#This Row],[Investment Amount]]</f>
        <v>-167.48</v>
      </c>
      <c r="G3419" s="1">
        <f>SUM($D$2:D3419)*Day_SIP[[#This Row],[Buy Price]]</f>
        <v>2245488.1</v>
      </c>
    </row>
    <row r="3420" spans="1:7" x14ac:dyDescent="0.3">
      <c r="A3420" s="2">
        <v>42303</v>
      </c>
      <c r="B3420">
        <v>0</v>
      </c>
      <c r="C3420">
        <v>83.42</v>
      </c>
      <c r="D3420">
        <v>2</v>
      </c>
      <c r="E3420">
        <v>166.84</v>
      </c>
      <c r="F3420" s="1">
        <f>-Day_SIP[[#This Row],[Investment Amount]]</f>
        <v>-166.84</v>
      </c>
      <c r="G3420" s="1">
        <f>SUM($D$2:D3420)*Day_SIP[[#This Row],[Buy Price]]</f>
        <v>2237074.14</v>
      </c>
    </row>
    <row r="3421" spans="1:7" x14ac:dyDescent="0.3">
      <c r="A3421" s="2">
        <v>42304</v>
      </c>
      <c r="B3421">
        <v>1</v>
      </c>
      <c r="C3421">
        <v>83.16</v>
      </c>
      <c r="D3421">
        <v>2</v>
      </c>
      <c r="E3421">
        <v>166.32</v>
      </c>
      <c r="F3421" s="1">
        <f>-Day_SIP[[#This Row],[Investment Amount]]</f>
        <v>-166.32</v>
      </c>
      <c r="G3421" s="1">
        <f>SUM($D$2:D3421)*Day_SIP[[#This Row],[Buy Price]]</f>
        <v>2230268.04</v>
      </c>
    </row>
    <row r="3422" spans="1:7" x14ac:dyDescent="0.3">
      <c r="A3422" s="2">
        <v>42305</v>
      </c>
      <c r="B3422">
        <v>2</v>
      </c>
      <c r="C3422">
        <v>82.71</v>
      </c>
      <c r="D3422">
        <v>2</v>
      </c>
      <c r="E3422">
        <v>165.42</v>
      </c>
      <c r="F3422" s="1">
        <f>-Day_SIP[[#This Row],[Investment Amount]]</f>
        <v>-165.42</v>
      </c>
      <c r="G3422" s="1">
        <f>SUM($D$2:D3422)*Day_SIP[[#This Row],[Buy Price]]</f>
        <v>2218364.9099999997</v>
      </c>
    </row>
    <row r="3423" spans="1:7" x14ac:dyDescent="0.3">
      <c r="A3423" s="2">
        <v>42306</v>
      </c>
      <c r="B3423">
        <v>3</v>
      </c>
      <c r="C3423">
        <v>82.34</v>
      </c>
      <c r="D3423">
        <v>2</v>
      </c>
      <c r="E3423">
        <v>164.68</v>
      </c>
      <c r="F3423" s="1">
        <f>-Day_SIP[[#This Row],[Investment Amount]]</f>
        <v>-164.68</v>
      </c>
      <c r="G3423" s="1">
        <f>SUM($D$2:D3423)*Day_SIP[[#This Row],[Buy Price]]</f>
        <v>2208605.8200000003</v>
      </c>
    </row>
    <row r="3424" spans="1:7" x14ac:dyDescent="0.3">
      <c r="A3424" s="2">
        <v>42307</v>
      </c>
      <c r="B3424">
        <v>4</v>
      </c>
      <c r="C3424">
        <v>81.86</v>
      </c>
      <c r="D3424">
        <v>2</v>
      </c>
      <c r="E3424">
        <v>163.72</v>
      </c>
      <c r="F3424" s="1">
        <f>-Day_SIP[[#This Row],[Investment Amount]]</f>
        <v>-163.72</v>
      </c>
      <c r="G3424" s="1">
        <f>SUM($D$2:D3424)*Day_SIP[[#This Row],[Buy Price]]</f>
        <v>2195894.5</v>
      </c>
    </row>
    <row r="3425" spans="1:7" x14ac:dyDescent="0.3">
      <c r="A3425" s="2">
        <v>42310</v>
      </c>
      <c r="B3425">
        <v>0</v>
      </c>
      <c r="C3425">
        <v>81.650000000000006</v>
      </c>
      <c r="D3425">
        <v>2</v>
      </c>
      <c r="E3425">
        <v>163.30000000000001</v>
      </c>
      <c r="F3425" s="1">
        <f>-Day_SIP[[#This Row],[Investment Amount]]</f>
        <v>-163.30000000000001</v>
      </c>
      <c r="G3425" s="1">
        <f>SUM($D$2:D3425)*Day_SIP[[#This Row],[Buy Price]]</f>
        <v>2190424.5500000003</v>
      </c>
    </row>
    <row r="3426" spans="1:7" x14ac:dyDescent="0.3">
      <c r="A3426" s="2">
        <v>42311</v>
      </c>
      <c r="B3426">
        <v>1</v>
      </c>
      <c r="C3426">
        <v>81.81</v>
      </c>
      <c r="D3426">
        <v>2</v>
      </c>
      <c r="E3426">
        <v>163.62</v>
      </c>
      <c r="F3426" s="1">
        <f>-Day_SIP[[#This Row],[Investment Amount]]</f>
        <v>-163.62</v>
      </c>
      <c r="G3426" s="1">
        <f>SUM($D$2:D3426)*Day_SIP[[#This Row],[Buy Price]]</f>
        <v>2194880.4900000002</v>
      </c>
    </row>
    <row r="3427" spans="1:7" x14ac:dyDescent="0.3">
      <c r="A3427" s="2">
        <v>42312</v>
      </c>
      <c r="B3427">
        <v>2</v>
      </c>
      <c r="C3427">
        <v>81.58</v>
      </c>
      <c r="D3427">
        <v>2</v>
      </c>
      <c r="E3427">
        <v>163.16</v>
      </c>
      <c r="F3427" s="1">
        <f>-Day_SIP[[#This Row],[Investment Amount]]</f>
        <v>-163.16</v>
      </c>
      <c r="G3427" s="1">
        <f>SUM($D$2:D3427)*Day_SIP[[#This Row],[Buy Price]]</f>
        <v>2188872.98</v>
      </c>
    </row>
    <row r="3428" spans="1:7" x14ac:dyDescent="0.3">
      <c r="A3428" s="2">
        <v>42313</v>
      </c>
      <c r="B3428">
        <v>3</v>
      </c>
      <c r="C3428">
        <v>80.790000000000006</v>
      </c>
      <c r="D3428">
        <v>2</v>
      </c>
      <c r="E3428">
        <v>161.58000000000001</v>
      </c>
      <c r="F3428" s="1">
        <f>-Day_SIP[[#This Row],[Investment Amount]]</f>
        <v>-161.58000000000001</v>
      </c>
      <c r="G3428" s="1">
        <f>SUM($D$2:D3428)*Day_SIP[[#This Row],[Buy Price]]</f>
        <v>2167838.0700000003</v>
      </c>
    </row>
    <row r="3429" spans="1:7" x14ac:dyDescent="0.3">
      <c r="A3429" s="2">
        <v>42314</v>
      </c>
      <c r="B3429">
        <v>4</v>
      </c>
      <c r="C3429">
        <v>80.55</v>
      </c>
      <c r="D3429">
        <v>3</v>
      </c>
      <c r="E3429">
        <v>241.64999999999998</v>
      </c>
      <c r="F3429" s="1">
        <f>-Day_SIP[[#This Row],[Investment Amount]]</f>
        <v>-241.64999999999998</v>
      </c>
      <c r="G3429" s="1">
        <f>SUM($D$2:D3429)*Day_SIP[[#This Row],[Buy Price]]</f>
        <v>2161639.7999999998</v>
      </c>
    </row>
    <row r="3430" spans="1:7" x14ac:dyDescent="0.3">
      <c r="A3430" s="2">
        <v>42317</v>
      </c>
      <c r="B3430">
        <v>0</v>
      </c>
      <c r="C3430">
        <v>80.31</v>
      </c>
      <c r="D3430">
        <v>3</v>
      </c>
      <c r="E3430">
        <v>240.93</v>
      </c>
      <c r="F3430" s="1">
        <f>-Day_SIP[[#This Row],[Investment Amount]]</f>
        <v>-240.93</v>
      </c>
      <c r="G3430" s="1">
        <f>SUM($D$2:D3430)*Day_SIP[[#This Row],[Buy Price]]</f>
        <v>2155440.09</v>
      </c>
    </row>
    <row r="3431" spans="1:7" x14ac:dyDescent="0.3">
      <c r="A3431" s="2">
        <v>42318</v>
      </c>
      <c r="B3431">
        <v>1</v>
      </c>
      <c r="C3431">
        <v>79.08</v>
      </c>
      <c r="D3431">
        <v>3</v>
      </c>
      <c r="E3431">
        <v>237.24</v>
      </c>
      <c r="F3431" s="1">
        <f>-Day_SIP[[#This Row],[Investment Amount]]</f>
        <v>-237.24</v>
      </c>
      <c r="G3431" s="1">
        <f>SUM($D$2:D3431)*Day_SIP[[#This Row],[Buy Price]]</f>
        <v>2122665.36</v>
      </c>
    </row>
    <row r="3432" spans="1:7" x14ac:dyDescent="0.3">
      <c r="A3432" s="2">
        <v>42319</v>
      </c>
      <c r="B3432">
        <v>2</v>
      </c>
      <c r="C3432">
        <v>79.52</v>
      </c>
      <c r="D3432">
        <v>3</v>
      </c>
      <c r="E3432">
        <v>238.56</v>
      </c>
      <c r="F3432" s="1">
        <f>-Day_SIP[[#This Row],[Investment Amount]]</f>
        <v>-238.56</v>
      </c>
      <c r="G3432" s="1">
        <f>SUM($D$2:D3432)*Day_SIP[[#This Row],[Buy Price]]</f>
        <v>2134714.4</v>
      </c>
    </row>
    <row r="3433" spans="1:7" x14ac:dyDescent="0.3">
      <c r="A3433" s="2">
        <v>42321</v>
      </c>
      <c r="B3433">
        <v>4</v>
      </c>
      <c r="C3433">
        <v>78.73</v>
      </c>
      <c r="D3433">
        <v>3</v>
      </c>
      <c r="E3433">
        <v>236.19</v>
      </c>
      <c r="F3433" s="1">
        <f>-Day_SIP[[#This Row],[Investment Amount]]</f>
        <v>-236.19</v>
      </c>
      <c r="G3433" s="1">
        <f>SUM($D$2:D3433)*Day_SIP[[#This Row],[Buy Price]]</f>
        <v>2113743.04</v>
      </c>
    </row>
    <row r="3434" spans="1:7" x14ac:dyDescent="0.3">
      <c r="A3434" s="2">
        <v>42324</v>
      </c>
      <c r="B3434">
        <v>0</v>
      </c>
      <c r="C3434">
        <v>79.22</v>
      </c>
      <c r="D3434">
        <v>3</v>
      </c>
      <c r="E3434">
        <v>237.66</v>
      </c>
      <c r="F3434" s="1">
        <f>-Day_SIP[[#This Row],[Investment Amount]]</f>
        <v>-237.66</v>
      </c>
      <c r="G3434" s="1">
        <f>SUM($D$2:D3434)*Day_SIP[[#This Row],[Buy Price]]</f>
        <v>2127136.2199999997</v>
      </c>
    </row>
    <row r="3435" spans="1:7" x14ac:dyDescent="0.3">
      <c r="A3435" s="2">
        <v>42325</v>
      </c>
      <c r="B3435">
        <v>1</v>
      </c>
      <c r="C3435">
        <v>79.430000000000007</v>
      </c>
      <c r="D3435">
        <v>3</v>
      </c>
      <c r="E3435">
        <v>238.29000000000002</v>
      </c>
      <c r="F3435" s="1">
        <f>-Day_SIP[[#This Row],[Investment Amount]]</f>
        <v>-238.29000000000002</v>
      </c>
      <c r="G3435" s="1">
        <f>SUM($D$2:D3435)*Day_SIP[[#This Row],[Buy Price]]</f>
        <v>2133013.2200000002</v>
      </c>
    </row>
    <row r="3436" spans="1:7" x14ac:dyDescent="0.3">
      <c r="A3436" s="2">
        <v>42326</v>
      </c>
      <c r="B3436">
        <v>2</v>
      </c>
      <c r="C3436">
        <v>78.47</v>
      </c>
      <c r="D3436">
        <v>3</v>
      </c>
      <c r="E3436">
        <v>235.41</v>
      </c>
      <c r="F3436" s="1">
        <f>-Day_SIP[[#This Row],[Investment Amount]]</f>
        <v>-235.41</v>
      </c>
      <c r="G3436" s="1">
        <f>SUM($D$2:D3436)*Day_SIP[[#This Row],[Buy Price]]</f>
        <v>2107468.79</v>
      </c>
    </row>
    <row r="3437" spans="1:7" x14ac:dyDescent="0.3">
      <c r="A3437" s="2">
        <v>42327</v>
      </c>
      <c r="B3437">
        <v>3</v>
      </c>
      <c r="C3437">
        <v>79.569999999999993</v>
      </c>
      <c r="D3437">
        <v>3</v>
      </c>
      <c r="E3437">
        <v>238.70999999999998</v>
      </c>
      <c r="F3437" s="1">
        <f>-Day_SIP[[#This Row],[Investment Amount]]</f>
        <v>-238.70999999999998</v>
      </c>
      <c r="G3437" s="1">
        <f>SUM($D$2:D3437)*Day_SIP[[#This Row],[Buy Price]]</f>
        <v>2137250.1999999997</v>
      </c>
    </row>
    <row r="3438" spans="1:7" x14ac:dyDescent="0.3">
      <c r="A3438" s="2">
        <v>42328</v>
      </c>
      <c r="B3438">
        <v>4</v>
      </c>
      <c r="C3438">
        <v>79.5</v>
      </c>
      <c r="D3438">
        <v>3</v>
      </c>
      <c r="E3438">
        <v>238.5</v>
      </c>
      <c r="F3438" s="1">
        <f>-Day_SIP[[#This Row],[Investment Amount]]</f>
        <v>-238.5</v>
      </c>
      <c r="G3438" s="1">
        <f>SUM($D$2:D3438)*Day_SIP[[#This Row],[Buy Price]]</f>
        <v>2135608.5</v>
      </c>
    </row>
    <row r="3439" spans="1:7" x14ac:dyDescent="0.3">
      <c r="A3439" s="2">
        <v>42331</v>
      </c>
      <c r="B3439">
        <v>0</v>
      </c>
      <c r="C3439">
        <v>79.599999999999994</v>
      </c>
      <c r="D3439">
        <v>3</v>
      </c>
      <c r="E3439">
        <v>238.79999999999998</v>
      </c>
      <c r="F3439" s="1">
        <f>-Day_SIP[[#This Row],[Investment Amount]]</f>
        <v>-238.79999999999998</v>
      </c>
      <c r="G3439" s="1">
        <f>SUM($D$2:D3439)*Day_SIP[[#This Row],[Buy Price]]</f>
        <v>2138533.5999999996</v>
      </c>
    </row>
    <row r="3440" spans="1:7" x14ac:dyDescent="0.3">
      <c r="A3440" s="2">
        <v>42332</v>
      </c>
      <c r="B3440">
        <v>1</v>
      </c>
      <c r="C3440">
        <v>79.11</v>
      </c>
      <c r="D3440">
        <v>3</v>
      </c>
      <c r="E3440">
        <v>237.32999999999998</v>
      </c>
      <c r="F3440" s="1">
        <f>-Day_SIP[[#This Row],[Investment Amount]]</f>
        <v>-237.32999999999998</v>
      </c>
      <c r="G3440" s="1">
        <f>SUM($D$2:D3440)*Day_SIP[[#This Row],[Buy Price]]</f>
        <v>2125606.59</v>
      </c>
    </row>
    <row r="3441" spans="1:7" x14ac:dyDescent="0.3">
      <c r="A3441" s="2">
        <v>42334</v>
      </c>
      <c r="B3441">
        <v>3</v>
      </c>
      <c r="C3441">
        <v>79.8</v>
      </c>
      <c r="D3441">
        <v>3</v>
      </c>
      <c r="E3441">
        <v>239.39999999999998</v>
      </c>
      <c r="F3441" s="1">
        <f>-Day_SIP[[#This Row],[Investment Amount]]</f>
        <v>-239.39999999999998</v>
      </c>
      <c r="G3441" s="1">
        <f>SUM($D$2:D3441)*Day_SIP[[#This Row],[Buy Price]]</f>
        <v>2144385.6</v>
      </c>
    </row>
    <row r="3442" spans="1:7" x14ac:dyDescent="0.3">
      <c r="A3442" s="2">
        <v>42335</v>
      </c>
      <c r="B3442">
        <v>4</v>
      </c>
      <c r="C3442">
        <v>80.239999999999995</v>
      </c>
      <c r="D3442">
        <v>3</v>
      </c>
      <c r="E3442">
        <v>240.71999999999997</v>
      </c>
      <c r="F3442" s="1">
        <f>-Day_SIP[[#This Row],[Investment Amount]]</f>
        <v>-240.71999999999997</v>
      </c>
      <c r="G3442" s="1">
        <f>SUM($D$2:D3442)*Day_SIP[[#This Row],[Buy Price]]</f>
        <v>2156450</v>
      </c>
    </row>
    <row r="3443" spans="1:7" x14ac:dyDescent="0.3">
      <c r="A3443" s="2">
        <v>42338</v>
      </c>
      <c r="B3443">
        <v>0</v>
      </c>
      <c r="C3443">
        <v>80.33</v>
      </c>
      <c r="D3443">
        <v>3</v>
      </c>
      <c r="E3443">
        <v>240.99</v>
      </c>
      <c r="F3443" s="1">
        <f>-Day_SIP[[#This Row],[Investment Amount]]</f>
        <v>-240.99</v>
      </c>
      <c r="G3443" s="1">
        <f>SUM($D$2:D3443)*Day_SIP[[#This Row],[Buy Price]]</f>
        <v>2159109.7399999998</v>
      </c>
    </row>
    <row r="3444" spans="1:7" x14ac:dyDescent="0.3">
      <c r="A3444" s="2">
        <v>42339</v>
      </c>
      <c r="B3444">
        <v>1</v>
      </c>
      <c r="C3444">
        <v>80.39</v>
      </c>
      <c r="D3444">
        <v>3</v>
      </c>
      <c r="E3444">
        <v>241.17000000000002</v>
      </c>
      <c r="F3444" s="1">
        <f>-Day_SIP[[#This Row],[Investment Amount]]</f>
        <v>-241.17000000000002</v>
      </c>
      <c r="G3444" s="1">
        <f>SUM($D$2:D3444)*Day_SIP[[#This Row],[Buy Price]]</f>
        <v>2160963.59</v>
      </c>
    </row>
    <row r="3445" spans="1:7" x14ac:dyDescent="0.3">
      <c r="A3445" s="2">
        <v>42340</v>
      </c>
      <c r="B3445">
        <v>2</v>
      </c>
      <c r="C3445">
        <v>80.17</v>
      </c>
      <c r="D3445">
        <v>3</v>
      </c>
      <c r="E3445">
        <v>240.51</v>
      </c>
      <c r="F3445" s="1">
        <f>-Day_SIP[[#This Row],[Investment Amount]]</f>
        <v>-240.51</v>
      </c>
      <c r="G3445" s="1">
        <f>SUM($D$2:D3445)*Day_SIP[[#This Row],[Buy Price]]</f>
        <v>2155290.2800000003</v>
      </c>
    </row>
    <row r="3446" spans="1:7" x14ac:dyDescent="0.3">
      <c r="A3446" s="2">
        <v>42341</v>
      </c>
      <c r="B3446">
        <v>3</v>
      </c>
      <c r="C3446">
        <v>79.489999999999995</v>
      </c>
      <c r="D3446">
        <v>3</v>
      </c>
      <c r="E3446">
        <v>238.46999999999997</v>
      </c>
      <c r="F3446" s="1">
        <f>-Day_SIP[[#This Row],[Investment Amount]]</f>
        <v>-238.46999999999997</v>
      </c>
      <c r="G3446" s="1">
        <f>SUM($D$2:D3446)*Day_SIP[[#This Row],[Buy Price]]</f>
        <v>2137247.63</v>
      </c>
    </row>
    <row r="3447" spans="1:7" x14ac:dyDescent="0.3">
      <c r="A3447" s="2">
        <v>42342</v>
      </c>
      <c r="B3447">
        <v>4</v>
      </c>
      <c r="C3447">
        <v>78.92</v>
      </c>
      <c r="D3447">
        <v>3</v>
      </c>
      <c r="E3447">
        <v>236.76</v>
      </c>
      <c r="F3447" s="1">
        <f>-Day_SIP[[#This Row],[Investment Amount]]</f>
        <v>-236.76</v>
      </c>
      <c r="G3447" s="1">
        <f>SUM($D$2:D3447)*Day_SIP[[#This Row],[Buy Price]]</f>
        <v>2122158.7999999998</v>
      </c>
    </row>
    <row r="3448" spans="1:7" x14ac:dyDescent="0.3">
      <c r="A3448" s="2">
        <v>42345</v>
      </c>
      <c r="B3448">
        <v>0</v>
      </c>
      <c r="C3448">
        <v>78.75</v>
      </c>
      <c r="D3448">
        <v>3</v>
      </c>
      <c r="E3448">
        <v>236.25</v>
      </c>
      <c r="F3448" s="1">
        <f>-Day_SIP[[#This Row],[Investment Amount]]</f>
        <v>-236.25</v>
      </c>
      <c r="G3448" s="1">
        <f>SUM($D$2:D3448)*Day_SIP[[#This Row],[Buy Price]]</f>
        <v>2117823.75</v>
      </c>
    </row>
    <row r="3449" spans="1:7" x14ac:dyDescent="0.3">
      <c r="A3449" s="2">
        <v>42346</v>
      </c>
      <c r="B3449">
        <v>1</v>
      </c>
      <c r="C3449">
        <v>78.099999999999994</v>
      </c>
      <c r="D3449">
        <v>3</v>
      </c>
      <c r="E3449">
        <v>234.29999999999998</v>
      </c>
      <c r="F3449" s="1">
        <f>-Day_SIP[[#This Row],[Investment Amount]]</f>
        <v>-234.29999999999998</v>
      </c>
      <c r="G3449" s="1">
        <f>SUM($D$2:D3449)*Day_SIP[[#This Row],[Buy Price]]</f>
        <v>2100577.5999999996</v>
      </c>
    </row>
    <row r="3450" spans="1:7" x14ac:dyDescent="0.3">
      <c r="A3450" s="2">
        <v>42347</v>
      </c>
      <c r="B3450">
        <v>2</v>
      </c>
      <c r="C3450">
        <v>77.7</v>
      </c>
      <c r="D3450">
        <v>3</v>
      </c>
      <c r="E3450">
        <v>233.10000000000002</v>
      </c>
      <c r="F3450" s="1">
        <f>-Day_SIP[[#This Row],[Investment Amount]]</f>
        <v>-233.10000000000002</v>
      </c>
      <c r="G3450" s="1">
        <f>SUM($D$2:D3450)*Day_SIP[[#This Row],[Buy Price]]</f>
        <v>2090052.3</v>
      </c>
    </row>
    <row r="3451" spans="1:7" x14ac:dyDescent="0.3">
      <c r="A3451" s="2">
        <v>42348</v>
      </c>
      <c r="B3451">
        <v>3</v>
      </c>
      <c r="C3451">
        <v>77.89</v>
      </c>
      <c r="D3451">
        <v>3</v>
      </c>
      <c r="E3451">
        <v>233.67000000000002</v>
      </c>
      <c r="F3451" s="1">
        <f>-Day_SIP[[#This Row],[Investment Amount]]</f>
        <v>-233.67000000000002</v>
      </c>
      <c r="G3451" s="1">
        <f>SUM($D$2:D3451)*Day_SIP[[#This Row],[Buy Price]]</f>
        <v>2095396.78</v>
      </c>
    </row>
    <row r="3452" spans="1:7" x14ac:dyDescent="0.3">
      <c r="A3452" s="2">
        <v>42349</v>
      </c>
      <c r="B3452">
        <v>4</v>
      </c>
      <c r="C3452">
        <v>77.09</v>
      </c>
      <c r="D3452">
        <v>3</v>
      </c>
      <c r="E3452">
        <v>231.27</v>
      </c>
      <c r="F3452" s="1">
        <f>-Day_SIP[[#This Row],[Investment Amount]]</f>
        <v>-231.27</v>
      </c>
      <c r="G3452" s="1">
        <f>SUM($D$2:D3452)*Day_SIP[[#This Row],[Buy Price]]</f>
        <v>2074106.4500000002</v>
      </c>
    </row>
    <row r="3453" spans="1:7" x14ac:dyDescent="0.3">
      <c r="A3453" s="2">
        <v>42352</v>
      </c>
      <c r="B3453">
        <v>0</v>
      </c>
      <c r="C3453">
        <v>77.23</v>
      </c>
      <c r="D3453">
        <v>3</v>
      </c>
      <c r="E3453">
        <v>231.69</v>
      </c>
      <c r="F3453" s="1">
        <f>-Day_SIP[[#This Row],[Investment Amount]]</f>
        <v>-231.69</v>
      </c>
      <c r="G3453" s="1">
        <f>SUM($D$2:D3453)*Day_SIP[[#This Row],[Buy Price]]</f>
        <v>2078104.84</v>
      </c>
    </row>
    <row r="3454" spans="1:7" x14ac:dyDescent="0.3">
      <c r="A3454" s="2">
        <v>42353</v>
      </c>
      <c r="B3454">
        <v>1</v>
      </c>
      <c r="C3454">
        <v>77.75</v>
      </c>
      <c r="D3454">
        <v>3</v>
      </c>
      <c r="E3454">
        <v>233.25</v>
      </c>
      <c r="F3454" s="1">
        <f>-Day_SIP[[#This Row],[Investment Amount]]</f>
        <v>-233.25</v>
      </c>
      <c r="G3454" s="1">
        <f>SUM($D$2:D3454)*Day_SIP[[#This Row],[Buy Price]]</f>
        <v>2092330.25</v>
      </c>
    </row>
    <row r="3455" spans="1:7" x14ac:dyDescent="0.3">
      <c r="A3455" s="2">
        <v>42354</v>
      </c>
      <c r="B3455">
        <v>2</v>
      </c>
      <c r="C3455">
        <v>78.239999999999995</v>
      </c>
      <c r="D3455">
        <v>3</v>
      </c>
      <c r="E3455">
        <v>234.71999999999997</v>
      </c>
      <c r="F3455" s="1">
        <f>-Day_SIP[[#This Row],[Investment Amount]]</f>
        <v>-234.71999999999997</v>
      </c>
      <c r="G3455" s="1">
        <f>SUM($D$2:D3455)*Day_SIP[[#This Row],[Buy Price]]</f>
        <v>2105751.36</v>
      </c>
    </row>
    <row r="3456" spans="1:7" x14ac:dyDescent="0.3">
      <c r="A3456" s="2">
        <v>42355</v>
      </c>
      <c r="B3456">
        <v>3</v>
      </c>
      <c r="C3456">
        <v>79.290000000000006</v>
      </c>
      <c r="D3456">
        <v>3</v>
      </c>
      <c r="E3456">
        <v>237.87</v>
      </c>
      <c r="F3456" s="1">
        <f>-Day_SIP[[#This Row],[Investment Amount]]</f>
        <v>-237.87</v>
      </c>
      <c r="G3456" s="1">
        <f>SUM($D$2:D3456)*Day_SIP[[#This Row],[Buy Price]]</f>
        <v>2134248.9300000002</v>
      </c>
    </row>
    <row r="3457" spans="1:7" x14ac:dyDescent="0.3">
      <c r="A3457" s="2">
        <v>42356</v>
      </c>
      <c r="B3457">
        <v>4</v>
      </c>
      <c r="C3457">
        <v>78.75</v>
      </c>
      <c r="D3457">
        <v>3</v>
      </c>
      <c r="E3457">
        <v>236.25</v>
      </c>
      <c r="F3457" s="1">
        <f>-Day_SIP[[#This Row],[Investment Amount]]</f>
        <v>-236.25</v>
      </c>
      <c r="G3457" s="1">
        <f>SUM($D$2:D3457)*Day_SIP[[#This Row],[Buy Price]]</f>
        <v>2119950</v>
      </c>
    </row>
    <row r="3458" spans="1:7" x14ac:dyDescent="0.3">
      <c r="A3458" s="2">
        <v>42359</v>
      </c>
      <c r="B3458">
        <v>0</v>
      </c>
      <c r="C3458">
        <v>79.2</v>
      </c>
      <c r="D3458">
        <v>3</v>
      </c>
      <c r="E3458">
        <v>237.60000000000002</v>
      </c>
      <c r="F3458" s="1">
        <f>-Day_SIP[[#This Row],[Investment Amount]]</f>
        <v>-237.60000000000002</v>
      </c>
      <c r="G3458" s="1">
        <f>SUM($D$2:D3458)*Day_SIP[[#This Row],[Buy Price]]</f>
        <v>2132301.6</v>
      </c>
    </row>
    <row r="3459" spans="1:7" x14ac:dyDescent="0.3">
      <c r="A3459" s="2">
        <v>42360</v>
      </c>
      <c r="B3459">
        <v>1</v>
      </c>
      <c r="C3459">
        <v>78.81</v>
      </c>
      <c r="D3459">
        <v>3</v>
      </c>
      <c r="E3459">
        <v>236.43</v>
      </c>
      <c r="F3459" s="1">
        <f>-Day_SIP[[#This Row],[Investment Amount]]</f>
        <v>-236.43</v>
      </c>
      <c r="G3459" s="1">
        <f>SUM($D$2:D3459)*Day_SIP[[#This Row],[Buy Price]]</f>
        <v>2122038.06</v>
      </c>
    </row>
    <row r="3460" spans="1:7" x14ac:dyDescent="0.3">
      <c r="A3460" s="2">
        <v>42361</v>
      </c>
      <c r="B3460">
        <v>2</v>
      </c>
      <c r="C3460">
        <v>79.37</v>
      </c>
      <c r="D3460">
        <v>3</v>
      </c>
      <c r="E3460">
        <v>238.11</v>
      </c>
      <c r="F3460" s="1">
        <f>-Day_SIP[[#This Row],[Investment Amount]]</f>
        <v>-238.11</v>
      </c>
      <c r="G3460" s="1">
        <f>SUM($D$2:D3460)*Day_SIP[[#This Row],[Buy Price]]</f>
        <v>2137354.73</v>
      </c>
    </row>
    <row r="3461" spans="1:7" x14ac:dyDescent="0.3">
      <c r="A3461" s="2">
        <v>42362</v>
      </c>
      <c r="B3461">
        <v>3</v>
      </c>
      <c r="C3461">
        <v>79.61</v>
      </c>
      <c r="D3461">
        <v>3</v>
      </c>
      <c r="E3461">
        <v>238.82999999999998</v>
      </c>
      <c r="F3461" s="1">
        <f>-Day_SIP[[#This Row],[Investment Amount]]</f>
        <v>-238.82999999999998</v>
      </c>
      <c r="G3461" s="1">
        <f>SUM($D$2:D3461)*Day_SIP[[#This Row],[Buy Price]]</f>
        <v>2144056.52</v>
      </c>
    </row>
    <row r="3462" spans="1:7" x14ac:dyDescent="0.3">
      <c r="A3462" s="2">
        <v>42366</v>
      </c>
      <c r="B3462">
        <v>0</v>
      </c>
      <c r="C3462">
        <v>80</v>
      </c>
      <c r="D3462">
        <v>3</v>
      </c>
      <c r="E3462">
        <v>240</v>
      </c>
      <c r="F3462" s="1">
        <f>-Day_SIP[[#This Row],[Investment Amount]]</f>
        <v>-240</v>
      </c>
      <c r="G3462" s="1">
        <f>SUM($D$2:D3462)*Day_SIP[[#This Row],[Buy Price]]</f>
        <v>2154800</v>
      </c>
    </row>
    <row r="3463" spans="1:7" x14ac:dyDescent="0.3">
      <c r="A3463" s="2">
        <v>42367</v>
      </c>
      <c r="B3463">
        <v>1</v>
      </c>
      <c r="C3463">
        <v>80.13</v>
      </c>
      <c r="D3463">
        <v>3</v>
      </c>
      <c r="E3463">
        <v>240.39</v>
      </c>
      <c r="F3463" s="1">
        <f>-Day_SIP[[#This Row],[Investment Amount]]</f>
        <v>-240.39</v>
      </c>
      <c r="G3463" s="1">
        <f>SUM($D$2:D3463)*Day_SIP[[#This Row],[Buy Price]]</f>
        <v>2158541.94</v>
      </c>
    </row>
    <row r="3464" spans="1:7" x14ac:dyDescent="0.3">
      <c r="A3464" s="2">
        <v>42368</v>
      </c>
      <c r="B3464">
        <v>2</v>
      </c>
      <c r="C3464">
        <v>79.8</v>
      </c>
      <c r="D3464">
        <v>3</v>
      </c>
      <c r="E3464">
        <v>239.39999999999998</v>
      </c>
      <c r="F3464" s="1">
        <f>-Day_SIP[[#This Row],[Investment Amount]]</f>
        <v>-239.39999999999998</v>
      </c>
      <c r="G3464" s="1">
        <f>SUM($D$2:D3464)*Day_SIP[[#This Row],[Buy Price]]</f>
        <v>2149891.7999999998</v>
      </c>
    </row>
    <row r="3465" spans="1:7" x14ac:dyDescent="0.3">
      <c r="A3465" s="2">
        <v>42369</v>
      </c>
      <c r="B3465">
        <v>3</v>
      </c>
      <c r="C3465">
        <v>80.3</v>
      </c>
      <c r="D3465">
        <v>3</v>
      </c>
      <c r="E3465">
        <v>240.89999999999998</v>
      </c>
      <c r="F3465" s="1">
        <f>-Day_SIP[[#This Row],[Investment Amount]]</f>
        <v>-240.89999999999998</v>
      </c>
      <c r="G3465" s="1">
        <f>SUM($D$2:D3465)*Day_SIP[[#This Row],[Buy Price]]</f>
        <v>2163603.1999999997</v>
      </c>
    </row>
    <row r="3466" spans="1:7" x14ac:dyDescent="0.3">
      <c r="A3466" s="2">
        <v>42370</v>
      </c>
      <c r="B3466">
        <v>4</v>
      </c>
      <c r="C3466">
        <v>80.510000000000005</v>
      </c>
      <c r="D3466">
        <v>3</v>
      </c>
      <c r="E3466">
        <v>241.53000000000003</v>
      </c>
      <c r="F3466" s="1">
        <f>-Day_SIP[[#This Row],[Investment Amount]]</f>
        <v>-241.53000000000003</v>
      </c>
      <c r="G3466" s="1">
        <f>SUM($D$2:D3466)*Day_SIP[[#This Row],[Buy Price]]</f>
        <v>2169502.9700000002</v>
      </c>
    </row>
    <row r="3467" spans="1:7" x14ac:dyDescent="0.3">
      <c r="A3467" s="2">
        <v>42373</v>
      </c>
      <c r="B3467">
        <v>0</v>
      </c>
      <c r="C3467">
        <v>79.03</v>
      </c>
      <c r="D3467">
        <v>3</v>
      </c>
      <c r="E3467">
        <v>237.09</v>
      </c>
      <c r="F3467" s="1">
        <f>-Day_SIP[[#This Row],[Investment Amount]]</f>
        <v>-237.09</v>
      </c>
      <c r="G3467" s="1">
        <f>SUM($D$2:D3467)*Day_SIP[[#This Row],[Buy Price]]</f>
        <v>2129858.5</v>
      </c>
    </row>
    <row r="3468" spans="1:7" x14ac:dyDescent="0.3">
      <c r="A3468" s="2">
        <v>42374</v>
      </c>
      <c r="B3468">
        <v>1</v>
      </c>
      <c r="C3468">
        <v>78.98</v>
      </c>
      <c r="D3468">
        <v>3</v>
      </c>
      <c r="E3468">
        <v>236.94</v>
      </c>
      <c r="F3468" s="1">
        <f>-Day_SIP[[#This Row],[Investment Amount]]</f>
        <v>-236.94</v>
      </c>
      <c r="G3468" s="1">
        <f>SUM($D$2:D3468)*Day_SIP[[#This Row],[Buy Price]]</f>
        <v>2128747.94</v>
      </c>
    </row>
    <row r="3469" spans="1:7" x14ac:dyDescent="0.3">
      <c r="A3469" s="2">
        <v>42375</v>
      </c>
      <c r="B3469">
        <v>2</v>
      </c>
      <c r="C3469">
        <v>78.52</v>
      </c>
      <c r="D3469">
        <v>3</v>
      </c>
      <c r="E3469">
        <v>235.56</v>
      </c>
      <c r="F3469" s="1">
        <f>-Day_SIP[[#This Row],[Investment Amount]]</f>
        <v>-235.56</v>
      </c>
      <c r="G3469" s="1">
        <f>SUM($D$2:D3469)*Day_SIP[[#This Row],[Buy Price]]</f>
        <v>2116585.12</v>
      </c>
    </row>
    <row r="3470" spans="1:7" x14ac:dyDescent="0.3">
      <c r="A3470" s="2">
        <v>42376</v>
      </c>
      <c r="B3470">
        <v>3</v>
      </c>
      <c r="C3470">
        <v>76.89</v>
      </c>
      <c r="D3470">
        <v>3</v>
      </c>
      <c r="E3470">
        <v>230.67000000000002</v>
      </c>
      <c r="F3470" s="1">
        <f>-Day_SIP[[#This Row],[Investment Amount]]</f>
        <v>-230.67000000000002</v>
      </c>
      <c r="G3470" s="1">
        <f>SUM($D$2:D3470)*Day_SIP[[#This Row],[Buy Price]]</f>
        <v>2072877.51</v>
      </c>
    </row>
    <row r="3471" spans="1:7" x14ac:dyDescent="0.3">
      <c r="A3471" s="2">
        <v>42377</v>
      </c>
      <c r="B3471">
        <v>4</v>
      </c>
      <c r="C3471">
        <v>77.06</v>
      </c>
      <c r="D3471">
        <v>3</v>
      </c>
      <c r="E3471">
        <v>231.18</v>
      </c>
      <c r="F3471" s="1">
        <f>-Day_SIP[[#This Row],[Investment Amount]]</f>
        <v>-231.18</v>
      </c>
      <c r="G3471" s="1">
        <f>SUM($D$2:D3471)*Day_SIP[[#This Row],[Buy Price]]</f>
        <v>2077691.72</v>
      </c>
    </row>
    <row r="3472" spans="1:7" x14ac:dyDescent="0.3">
      <c r="A3472" s="2">
        <v>42380</v>
      </c>
      <c r="B3472">
        <v>0</v>
      </c>
      <c r="C3472">
        <v>76.67</v>
      </c>
      <c r="D3472">
        <v>3</v>
      </c>
      <c r="E3472">
        <v>230.01</v>
      </c>
      <c r="F3472" s="1">
        <f>-Day_SIP[[#This Row],[Investment Amount]]</f>
        <v>-230.01</v>
      </c>
      <c r="G3472" s="1">
        <f>SUM($D$2:D3472)*Day_SIP[[#This Row],[Buy Price]]</f>
        <v>2067406.55</v>
      </c>
    </row>
    <row r="3473" spans="1:7" x14ac:dyDescent="0.3">
      <c r="A3473" s="2">
        <v>42381</v>
      </c>
      <c r="B3473">
        <v>1</v>
      </c>
      <c r="C3473">
        <v>76.2</v>
      </c>
      <c r="D3473">
        <v>3</v>
      </c>
      <c r="E3473">
        <v>228.60000000000002</v>
      </c>
      <c r="F3473" s="1">
        <f>-Day_SIP[[#This Row],[Investment Amount]]</f>
        <v>-228.60000000000002</v>
      </c>
      <c r="G3473" s="1">
        <f>SUM($D$2:D3473)*Day_SIP[[#This Row],[Buy Price]]</f>
        <v>2054961.6</v>
      </c>
    </row>
    <row r="3474" spans="1:7" x14ac:dyDescent="0.3">
      <c r="A3474" s="2">
        <v>42382</v>
      </c>
      <c r="B3474">
        <v>2</v>
      </c>
      <c r="C3474">
        <v>76.63</v>
      </c>
      <c r="D3474">
        <v>3</v>
      </c>
      <c r="E3474">
        <v>229.89</v>
      </c>
      <c r="F3474" s="1">
        <f>-Day_SIP[[#This Row],[Investment Amount]]</f>
        <v>-229.89</v>
      </c>
      <c r="G3474" s="1">
        <f>SUM($D$2:D3474)*Day_SIP[[#This Row],[Buy Price]]</f>
        <v>2066787.73</v>
      </c>
    </row>
    <row r="3475" spans="1:7" x14ac:dyDescent="0.3">
      <c r="A3475" s="2">
        <v>42383</v>
      </c>
      <c r="B3475">
        <v>3</v>
      </c>
      <c r="C3475">
        <v>76.22</v>
      </c>
      <c r="D3475">
        <v>3</v>
      </c>
      <c r="E3475">
        <v>228.66</v>
      </c>
      <c r="F3475" s="1">
        <f>-Day_SIP[[#This Row],[Investment Amount]]</f>
        <v>-228.66</v>
      </c>
      <c r="G3475" s="1">
        <f>SUM($D$2:D3475)*Day_SIP[[#This Row],[Buy Price]]</f>
        <v>2055958.28</v>
      </c>
    </row>
    <row r="3476" spans="1:7" x14ac:dyDescent="0.3">
      <c r="A3476" s="2">
        <v>42384</v>
      </c>
      <c r="B3476">
        <v>4</v>
      </c>
      <c r="C3476">
        <v>75.510000000000005</v>
      </c>
      <c r="D3476">
        <v>3</v>
      </c>
      <c r="E3476">
        <v>226.53000000000003</v>
      </c>
      <c r="F3476" s="1">
        <f>-Day_SIP[[#This Row],[Investment Amount]]</f>
        <v>-226.53000000000003</v>
      </c>
      <c r="G3476" s="1">
        <f>SUM($D$2:D3476)*Day_SIP[[#This Row],[Buy Price]]</f>
        <v>2037033.2700000003</v>
      </c>
    </row>
    <row r="3477" spans="1:7" x14ac:dyDescent="0.3">
      <c r="A3477" s="2">
        <v>42387</v>
      </c>
      <c r="B3477">
        <v>0</v>
      </c>
      <c r="C3477">
        <v>74.56</v>
      </c>
      <c r="D3477">
        <v>3</v>
      </c>
      <c r="E3477">
        <v>223.68</v>
      </c>
      <c r="F3477" s="1">
        <f>-Day_SIP[[#This Row],[Investment Amount]]</f>
        <v>-223.68</v>
      </c>
      <c r="G3477" s="1">
        <f>SUM($D$2:D3477)*Day_SIP[[#This Row],[Buy Price]]</f>
        <v>2011628.8</v>
      </c>
    </row>
    <row r="3478" spans="1:7" x14ac:dyDescent="0.3">
      <c r="A3478" s="2">
        <v>42388</v>
      </c>
      <c r="B3478">
        <v>1</v>
      </c>
      <c r="C3478">
        <v>75.209999999999994</v>
      </c>
      <c r="D3478">
        <v>3</v>
      </c>
      <c r="E3478">
        <v>225.63</v>
      </c>
      <c r="F3478" s="1">
        <f>-Day_SIP[[#This Row],[Investment Amount]]</f>
        <v>-225.63</v>
      </c>
      <c r="G3478" s="1">
        <f>SUM($D$2:D3478)*Day_SIP[[#This Row],[Buy Price]]</f>
        <v>2029391.43</v>
      </c>
    </row>
    <row r="3479" spans="1:7" x14ac:dyDescent="0.3">
      <c r="A3479" s="2">
        <v>42389</v>
      </c>
      <c r="B3479">
        <v>2</v>
      </c>
      <c r="C3479">
        <v>74</v>
      </c>
      <c r="D3479">
        <v>3</v>
      </c>
      <c r="E3479">
        <v>222</v>
      </c>
      <c r="F3479" s="1">
        <f>-Day_SIP[[#This Row],[Investment Amount]]</f>
        <v>-222</v>
      </c>
      <c r="G3479" s="1">
        <f>SUM($D$2:D3479)*Day_SIP[[#This Row],[Buy Price]]</f>
        <v>1996964</v>
      </c>
    </row>
    <row r="3480" spans="1:7" x14ac:dyDescent="0.3">
      <c r="A3480" s="2">
        <v>42390</v>
      </c>
      <c r="B3480">
        <v>3</v>
      </c>
      <c r="C3480">
        <v>73.790000000000006</v>
      </c>
      <c r="D3480">
        <v>3</v>
      </c>
      <c r="E3480">
        <v>221.37</v>
      </c>
      <c r="F3480" s="1">
        <f>-Day_SIP[[#This Row],[Investment Amount]]</f>
        <v>-221.37</v>
      </c>
      <c r="G3480" s="1">
        <f>SUM($D$2:D3480)*Day_SIP[[#This Row],[Buy Price]]</f>
        <v>1991518.31</v>
      </c>
    </row>
    <row r="3481" spans="1:7" x14ac:dyDescent="0.3">
      <c r="A3481" s="2">
        <v>42391</v>
      </c>
      <c r="B3481">
        <v>4</v>
      </c>
      <c r="C3481">
        <v>75.31</v>
      </c>
      <c r="D3481">
        <v>3</v>
      </c>
      <c r="E3481">
        <v>225.93</v>
      </c>
      <c r="F3481" s="1">
        <f>-Day_SIP[[#This Row],[Investment Amount]]</f>
        <v>-225.93</v>
      </c>
      <c r="G3481" s="1">
        <f>SUM($D$2:D3481)*Day_SIP[[#This Row],[Buy Price]]</f>
        <v>2032767.52</v>
      </c>
    </row>
    <row r="3482" spans="1:7" x14ac:dyDescent="0.3">
      <c r="A3482" s="2">
        <v>42394</v>
      </c>
      <c r="B3482">
        <v>0</v>
      </c>
      <c r="C3482">
        <v>75.42</v>
      </c>
      <c r="D3482">
        <v>3</v>
      </c>
      <c r="E3482">
        <v>226.26</v>
      </c>
      <c r="F3482" s="1">
        <f>-Day_SIP[[#This Row],[Investment Amount]]</f>
        <v>-226.26</v>
      </c>
      <c r="G3482" s="1">
        <f>SUM($D$2:D3482)*Day_SIP[[#This Row],[Buy Price]]</f>
        <v>2035962.9000000001</v>
      </c>
    </row>
    <row r="3483" spans="1:7" x14ac:dyDescent="0.3">
      <c r="A3483" s="2">
        <v>42396</v>
      </c>
      <c r="B3483">
        <v>2</v>
      </c>
      <c r="C3483">
        <v>75.27</v>
      </c>
      <c r="D3483">
        <v>3</v>
      </c>
      <c r="E3483">
        <v>225.81</v>
      </c>
      <c r="F3483" s="1">
        <f>-Day_SIP[[#This Row],[Investment Amount]]</f>
        <v>-225.81</v>
      </c>
      <c r="G3483" s="1">
        <f>SUM($D$2:D3483)*Day_SIP[[#This Row],[Buy Price]]</f>
        <v>2032139.46</v>
      </c>
    </row>
    <row r="3484" spans="1:7" x14ac:dyDescent="0.3">
      <c r="A3484" s="2">
        <v>42397</v>
      </c>
      <c r="B3484">
        <v>3</v>
      </c>
      <c r="C3484">
        <v>75.05</v>
      </c>
      <c r="D3484">
        <v>3</v>
      </c>
      <c r="E3484">
        <v>225.14999999999998</v>
      </c>
      <c r="F3484" s="1">
        <f>-Day_SIP[[#This Row],[Investment Amount]]</f>
        <v>-225.14999999999998</v>
      </c>
      <c r="G3484" s="1">
        <f>SUM($D$2:D3484)*Day_SIP[[#This Row],[Buy Price]]</f>
        <v>2026425.0499999998</v>
      </c>
    </row>
    <row r="3485" spans="1:7" x14ac:dyDescent="0.3">
      <c r="A3485" s="2">
        <v>42398</v>
      </c>
      <c r="B3485">
        <v>4</v>
      </c>
      <c r="C3485">
        <v>76.23</v>
      </c>
      <c r="D3485">
        <v>3</v>
      </c>
      <c r="E3485">
        <v>228.69</v>
      </c>
      <c r="F3485" s="1">
        <f>-Day_SIP[[#This Row],[Investment Amount]]</f>
        <v>-228.69</v>
      </c>
      <c r="G3485" s="1">
        <f>SUM($D$2:D3485)*Day_SIP[[#This Row],[Buy Price]]</f>
        <v>2058514.9200000002</v>
      </c>
    </row>
    <row r="3486" spans="1:7" x14ac:dyDescent="0.3">
      <c r="A3486" s="2">
        <v>42401</v>
      </c>
      <c r="B3486">
        <v>0</v>
      </c>
      <c r="C3486">
        <v>76.41</v>
      </c>
      <c r="D3486">
        <v>3</v>
      </c>
      <c r="E3486">
        <v>229.23</v>
      </c>
      <c r="F3486" s="1">
        <f>-Day_SIP[[#This Row],[Investment Amount]]</f>
        <v>-229.23</v>
      </c>
      <c r="G3486" s="1">
        <f>SUM($D$2:D3486)*Day_SIP[[#This Row],[Buy Price]]</f>
        <v>2063604.8699999999</v>
      </c>
    </row>
    <row r="3487" spans="1:7" x14ac:dyDescent="0.3">
      <c r="A3487" s="2">
        <v>42402</v>
      </c>
      <c r="B3487">
        <v>1</v>
      </c>
      <c r="C3487">
        <v>75.599999999999994</v>
      </c>
      <c r="D3487">
        <v>3</v>
      </c>
      <c r="E3487">
        <v>226.79999999999998</v>
      </c>
      <c r="F3487" s="1">
        <f>-Day_SIP[[#This Row],[Investment Amount]]</f>
        <v>-226.79999999999998</v>
      </c>
      <c r="G3487" s="1">
        <f>SUM($D$2:D3487)*Day_SIP[[#This Row],[Buy Price]]</f>
        <v>2041955.9999999998</v>
      </c>
    </row>
    <row r="3488" spans="1:7" x14ac:dyDescent="0.3">
      <c r="A3488" s="2">
        <v>42403</v>
      </c>
      <c r="B3488">
        <v>2</v>
      </c>
      <c r="C3488">
        <v>74.36</v>
      </c>
      <c r="D3488">
        <v>3</v>
      </c>
      <c r="E3488">
        <v>223.07999999999998</v>
      </c>
      <c r="F3488" s="1">
        <f>-Day_SIP[[#This Row],[Investment Amount]]</f>
        <v>-223.07999999999998</v>
      </c>
      <c r="G3488" s="1">
        <f>SUM($D$2:D3488)*Day_SIP[[#This Row],[Buy Price]]</f>
        <v>2008686.68</v>
      </c>
    </row>
    <row r="3489" spans="1:7" x14ac:dyDescent="0.3">
      <c r="A3489" s="2">
        <v>42404</v>
      </c>
      <c r="B3489">
        <v>3</v>
      </c>
      <c r="C3489">
        <v>74.760000000000005</v>
      </c>
      <c r="D3489">
        <v>3</v>
      </c>
      <c r="E3489">
        <v>224.28000000000003</v>
      </c>
      <c r="F3489" s="1">
        <f>-Day_SIP[[#This Row],[Investment Amount]]</f>
        <v>-224.28000000000003</v>
      </c>
      <c r="G3489" s="1">
        <f>SUM($D$2:D3489)*Day_SIP[[#This Row],[Buy Price]]</f>
        <v>2019716.1600000001</v>
      </c>
    </row>
    <row r="3490" spans="1:7" x14ac:dyDescent="0.3">
      <c r="A3490" s="2">
        <v>42405</v>
      </c>
      <c r="B3490">
        <v>4</v>
      </c>
      <c r="C3490">
        <v>75.62</v>
      </c>
      <c r="D3490">
        <v>3</v>
      </c>
      <c r="E3490">
        <v>226.86</v>
      </c>
      <c r="F3490" s="1">
        <f>-Day_SIP[[#This Row],[Investment Amount]]</f>
        <v>-226.86</v>
      </c>
      <c r="G3490" s="1">
        <f>SUM($D$2:D3490)*Day_SIP[[#This Row],[Buy Price]]</f>
        <v>2043176.78</v>
      </c>
    </row>
    <row r="3491" spans="1:7" x14ac:dyDescent="0.3">
      <c r="A3491" s="2">
        <v>42408</v>
      </c>
      <c r="B3491">
        <v>0</v>
      </c>
      <c r="C3491">
        <v>74.69</v>
      </c>
      <c r="D3491">
        <v>3</v>
      </c>
      <c r="E3491">
        <v>224.07</v>
      </c>
      <c r="F3491" s="1">
        <f>-Day_SIP[[#This Row],[Investment Amount]]</f>
        <v>-224.07</v>
      </c>
      <c r="G3491" s="1">
        <f>SUM($D$2:D3491)*Day_SIP[[#This Row],[Buy Price]]</f>
        <v>2018273.18</v>
      </c>
    </row>
    <row r="3492" spans="1:7" x14ac:dyDescent="0.3">
      <c r="A3492" s="2">
        <v>42409</v>
      </c>
      <c r="B3492">
        <v>1</v>
      </c>
      <c r="C3492">
        <v>73.680000000000007</v>
      </c>
      <c r="D3492">
        <v>3</v>
      </c>
      <c r="E3492">
        <v>221.04000000000002</v>
      </c>
      <c r="F3492" s="1">
        <f>-Day_SIP[[#This Row],[Investment Amount]]</f>
        <v>-221.04000000000002</v>
      </c>
      <c r="G3492" s="1">
        <f>SUM($D$2:D3492)*Day_SIP[[#This Row],[Buy Price]]</f>
        <v>1991202.0000000002</v>
      </c>
    </row>
    <row r="3493" spans="1:7" x14ac:dyDescent="0.3">
      <c r="A3493" s="2">
        <v>42410</v>
      </c>
      <c r="B3493">
        <v>2</v>
      </c>
      <c r="C3493">
        <v>73.17</v>
      </c>
      <c r="D3493">
        <v>3</v>
      </c>
      <c r="E3493">
        <v>219.51</v>
      </c>
      <c r="F3493" s="1">
        <f>-Day_SIP[[#This Row],[Investment Amount]]</f>
        <v>-219.51</v>
      </c>
      <c r="G3493" s="1">
        <f>SUM($D$2:D3493)*Day_SIP[[#This Row],[Buy Price]]</f>
        <v>1977638.76</v>
      </c>
    </row>
    <row r="3494" spans="1:7" x14ac:dyDescent="0.3">
      <c r="A3494" s="2">
        <v>42411</v>
      </c>
      <c r="B3494">
        <v>3</v>
      </c>
      <c r="C3494">
        <v>70.84</v>
      </c>
      <c r="D3494">
        <v>3</v>
      </c>
      <c r="E3494">
        <v>212.52</v>
      </c>
      <c r="F3494" s="1">
        <f>-Day_SIP[[#This Row],[Investment Amount]]</f>
        <v>-212.52</v>
      </c>
      <c r="G3494" s="1">
        <f>SUM($D$2:D3494)*Day_SIP[[#This Row],[Buy Price]]</f>
        <v>1914876.04</v>
      </c>
    </row>
    <row r="3495" spans="1:7" x14ac:dyDescent="0.3">
      <c r="A3495" s="2">
        <v>42412</v>
      </c>
      <c r="B3495">
        <v>4</v>
      </c>
      <c r="C3495">
        <v>70.77</v>
      </c>
      <c r="D3495">
        <v>3</v>
      </c>
      <c r="E3495">
        <v>212.31</v>
      </c>
      <c r="F3495" s="1">
        <f>-Day_SIP[[#This Row],[Investment Amount]]</f>
        <v>-212.31</v>
      </c>
      <c r="G3495" s="1">
        <f>SUM($D$2:D3495)*Day_SIP[[#This Row],[Buy Price]]</f>
        <v>1913196.18</v>
      </c>
    </row>
    <row r="3496" spans="1:7" x14ac:dyDescent="0.3">
      <c r="A3496" s="2">
        <v>42415</v>
      </c>
      <c r="B3496">
        <v>0</v>
      </c>
      <c r="C3496">
        <v>72.33</v>
      </c>
      <c r="D3496">
        <v>3</v>
      </c>
      <c r="E3496">
        <v>216.99</v>
      </c>
      <c r="F3496" s="1">
        <f>-Day_SIP[[#This Row],[Investment Amount]]</f>
        <v>-216.99</v>
      </c>
      <c r="G3496" s="1">
        <f>SUM($D$2:D3496)*Day_SIP[[#This Row],[Buy Price]]</f>
        <v>1955586.21</v>
      </c>
    </row>
    <row r="3497" spans="1:7" x14ac:dyDescent="0.3">
      <c r="A3497" s="2">
        <v>42416</v>
      </c>
      <c r="B3497">
        <v>1</v>
      </c>
      <c r="C3497">
        <v>71.400000000000006</v>
      </c>
      <c r="D3497">
        <v>3</v>
      </c>
      <c r="E3497">
        <v>214.20000000000002</v>
      </c>
      <c r="F3497" s="1">
        <f>-Day_SIP[[#This Row],[Investment Amount]]</f>
        <v>-214.20000000000002</v>
      </c>
      <c r="G3497" s="1">
        <f>SUM($D$2:D3497)*Day_SIP[[#This Row],[Buy Price]]</f>
        <v>1930656.0000000002</v>
      </c>
    </row>
    <row r="3498" spans="1:7" x14ac:dyDescent="0.3">
      <c r="A3498" s="2">
        <v>42417</v>
      </c>
      <c r="B3498">
        <v>2</v>
      </c>
      <c r="C3498">
        <v>71.849999999999994</v>
      </c>
      <c r="D3498">
        <v>3</v>
      </c>
      <c r="E3498">
        <v>215.54999999999998</v>
      </c>
      <c r="F3498" s="1">
        <f>-Day_SIP[[#This Row],[Investment Amount]]</f>
        <v>-215.54999999999998</v>
      </c>
      <c r="G3498" s="1">
        <f>SUM($D$2:D3498)*Day_SIP[[#This Row],[Buy Price]]</f>
        <v>1943039.5499999998</v>
      </c>
    </row>
    <row r="3499" spans="1:7" x14ac:dyDescent="0.3">
      <c r="A3499" s="2">
        <v>42418</v>
      </c>
      <c r="B3499">
        <v>3</v>
      </c>
      <c r="C3499">
        <v>72.64</v>
      </c>
      <c r="D3499">
        <v>3</v>
      </c>
      <c r="E3499">
        <v>217.92000000000002</v>
      </c>
      <c r="F3499" s="1">
        <f>-Day_SIP[[#This Row],[Investment Amount]]</f>
        <v>-217.92000000000002</v>
      </c>
      <c r="G3499" s="1">
        <f>SUM($D$2:D3499)*Day_SIP[[#This Row],[Buy Price]]</f>
        <v>1964621.44</v>
      </c>
    </row>
    <row r="3500" spans="1:7" x14ac:dyDescent="0.3">
      <c r="A3500" s="2">
        <v>42419</v>
      </c>
      <c r="B3500">
        <v>4</v>
      </c>
      <c r="C3500">
        <v>72.819999999999993</v>
      </c>
      <c r="D3500">
        <v>3</v>
      </c>
      <c r="E3500">
        <v>218.45999999999998</v>
      </c>
      <c r="F3500" s="1">
        <f>-Day_SIP[[#This Row],[Investment Amount]]</f>
        <v>-218.45999999999998</v>
      </c>
      <c r="G3500" s="1">
        <f>SUM($D$2:D3500)*Day_SIP[[#This Row],[Buy Price]]</f>
        <v>1969708.1799999997</v>
      </c>
    </row>
    <row r="3501" spans="1:7" x14ac:dyDescent="0.3">
      <c r="A3501" s="2">
        <v>42422</v>
      </c>
      <c r="B3501">
        <v>0</v>
      </c>
      <c r="C3501">
        <v>73.099999999999994</v>
      </c>
      <c r="D3501">
        <v>3</v>
      </c>
      <c r="E3501">
        <v>219.29999999999998</v>
      </c>
      <c r="F3501" s="1">
        <f>-Day_SIP[[#This Row],[Investment Amount]]</f>
        <v>-219.29999999999998</v>
      </c>
      <c r="G3501" s="1">
        <f>SUM($D$2:D3501)*Day_SIP[[#This Row],[Buy Price]]</f>
        <v>1977501.2</v>
      </c>
    </row>
    <row r="3502" spans="1:7" x14ac:dyDescent="0.3">
      <c r="A3502" s="2">
        <v>42423</v>
      </c>
      <c r="B3502">
        <v>1</v>
      </c>
      <c r="C3502">
        <v>71.91</v>
      </c>
      <c r="D3502">
        <v>3</v>
      </c>
      <c r="E3502">
        <v>215.73</v>
      </c>
      <c r="F3502" s="1">
        <f>-Day_SIP[[#This Row],[Investment Amount]]</f>
        <v>-215.73</v>
      </c>
      <c r="G3502" s="1">
        <f>SUM($D$2:D3502)*Day_SIP[[#This Row],[Buy Price]]</f>
        <v>1945525.0499999998</v>
      </c>
    </row>
    <row r="3503" spans="1:7" x14ac:dyDescent="0.3">
      <c r="A3503" s="2">
        <v>42424</v>
      </c>
      <c r="B3503">
        <v>2</v>
      </c>
      <c r="C3503">
        <v>71.27</v>
      </c>
      <c r="D3503">
        <v>3</v>
      </c>
      <c r="E3503">
        <v>213.81</v>
      </c>
      <c r="F3503" s="1">
        <f>-Day_SIP[[#This Row],[Investment Amount]]</f>
        <v>-213.81</v>
      </c>
      <c r="G3503" s="1">
        <f>SUM($D$2:D3503)*Day_SIP[[#This Row],[Buy Price]]</f>
        <v>1928423.66</v>
      </c>
    </row>
    <row r="3504" spans="1:7" x14ac:dyDescent="0.3">
      <c r="A3504" s="2">
        <v>42425</v>
      </c>
      <c r="B3504">
        <v>3</v>
      </c>
      <c r="C3504">
        <v>70.73</v>
      </c>
      <c r="D3504">
        <v>3</v>
      </c>
      <c r="E3504">
        <v>212.19</v>
      </c>
      <c r="F3504" s="1">
        <f>-Day_SIP[[#This Row],[Investment Amount]]</f>
        <v>-212.19</v>
      </c>
      <c r="G3504" s="1">
        <f>SUM($D$2:D3504)*Day_SIP[[#This Row],[Buy Price]]</f>
        <v>1914024.53</v>
      </c>
    </row>
    <row r="3505" spans="1:7" x14ac:dyDescent="0.3">
      <c r="A3505" s="2">
        <v>42426</v>
      </c>
      <c r="B3505">
        <v>4</v>
      </c>
      <c r="C3505">
        <v>71.31</v>
      </c>
      <c r="D3505">
        <v>3</v>
      </c>
      <c r="E3505">
        <v>213.93</v>
      </c>
      <c r="F3505" s="1">
        <f>-Day_SIP[[#This Row],[Investment Amount]]</f>
        <v>-213.93</v>
      </c>
      <c r="G3505" s="1">
        <f>SUM($D$2:D3505)*Day_SIP[[#This Row],[Buy Price]]</f>
        <v>1929933.84</v>
      </c>
    </row>
    <row r="3506" spans="1:7" x14ac:dyDescent="0.3">
      <c r="A3506" s="2">
        <v>42429</v>
      </c>
      <c r="B3506">
        <v>0</v>
      </c>
      <c r="C3506">
        <v>70.84</v>
      </c>
      <c r="D3506">
        <v>3</v>
      </c>
      <c r="E3506">
        <v>212.52</v>
      </c>
      <c r="F3506" s="1">
        <f>-Day_SIP[[#This Row],[Investment Amount]]</f>
        <v>-212.52</v>
      </c>
      <c r="G3506" s="1">
        <f>SUM($D$2:D3506)*Day_SIP[[#This Row],[Buy Price]]</f>
        <v>1917426.28</v>
      </c>
    </row>
    <row r="3507" spans="1:7" x14ac:dyDescent="0.3">
      <c r="A3507" s="2">
        <v>42430</v>
      </c>
      <c r="B3507">
        <v>1</v>
      </c>
      <c r="C3507">
        <v>72.900000000000006</v>
      </c>
      <c r="D3507">
        <v>3</v>
      </c>
      <c r="E3507">
        <v>218.70000000000002</v>
      </c>
      <c r="F3507" s="1">
        <f>-Day_SIP[[#This Row],[Investment Amount]]</f>
        <v>-218.70000000000002</v>
      </c>
      <c r="G3507" s="1">
        <f>SUM($D$2:D3507)*Day_SIP[[#This Row],[Buy Price]]</f>
        <v>1973403.0000000002</v>
      </c>
    </row>
    <row r="3508" spans="1:7" x14ac:dyDescent="0.3">
      <c r="A3508" s="2">
        <v>42431</v>
      </c>
      <c r="B3508">
        <v>2</v>
      </c>
      <c r="C3508">
        <v>74.64</v>
      </c>
      <c r="D3508">
        <v>3</v>
      </c>
      <c r="E3508">
        <v>223.92000000000002</v>
      </c>
      <c r="F3508" s="1">
        <f>-Day_SIP[[#This Row],[Investment Amount]]</f>
        <v>-223.92000000000002</v>
      </c>
      <c r="G3508" s="1">
        <f>SUM($D$2:D3508)*Day_SIP[[#This Row],[Buy Price]]</f>
        <v>2020728.72</v>
      </c>
    </row>
    <row r="3509" spans="1:7" x14ac:dyDescent="0.3">
      <c r="A3509" s="2">
        <v>42432</v>
      </c>
      <c r="B3509">
        <v>3</v>
      </c>
      <c r="C3509">
        <v>75.430000000000007</v>
      </c>
      <c r="D3509">
        <v>3</v>
      </c>
      <c r="E3509">
        <v>226.29000000000002</v>
      </c>
      <c r="F3509" s="1">
        <f>-Day_SIP[[#This Row],[Investment Amount]]</f>
        <v>-226.29000000000002</v>
      </c>
      <c r="G3509" s="1">
        <f>SUM($D$2:D3509)*Day_SIP[[#This Row],[Buy Price]]</f>
        <v>2042342.6800000002</v>
      </c>
    </row>
    <row r="3510" spans="1:7" x14ac:dyDescent="0.3">
      <c r="A3510" s="2">
        <v>42433</v>
      </c>
      <c r="B3510">
        <v>4</v>
      </c>
      <c r="C3510">
        <v>75.81</v>
      </c>
      <c r="D3510">
        <v>3</v>
      </c>
      <c r="E3510">
        <v>227.43</v>
      </c>
      <c r="F3510" s="1">
        <f>-Day_SIP[[#This Row],[Investment Amount]]</f>
        <v>-227.43</v>
      </c>
      <c r="G3510" s="1">
        <f>SUM($D$2:D3510)*Day_SIP[[#This Row],[Buy Price]]</f>
        <v>2052858.99</v>
      </c>
    </row>
    <row r="3511" spans="1:7" x14ac:dyDescent="0.3">
      <c r="A3511" s="2">
        <v>42437</v>
      </c>
      <c r="B3511">
        <v>1</v>
      </c>
      <c r="C3511">
        <v>75.72</v>
      </c>
      <c r="D3511">
        <v>3</v>
      </c>
      <c r="E3511">
        <v>227.16</v>
      </c>
      <c r="F3511" s="1">
        <f>-Day_SIP[[#This Row],[Investment Amount]]</f>
        <v>-227.16</v>
      </c>
      <c r="G3511" s="1">
        <f>SUM($D$2:D3511)*Day_SIP[[#This Row],[Buy Price]]</f>
        <v>2050649.04</v>
      </c>
    </row>
    <row r="3512" spans="1:7" x14ac:dyDescent="0.3">
      <c r="A3512" s="2">
        <v>42438</v>
      </c>
      <c r="B3512">
        <v>2</v>
      </c>
      <c r="C3512">
        <v>76.099999999999994</v>
      </c>
      <c r="D3512">
        <v>3</v>
      </c>
      <c r="E3512">
        <v>228.29999999999998</v>
      </c>
      <c r="F3512" s="1">
        <f>-Day_SIP[[#This Row],[Investment Amount]]</f>
        <v>-228.29999999999998</v>
      </c>
      <c r="G3512" s="1">
        <f>SUM($D$2:D3512)*Day_SIP[[#This Row],[Buy Price]]</f>
        <v>2061168.4999999998</v>
      </c>
    </row>
    <row r="3513" spans="1:7" x14ac:dyDescent="0.3">
      <c r="A3513" s="2">
        <v>42439</v>
      </c>
      <c r="B3513">
        <v>3</v>
      </c>
      <c r="C3513">
        <v>75.67</v>
      </c>
      <c r="D3513">
        <v>3</v>
      </c>
      <c r="E3513">
        <v>227.01</v>
      </c>
      <c r="F3513" s="1">
        <f>-Day_SIP[[#This Row],[Investment Amount]]</f>
        <v>-227.01</v>
      </c>
      <c r="G3513" s="1">
        <f>SUM($D$2:D3513)*Day_SIP[[#This Row],[Buy Price]]</f>
        <v>2049748.96</v>
      </c>
    </row>
    <row r="3514" spans="1:7" x14ac:dyDescent="0.3">
      <c r="A3514" s="2">
        <v>42440</v>
      </c>
      <c r="B3514">
        <v>4</v>
      </c>
      <c r="C3514">
        <v>75.89</v>
      </c>
      <c r="D3514">
        <v>3</v>
      </c>
      <c r="E3514">
        <v>227.67000000000002</v>
      </c>
      <c r="F3514" s="1">
        <f>-Day_SIP[[#This Row],[Investment Amount]]</f>
        <v>-227.67000000000002</v>
      </c>
      <c r="G3514" s="1">
        <f>SUM($D$2:D3514)*Day_SIP[[#This Row],[Buy Price]]</f>
        <v>2055935.99</v>
      </c>
    </row>
    <row r="3515" spans="1:7" x14ac:dyDescent="0.3">
      <c r="A3515" s="2">
        <v>42443</v>
      </c>
      <c r="B3515">
        <v>0</v>
      </c>
      <c r="C3515">
        <v>76.52</v>
      </c>
      <c r="D3515">
        <v>3</v>
      </c>
      <c r="E3515">
        <v>229.56</v>
      </c>
      <c r="F3515" s="1">
        <f>-Day_SIP[[#This Row],[Investment Amount]]</f>
        <v>-229.56</v>
      </c>
      <c r="G3515" s="1">
        <f>SUM($D$2:D3515)*Day_SIP[[#This Row],[Buy Price]]</f>
        <v>2073232.88</v>
      </c>
    </row>
    <row r="3516" spans="1:7" x14ac:dyDescent="0.3">
      <c r="A3516" s="2">
        <v>42444</v>
      </c>
      <c r="B3516">
        <v>1</v>
      </c>
      <c r="C3516">
        <v>75.72</v>
      </c>
      <c r="D3516">
        <v>3</v>
      </c>
      <c r="E3516">
        <v>227.16</v>
      </c>
      <c r="F3516" s="1">
        <f>-Day_SIP[[#This Row],[Investment Amount]]</f>
        <v>-227.16</v>
      </c>
      <c r="G3516" s="1">
        <f>SUM($D$2:D3516)*Day_SIP[[#This Row],[Buy Price]]</f>
        <v>2051784.84</v>
      </c>
    </row>
    <row r="3517" spans="1:7" x14ac:dyDescent="0.3">
      <c r="A3517" s="2">
        <v>42445</v>
      </c>
      <c r="B3517">
        <v>2</v>
      </c>
      <c r="C3517">
        <v>76.099999999999994</v>
      </c>
      <c r="D3517">
        <v>3</v>
      </c>
      <c r="E3517">
        <v>228.29999999999998</v>
      </c>
      <c r="F3517" s="1">
        <f>-Day_SIP[[#This Row],[Investment Amount]]</f>
        <v>-228.29999999999998</v>
      </c>
      <c r="G3517" s="1">
        <f>SUM($D$2:D3517)*Day_SIP[[#This Row],[Buy Price]]</f>
        <v>2062309.9999999998</v>
      </c>
    </row>
    <row r="3518" spans="1:7" x14ac:dyDescent="0.3">
      <c r="A3518" s="2">
        <v>42446</v>
      </c>
      <c r="B3518">
        <v>3</v>
      </c>
      <c r="C3518">
        <v>76.16</v>
      </c>
      <c r="D3518">
        <v>3</v>
      </c>
      <c r="E3518">
        <v>228.48</v>
      </c>
      <c r="F3518" s="1">
        <f>-Day_SIP[[#This Row],[Investment Amount]]</f>
        <v>-228.48</v>
      </c>
      <c r="G3518" s="1">
        <f>SUM($D$2:D3518)*Day_SIP[[#This Row],[Buy Price]]</f>
        <v>2064164.48</v>
      </c>
    </row>
    <row r="3519" spans="1:7" x14ac:dyDescent="0.3">
      <c r="A3519" s="2">
        <v>42447</v>
      </c>
      <c r="B3519">
        <v>4</v>
      </c>
      <c r="C3519">
        <v>76.98</v>
      </c>
      <c r="D3519">
        <v>3</v>
      </c>
      <c r="E3519">
        <v>230.94</v>
      </c>
      <c r="F3519" s="1">
        <f>-Day_SIP[[#This Row],[Investment Amount]]</f>
        <v>-230.94</v>
      </c>
      <c r="G3519" s="1">
        <f>SUM($D$2:D3519)*Day_SIP[[#This Row],[Buy Price]]</f>
        <v>2086619.8800000001</v>
      </c>
    </row>
    <row r="3520" spans="1:7" x14ac:dyDescent="0.3">
      <c r="A3520" s="2">
        <v>42450</v>
      </c>
      <c r="B3520">
        <v>0</v>
      </c>
      <c r="C3520">
        <v>78.010000000000005</v>
      </c>
      <c r="D3520">
        <v>3</v>
      </c>
      <c r="E3520">
        <v>234.03000000000003</v>
      </c>
      <c r="F3520" s="1">
        <f>-Day_SIP[[#This Row],[Investment Amount]]</f>
        <v>-234.03000000000003</v>
      </c>
      <c r="G3520" s="1">
        <f>SUM($D$2:D3520)*Day_SIP[[#This Row],[Buy Price]]</f>
        <v>2114773.0900000003</v>
      </c>
    </row>
    <row r="3521" spans="1:7" x14ac:dyDescent="0.3">
      <c r="A3521" s="2">
        <v>42451</v>
      </c>
      <c r="B3521">
        <v>1</v>
      </c>
      <c r="C3521">
        <v>78.56</v>
      </c>
      <c r="D3521">
        <v>3</v>
      </c>
      <c r="E3521">
        <v>235.68</v>
      </c>
      <c r="F3521" s="1">
        <f>-Day_SIP[[#This Row],[Investment Amount]]</f>
        <v>-235.68</v>
      </c>
      <c r="G3521" s="1">
        <f>SUM($D$2:D3521)*Day_SIP[[#This Row],[Buy Price]]</f>
        <v>2129918.7200000002</v>
      </c>
    </row>
    <row r="3522" spans="1:7" x14ac:dyDescent="0.3">
      <c r="A3522" s="2">
        <v>42452</v>
      </c>
      <c r="B3522">
        <v>2</v>
      </c>
      <c r="C3522">
        <v>78.47</v>
      </c>
      <c r="D3522">
        <v>3</v>
      </c>
      <c r="E3522">
        <v>235.41</v>
      </c>
      <c r="F3522" s="1">
        <f>-Day_SIP[[#This Row],[Investment Amount]]</f>
        <v>-235.41</v>
      </c>
      <c r="G3522" s="1">
        <f>SUM($D$2:D3522)*Day_SIP[[#This Row],[Buy Price]]</f>
        <v>2127714.0499999998</v>
      </c>
    </row>
    <row r="3523" spans="1:7" x14ac:dyDescent="0.3">
      <c r="A3523" s="2">
        <v>42457</v>
      </c>
      <c r="B3523">
        <v>0</v>
      </c>
      <c r="C3523">
        <v>77.98</v>
      </c>
      <c r="D3523">
        <v>3</v>
      </c>
      <c r="E3523">
        <v>233.94</v>
      </c>
      <c r="F3523" s="1">
        <f>-Day_SIP[[#This Row],[Investment Amount]]</f>
        <v>-233.94</v>
      </c>
      <c r="G3523" s="1">
        <f>SUM($D$2:D3523)*Day_SIP[[#This Row],[Buy Price]]</f>
        <v>2114661.64</v>
      </c>
    </row>
    <row r="3524" spans="1:7" x14ac:dyDescent="0.3">
      <c r="A3524" s="2">
        <v>42458</v>
      </c>
      <c r="B3524">
        <v>1</v>
      </c>
      <c r="C3524">
        <v>77.31</v>
      </c>
      <c r="D3524">
        <v>3</v>
      </c>
      <c r="E3524">
        <v>231.93</v>
      </c>
      <c r="F3524" s="1">
        <f>-Day_SIP[[#This Row],[Investment Amount]]</f>
        <v>-231.93</v>
      </c>
      <c r="G3524" s="1">
        <f>SUM($D$2:D3524)*Day_SIP[[#This Row],[Buy Price]]</f>
        <v>2096724.51</v>
      </c>
    </row>
    <row r="3525" spans="1:7" x14ac:dyDescent="0.3">
      <c r="A3525" s="2">
        <v>42459</v>
      </c>
      <c r="B3525">
        <v>2</v>
      </c>
      <c r="C3525">
        <v>78.540000000000006</v>
      </c>
      <c r="D3525">
        <v>3</v>
      </c>
      <c r="E3525">
        <v>235.62</v>
      </c>
      <c r="F3525" s="1">
        <f>-Day_SIP[[#This Row],[Investment Amount]]</f>
        <v>-235.62</v>
      </c>
      <c r="G3525" s="1">
        <f>SUM($D$2:D3525)*Day_SIP[[#This Row],[Buy Price]]</f>
        <v>2130318.96</v>
      </c>
    </row>
    <row r="3526" spans="1:7" x14ac:dyDescent="0.3">
      <c r="A3526" s="2">
        <v>42460</v>
      </c>
      <c r="B3526">
        <v>3</v>
      </c>
      <c r="C3526">
        <v>79.13</v>
      </c>
      <c r="D3526">
        <v>3</v>
      </c>
      <c r="E3526">
        <v>237.39</v>
      </c>
      <c r="F3526" s="1">
        <f>-Day_SIP[[#This Row],[Investment Amount]]</f>
        <v>-237.39</v>
      </c>
      <c r="G3526" s="1">
        <f>SUM($D$2:D3526)*Day_SIP[[#This Row],[Buy Price]]</f>
        <v>2146559.5099999998</v>
      </c>
    </row>
    <row r="3527" spans="1:7" x14ac:dyDescent="0.3">
      <c r="A3527" s="2">
        <v>42461</v>
      </c>
      <c r="B3527">
        <v>4</v>
      </c>
      <c r="C3527">
        <v>78.150000000000006</v>
      </c>
      <c r="D3527">
        <v>3</v>
      </c>
      <c r="E3527">
        <v>234.45000000000002</v>
      </c>
      <c r="F3527" s="1">
        <f>-Day_SIP[[#This Row],[Investment Amount]]</f>
        <v>-234.45000000000002</v>
      </c>
      <c r="G3527" s="1">
        <f>SUM($D$2:D3527)*Day_SIP[[#This Row],[Buy Price]]</f>
        <v>2120209.5</v>
      </c>
    </row>
    <row r="3528" spans="1:7" x14ac:dyDescent="0.3">
      <c r="A3528" s="2">
        <v>42464</v>
      </c>
      <c r="B3528">
        <v>0</v>
      </c>
      <c r="C3528">
        <v>78.62</v>
      </c>
      <c r="D3528">
        <v>3</v>
      </c>
      <c r="E3528">
        <v>235.86</v>
      </c>
      <c r="F3528" s="1">
        <f>-Day_SIP[[#This Row],[Investment Amount]]</f>
        <v>-235.86</v>
      </c>
      <c r="G3528" s="1">
        <f>SUM($D$2:D3528)*Day_SIP[[#This Row],[Buy Price]]</f>
        <v>2133196.46</v>
      </c>
    </row>
    <row r="3529" spans="1:7" x14ac:dyDescent="0.3">
      <c r="A3529" s="2">
        <v>42465</v>
      </c>
      <c r="B3529">
        <v>1</v>
      </c>
      <c r="C3529">
        <v>77.25</v>
      </c>
      <c r="D3529">
        <v>3</v>
      </c>
      <c r="E3529">
        <v>231.75</v>
      </c>
      <c r="F3529" s="1">
        <f>-Day_SIP[[#This Row],[Investment Amount]]</f>
        <v>-231.75</v>
      </c>
      <c r="G3529" s="1">
        <f>SUM($D$2:D3529)*Day_SIP[[#This Row],[Buy Price]]</f>
        <v>2096256</v>
      </c>
    </row>
    <row r="3530" spans="1:7" x14ac:dyDescent="0.3">
      <c r="A3530" s="2">
        <v>42466</v>
      </c>
      <c r="B3530">
        <v>2</v>
      </c>
      <c r="C3530">
        <v>77.290000000000006</v>
      </c>
      <c r="D3530">
        <v>3</v>
      </c>
      <c r="E3530">
        <v>231.87</v>
      </c>
      <c r="F3530" s="1">
        <f>-Day_SIP[[#This Row],[Investment Amount]]</f>
        <v>-231.87</v>
      </c>
      <c r="G3530" s="1">
        <f>SUM($D$2:D3530)*Day_SIP[[#This Row],[Buy Price]]</f>
        <v>2097573.31</v>
      </c>
    </row>
    <row r="3531" spans="1:7" x14ac:dyDescent="0.3">
      <c r="A3531" s="2">
        <v>42467</v>
      </c>
      <c r="B3531">
        <v>3</v>
      </c>
      <c r="C3531">
        <v>76.489999999999995</v>
      </c>
      <c r="D3531">
        <v>3</v>
      </c>
      <c r="E3531">
        <v>229.46999999999997</v>
      </c>
      <c r="F3531" s="1">
        <f>-Day_SIP[[#This Row],[Investment Amount]]</f>
        <v>-229.46999999999997</v>
      </c>
      <c r="G3531" s="1">
        <f>SUM($D$2:D3531)*Day_SIP[[#This Row],[Buy Price]]</f>
        <v>2076091.5799999998</v>
      </c>
    </row>
    <row r="3532" spans="1:7" x14ac:dyDescent="0.3">
      <c r="A3532" s="2">
        <v>42468</v>
      </c>
      <c r="B3532">
        <v>4</v>
      </c>
      <c r="C3532">
        <v>76.760000000000005</v>
      </c>
      <c r="D3532">
        <v>3</v>
      </c>
      <c r="E3532">
        <v>230.28000000000003</v>
      </c>
      <c r="F3532" s="1">
        <f>-Day_SIP[[#This Row],[Investment Amount]]</f>
        <v>-230.28000000000003</v>
      </c>
      <c r="G3532" s="1">
        <f>SUM($D$2:D3532)*Day_SIP[[#This Row],[Buy Price]]</f>
        <v>2083650.2000000002</v>
      </c>
    </row>
    <row r="3533" spans="1:7" x14ac:dyDescent="0.3">
      <c r="A3533" s="2">
        <v>42471</v>
      </c>
      <c r="B3533">
        <v>0</v>
      </c>
      <c r="C3533">
        <v>77.84</v>
      </c>
      <c r="D3533">
        <v>3</v>
      </c>
      <c r="E3533">
        <v>233.52</v>
      </c>
      <c r="F3533" s="1">
        <f>-Day_SIP[[#This Row],[Investment Amount]]</f>
        <v>-233.52</v>
      </c>
      <c r="G3533" s="1">
        <f>SUM($D$2:D3533)*Day_SIP[[#This Row],[Buy Price]]</f>
        <v>2113200.3200000003</v>
      </c>
    </row>
    <row r="3534" spans="1:7" x14ac:dyDescent="0.3">
      <c r="A3534" s="2">
        <v>42472</v>
      </c>
      <c r="B3534">
        <v>1</v>
      </c>
      <c r="C3534">
        <v>78.09</v>
      </c>
      <c r="D3534">
        <v>3</v>
      </c>
      <c r="E3534">
        <v>234.27</v>
      </c>
      <c r="F3534" s="1">
        <f>-Day_SIP[[#This Row],[Investment Amount]]</f>
        <v>-234.27</v>
      </c>
      <c r="G3534" s="1">
        <f>SUM($D$2:D3534)*Day_SIP[[#This Row],[Buy Price]]</f>
        <v>2120221.5900000003</v>
      </c>
    </row>
    <row r="3535" spans="1:7" x14ac:dyDescent="0.3">
      <c r="A3535" s="2">
        <v>42473</v>
      </c>
      <c r="B3535">
        <v>2</v>
      </c>
      <c r="C3535">
        <v>79.33</v>
      </c>
      <c r="D3535">
        <v>3</v>
      </c>
      <c r="E3535">
        <v>237.99</v>
      </c>
      <c r="F3535" s="1">
        <f>-Day_SIP[[#This Row],[Investment Amount]]</f>
        <v>-237.99</v>
      </c>
      <c r="G3535" s="1">
        <f>SUM($D$2:D3535)*Day_SIP[[#This Row],[Buy Price]]</f>
        <v>2154126.8199999998</v>
      </c>
    </row>
    <row r="3536" spans="1:7" x14ac:dyDescent="0.3">
      <c r="A3536" s="2">
        <v>42478</v>
      </c>
      <c r="B3536">
        <v>0</v>
      </c>
      <c r="C3536">
        <v>80.040000000000006</v>
      </c>
      <c r="D3536">
        <v>3</v>
      </c>
      <c r="E3536">
        <v>240.12</v>
      </c>
      <c r="F3536" s="1">
        <f>-Day_SIP[[#This Row],[Investment Amount]]</f>
        <v>-240.12</v>
      </c>
      <c r="G3536" s="1">
        <f>SUM($D$2:D3536)*Day_SIP[[#This Row],[Buy Price]]</f>
        <v>2173646.2800000003</v>
      </c>
    </row>
    <row r="3537" spans="1:7" x14ac:dyDescent="0.3">
      <c r="A3537" s="2">
        <v>42480</v>
      </c>
      <c r="B3537">
        <v>2</v>
      </c>
      <c r="C3537">
        <v>80.11</v>
      </c>
      <c r="D3537">
        <v>3</v>
      </c>
      <c r="E3537">
        <v>240.32999999999998</v>
      </c>
      <c r="F3537" s="1">
        <f>-Day_SIP[[#This Row],[Investment Amount]]</f>
        <v>-240.32999999999998</v>
      </c>
      <c r="G3537" s="1">
        <f>SUM($D$2:D3537)*Day_SIP[[#This Row],[Buy Price]]</f>
        <v>2175787.6</v>
      </c>
    </row>
    <row r="3538" spans="1:7" x14ac:dyDescent="0.3">
      <c r="A3538" s="2">
        <v>42481</v>
      </c>
      <c r="B3538">
        <v>3</v>
      </c>
      <c r="C3538">
        <v>80.040000000000006</v>
      </c>
      <c r="D3538">
        <v>3</v>
      </c>
      <c r="E3538">
        <v>240.12</v>
      </c>
      <c r="F3538" s="1">
        <f>-Day_SIP[[#This Row],[Investment Amount]]</f>
        <v>-240.12</v>
      </c>
      <c r="G3538" s="1">
        <f>SUM($D$2:D3538)*Day_SIP[[#This Row],[Buy Price]]</f>
        <v>2174126.52</v>
      </c>
    </row>
    <row r="3539" spans="1:7" x14ac:dyDescent="0.3">
      <c r="A3539" s="2">
        <v>42482</v>
      </c>
      <c r="B3539">
        <v>4</v>
      </c>
      <c r="C3539">
        <v>79.91</v>
      </c>
      <c r="D3539">
        <v>3</v>
      </c>
      <c r="E3539">
        <v>239.73</v>
      </c>
      <c r="F3539" s="1">
        <f>-Day_SIP[[#This Row],[Investment Amount]]</f>
        <v>-239.73</v>
      </c>
      <c r="G3539" s="1">
        <f>SUM($D$2:D3539)*Day_SIP[[#This Row],[Buy Price]]</f>
        <v>2170835.06</v>
      </c>
    </row>
    <row r="3540" spans="1:7" x14ac:dyDescent="0.3">
      <c r="A3540" s="2">
        <v>42485</v>
      </c>
      <c r="B3540">
        <v>0</v>
      </c>
      <c r="C3540">
        <v>79.489999999999995</v>
      </c>
      <c r="D3540">
        <v>3</v>
      </c>
      <c r="E3540">
        <v>238.46999999999997</v>
      </c>
      <c r="F3540" s="1">
        <f>-Day_SIP[[#This Row],[Investment Amount]]</f>
        <v>-238.46999999999997</v>
      </c>
      <c r="G3540" s="1">
        <f>SUM($D$2:D3540)*Day_SIP[[#This Row],[Buy Price]]</f>
        <v>2159663.81</v>
      </c>
    </row>
    <row r="3541" spans="1:7" x14ac:dyDescent="0.3">
      <c r="A3541" s="2">
        <v>42486</v>
      </c>
      <c r="B3541">
        <v>1</v>
      </c>
      <c r="C3541">
        <v>80.63</v>
      </c>
      <c r="D3541">
        <v>3</v>
      </c>
      <c r="E3541">
        <v>241.89</v>
      </c>
      <c r="F3541" s="1">
        <f>-Day_SIP[[#This Row],[Investment Amount]]</f>
        <v>-241.89</v>
      </c>
      <c r="G3541" s="1">
        <f>SUM($D$2:D3541)*Day_SIP[[#This Row],[Buy Price]]</f>
        <v>2190878.36</v>
      </c>
    </row>
    <row r="3542" spans="1:7" x14ac:dyDescent="0.3">
      <c r="A3542" s="2">
        <v>42487</v>
      </c>
      <c r="B3542">
        <v>2</v>
      </c>
      <c r="C3542">
        <v>80.69</v>
      </c>
      <c r="D3542">
        <v>3</v>
      </c>
      <c r="E3542">
        <v>242.07</v>
      </c>
      <c r="F3542" s="1">
        <f>-Day_SIP[[#This Row],[Investment Amount]]</f>
        <v>-242.07</v>
      </c>
      <c r="G3542" s="1">
        <f>SUM($D$2:D3542)*Day_SIP[[#This Row],[Buy Price]]</f>
        <v>2192750.75</v>
      </c>
    </row>
    <row r="3543" spans="1:7" x14ac:dyDescent="0.3">
      <c r="A3543" s="2">
        <v>42488</v>
      </c>
      <c r="B3543">
        <v>3</v>
      </c>
      <c r="C3543">
        <v>79.47</v>
      </c>
      <c r="D3543">
        <v>3</v>
      </c>
      <c r="E3543">
        <v>238.41</v>
      </c>
      <c r="F3543" s="1">
        <f>-Day_SIP[[#This Row],[Investment Amount]]</f>
        <v>-238.41</v>
      </c>
      <c r="G3543" s="1">
        <f>SUM($D$2:D3543)*Day_SIP[[#This Row],[Buy Price]]</f>
        <v>2159835.66</v>
      </c>
    </row>
    <row r="3544" spans="1:7" x14ac:dyDescent="0.3">
      <c r="A3544" s="2">
        <v>42489</v>
      </c>
      <c r="B3544">
        <v>4</v>
      </c>
      <c r="C3544">
        <v>79.52</v>
      </c>
      <c r="D3544">
        <v>3</v>
      </c>
      <c r="E3544">
        <v>238.56</v>
      </c>
      <c r="F3544" s="1">
        <f>-Day_SIP[[#This Row],[Investment Amount]]</f>
        <v>-238.56</v>
      </c>
      <c r="G3544" s="1">
        <f>SUM($D$2:D3544)*Day_SIP[[#This Row],[Buy Price]]</f>
        <v>2161433.12</v>
      </c>
    </row>
    <row r="3545" spans="1:7" x14ac:dyDescent="0.3">
      <c r="A3545" s="2">
        <v>42492</v>
      </c>
      <c r="B3545">
        <v>0</v>
      </c>
      <c r="C3545">
        <v>79.12</v>
      </c>
      <c r="D3545">
        <v>3</v>
      </c>
      <c r="E3545">
        <v>237.36</v>
      </c>
      <c r="F3545" s="1">
        <f>-Day_SIP[[#This Row],[Investment Amount]]</f>
        <v>-237.36</v>
      </c>
      <c r="G3545" s="1">
        <f>SUM($D$2:D3545)*Day_SIP[[#This Row],[Buy Price]]</f>
        <v>2150798.08</v>
      </c>
    </row>
    <row r="3546" spans="1:7" x14ac:dyDescent="0.3">
      <c r="A3546" s="2">
        <v>42493</v>
      </c>
      <c r="B3546">
        <v>1</v>
      </c>
      <c r="C3546">
        <v>78.66</v>
      </c>
      <c r="D3546">
        <v>3</v>
      </c>
      <c r="E3546">
        <v>235.98</v>
      </c>
      <c r="F3546" s="1">
        <f>-Day_SIP[[#This Row],[Investment Amount]]</f>
        <v>-235.98</v>
      </c>
      <c r="G3546" s="1">
        <f>SUM($D$2:D3546)*Day_SIP[[#This Row],[Buy Price]]</f>
        <v>2138529.42</v>
      </c>
    </row>
    <row r="3547" spans="1:7" x14ac:dyDescent="0.3">
      <c r="A3547" s="2">
        <v>42494</v>
      </c>
      <c r="B3547">
        <v>2</v>
      </c>
      <c r="C3547">
        <v>78.17</v>
      </c>
      <c r="D3547">
        <v>3</v>
      </c>
      <c r="E3547">
        <v>234.51</v>
      </c>
      <c r="F3547" s="1">
        <f>-Day_SIP[[#This Row],[Investment Amount]]</f>
        <v>-234.51</v>
      </c>
      <c r="G3547" s="1">
        <f>SUM($D$2:D3547)*Day_SIP[[#This Row],[Buy Price]]</f>
        <v>2125442.2999999998</v>
      </c>
    </row>
    <row r="3548" spans="1:7" x14ac:dyDescent="0.3">
      <c r="A3548" s="2">
        <v>42495</v>
      </c>
      <c r="B3548">
        <v>3</v>
      </c>
      <c r="C3548">
        <v>78.73</v>
      </c>
      <c r="D3548">
        <v>3</v>
      </c>
      <c r="E3548">
        <v>236.19</v>
      </c>
      <c r="F3548" s="1">
        <f>-Day_SIP[[#This Row],[Investment Amount]]</f>
        <v>-236.19</v>
      </c>
      <c r="G3548" s="1">
        <f>SUM($D$2:D3548)*Day_SIP[[#This Row],[Buy Price]]</f>
        <v>2140904.89</v>
      </c>
    </row>
    <row r="3549" spans="1:7" x14ac:dyDescent="0.3">
      <c r="A3549" s="2">
        <v>42496</v>
      </c>
      <c r="B3549">
        <v>4</v>
      </c>
      <c r="C3549">
        <v>78.55</v>
      </c>
      <c r="D3549">
        <v>3</v>
      </c>
      <c r="E3549">
        <v>235.64999999999998</v>
      </c>
      <c r="F3549" s="1">
        <f>-Day_SIP[[#This Row],[Investment Amount]]</f>
        <v>-235.64999999999998</v>
      </c>
      <c r="G3549" s="1">
        <f>SUM($D$2:D3549)*Day_SIP[[#This Row],[Buy Price]]</f>
        <v>2136245.7999999998</v>
      </c>
    </row>
    <row r="3550" spans="1:7" x14ac:dyDescent="0.3">
      <c r="A3550" s="2">
        <v>42499</v>
      </c>
      <c r="B3550">
        <v>0</v>
      </c>
      <c r="C3550">
        <v>79.67</v>
      </c>
      <c r="D3550">
        <v>3</v>
      </c>
      <c r="E3550">
        <v>239.01</v>
      </c>
      <c r="F3550" s="1">
        <f>-Day_SIP[[#This Row],[Investment Amount]]</f>
        <v>-239.01</v>
      </c>
      <c r="G3550" s="1">
        <f>SUM($D$2:D3550)*Day_SIP[[#This Row],[Buy Price]]</f>
        <v>2166944.33</v>
      </c>
    </row>
    <row r="3551" spans="1:7" x14ac:dyDescent="0.3">
      <c r="A3551" s="2">
        <v>42500</v>
      </c>
      <c r="B3551">
        <v>1</v>
      </c>
      <c r="C3551">
        <v>79.83</v>
      </c>
      <c r="D3551">
        <v>3</v>
      </c>
      <c r="E3551">
        <v>239.49</v>
      </c>
      <c r="F3551" s="1">
        <f>-Day_SIP[[#This Row],[Investment Amount]]</f>
        <v>-239.49</v>
      </c>
      <c r="G3551" s="1">
        <f>SUM($D$2:D3551)*Day_SIP[[#This Row],[Buy Price]]</f>
        <v>2171535.66</v>
      </c>
    </row>
    <row r="3552" spans="1:7" x14ac:dyDescent="0.3">
      <c r="A3552" s="2">
        <v>42501</v>
      </c>
      <c r="B3552">
        <v>2</v>
      </c>
      <c r="C3552">
        <v>79.36</v>
      </c>
      <c r="D3552">
        <v>3</v>
      </c>
      <c r="E3552">
        <v>238.07999999999998</v>
      </c>
      <c r="F3552" s="1">
        <f>-Day_SIP[[#This Row],[Investment Amount]]</f>
        <v>-238.07999999999998</v>
      </c>
      <c r="G3552" s="1">
        <f>SUM($D$2:D3552)*Day_SIP[[#This Row],[Buy Price]]</f>
        <v>2158988.7999999998</v>
      </c>
    </row>
    <row r="3553" spans="1:7" x14ac:dyDescent="0.3">
      <c r="A3553" s="2">
        <v>42502</v>
      </c>
      <c r="B3553">
        <v>3</v>
      </c>
      <c r="C3553">
        <v>79.91</v>
      </c>
      <c r="D3553">
        <v>3</v>
      </c>
      <c r="E3553">
        <v>239.73</v>
      </c>
      <c r="F3553" s="1">
        <f>-Day_SIP[[#This Row],[Investment Amount]]</f>
        <v>-239.73</v>
      </c>
      <c r="G3553" s="1">
        <f>SUM($D$2:D3553)*Day_SIP[[#This Row],[Buy Price]]</f>
        <v>2174191.2799999998</v>
      </c>
    </row>
    <row r="3554" spans="1:7" x14ac:dyDescent="0.3">
      <c r="A3554" s="2">
        <v>42503</v>
      </c>
      <c r="B3554">
        <v>4</v>
      </c>
      <c r="C3554">
        <v>79.02</v>
      </c>
      <c r="D3554">
        <v>3</v>
      </c>
      <c r="E3554">
        <v>237.06</v>
      </c>
      <c r="F3554" s="1">
        <f>-Day_SIP[[#This Row],[Investment Amount]]</f>
        <v>-237.06</v>
      </c>
      <c r="G3554" s="1">
        <f>SUM($D$2:D3554)*Day_SIP[[#This Row],[Buy Price]]</f>
        <v>2150213.2199999997</v>
      </c>
    </row>
    <row r="3555" spans="1:7" x14ac:dyDescent="0.3">
      <c r="A3555" s="2">
        <v>42506</v>
      </c>
      <c r="B3555">
        <v>0</v>
      </c>
      <c r="C3555">
        <v>79.8</v>
      </c>
      <c r="D3555">
        <v>3</v>
      </c>
      <c r="E3555">
        <v>239.39999999999998</v>
      </c>
      <c r="F3555" s="1">
        <f>-Day_SIP[[#This Row],[Investment Amount]]</f>
        <v>-239.39999999999998</v>
      </c>
      <c r="G3555" s="1">
        <f>SUM($D$2:D3555)*Day_SIP[[#This Row],[Buy Price]]</f>
        <v>2171677.1999999997</v>
      </c>
    </row>
    <row r="3556" spans="1:7" x14ac:dyDescent="0.3">
      <c r="A3556" s="2">
        <v>42507</v>
      </c>
      <c r="B3556">
        <v>1</v>
      </c>
      <c r="C3556">
        <v>79.84</v>
      </c>
      <c r="D3556">
        <v>3</v>
      </c>
      <c r="E3556">
        <v>239.52</v>
      </c>
      <c r="F3556" s="1">
        <f>-Day_SIP[[#This Row],[Investment Amount]]</f>
        <v>-239.52</v>
      </c>
      <c r="G3556" s="1">
        <f>SUM($D$2:D3556)*Day_SIP[[#This Row],[Buy Price]]</f>
        <v>2173005.2800000003</v>
      </c>
    </row>
    <row r="3557" spans="1:7" x14ac:dyDescent="0.3">
      <c r="A3557" s="2">
        <v>42508</v>
      </c>
      <c r="B3557">
        <v>2</v>
      </c>
      <c r="C3557">
        <v>79.59</v>
      </c>
      <c r="D3557">
        <v>3</v>
      </c>
      <c r="E3557">
        <v>238.77</v>
      </c>
      <c r="F3557" s="1">
        <f>-Day_SIP[[#This Row],[Investment Amount]]</f>
        <v>-238.77</v>
      </c>
      <c r="G3557" s="1">
        <f>SUM($D$2:D3557)*Day_SIP[[#This Row],[Buy Price]]</f>
        <v>2166439.8000000003</v>
      </c>
    </row>
    <row r="3558" spans="1:7" x14ac:dyDescent="0.3">
      <c r="A3558" s="2">
        <v>42509</v>
      </c>
      <c r="B3558">
        <v>3</v>
      </c>
      <c r="C3558">
        <v>78.819999999999993</v>
      </c>
      <c r="D3558">
        <v>3</v>
      </c>
      <c r="E3558">
        <v>236.45999999999998</v>
      </c>
      <c r="F3558" s="1">
        <f>-Day_SIP[[#This Row],[Investment Amount]]</f>
        <v>-236.45999999999998</v>
      </c>
      <c r="G3558" s="1">
        <f>SUM($D$2:D3558)*Day_SIP[[#This Row],[Buy Price]]</f>
        <v>2145716.86</v>
      </c>
    </row>
    <row r="3559" spans="1:7" x14ac:dyDescent="0.3">
      <c r="A3559" s="2">
        <v>42510</v>
      </c>
      <c r="B3559">
        <v>4</v>
      </c>
      <c r="C3559">
        <v>78.709999999999994</v>
      </c>
      <c r="D3559">
        <v>3</v>
      </c>
      <c r="E3559">
        <v>236.13</v>
      </c>
      <c r="F3559" s="1">
        <f>-Day_SIP[[#This Row],[Investment Amount]]</f>
        <v>-236.13</v>
      </c>
      <c r="G3559" s="1">
        <f>SUM($D$2:D3559)*Day_SIP[[#This Row],[Buy Price]]</f>
        <v>2142958.46</v>
      </c>
    </row>
    <row r="3560" spans="1:7" x14ac:dyDescent="0.3">
      <c r="A3560" s="2">
        <v>42513</v>
      </c>
      <c r="B3560">
        <v>0</v>
      </c>
      <c r="C3560">
        <v>78.459999999999994</v>
      </c>
      <c r="D3560">
        <v>3</v>
      </c>
      <c r="E3560">
        <v>235.38</v>
      </c>
      <c r="F3560" s="1">
        <f>-Day_SIP[[#This Row],[Investment Amount]]</f>
        <v>-235.38</v>
      </c>
      <c r="G3560" s="1">
        <f>SUM($D$2:D3560)*Day_SIP[[#This Row],[Buy Price]]</f>
        <v>2136387.34</v>
      </c>
    </row>
    <row r="3561" spans="1:7" x14ac:dyDescent="0.3">
      <c r="A3561" s="2">
        <v>42514</v>
      </c>
      <c r="B3561">
        <v>1</v>
      </c>
      <c r="C3561">
        <v>78.41</v>
      </c>
      <c r="D3561">
        <v>3</v>
      </c>
      <c r="E3561">
        <v>235.23</v>
      </c>
      <c r="F3561" s="1">
        <f>-Day_SIP[[#This Row],[Investment Amount]]</f>
        <v>-235.23</v>
      </c>
      <c r="G3561" s="1">
        <f>SUM($D$2:D3561)*Day_SIP[[#This Row],[Buy Price]]</f>
        <v>2135261.12</v>
      </c>
    </row>
    <row r="3562" spans="1:7" x14ac:dyDescent="0.3">
      <c r="A3562" s="2">
        <v>42515</v>
      </c>
      <c r="B3562">
        <v>2</v>
      </c>
      <c r="C3562">
        <v>80.23</v>
      </c>
      <c r="D3562">
        <v>3</v>
      </c>
      <c r="E3562">
        <v>240.69</v>
      </c>
      <c r="F3562" s="1">
        <f>-Day_SIP[[#This Row],[Investment Amount]]</f>
        <v>-240.69</v>
      </c>
      <c r="G3562" s="1">
        <f>SUM($D$2:D3562)*Day_SIP[[#This Row],[Buy Price]]</f>
        <v>2185064.0500000003</v>
      </c>
    </row>
    <row r="3563" spans="1:7" x14ac:dyDescent="0.3">
      <c r="A3563" s="2">
        <v>42516</v>
      </c>
      <c r="B3563">
        <v>3</v>
      </c>
      <c r="C3563">
        <v>81.52</v>
      </c>
      <c r="D3563">
        <v>2</v>
      </c>
      <c r="E3563">
        <v>163.04</v>
      </c>
      <c r="F3563" s="1">
        <f>-Day_SIP[[#This Row],[Investment Amount]]</f>
        <v>-163.04</v>
      </c>
      <c r="G3563" s="1">
        <f>SUM($D$2:D3563)*Day_SIP[[#This Row],[Buy Price]]</f>
        <v>2220360.2399999998</v>
      </c>
    </row>
    <row r="3564" spans="1:7" x14ac:dyDescent="0.3">
      <c r="A3564" s="2">
        <v>42517</v>
      </c>
      <c r="B3564">
        <v>4</v>
      </c>
      <c r="C3564">
        <v>82.43</v>
      </c>
      <c r="D3564">
        <v>2</v>
      </c>
      <c r="E3564">
        <v>164.86</v>
      </c>
      <c r="F3564" s="1">
        <f>-Day_SIP[[#This Row],[Investment Amount]]</f>
        <v>-164.86</v>
      </c>
      <c r="G3564" s="1">
        <f>SUM($D$2:D3564)*Day_SIP[[#This Row],[Buy Price]]</f>
        <v>2245310.77</v>
      </c>
    </row>
    <row r="3565" spans="1:7" x14ac:dyDescent="0.3">
      <c r="A3565" s="2">
        <v>42520</v>
      </c>
      <c r="B3565">
        <v>0</v>
      </c>
      <c r="C3565">
        <v>82.76</v>
      </c>
      <c r="D3565">
        <v>2</v>
      </c>
      <c r="E3565">
        <v>165.52</v>
      </c>
      <c r="F3565" s="1">
        <f>-Day_SIP[[#This Row],[Investment Amount]]</f>
        <v>-165.52</v>
      </c>
      <c r="G3565" s="1">
        <f>SUM($D$2:D3565)*Day_SIP[[#This Row],[Buy Price]]</f>
        <v>2254465.16</v>
      </c>
    </row>
    <row r="3566" spans="1:7" x14ac:dyDescent="0.3">
      <c r="A3566" s="2">
        <v>42521</v>
      </c>
      <c r="B3566">
        <v>1</v>
      </c>
      <c r="C3566">
        <v>82.67</v>
      </c>
      <c r="D3566">
        <v>2</v>
      </c>
      <c r="E3566">
        <v>165.34</v>
      </c>
      <c r="F3566" s="1">
        <f>-Day_SIP[[#This Row],[Investment Amount]]</f>
        <v>-165.34</v>
      </c>
      <c r="G3566" s="1">
        <f>SUM($D$2:D3566)*Day_SIP[[#This Row],[Buy Price]]</f>
        <v>2252178.81</v>
      </c>
    </row>
    <row r="3567" spans="1:7" x14ac:dyDescent="0.3">
      <c r="A3567" s="2">
        <v>42522</v>
      </c>
      <c r="B3567">
        <v>2</v>
      </c>
      <c r="C3567">
        <v>82.89</v>
      </c>
      <c r="D3567">
        <v>2</v>
      </c>
      <c r="E3567">
        <v>165.78</v>
      </c>
      <c r="F3567" s="1">
        <f>-Day_SIP[[#This Row],[Investment Amount]]</f>
        <v>-165.78</v>
      </c>
      <c r="G3567" s="1">
        <f>SUM($D$2:D3567)*Day_SIP[[#This Row],[Buy Price]]</f>
        <v>2258338.0499999998</v>
      </c>
    </row>
    <row r="3568" spans="1:7" x14ac:dyDescent="0.3">
      <c r="A3568" s="2">
        <v>42523</v>
      </c>
      <c r="B3568">
        <v>3</v>
      </c>
      <c r="C3568">
        <v>83.5</v>
      </c>
      <c r="D3568">
        <v>2</v>
      </c>
      <c r="E3568">
        <v>167</v>
      </c>
      <c r="F3568" s="1">
        <f>-Day_SIP[[#This Row],[Investment Amount]]</f>
        <v>-167</v>
      </c>
      <c r="G3568" s="1">
        <f>SUM($D$2:D3568)*Day_SIP[[#This Row],[Buy Price]]</f>
        <v>2275124.5</v>
      </c>
    </row>
    <row r="3569" spans="1:7" x14ac:dyDescent="0.3">
      <c r="A3569" s="2">
        <v>42524</v>
      </c>
      <c r="B3569">
        <v>4</v>
      </c>
      <c r="C3569">
        <v>83.23</v>
      </c>
      <c r="D3569">
        <v>2</v>
      </c>
      <c r="E3569">
        <v>166.46</v>
      </c>
      <c r="F3569" s="1">
        <f>-Day_SIP[[#This Row],[Investment Amount]]</f>
        <v>-166.46</v>
      </c>
      <c r="G3569" s="1">
        <f>SUM($D$2:D3569)*Day_SIP[[#This Row],[Buy Price]]</f>
        <v>2267934.27</v>
      </c>
    </row>
    <row r="3570" spans="1:7" x14ac:dyDescent="0.3">
      <c r="A3570" s="2">
        <v>42527</v>
      </c>
      <c r="B3570">
        <v>0</v>
      </c>
      <c r="C3570">
        <v>83.1</v>
      </c>
      <c r="D3570">
        <v>2</v>
      </c>
      <c r="E3570">
        <v>166.2</v>
      </c>
      <c r="F3570" s="1">
        <f>-Day_SIP[[#This Row],[Investment Amount]]</f>
        <v>-166.2</v>
      </c>
      <c r="G3570" s="1">
        <f>SUM($D$2:D3570)*Day_SIP[[#This Row],[Buy Price]]</f>
        <v>2264558.0999999996</v>
      </c>
    </row>
    <row r="3571" spans="1:7" x14ac:dyDescent="0.3">
      <c r="A3571" s="2">
        <v>42528</v>
      </c>
      <c r="B3571">
        <v>1</v>
      </c>
      <c r="C3571">
        <v>83.8</v>
      </c>
      <c r="D3571">
        <v>2</v>
      </c>
      <c r="E3571">
        <v>167.6</v>
      </c>
      <c r="F3571" s="1">
        <f>-Day_SIP[[#This Row],[Investment Amount]]</f>
        <v>-167.6</v>
      </c>
      <c r="G3571" s="1">
        <f>SUM($D$2:D3571)*Day_SIP[[#This Row],[Buy Price]]</f>
        <v>2283801.4</v>
      </c>
    </row>
    <row r="3572" spans="1:7" x14ac:dyDescent="0.3">
      <c r="A3572" s="2">
        <v>42529</v>
      </c>
      <c r="B3572">
        <v>2</v>
      </c>
      <c r="C3572">
        <v>84.05</v>
      </c>
      <c r="D3572">
        <v>2</v>
      </c>
      <c r="E3572">
        <v>168.1</v>
      </c>
      <c r="F3572" s="1">
        <f>-Day_SIP[[#This Row],[Investment Amount]]</f>
        <v>-168.1</v>
      </c>
      <c r="G3572" s="1">
        <f>SUM($D$2:D3572)*Day_SIP[[#This Row],[Buy Price]]</f>
        <v>2290782.75</v>
      </c>
    </row>
    <row r="3573" spans="1:7" x14ac:dyDescent="0.3">
      <c r="A3573" s="2">
        <v>42530</v>
      </c>
      <c r="B3573">
        <v>3</v>
      </c>
      <c r="C3573">
        <v>83.38</v>
      </c>
      <c r="D3573">
        <v>2</v>
      </c>
      <c r="E3573">
        <v>166.76</v>
      </c>
      <c r="F3573" s="1">
        <f>-Day_SIP[[#This Row],[Investment Amount]]</f>
        <v>-166.76</v>
      </c>
      <c r="G3573" s="1">
        <f>SUM($D$2:D3573)*Day_SIP[[#This Row],[Buy Price]]</f>
        <v>2272688.6599999997</v>
      </c>
    </row>
    <row r="3574" spans="1:7" x14ac:dyDescent="0.3">
      <c r="A3574" s="2">
        <v>42531</v>
      </c>
      <c r="B3574">
        <v>4</v>
      </c>
      <c r="C3574">
        <v>83.12</v>
      </c>
      <c r="D3574">
        <v>2</v>
      </c>
      <c r="E3574">
        <v>166.24</v>
      </c>
      <c r="F3574" s="1">
        <f>-Day_SIP[[#This Row],[Investment Amount]]</f>
        <v>-166.24</v>
      </c>
      <c r="G3574" s="1">
        <f>SUM($D$2:D3574)*Day_SIP[[#This Row],[Buy Price]]</f>
        <v>2265768.08</v>
      </c>
    </row>
    <row r="3575" spans="1:7" x14ac:dyDescent="0.3">
      <c r="A3575" s="2">
        <v>42534</v>
      </c>
      <c r="B3575">
        <v>0</v>
      </c>
      <c r="C3575">
        <v>82.6</v>
      </c>
      <c r="D3575">
        <v>2</v>
      </c>
      <c r="E3575">
        <v>165.2</v>
      </c>
      <c r="F3575" s="1">
        <f>-Day_SIP[[#This Row],[Investment Amount]]</f>
        <v>-165.2</v>
      </c>
      <c r="G3575" s="1">
        <f>SUM($D$2:D3575)*Day_SIP[[#This Row],[Buy Price]]</f>
        <v>2251758.5999999996</v>
      </c>
    </row>
    <row r="3576" spans="1:7" x14ac:dyDescent="0.3">
      <c r="A3576" s="2">
        <v>42535</v>
      </c>
      <c r="B3576">
        <v>1</v>
      </c>
      <c r="C3576">
        <v>82.67</v>
      </c>
      <c r="D3576">
        <v>2</v>
      </c>
      <c r="E3576">
        <v>165.34</v>
      </c>
      <c r="F3576" s="1">
        <f>-Day_SIP[[#This Row],[Investment Amount]]</f>
        <v>-165.34</v>
      </c>
      <c r="G3576" s="1">
        <f>SUM($D$2:D3576)*Day_SIP[[#This Row],[Buy Price]]</f>
        <v>2253832.21</v>
      </c>
    </row>
    <row r="3577" spans="1:7" x14ac:dyDescent="0.3">
      <c r="A3577" s="2">
        <v>42536</v>
      </c>
      <c r="B3577">
        <v>2</v>
      </c>
      <c r="C3577">
        <v>83.19</v>
      </c>
      <c r="D3577">
        <v>2</v>
      </c>
      <c r="E3577">
        <v>166.38</v>
      </c>
      <c r="F3577" s="1">
        <f>-Day_SIP[[#This Row],[Investment Amount]]</f>
        <v>-166.38</v>
      </c>
      <c r="G3577" s="1">
        <f>SUM($D$2:D3577)*Day_SIP[[#This Row],[Buy Price]]</f>
        <v>2268175.35</v>
      </c>
    </row>
    <row r="3578" spans="1:7" x14ac:dyDescent="0.3">
      <c r="A3578" s="2">
        <v>42537</v>
      </c>
      <c r="B3578">
        <v>3</v>
      </c>
      <c r="C3578">
        <v>82.92</v>
      </c>
      <c r="D3578">
        <v>2</v>
      </c>
      <c r="E3578">
        <v>165.84</v>
      </c>
      <c r="F3578" s="1">
        <f>-Day_SIP[[#This Row],[Investment Amount]]</f>
        <v>-165.84</v>
      </c>
      <c r="G3578" s="1">
        <f>SUM($D$2:D3578)*Day_SIP[[#This Row],[Buy Price]]</f>
        <v>2260979.64</v>
      </c>
    </row>
    <row r="3579" spans="1:7" x14ac:dyDescent="0.3">
      <c r="A3579" s="2">
        <v>42538</v>
      </c>
      <c r="B3579">
        <v>4</v>
      </c>
      <c r="C3579">
        <v>82.91</v>
      </c>
      <c r="D3579">
        <v>2</v>
      </c>
      <c r="E3579">
        <v>165.82</v>
      </c>
      <c r="F3579" s="1">
        <f>-Day_SIP[[#This Row],[Investment Amount]]</f>
        <v>-165.82</v>
      </c>
      <c r="G3579" s="1">
        <f>SUM($D$2:D3579)*Day_SIP[[#This Row],[Buy Price]]</f>
        <v>2260872.79</v>
      </c>
    </row>
    <row r="3580" spans="1:7" x14ac:dyDescent="0.3">
      <c r="A3580" s="2">
        <v>42541</v>
      </c>
      <c r="B3580">
        <v>0</v>
      </c>
      <c r="C3580">
        <v>83.63</v>
      </c>
      <c r="D3580">
        <v>2</v>
      </c>
      <c r="E3580">
        <v>167.26</v>
      </c>
      <c r="F3580" s="1">
        <f>-Day_SIP[[#This Row],[Investment Amount]]</f>
        <v>-167.26</v>
      </c>
      <c r="G3580" s="1">
        <f>SUM($D$2:D3580)*Day_SIP[[#This Row],[Buy Price]]</f>
        <v>2280673.73</v>
      </c>
    </row>
    <row r="3581" spans="1:7" x14ac:dyDescent="0.3">
      <c r="A3581" s="2">
        <v>42542</v>
      </c>
      <c r="B3581">
        <v>1</v>
      </c>
      <c r="C3581">
        <v>83.36</v>
      </c>
      <c r="D3581">
        <v>2</v>
      </c>
      <c r="E3581">
        <v>166.72</v>
      </c>
      <c r="F3581" s="1">
        <f>-Day_SIP[[#This Row],[Investment Amount]]</f>
        <v>-166.72</v>
      </c>
      <c r="G3581" s="1">
        <f>SUM($D$2:D3581)*Day_SIP[[#This Row],[Buy Price]]</f>
        <v>2273477.2799999998</v>
      </c>
    </row>
    <row r="3582" spans="1:7" x14ac:dyDescent="0.3">
      <c r="A3582" s="2">
        <v>42543</v>
      </c>
      <c r="B3582">
        <v>2</v>
      </c>
      <c r="C3582">
        <v>83.26</v>
      </c>
      <c r="D3582">
        <v>2</v>
      </c>
      <c r="E3582">
        <v>166.52</v>
      </c>
      <c r="F3582" s="1">
        <f>-Day_SIP[[#This Row],[Investment Amount]]</f>
        <v>-166.52</v>
      </c>
      <c r="G3582" s="1">
        <f>SUM($D$2:D3582)*Day_SIP[[#This Row],[Buy Price]]</f>
        <v>2270916.5</v>
      </c>
    </row>
    <row r="3583" spans="1:7" x14ac:dyDescent="0.3">
      <c r="A3583" s="2">
        <v>42544</v>
      </c>
      <c r="B3583">
        <v>3</v>
      </c>
      <c r="C3583">
        <v>83.96</v>
      </c>
      <c r="D3583">
        <v>2</v>
      </c>
      <c r="E3583">
        <v>167.92</v>
      </c>
      <c r="F3583" s="1">
        <f>-Day_SIP[[#This Row],[Investment Amount]]</f>
        <v>-167.92</v>
      </c>
      <c r="G3583" s="1">
        <f>SUM($D$2:D3583)*Day_SIP[[#This Row],[Buy Price]]</f>
        <v>2290176.92</v>
      </c>
    </row>
    <row r="3584" spans="1:7" x14ac:dyDescent="0.3">
      <c r="A3584" s="2">
        <v>42545</v>
      </c>
      <c r="B3584">
        <v>4</v>
      </c>
      <c r="C3584">
        <v>82.49</v>
      </c>
      <c r="D3584">
        <v>2</v>
      </c>
      <c r="E3584">
        <v>164.98</v>
      </c>
      <c r="F3584" s="1">
        <f>-Day_SIP[[#This Row],[Investment Amount]]</f>
        <v>-164.98</v>
      </c>
      <c r="G3584" s="1">
        <f>SUM($D$2:D3584)*Day_SIP[[#This Row],[Buy Price]]</f>
        <v>2250244.71</v>
      </c>
    </row>
    <row r="3585" spans="1:7" x14ac:dyDescent="0.3">
      <c r="A3585" s="2">
        <v>42548</v>
      </c>
      <c r="B3585">
        <v>0</v>
      </c>
      <c r="C3585">
        <v>82.45</v>
      </c>
      <c r="D3585">
        <v>2</v>
      </c>
      <c r="E3585">
        <v>164.9</v>
      </c>
      <c r="F3585" s="1">
        <f>-Day_SIP[[#This Row],[Investment Amount]]</f>
        <v>-164.9</v>
      </c>
      <c r="G3585" s="1">
        <f>SUM($D$2:D3585)*Day_SIP[[#This Row],[Buy Price]]</f>
        <v>2249318.4500000002</v>
      </c>
    </row>
    <row r="3586" spans="1:7" x14ac:dyDescent="0.3">
      <c r="A3586" s="2">
        <v>42549</v>
      </c>
      <c r="B3586">
        <v>1</v>
      </c>
      <c r="C3586">
        <v>82.47</v>
      </c>
      <c r="D3586">
        <v>2</v>
      </c>
      <c r="E3586">
        <v>164.94</v>
      </c>
      <c r="F3586" s="1">
        <f>-Day_SIP[[#This Row],[Investment Amount]]</f>
        <v>-164.94</v>
      </c>
      <c r="G3586" s="1">
        <f>SUM($D$2:D3586)*Day_SIP[[#This Row],[Buy Price]]</f>
        <v>2250029.0099999998</v>
      </c>
    </row>
    <row r="3587" spans="1:7" x14ac:dyDescent="0.3">
      <c r="A3587" s="2">
        <v>42550</v>
      </c>
      <c r="B3587">
        <v>2</v>
      </c>
      <c r="C3587">
        <v>83.27</v>
      </c>
      <c r="D3587">
        <v>2</v>
      </c>
      <c r="E3587">
        <v>166.54</v>
      </c>
      <c r="F3587" s="1">
        <f>-Day_SIP[[#This Row],[Investment Amount]]</f>
        <v>-166.54</v>
      </c>
      <c r="G3587" s="1">
        <f>SUM($D$2:D3587)*Day_SIP[[#This Row],[Buy Price]]</f>
        <v>2272021.9499999997</v>
      </c>
    </row>
    <row r="3588" spans="1:7" x14ac:dyDescent="0.3">
      <c r="A3588" s="2">
        <v>42551</v>
      </c>
      <c r="B3588">
        <v>3</v>
      </c>
      <c r="C3588">
        <v>84.29</v>
      </c>
      <c r="D3588">
        <v>2</v>
      </c>
      <c r="E3588">
        <v>168.58</v>
      </c>
      <c r="F3588" s="1">
        <f>-Day_SIP[[#This Row],[Investment Amount]]</f>
        <v>-168.58</v>
      </c>
      <c r="G3588" s="1">
        <f>SUM($D$2:D3588)*Day_SIP[[#This Row],[Buy Price]]</f>
        <v>2300021.23</v>
      </c>
    </row>
    <row r="3589" spans="1:7" x14ac:dyDescent="0.3">
      <c r="A3589" s="2">
        <v>42552</v>
      </c>
      <c r="B3589">
        <v>4</v>
      </c>
      <c r="C3589">
        <v>84.53</v>
      </c>
      <c r="D3589">
        <v>2</v>
      </c>
      <c r="E3589">
        <v>169.06</v>
      </c>
      <c r="F3589" s="1">
        <f>-Day_SIP[[#This Row],[Investment Amount]]</f>
        <v>-169.06</v>
      </c>
      <c r="G3589" s="1">
        <f>SUM($D$2:D3589)*Day_SIP[[#This Row],[Buy Price]]</f>
        <v>2306739.17</v>
      </c>
    </row>
    <row r="3590" spans="1:7" x14ac:dyDescent="0.3">
      <c r="A3590" s="2">
        <v>42555</v>
      </c>
      <c r="B3590">
        <v>0</v>
      </c>
      <c r="C3590">
        <v>85.09</v>
      </c>
      <c r="D3590">
        <v>2</v>
      </c>
      <c r="E3590">
        <v>170.18</v>
      </c>
      <c r="F3590" s="1">
        <f>-Day_SIP[[#This Row],[Investment Amount]]</f>
        <v>-170.18</v>
      </c>
      <c r="G3590" s="1">
        <f>SUM($D$2:D3590)*Day_SIP[[#This Row],[Buy Price]]</f>
        <v>2322191.19</v>
      </c>
    </row>
    <row r="3591" spans="1:7" x14ac:dyDescent="0.3">
      <c r="A3591" s="2">
        <v>42556</v>
      </c>
      <c r="B3591">
        <v>1</v>
      </c>
      <c r="C3591">
        <v>84.65</v>
      </c>
      <c r="D3591">
        <v>2</v>
      </c>
      <c r="E3591">
        <v>169.3</v>
      </c>
      <c r="F3591" s="1">
        <f>-Day_SIP[[#This Row],[Investment Amount]]</f>
        <v>-169.3</v>
      </c>
      <c r="G3591" s="1">
        <f>SUM($D$2:D3591)*Day_SIP[[#This Row],[Buy Price]]</f>
        <v>2310352.4500000002</v>
      </c>
    </row>
    <row r="3592" spans="1:7" x14ac:dyDescent="0.3">
      <c r="A3592" s="2">
        <v>42558</v>
      </c>
      <c r="B3592">
        <v>3</v>
      </c>
      <c r="C3592">
        <v>84.71</v>
      </c>
      <c r="D3592">
        <v>2</v>
      </c>
      <c r="E3592">
        <v>169.42</v>
      </c>
      <c r="F3592" s="1">
        <f>-Day_SIP[[#This Row],[Investment Amount]]</f>
        <v>-169.42</v>
      </c>
      <c r="G3592" s="1">
        <f>SUM($D$2:D3592)*Day_SIP[[#This Row],[Buy Price]]</f>
        <v>2312159.4499999997</v>
      </c>
    </row>
    <row r="3593" spans="1:7" x14ac:dyDescent="0.3">
      <c r="A3593" s="2">
        <v>42559</v>
      </c>
      <c r="B3593">
        <v>4</v>
      </c>
      <c r="C3593">
        <v>84.54</v>
      </c>
      <c r="D3593">
        <v>2</v>
      </c>
      <c r="E3593">
        <v>169.08</v>
      </c>
      <c r="F3593" s="1">
        <f>-Day_SIP[[#This Row],[Investment Amount]]</f>
        <v>-169.08</v>
      </c>
      <c r="G3593" s="1">
        <f>SUM($D$2:D3593)*Day_SIP[[#This Row],[Buy Price]]</f>
        <v>2307688.3800000004</v>
      </c>
    </row>
    <row r="3594" spans="1:7" x14ac:dyDescent="0.3">
      <c r="A3594" s="2">
        <v>42562</v>
      </c>
      <c r="B3594">
        <v>0</v>
      </c>
      <c r="C3594">
        <v>86.02</v>
      </c>
      <c r="D3594">
        <v>2</v>
      </c>
      <c r="E3594">
        <v>172.04</v>
      </c>
      <c r="F3594" s="1">
        <f>-Day_SIP[[#This Row],[Investment Amount]]</f>
        <v>-172.04</v>
      </c>
      <c r="G3594" s="1">
        <f>SUM($D$2:D3594)*Day_SIP[[#This Row],[Buy Price]]</f>
        <v>2348259.98</v>
      </c>
    </row>
    <row r="3595" spans="1:7" x14ac:dyDescent="0.3">
      <c r="A3595" s="2">
        <v>42563</v>
      </c>
      <c r="B3595">
        <v>1</v>
      </c>
      <c r="C3595">
        <v>86.53</v>
      </c>
      <c r="D3595">
        <v>2</v>
      </c>
      <c r="E3595">
        <v>173.06</v>
      </c>
      <c r="F3595" s="1">
        <f>-Day_SIP[[#This Row],[Investment Amount]]</f>
        <v>-173.06</v>
      </c>
      <c r="G3595" s="1">
        <f>SUM($D$2:D3595)*Day_SIP[[#This Row],[Buy Price]]</f>
        <v>2362355.5300000003</v>
      </c>
    </row>
    <row r="3596" spans="1:7" x14ac:dyDescent="0.3">
      <c r="A3596" s="2">
        <v>42564</v>
      </c>
      <c r="B3596">
        <v>2</v>
      </c>
      <c r="C3596">
        <v>86.55</v>
      </c>
      <c r="D3596">
        <v>2</v>
      </c>
      <c r="E3596">
        <v>173.1</v>
      </c>
      <c r="F3596" s="1">
        <f>-Day_SIP[[#This Row],[Investment Amount]]</f>
        <v>-173.1</v>
      </c>
      <c r="G3596" s="1">
        <f>SUM($D$2:D3596)*Day_SIP[[#This Row],[Buy Price]]</f>
        <v>2363074.65</v>
      </c>
    </row>
    <row r="3597" spans="1:7" x14ac:dyDescent="0.3">
      <c r="A3597" s="2">
        <v>42565</v>
      </c>
      <c r="B3597">
        <v>3</v>
      </c>
      <c r="C3597">
        <v>86.94</v>
      </c>
      <c r="D3597">
        <v>2</v>
      </c>
      <c r="E3597">
        <v>173.88</v>
      </c>
      <c r="F3597" s="1">
        <f>-Day_SIP[[#This Row],[Investment Amount]]</f>
        <v>-173.88</v>
      </c>
      <c r="G3597" s="1">
        <f>SUM($D$2:D3597)*Day_SIP[[#This Row],[Buy Price]]</f>
        <v>2373896.6999999997</v>
      </c>
    </row>
    <row r="3598" spans="1:7" x14ac:dyDescent="0.3">
      <c r="A3598" s="2">
        <v>42566</v>
      </c>
      <c r="B3598">
        <v>4</v>
      </c>
      <c r="C3598">
        <v>86.8</v>
      </c>
      <c r="D3598">
        <v>2</v>
      </c>
      <c r="E3598">
        <v>173.6</v>
      </c>
      <c r="F3598" s="1">
        <f>-Day_SIP[[#This Row],[Investment Amount]]</f>
        <v>-173.6</v>
      </c>
      <c r="G3598" s="1">
        <f>SUM($D$2:D3598)*Day_SIP[[#This Row],[Buy Price]]</f>
        <v>2370247.6</v>
      </c>
    </row>
    <row r="3599" spans="1:7" x14ac:dyDescent="0.3">
      <c r="A3599" s="2">
        <v>42569</v>
      </c>
      <c r="B3599">
        <v>0</v>
      </c>
      <c r="C3599">
        <v>86.5</v>
      </c>
      <c r="D3599">
        <v>2</v>
      </c>
      <c r="E3599">
        <v>173</v>
      </c>
      <c r="F3599" s="1">
        <f>-Day_SIP[[#This Row],[Investment Amount]]</f>
        <v>-173</v>
      </c>
      <c r="G3599" s="1">
        <f>SUM($D$2:D3599)*Day_SIP[[#This Row],[Buy Price]]</f>
        <v>2362228.5</v>
      </c>
    </row>
    <row r="3600" spans="1:7" x14ac:dyDescent="0.3">
      <c r="A3600" s="2">
        <v>42570</v>
      </c>
      <c r="B3600">
        <v>1</v>
      </c>
      <c r="C3600">
        <v>86.67</v>
      </c>
      <c r="D3600">
        <v>2</v>
      </c>
      <c r="E3600">
        <v>173.34</v>
      </c>
      <c r="F3600" s="1">
        <f>-Day_SIP[[#This Row],[Investment Amount]]</f>
        <v>-173.34</v>
      </c>
      <c r="G3600" s="1">
        <f>SUM($D$2:D3600)*Day_SIP[[#This Row],[Buy Price]]</f>
        <v>2367044.37</v>
      </c>
    </row>
    <row r="3601" spans="1:7" x14ac:dyDescent="0.3">
      <c r="A3601" s="2">
        <v>42571</v>
      </c>
      <c r="B3601">
        <v>2</v>
      </c>
      <c r="C3601">
        <v>87.15</v>
      </c>
      <c r="D3601">
        <v>2</v>
      </c>
      <c r="E3601">
        <v>174.3</v>
      </c>
      <c r="F3601" s="1">
        <f>-Day_SIP[[#This Row],[Investment Amount]]</f>
        <v>-174.3</v>
      </c>
      <c r="G3601" s="1">
        <f>SUM($D$2:D3601)*Day_SIP[[#This Row],[Buy Price]]</f>
        <v>2380327.9500000002</v>
      </c>
    </row>
    <row r="3602" spans="1:7" x14ac:dyDescent="0.3">
      <c r="A3602" s="2">
        <v>42572</v>
      </c>
      <c r="B3602">
        <v>3</v>
      </c>
      <c r="C3602">
        <v>86.58</v>
      </c>
      <c r="D3602">
        <v>2</v>
      </c>
      <c r="E3602">
        <v>173.16</v>
      </c>
      <c r="F3602" s="1">
        <f>-Day_SIP[[#This Row],[Investment Amount]]</f>
        <v>-173.16</v>
      </c>
      <c r="G3602" s="1">
        <f>SUM($D$2:D3602)*Day_SIP[[#This Row],[Buy Price]]</f>
        <v>2364932.7000000002</v>
      </c>
    </row>
    <row r="3603" spans="1:7" x14ac:dyDescent="0.3">
      <c r="A3603" s="2">
        <v>42573</v>
      </c>
      <c r="B3603">
        <v>4</v>
      </c>
      <c r="C3603">
        <v>86.92</v>
      </c>
      <c r="D3603">
        <v>2</v>
      </c>
      <c r="E3603">
        <v>173.84</v>
      </c>
      <c r="F3603" s="1">
        <f>-Day_SIP[[#This Row],[Investment Amount]]</f>
        <v>-173.84</v>
      </c>
      <c r="G3603" s="1">
        <f>SUM($D$2:D3603)*Day_SIP[[#This Row],[Buy Price]]</f>
        <v>2374393.64</v>
      </c>
    </row>
    <row r="3604" spans="1:7" x14ac:dyDescent="0.3">
      <c r="A3604" s="2">
        <v>42576</v>
      </c>
      <c r="B3604">
        <v>0</v>
      </c>
      <c r="C3604">
        <v>87.96</v>
      </c>
      <c r="D3604">
        <v>2</v>
      </c>
      <c r="E3604">
        <v>175.92</v>
      </c>
      <c r="F3604" s="1">
        <f>-Day_SIP[[#This Row],[Investment Amount]]</f>
        <v>-175.92</v>
      </c>
      <c r="G3604" s="1">
        <f>SUM($D$2:D3604)*Day_SIP[[#This Row],[Buy Price]]</f>
        <v>2402979.2399999998</v>
      </c>
    </row>
    <row r="3605" spans="1:7" x14ac:dyDescent="0.3">
      <c r="A3605" s="2">
        <v>42577</v>
      </c>
      <c r="B3605">
        <v>1</v>
      </c>
      <c r="C3605">
        <v>87.59</v>
      </c>
      <c r="D3605">
        <v>2</v>
      </c>
      <c r="E3605">
        <v>175.18</v>
      </c>
      <c r="F3605" s="1">
        <f>-Day_SIP[[#This Row],[Investment Amount]]</f>
        <v>-175.18</v>
      </c>
      <c r="G3605" s="1">
        <f>SUM($D$2:D3605)*Day_SIP[[#This Row],[Buy Price]]</f>
        <v>2393046.39</v>
      </c>
    </row>
    <row r="3606" spans="1:7" x14ac:dyDescent="0.3">
      <c r="A3606" s="2">
        <v>42578</v>
      </c>
      <c r="B3606">
        <v>2</v>
      </c>
      <c r="C3606">
        <v>87.7</v>
      </c>
      <c r="D3606">
        <v>2</v>
      </c>
      <c r="E3606">
        <v>175.4</v>
      </c>
      <c r="F3606" s="1">
        <f>-Day_SIP[[#This Row],[Investment Amount]]</f>
        <v>-175.4</v>
      </c>
      <c r="G3606" s="1">
        <f>SUM($D$2:D3606)*Day_SIP[[#This Row],[Buy Price]]</f>
        <v>2396227.1</v>
      </c>
    </row>
    <row r="3607" spans="1:7" x14ac:dyDescent="0.3">
      <c r="A3607" s="2">
        <v>42579</v>
      </c>
      <c r="B3607">
        <v>3</v>
      </c>
      <c r="C3607">
        <v>88.12</v>
      </c>
      <c r="D3607">
        <v>2</v>
      </c>
      <c r="E3607">
        <v>176.24</v>
      </c>
      <c r="F3607" s="1">
        <f>-Day_SIP[[#This Row],[Investment Amount]]</f>
        <v>-176.24</v>
      </c>
      <c r="G3607" s="1">
        <f>SUM($D$2:D3607)*Day_SIP[[#This Row],[Buy Price]]</f>
        <v>2407879</v>
      </c>
    </row>
    <row r="3608" spans="1:7" x14ac:dyDescent="0.3">
      <c r="A3608" s="2">
        <v>42580</v>
      </c>
      <c r="B3608">
        <v>4</v>
      </c>
      <c r="C3608">
        <v>88.11</v>
      </c>
      <c r="D3608">
        <v>2</v>
      </c>
      <c r="E3608">
        <v>176.22</v>
      </c>
      <c r="F3608" s="1">
        <f>-Day_SIP[[#This Row],[Investment Amount]]</f>
        <v>-176.22</v>
      </c>
      <c r="G3608" s="1">
        <f>SUM($D$2:D3608)*Day_SIP[[#This Row],[Buy Price]]</f>
        <v>2407781.9700000002</v>
      </c>
    </row>
    <row r="3609" spans="1:7" x14ac:dyDescent="0.3">
      <c r="A3609" s="2">
        <v>42583</v>
      </c>
      <c r="B3609">
        <v>0</v>
      </c>
      <c r="C3609">
        <v>87.97</v>
      </c>
      <c r="D3609">
        <v>2</v>
      </c>
      <c r="E3609">
        <v>175.94</v>
      </c>
      <c r="F3609" s="1">
        <f>-Day_SIP[[#This Row],[Investment Amount]]</f>
        <v>-175.94</v>
      </c>
      <c r="G3609" s="1">
        <f>SUM($D$2:D3609)*Day_SIP[[#This Row],[Buy Price]]</f>
        <v>2404132.13</v>
      </c>
    </row>
    <row r="3610" spans="1:7" x14ac:dyDescent="0.3">
      <c r="A3610" s="2">
        <v>42584</v>
      </c>
      <c r="B3610">
        <v>1</v>
      </c>
      <c r="C3610">
        <v>87.95</v>
      </c>
      <c r="D3610">
        <v>2</v>
      </c>
      <c r="E3610">
        <v>175.9</v>
      </c>
      <c r="F3610" s="1">
        <f>-Day_SIP[[#This Row],[Investment Amount]]</f>
        <v>-175.9</v>
      </c>
      <c r="G3610" s="1">
        <f>SUM($D$2:D3610)*Day_SIP[[#This Row],[Buy Price]]</f>
        <v>2403761.4500000002</v>
      </c>
    </row>
    <row r="3611" spans="1:7" x14ac:dyDescent="0.3">
      <c r="A3611" s="2">
        <v>42585</v>
      </c>
      <c r="B3611">
        <v>2</v>
      </c>
      <c r="C3611">
        <v>87.06</v>
      </c>
      <c r="D3611">
        <v>2</v>
      </c>
      <c r="E3611">
        <v>174.12</v>
      </c>
      <c r="F3611" s="1">
        <f>-Day_SIP[[#This Row],[Investment Amount]]</f>
        <v>-174.12</v>
      </c>
      <c r="G3611" s="1">
        <f>SUM($D$2:D3611)*Day_SIP[[#This Row],[Buy Price]]</f>
        <v>2379610.98</v>
      </c>
    </row>
    <row r="3612" spans="1:7" x14ac:dyDescent="0.3">
      <c r="A3612" s="2">
        <v>42586</v>
      </c>
      <c r="B3612">
        <v>3</v>
      </c>
      <c r="C3612">
        <v>87.22</v>
      </c>
      <c r="D3612">
        <v>2</v>
      </c>
      <c r="E3612">
        <v>174.44</v>
      </c>
      <c r="F3612" s="1">
        <f>-Day_SIP[[#This Row],[Investment Amount]]</f>
        <v>-174.44</v>
      </c>
      <c r="G3612" s="1">
        <f>SUM($D$2:D3612)*Day_SIP[[#This Row],[Buy Price]]</f>
        <v>2384158.7000000002</v>
      </c>
    </row>
    <row r="3613" spans="1:7" x14ac:dyDescent="0.3">
      <c r="A3613" s="2">
        <v>42587</v>
      </c>
      <c r="B3613">
        <v>4</v>
      </c>
      <c r="C3613">
        <v>88.39</v>
      </c>
      <c r="D3613">
        <v>2</v>
      </c>
      <c r="E3613">
        <v>176.78</v>
      </c>
      <c r="F3613" s="1">
        <f>-Day_SIP[[#This Row],[Investment Amount]]</f>
        <v>-176.78</v>
      </c>
      <c r="G3613" s="1">
        <f>SUM($D$2:D3613)*Day_SIP[[#This Row],[Buy Price]]</f>
        <v>2416317.4300000002</v>
      </c>
    </row>
    <row r="3614" spans="1:7" x14ac:dyDescent="0.3">
      <c r="A3614" s="2">
        <v>42590</v>
      </c>
      <c r="B3614">
        <v>0</v>
      </c>
      <c r="C3614">
        <v>88.67</v>
      </c>
      <c r="D3614">
        <v>2</v>
      </c>
      <c r="E3614">
        <v>177.34</v>
      </c>
      <c r="F3614" s="1">
        <f>-Day_SIP[[#This Row],[Investment Amount]]</f>
        <v>-177.34</v>
      </c>
      <c r="G3614" s="1">
        <f>SUM($D$2:D3614)*Day_SIP[[#This Row],[Buy Price]]</f>
        <v>2424149.13</v>
      </c>
    </row>
    <row r="3615" spans="1:7" x14ac:dyDescent="0.3">
      <c r="A3615" s="2">
        <v>42591</v>
      </c>
      <c r="B3615">
        <v>1</v>
      </c>
      <c r="C3615">
        <v>88.34</v>
      </c>
      <c r="D3615">
        <v>2</v>
      </c>
      <c r="E3615">
        <v>176.68</v>
      </c>
      <c r="F3615" s="1">
        <f>-Day_SIP[[#This Row],[Investment Amount]]</f>
        <v>-176.68</v>
      </c>
      <c r="G3615" s="1">
        <f>SUM($D$2:D3615)*Day_SIP[[#This Row],[Buy Price]]</f>
        <v>2415303.94</v>
      </c>
    </row>
    <row r="3616" spans="1:7" x14ac:dyDescent="0.3">
      <c r="A3616" s="2">
        <v>42592</v>
      </c>
      <c r="B3616">
        <v>2</v>
      </c>
      <c r="C3616">
        <v>87.61</v>
      </c>
      <c r="D3616">
        <v>2</v>
      </c>
      <c r="E3616">
        <v>175.22</v>
      </c>
      <c r="F3616" s="1">
        <f>-Day_SIP[[#This Row],[Investment Amount]]</f>
        <v>-175.22</v>
      </c>
      <c r="G3616" s="1">
        <f>SUM($D$2:D3616)*Day_SIP[[#This Row],[Buy Price]]</f>
        <v>2395520.23</v>
      </c>
    </row>
    <row r="3617" spans="1:7" x14ac:dyDescent="0.3">
      <c r="A3617" s="2">
        <v>42593</v>
      </c>
      <c r="B3617">
        <v>3</v>
      </c>
      <c r="C3617">
        <v>87.47</v>
      </c>
      <c r="D3617">
        <v>2</v>
      </c>
      <c r="E3617">
        <v>174.94</v>
      </c>
      <c r="F3617" s="1">
        <f>-Day_SIP[[#This Row],[Investment Amount]]</f>
        <v>-174.94</v>
      </c>
      <c r="G3617" s="1">
        <f>SUM($D$2:D3617)*Day_SIP[[#This Row],[Buy Price]]</f>
        <v>2391867.15</v>
      </c>
    </row>
    <row r="3618" spans="1:7" x14ac:dyDescent="0.3">
      <c r="A3618" s="2">
        <v>42594</v>
      </c>
      <c r="B3618">
        <v>4</v>
      </c>
      <c r="C3618">
        <v>88.06</v>
      </c>
      <c r="D3618">
        <v>2</v>
      </c>
      <c r="E3618">
        <v>176.12</v>
      </c>
      <c r="F3618" s="1">
        <f>-Day_SIP[[#This Row],[Investment Amount]]</f>
        <v>-176.12</v>
      </c>
      <c r="G3618" s="1">
        <f>SUM($D$2:D3618)*Day_SIP[[#This Row],[Buy Price]]</f>
        <v>2408176.8199999998</v>
      </c>
    </row>
    <row r="3619" spans="1:7" x14ac:dyDescent="0.3">
      <c r="A3619" s="2">
        <v>42598</v>
      </c>
      <c r="B3619">
        <v>1</v>
      </c>
      <c r="C3619">
        <v>88.03</v>
      </c>
      <c r="D3619">
        <v>2</v>
      </c>
      <c r="E3619">
        <v>176.06</v>
      </c>
      <c r="F3619" s="1">
        <f>-Day_SIP[[#This Row],[Investment Amount]]</f>
        <v>-176.06</v>
      </c>
      <c r="G3619" s="1">
        <f>SUM($D$2:D3619)*Day_SIP[[#This Row],[Buy Price]]</f>
        <v>2407532.4700000002</v>
      </c>
    </row>
    <row r="3620" spans="1:7" x14ac:dyDescent="0.3">
      <c r="A3620" s="2">
        <v>42599</v>
      </c>
      <c r="B3620">
        <v>2</v>
      </c>
      <c r="C3620">
        <v>87.72</v>
      </c>
      <c r="D3620">
        <v>2</v>
      </c>
      <c r="E3620">
        <v>175.44</v>
      </c>
      <c r="F3620" s="1">
        <f>-Day_SIP[[#This Row],[Investment Amount]]</f>
        <v>-175.44</v>
      </c>
      <c r="G3620" s="1">
        <f>SUM($D$2:D3620)*Day_SIP[[#This Row],[Buy Price]]</f>
        <v>2399229.7199999997</v>
      </c>
    </row>
    <row r="3621" spans="1:7" x14ac:dyDescent="0.3">
      <c r="A3621" s="2">
        <v>42600</v>
      </c>
      <c r="B3621">
        <v>3</v>
      </c>
      <c r="C3621">
        <v>88.26</v>
      </c>
      <c r="D3621">
        <v>2</v>
      </c>
      <c r="E3621">
        <v>176.52</v>
      </c>
      <c r="F3621" s="1">
        <f>-Day_SIP[[#This Row],[Investment Amount]]</f>
        <v>-176.52</v>
      </c>
      <c r="G3621" s="1">
        <f>SUM($D$2:D3621)*Day_SIP[[#This Row],[Buy Price]]</f>
        <v>2414175.7800000003</v>
      </c>
    </row>
    <row r="3622" spans="1:7" x14ac:dyDescent="0.3">
      <c r="A3622" s="2">
        <v>42601</v>
      </c>
      <c r="B3622">
        <v>4</v>
      </c>
      <c r="C3622">
        <v>88.27</v>
      </c>
      <c r="D3622">
        <v>2</v>
      </c>
      <c r="E3622">
        <v>176.54</v>
      </c>
      <c r="F3622" s="1">
        <f>-Day_SIP[[#This Row],[Investment Amount]]</f>
        <v>-176.54</v>
      </c>
      <c r="G3622" s="1">
        <f>SUM($D$2:D3622)*Day_SIP[[#This Row],[Buy Price]]</f>
        <v>2414625.85</v>
      </c>
    </row>
    <row r="3623" spans="1:7" x14ac:dyDescent="0.3">
      <c r="A3623" s="2">
        <v>42604</v>
      </c>
      <c r="B3623">
        <v>0</v>
      </c>
      <c r="C3623">
        <v>87.81</v>
      </c>
      <c r="D3623">
        <v>2</v>
      </c>
      <c r="E3623">
        <v>175.62</v>
      </c>
      <c r="F3623" s="1">
        <f>-Day_SIP[[#This Row],[Investment Amount]]</f>
        <v>-175.62</v>
      </c>
      <c r="G3623" s="1">
        <f>SUM($D$2:D3623)*Day_SIP[[#This Row],[Buy Price]]</f>
        <v>2402218.17</v>
      </c>
    </row>
    <row r="3624" spans="1:7" x14ac:dyDescent="0.3">
      <c r="A3624" s="2">
        <v>42605</v>
      </c>
      <c r="B3624">
        <v>1</v>
      </c>
      <c r="C3624">
        <v>87.86</v>
      </c>
      <c r="D3624">
        <v>2</v>
      </c>
      <c r="E3624">
        <v>175.72</v>
      </c>
      <c r="F3624" s="1">
        <f>-Day_SIP[[#This Row],[Investment Amount]]</f>
        <v>-175.72</v>
      </c>
      <c r="G3624" s="1">
        <f>SUM($D$2:D3624)*Day_SIP[[#This Row],[Buy Price]]</f>
        <v>2403761.7399999998</v>
      </c>
    </row>
    <row r="3625" spans="1:7" x14ac:dyDescent="0.3">
      <c r="A3625" s="2">
        <v>42606</v>
      </c>
      <c r="B3625">
        <v>2</v>
      </c>
      <c r="C3625">
        <v>88.07</v>
      </c>
      <c r="D3625">
        <v>2</v>
      </c>
      <c r="E3625">
        <v>176.14</v>
      </c>
      <c r="F3625" s="1">
        <f>-Day_SIP[[#This Row],[Investment Amount]]</f>
        <v>-176.14</v>
      </c>
      <c r="G3625" s="1">
        <f>SUM($D$2:D3625)*Day_SIP[[#This Row],[Buy Price]]</f>
        <v>2409683.27</v>
      </c>
    </row>
    <row r="3626" spans="1:7" x14ac:dyDescent="0.3">
      <c r="A3626" s="2">
        <v>42607</v>
      </c>
      <c r="B3626">
        <v>3</v>
      </c>
      <c r="C3626">
        <v>87.75</v>
      </c>
      <c r="D3626">
        <v>2</v>
      </c>
      <c r="E3626">
        <v>175.5</v>
      </c>
      <c r="F3626" s="1">
        <f>-Day_SIP[[#This Row],[Investment Amount]]</f>
        <v>-175.5</v>
      </c>
      <c r="G3626" s="1">
        <f>SUM($D$2:D3626)*Day_SIP[[#This Row],[Buy Price]]</f>
        <v>2401103.25</v>
      </c>
    </row>
    <row r="3627" spans="1:7" x14ac:dyDescent="0.3">
      <c r="A3627" s="2">
        <v>42608</v>
      </c>
      <c r="B3627">
        <v>4</v>
      </c>
      <c r="C3627">
        <v>87.37</v>
      </c>
      <c r="D3627">
        <v>2</v>
      </c>
      <c r="E3627">
        <v>174.74</v>
      </c>
      <c r="F3627" s="1">
        <f>-Day_SIP[[#This Row],[Investment Amount]]</f>
        <v>-174.74</v>
      </c>
      <c r="G3627" s="1">
        <f>SUM($D$2:D3627)*Day_SIP[[#This Row],[Buy Price]]</f>
        <v>2390880.0500000003</v>
      </c>
    </row>
    <row r="3628" spans="1:7" x14ac:dyDescent="0.3">
      <c r="A3628" s="2">
        <v>42611</v>
      </c>
      <c r="B3628">
        <v>0</v>
      </c>
      <c r="C3628">
        <v>87.64</v>
      </c>
      <c r="D3628">
        <v>2</v>
      </c>
      <c r="E3628">
        <v>175.28</v>
      </c>
      <c r="F3628" s="1">
        <f>-Day_SIP[[#This Row],[Investment Amount]]</f>
        <v>-175.28</v>
      </c>
      <c r="G3628" s="1">
        <f>SUM($D$2:D3628)*Day_SIP[[#This Row],[Buy Price]]</f>
        <v>2398443.88</v>
      </c>
    </row>
    <row r="3629" spans="1:7" x14ac:dyDescent="0.3">
      <c r="A3629" s="2">
        <v>42612</v>
      </c>
      <c r="B3629">
        <v>1</v>
      </c>
      <c r="C3629">
        <v>88.97</v>
      </c>
      <c r="D3629">
        <v>2</v>
      </c>
      <c r="E3629">
        <v>177.94</v>
      </c>
      <c r="F3629" s="1">
        <f>-Day_SIP[[#This Row],[Investment Amount]]</f>
        <v>-177.94</v>
      </c>
      <c r="G3629" s="1">
        <f>SUM($D$2:D3629)*Day_SIP[[#This Row],[Buy Price]]</f>
        <v>2435019.9300000002</v>
      </c>
    </row>
    <row r="3630" spans="1:7" x14ac:dyDescent="0.3">
      <c r="A3630" s="2">
        <v>42613</v>
      </c>
      <c r="B3630">
        <v>2</v>
      </c>
      <c r="C3630">
        <v>89.62</v>
      </c>
      <c r="D3630">
        <v>2</v>
      </c>
      <c r="E3630">
        <v>179.24</v>
      </c>
      <c r="F3630" s="1">
        <f>-Day_SIP[[#This Row],[Investment Amount]]</f>
        <v>-179.24</v>
      </c>
      <c r="G3630" s="1">
        <f>SUM($D$2:D3630)*Day_SIP[[#This Row],[Buy Price]]</f>
        <v>2452989.02</v>
      </c>
    </row>
    <row r="3631" spans="1:7" x14ac:dyDescent="0.3">
      <c r="A3631" s="2">
        <v>42614</v>
      </c>
      <c r="B3631">
        <v>3</v>
      </c>
      <c r="C3631">
        <v>89.43</v>
      </c>
      <c r="D3631">
        <v>2</v>
      </c>
      <c r="E3631">
        <v>178.86</v>
      </c>
      <c r="F3631" s="1">
        <f>-Day_SIP[[#This Row],[Investment Amount]]</f>
        <v>-178.86</v>
      </c>
      <c r="G3631" s="1">
        <f>SUM($D$2:D3631)*Day_SIP[[#This Row],[Buy Price]]</f>
        <v>2447967.39</v>
      </c>
    </row>
    <row r="3632" spans="1:7" x14ac:dyDescent="0.3">
      <c r="A3632" s="2">
        <v>42615</v>
      </c>
      <c r="B3632">
        <v>4</v>
      </c>
      <c r="C3632">
        <v>89.62</v>
      </c>
      <c r="D3632">
        <v>2</v>
      </c>
      <c r="E3632">
        <v>179.24</v>
      </c>
      <c r="F3632" s="1">
        <f>-Day_SIP[[#This Row],[Investment Amount]]</f>
        <v>-179.24</v>
      </c>
      <c r="G3632" s="1">
        <f>SUM($D$2:D3632)*Day_SIP[[#This Row],[Buy Price]]</f>
        <v>2453347.5</v>
      </c>
    </row>
    <row r="3633" spans="1:7" x14ac:dyDescent="0.3">
      <c r="A3633" s="2">
        <v>42619</v>
      </c>
      <c r="B3633">
        <v>1</v>
      </c>
      <c r="C3633">
        <v>90.98</v>
      </c>
      <c r="D3633">
        <v>2</v>
      </c>
      <c r="E3633">
        <v>181.96</v>
      </c>
      <c r="F3633" s="1">
        <f>-Day_SIP[[#This Row],[Investment Amount]]</f>
        <v>-181.96</v>
      </c>
      <c r="G3633" s="1">
        <f>SUM($D$2:D3633)*Day_SIP[[#This Row],[Buy Price]]</f>
        <v>2490759.46</v>
      </c>
    </row>
    <row r="3634" spans="1:7" x14ac:dyDescent="0.3">
      <c r="A3634" s="2">
        <v>42620</v>
      </c>
      <c r="B3634">
        <v>2</v>
      </c>
      <c r="C3634">
        <v>90.89</v>
      </c>
      <c r="D3634">
        <v>2</v>
      </c>
      <c r="E3634">
        <v>181.78</v>
      </c>
      <c r="F3634" s="1">
        <f>-Day_SIP[[#This Row],[Investment Amount]]</f>
        <v>-181.78</v>
      </c>
      <c r="G3634" s="1">
        <f>SUM($D$2:D3634)*Day_SIP[[#This Row],[Buy Price]]</f>
        <v>2488477.31</v>
      </c>
    </row>
    <row r="3635" spans="1:7" x14ac:dyDescent="0.3">
      <c r="A3635" s="2">
        <v>42621</v>
      </c>
      <c r="B3635">
        <v>3</v>
      </c>
      <c r="C3635">
        <v>91.28</v>
      </c>
      <c r="D3635">
        <v>2</v>
      </c>
      <c r="E3635">
        <v>182.56</v>
      </c>
      <c r="F3635" s="1">
        <f>-Day_SIP[[#This Row],[Investment Amount]]</f>
        <v>-182.56</v>
      </c>
      <c r="G3635" s="1">
        <f>SUM($D$2:D3635)*Day_SIP[[#This Row],[Buy Price]]</f>
        <v>2499337.6800000002</v>
      </c>
    </row>
    <row r="3636" spans="1:7" x14ac:dyDescent="0.3">
      <c r="A3636" s="2">
        <v>42622</v>
      </c>
      <c r="B3636">
        <v>4</v>
      </c>
      <c r="C3636">
        <v>90.58</v>
      </c>
      <c r="D3636">
        <v>2</v>
      </c>
      <c r="E3636">
        <v>181.16</v>
      </c>
      <c r="F3636" s="1">
        <f>-Day_SIP[[#This Row],[Investment Amount]]</f>
        <v>-181.16</v>
      </c>
      <c r="G3636" s="1">
        <f>SUM($D$2:D3636)*Day_SIP[[#This Row],[Buy Price]]</f>
        <v>2480352.14</v>
      </c>
    </row>
    <row r="3637" spans="1:7" x14ac:dyDescent="0.3">
      <c r="A3637" s="2">
        <v>42625</v>
      </c>
      <c r="B3637">
        <v>0</v>
      </c>
      <c r="C3637">
        <v>89.11</v>
      </c>
      <c r="D3637">
        <v>2</v>
      </c>
      <c r="E3637">
        <v>178.22</v>
      </c>
      <c r="F3637" s="1">
        <f>-Day_SIP[[#This Row],[Investment Amount]]</f>
        <v>-178.22</v>
      </c>
      <c r="G3637" s="1">
        <f>SUM($D$2:D3637)*Day_SIP[[#This Row],[Buy Price]]</f>
        <v>2440277.35</v>
      </c>
    </row>
    <row r="3638" spans="1:7" x14ac:dyDescent="0.3">
      <c r="A3638" s="2">
        <v>42627</v>
      </c>
      <c r="B3638">
        <v>2</v>
      </c>
      <c r="C3638">
        <v>89.22</v>
      </c>
      <c r="D3638">
        <v>2</v>
      </c>
      <c r="E3638">
        <v>178.44</v>
      </c>
      <c r="F3638" s="1">
        <f>-Day_SIP[[#This Row],[Investment Amount]]</f>
        <v>-178.44</v>
      </c>
      <c r="G3638" s="1">
        <f>SUM($D$2:D3638)*Day_SIP[[#This Row],[Buy Price]]</f>
        <v>2443468.14</v>
      </c>
    </row>
    <row r="3639" spans="1:7" x14ac:dyDescent="0.3">
      <c r="A3639" s="2">
        <v>42628</v>
      </c>
      <c r="B3639">
        <v>3</v>
      </c>
      <c r="C3639">
        <v>89.13</v>
      </c>
      <c r="D3639">
        <v>2</v>
      </c>
      <c r="E3639">
        <v>178.26</v>
      </c>
      <c r="F3639" s="1">
        <f>-Day_SIP[[#This Row],[Investment Amount]]</f>
        <v>-178.26</v>
      </c>
      <c r="G3639" s="1">
        <f>SUM($D$2:D3639)*Day_SIP[[#This Row],[Buy Price]]</f>
        <v>2441181.5699999998</v>
      </c>
    </row>
    <row r="3640" spans="1:7" x14ac:dyDescent="0.3">
      <c r="A3640" s="2">
        <v>42629</v>
      </c>
      <c r="B3640">
        <v>4</v>
      </c>
      <c r="C3640">
        <v>89.48</v>
      </c>
      <c r="D3640">
        <v>2</v>
      </c>
      <c r="E3640">
        <v>178.96</v>
      </c>
      <c r="F3640" s="1">
        <f>-Day_SIP[[#This Row],[Investment Amount]]</f>
        <v>-178.96</v>
      </c>
      <c r="G3640" s="1">
        <f>SUM($D$2:D3640)*Day_SIP[[#This Row],[Buy Price]]</f>
        <v>2450946.6800000002</v>
      </c>
    </row>
    <row r="3641" spans="1:7" x14ac:dyDescent="0.3">
      <c r="A3641" s="2">
        <v>42632</v>
      </c>
      <c r="B3641">
        <v>0</v>
      </c>
      <c r="C3641">
        <v>89.76</v>
      </c>
      <c r="D3641">
        <v>2</v>
      </c>
      <c r="E3641">
        <v>179.52</v>
      </c>
      <c r="F3641" s="1">
        <f>-Day_SIP[[#This Row],[Investment Amount]]</f>
        <v>-179.52</v>
      </c>
      <c r="G3641" s="1">
        <f>SUM($D$2:D3641)*Day_SIP[[#This Row],[Buy Price]]</f>
        <v>2458795.6800000002</v>
      </c>
    </row>
    <row r="3642" spans="1:7" x14ac:dyDescent="0.3">
      <c r="A3642" s="2">
        <v>42633</v>
      </c>
      <c r="B3642">
        <v>1</v>
      </c>
      <c r="C3642">
        <v>89.68</v>
      </c>
      <c r="D3642">
        <v>2</v>
      </c>
      <c r="E3642">
        <v>179.36</v>
      </c>
      <c r="F3642" s="1">
        <f>-Day_SIP[[#This Row],[Investment Amount]]</f>
        <v>-179.36</v>
      </c>
      <c r="G3642" s="1">
        <f>SUM($D$2:D3642)*Day_SIP[[#This Row],[Buy Price]]</f>
        <v>2456783.6</v>
      </c>
    </row>
    <row r="3643" spans="1:7" x14ac:dyDescent="0.3">
      <c r="A3643" s="2">
        <v>42634</v>
      </c>
      <c r="B3643">
        <v>2</v>
      </c>
      <c r="C3643">
        <v>89.57</v>
      </c>
      <c r="D3643">
        <v>2</v>
      </c>
      <c r="E3643">
        <v>179.14</v>
      </c>
      <c r="F3643" s="1">
        <f>-Day_SIP[[#This Row],[Investment Amount]]</f>
        <v>-179.14</v>
      </c>
      <c r="G3643" s="1">
        <f>SUM($D$2:D3643)*Day_SIP[[#This Row],[Buy Price]]</f>
        <v>2453949.29</v>
      </c>
    </row>
    <row r="3644" spans="1:7" x14ac:dyDescent="0.3">
      <c r="A3644" s="2">
        <v>42635</v>
      </c>
      <c r="B3644">
        <v>3</v>
      </c>
      <c r="C3644">
        <v>90.36</v>
      </c>
      <c r="D3644">
        <v>2</v>
      </c>
      <c r="E3644">
        <v>180.72</v>
      </c>
      <c r="F3644" s="1">
        <f>-Day_SIP[[#This Row],[Investment Amount]]</f>
        <v>-180.72</v>
      </c>
      <c r="G3644" s="1">
        <f>SUM($D$2:D3644)*Day_SIP[[#This Row],[Buy Price]]</f>
        <v>2475773.64</v>
      </c>
    </row>
    <row r="3645" spans="1:7" x14ac:dyDescent="0.3">
      <c r="A3645" s="2">
        <v>42636</v>
      </c>
      <c r="B3645">
        <v>4</v>
      </c>
      <c r="C3645">
        <v>90.03</v>
      </c>
      <c r="D3645">
        <v>2</v>
      </c>
      <c r="E3645">
        <v>180.06</v>
      </c>
      <c r="F3645" s="1">
        <f>-Day_SIP[[#This Row],[Investment Amount]]</f>
        <v>-180.06</v>
      </c>
      <c r="G3645" s="1">
        <f>SUM($D$2:D3645)*Day_SIP[[#This Row],[Buy Price]]</f>
        <v>2466912.0300000003</v>
      </c>
    </row>
    <row r="3646" spans="1:7" x14ac:dyDescent="0.3">
      <c r="A3646" s="2">
        <v>42639</v>
      </c>
      <c r="B3646">
        <v>0</v>
      </c>
      <c r="C3646">
        <v>89.22</v>
      </c>
      <c r="D3646">
        <v>2</v>
      </c>
      <c r="E3646">
        <v>178.44</v>
      </c>
      <c r="F3646" s="1">
        <f>-Day_SIP[[#This Row],[Investment Amount]]</f>
        <v>-178.44</v>
      </c>
      <c r="G3646" s="1">
        <f>SUM($D$2:D3646)*Day_SIP[[#This Row],[Buy Price]]</f>
        <v>2444895.66</v>
      </c>
    </row>
    <row r="3647" spans="1:7" x14ac:dyDescent="0.3">
      <c r="A3647" s="2">
        <v>42640</v>
      </c>
      <c r="B3647">
        <v>1</v>
      </c>
      <c r="C3647">
        <v>88.86</v>
      </c>
      <c r="D3647">
        <v>2</v>
      </c>
      <c r="E3647">
        <v>177.72</v>
      </c>
      <c r="F3647" s="1">
        <f>-Day_SIP[[#This Row],[Investment Amount]]</f>
        <v>-177.72</v>
      </c>
      <c r="G3647" s="1">
        <f>SUM($D$2:D3647)*Day_SIP[[#This Row],[Buy Price]]</f>
        <v>2435208.2999999998</v>
      </c>
    </row>
    <row r="3648" spans="1:7" x14ac:dyDescent="0.3">
      <c r="A3648" s="2">
        <v>42641</v>
      </c>
      <c r="B3648">
        <v>2</v>
      </c>
      <c r="C3648">
        <v>89.26</v>
      </c>
      <c r="D3648">
        <v>2</v>
      </c>
      <c r="E3648">
        <v>178.52</v>
      </c>
      <c r="F3648" s="1">
        <f>-Day_SIP[[#This Row],[Investment Amount]]</f>
        <v>-178.52</v>
      </c>
      <c r="G3648" s="1">
        <f>SUM($D$2:D3648)*Day_SIP[[#This Row],[Buy Price]]</f>
        <v>2446348.8200000003</v>
      </c>
    </row>
    <row r="3649" spans="1:7" x14ac:dyDescent="0.3">
      <c r="A3649" s="2">
        <v>42642</v>
      </c>
      <c r="B3649">
        <v>3</v>
      </c>
      <c r="C3649">
        <v>88.06</v>
      </c>
      <c r="D3649">
        <v>2</v>
      </c>
      <c r="E3649">
        <v>176.12</v>
      </c>
      <c r="F3649" s="1">
        <f>-Day_SIP[[#This Row],[Investment Amount]]</f>
        <v>-176.12</v>
      </c>
      <c r="G3649" s="1">
        <f>SUM($D$2:D3649)*Day_SIP[[#This Row],[Buy Price]]</f>
        <v>2413636.54</v>
      </c>
    </row>
    <row r="3650" spans="1:7" x14ac:dyDescent="0.3">
      <c r="A3650" s="2">
        <v>42643</v>
      </c>
      <c r="B3650">
        <v>4</v>
      </c>
      <c r="C3650">
        <v>87.86</v>
      </c>
      <c r="D3650">
        <v>2</v>
      </c>
      <c r="E3650">
        <v>175.72</v>
      </c>
      <c r="F3650" s="1">
        <f>-Day_SIP[[#This Row],[Investment Amount]]</f>
        <v>-175.72</v>
      </c>
      <c r="G3650" s="1">
        <f>SUM($D$2:D3650)*Day_SIP[[#This Row],[Buy Price]]</f>
        <v>2408330.46</v>
      </c>
    </row>
    <row r="3651" spans="1:7" x14ac:dyDescent="0.3">
      <c r="A3651" s="2">
        <v>42646</v>
      </c>
      <c r="B3651">
        <v>0</v>
      </c>
      <c r="C3651">
        <v>89.18</v>
      </c>
      <c r="D3651">
        <v>2</v>
      </c>
      <c r="E3651">
        <v>178.36</v>
      </c>
      <c r="F3651" s="1">
        <f>-Day_SIP[[#This Row],[Investment Amount]]</f>
        <v>-178.36</v>
      </c>
      <c r="G3651" s="1">
        <f>SUM($D$2:D3651)*Day_SIP[[#This Row],[Buy Price]]</f>
        <v>2444691.3400000003</v>
      </c>
    </row>
    <row r="3652" spans="1:7" x14ac:dyDescent="0.3">
      <c r="A3652" s="2">
        <v>42647</v>
      </c>
      <c r="B3652">
        <v>1</v>
      </c>
      <c r="C3652">
        <v>89.29</v>
      </c>
      <c r="D3652">
        <v>2</v>
      </c>
      <c r="E3652">
        <v>178.58</v>
      </c>
      <c r="F3652" s="1">
        <f>-Day_SIP[[#This Row],[Investment Amount]]</f>
        <v>-178.58</v>
      </c>
      <c r="G3652" s="1">
        <f>SUM($D$2:D3652)*Day_SIP[[#This Row],[Buy Price]]</f>
        <v>2447885.35</v>
      </c>
    </row>
    <row r="3653" spans="1:7" x14ac:dyDescent="0.3">
      <c r="A3653" s="2">
        <v>42648</v>
      </c>
      <c r="B3653">
        <v>2</v>
      </c>
      <c r="C3653">
        <v>89.09</v>
      </c>
      <c r="D3653">
        <v>2</v>
      </c>
      <c r="E3653">
        <v>178.18</v>
      </c>
      <c r="F3653" s="1">
        <f>-Day_SIP[[#This Row],[Investment Amount]]</f>
        <v>-178.18</v>
      </c>
      <c r="G3653" s="1">
        <f>SUM($D$2:D3653)*Day_SIP[[#This Row],[Buy Price]]</f>
        <v>2442580.5300000003</v>
      </c>
    </row>
    <row r="3654" spans="1:7" x14ac:dyDescent="0.3">
      <c r="A3654" s="2">
        <v>42649</v>
      </c>
      <c r="B3654">
        <v>3</v>
      </c>
      <c r="C3654">
        <v>88.68</v>
      </c>
      <c r="D3654">
        <v>2</v>
      </c>
      <c r="E3654">
        <v>177.36</v>
      </c>
      <c r="F3654" s="1">
        <f>-Day_SIP[[#This Row],[Investment Amount]]</f>
        <v>-177.36</v>
      </c>
      <c r="G3654" s="1">
        <f>SUM($D$2:D3654)*Day_SIP[[#This Row],[Buy Price]]</f>
        <v>2431516.9200000004</v>
      </c>
    </row>
    <row r="3655" spans="1:7" x14ac:dyDescent="0.3">
      <c r="A3655" s="2">
        <v>42650</v>
      </c>
      <c r="B3655">
        <v>4</v>
      </c>
      <c r="C3655">
        <v>88.58</v>
      </c>
      <c r="D3655">
        <v>2</v>
      </c>
      <c r="E3655">
        <v>177.16</v>
      </c>
      <c r="F3655" s="1">
        <f>-Day_SIP[[#This Row],[Investment Amount]]</f>
        <v>-177.16</v>
      </c>
      <c r="G3655" s="1">
        <f>SUM($D$2:D3655)*Day_SIP[[#This Row],[Buy Price]]</f>
        <v>2428952.1800000002</v>
      </c>
    </row>
    <row r="3656" spans="1:7" x14ac:dyDescent="0.3">
      <c r="A3656" s="2">
        <v>42653</v>
      </c>
      <c r="B3656">
        <v>0</v>
      </c>
      <c r="C3656">
        <v>88.96</v>
      </c>
      <c r="D3656">
        <v>2</v>
      </c>
      <c r="E3656">
        <v>177.92</v>
      </c>
      <c r="F3656" s="1">
        <f>-Day_SIP[[#This Row],[Investment Amount]]</f>
        <v>-177.92</v>
      </c>
      <c r="G3656" s="1">
        <f>SUM($D$2:D3656)*Day_SIP[[#This Row],[Buy Price]]</f>
        <v>2439550.0799999996</v>
      </c>
    </row>
    <row r="3657" spans="1:7" x14ac:dyDescent="0.3">
      <c r="A3657" s="2">
        <v>42656</v>
      </c>
      <c r="B3657">
        <v>3</v>
      </c>
      <c r="C3657">
        <v>87.41</v>
      </c>
      <c r="D3657">
        <v>2</v>
      </c>
      <c r="E3657">
        <v>174.82</v>
      </c>
      <c r="F3657" s="1">
        <f>-Day_SIP[[#This Row],[Investment Amount]]</f>
        <v>-174.82</v>
      </c>
      <c r="G3657" s="1">
        <f>SUM($D$2:D3657)*Day_SIP[[#This Row],[Buy Price]]</f>
        <v>2397219.25</v>
      </c>
    </row>
    <row r="3658" spans="1:7" x14ac:dyDescent="0.3">
      <c r="A3658" s="2">
        <v>42657</v>
      </c>
      <c r="B3658">
        <v>4</v>
      </c>
      <c r="C3658">
        <v>87.73</v>
      </c>
      <c r="D3658">
        <v>2</v>
      </c>
      <c r="E3658">
        <v>175.46</v>
      </c>
      <c r="F3658" s="1">
        <f>-Day_SIP[[#This Row],[Investment Amount]]</f>
        <v>-175.46</v>
      </c>
      <c r="G3658" s="1">
        <f>SUM($D$2:D3658)*Day_SIP[[#This Row],[Buy Price]]</f>
        <v>2406170.71</v>
      </c>
    </row>
    <row r="3659" spans="1:7" x14ac:dyDescent="0.3">
      <c r="A3659" s="2">
        <v>42660</v>
      </c>
      <c r="B3659">
        <v>0</v>
      </c>
      <c r="C3659">
        <v>86.91</v>
      </c>
      <c r="D3659">
        <v>2</v>
      </c>
      <c r="E3659">
        <v>173.82</v>
      </c>
      <c r="F3659" s="1">
        <f>-Day_SIP[[#This Row],[Investment Amount]]</f>
        <v>-173.82</v>
      </c>
      <c r="G3659" s="1">
        <f>SUM($D$2:D3659)*Day_SIP[[#This Row],[Buy Price]]</f>
        <v>2383854.39</v>
      </c>
    </row>
    <row r="3660" spans="1:7" x14ac:dyDescent="0.3">
      <c r="A3660" s="2">
        <v>42661</v>
      </c>
      <c r="B3660">
        <v>1</v>
      </c>
      <c r="C3660">
        <v>88.19</v>
      </c>
      <c r="D3660">
        <v>2</v>
      </c>
      <c r="E3660">
        <v>176.38</v>
      </c>
      <c r="F3660" s="1">
        <f>-Day_SIP[[#This Row],[Investment Amount]]</f>
        <v>-176.38</v>
      </c>
      <c r="G3660" s="1">
        <f>SUM($D$2:D3660)*Day_SIP[[#This Row],[Buy Price]]</f>
        <v>2419139.89</v>
      </c>
    </row>
    <row r="3661" spans="1:7" x14ac:dyDescent="0.3">
      <c r="A3661" s="2">
        <v>42662</v>
      </c>
      <c r="B3661">
        <v>2</v>
      </c>
      <c r="C3661">
        <v>88.21</v>
      </c>
      <c r="D3661">
        <v>2</v>
      </c>
      <c r="E3661">
        <v>176.42</v>
      </c>
      <c r="F3661" s="1">
        <f>-Day_SIP[[#This Row],[Investment Amount]]</f>
        <v>-176.42</v>
      </c>
      <c r="G3661" s="1">
        <f>SUM($D$2:D3661)*Day_SIP[[#This Row],[Buy Price]]</f>
        <v>2419864.9299999997</v>
      </c>
    </row>
    <row r="3662" spans="1:7" x14ac:dyDescent="0.3">
      <c r="A3662" s="2">
        <v>42663</v>
      </c>
      <c r="B3662">
        <v>3</v>
      </c>
      <c r="C3662">
        <v>88.67</v>
      </c>
      <c r="D3662">
        <v>2</v>
      </c>
      <c r="E3662">
        <v>177.34</v>
      </c>
      <c r="F3662" s="1">
        <f>-Day_SIP[[#This Row],[Investment Amount]]</f>
        <v>-177.34</v>
      </c>
      <c r="G3662" s="1">
        <f>SUM($D$2:D3662)*Day_SIP[[#This Row],[Buy Price]]</f>
        <v>2432661.4500000002</v>
      </c>
    </row>
    <row r="3663" spans="1:7" x14ac:dyDescent="0.3">
      <c r="A3663" s="2">
        <v>42664</v>
      </c>
      <c r="B3663">
        <v>4</v>
      </c>
      <c r="C3663">
        <v>88.61</v>
      </c>
      <c r="D3663">
        <v>2</v>
      </c>
      <c r="E3663">
        <v>177.22</v>
      </c>
      <c r="F3663" s="1">
        <f>-Day_SIP[[#This Row],[Investment Amount]]</f>
        <v>-177.22</v>
      </c>
      <c r="G3663" s="1">
        <f>SUM($D$2:D3663)*Day_SIP[[#This Row],[Buy Price]]</f>
        <v>2431192.5699999998</v>
      </c>
    </row>
    <row r="3664" spans="1:7" x14ac:dyDescent="0.3">
      <c r="A3664" s="2">
        <v>42667</v>
      </c>
      <c r="B3664">
        <v>0</v>
      </c>
      <c r="C3664">
        <v>88.77</v>
      </c>
      <c r="D3664">
        <v>2</v>
      </c>
      <c r="E3664">
        <v>177.54</v>
      </c>
      <c r="F3664" s="1">
        <f>-Day_SIP[[#This Row],[Investment Amount]]</f>
        <v>-177.54</v>
      </c>
      <c r="G3664" s="1">
        <f>SUM($D$2:D3664)*Day_SIP[[#This Row],[Buy Price]]</f>
        <v>2435760.0299999998</v>
      </c>
    </row>
    <row r="3665" spans="1:7" x14ac:dyDescent="0.3">
      <c r="A3665" s="2">
        <v>42668</v>
      </c>
      <c r="B3665">
        <v>1</v>
      </c>
      <c r="C3665">
        <v>88.7</v>
      </c>
      <c r="D3665">
        <v>2</v>
      </c>
      <c r="E3665">
        <v>177.4</v>
      </c>
      <c r="F3665" s="1">
        <f>-Day_SIP[[#This Row],[Investment Amount]]</f>
        <v>-177.4</v>
      </c>
      <c r="G3665" s="1">
        <f>SUM($D$2:D3665)*Day_SIP[[#This Row],[Buy Price]]</f>
        <v>2434016.7000000002</v>
      </c>
    </row>
    <row r="3666" spans="1:7" x14ac:dyDescent="0.3">
      <c r="A3666" s="2">
        <v>42669</v>
      </c>
      <c r="B3666">
        <v>2</v>
      </c>
      <c r="C3666">
        <v>87.93</v>
      </c>
      <c r="D3666">
        <v>2</v>
      </c>
      <c r="E3666">
        <v>175.86</v>
      </c>
      <c r="F3666" s="1">
        <f>-Day_SIP[[#This Row],[Investment Amount]]</f>
        <v>-175.86</v>
      </c>
      <c r="G3666" s="1">
        <f>SUM($D$2:D3666)*Day_SIP[[#This Row],[Buy Price]]</f>
        <v>2413062.9900000002</v>
      </c>
    </row>
    <row r="3667" spans="1:7" x14ac:dyDescent="0.3">
      <c r="A3667" s="2">
        <v>42670</v>
      </c>
      <c r="B3667">
        <v>3</v>
      </c>
      <c r="C3667">
        <v>88.08</v>
      </c>
      <c r="D3667">
        <v>2</v>
      </c>
      <c r="E3667">
        <v>176.16</v>
      </c>
      <c r="F3667" s="1">
        <f>-Day_SIP[[#This Row],[Investment Amount]]</f>
        <v>-176.16</v>
      </c>
      <c r="G3667" s="1">
        <f>SUM($D$2:D3667)*Day_SIP[[#This Row],[Buy Price]]</f>
        <v>2417355.6</v>
      </c>
    </row>
    <row r="3668" spans="1:7" x14ac:dyDescent="0.3">
      <c r="A3668" s="2">
        <v>42671</v>
      </c>
      <c r="B3668">
        <v>4</v>
      </c>
      <c r="C3668">
        <v>88.18</v>
      </c>
      <c r="D3668">
        <v>2</v>
      </c>
      <c r="E3668">
        <v>176.36</v>
      </c>
      <c r="F3668" s="1">
        <f>-Day_SIP[[#This Row],[Investment Amount]]</f>
        <v>-176.36</v>
      </c>
      <c r="G3668" s="1">
        <f>SUM($D$2:D3668)*Day_SIP[[#This Row],[Buy Price]]</f>
        <v>2420276.46</v>
      </c>
    </row>
    <row r="3669" spans="1:7" x14ac:dyDescent="0.3">
      <c r="A3669" s="2">
        <v>42673</v>
      </c>
      <c r="B3669">
        <v>6</v>
      </c>
      <c r="C3669">
        <v>880.01</v>
      </c>
      <c r="D3669">
        <v>0</v>
      </c>
      <c r="E3669">
        <v>0</v>
      </c>
      <c r="F3669" s="1">
        <f>-Day_SIP[[#This Row],[Investment Amount]]</f>
        <v>0</v>
      </c>
      <c r="G3669" s="1">
        <f>SUM($D$2:D3669)*Day_SIP[[#This Row],[Buy Price]]</f>
        <v>24153634.469999999</v>
      </c>
    </row>
    <row r="3670" spans="1:7" x14ac:dyDescent="0.3">
      <c r="A3670" s="2">
        <v>42675</v>
      </c>
      <c r="B3670">
        <v>1</v>
      </c>
      <c r="C3670">
        <v>88.18</v>
      </c>
      <c r="D3670">
        <v>2</v>
      </c>
      <c r="E3670">
        <v>176.36</v>
      </c>
      <c r="F3670" s="1">
        <f>-Day_SIP[[#This Row],[Investment Amount]]</f>
        <v>-176.36</v>
      </c>
      <c r="G3670" s="1">
        <f>SUM($D$2:D3670)*Day_SIP[[#This Row],[Buy Price]]</f>
        <v>2420452.8200000003</v>
      </c>
    </row>
    <row r="3671" spans="1:7" x14ac:dyDescent="0.3">
      <c r="A3671" s="2">
        <v>42676</v>
      </c>
      <c r="B3671">
        <v>2</v>
      </c>
      <c r="C3671">
        <v>87.25</v>
      </c>
      <c r="D3671">
        <v>2</v>
      </c>
      <c r="E3671">
        <v>174.5</v>
      </c>
      <c r="F3671" s="1">
        <f>-Day_SIP[[#This Row],[Investment Amount]]</f>
        <v>-174.5</v>
      </c>
      <c r="G3671" s="1">
        <f>SUM($D$2:D3671)*Day_SIP[[#This Row],[Buy Price]]</f>
        <v>2395099.75</v>
      </c>
    </row>
    <row r="3672" spans="1:7" x14ac:dyDescent="0.3">
      <c r="A3672" s="2">
        <v>42677</v>
      </c>
      <c r="B3672">
        <v>3</v>
      </c>
      <c r="C3672">
        <v>87.07</v>
      </c>
      <c r="D3672">
        <v>2</v>
      </c>
      <c r="E3672">
        <v>174.14</v>
      </c>
      <c r="F3672" s="1">
        <f>-Day_SIP[[#This Row],[Investment Amount]]</f>
        <v>-174.14</v>
      </c>
      <c r="G3672" s="1">
        <f>SUM($D$2:D3672)*Day_SIP[[#This Row],[Buy Price]]</f>
        <v>2390332.71</v>
      </c>
    </row>
    <row r="3673" spans="1:7" x14ac:dyDescent="0.3">
      <c r="A3673" s="2">
        <v>42678</v>
      </c>
      <c r="B3673">
        <v>4</v>
      </c>
      <c r="C3673">
        <v>86.35</v>
      </c>
      <c r="D3673">
        <v>2</v>
      </c>
      <c r="E3673">
        <v>172.7</v>
      </c>
      <c r="F3673" s="1">
        <f>-Day_SIP[[#This Row],[Investment Amount]]</f>
        <v>-172.7</v>
      </c>
      <c r="G3673" s="1">
        <f>SUM($D$2:D3673)*Day_SIP[[#This Row],[Buy Price]]</f>
        <v>2370739.25</v>
      </c>
    </row>
    <row r="3674" spans="1:7" x14ac:dyDescent="0.3">
      <c r="A3674" s="2">
        <v>42681</v>
      </c>
      <c r="B3674">
        <v>0</v>
      </c>
      <c r="C3674">
        <v>87.25</v>
      </c>
      <c r="D3674">
        <v>2</v>
      </c>
      <c r="E3674">
        <v>174.5</v>
      </c>
      <c r="F3674" s="1">
        <f>-Day_SIP[[#This Row],[Investment Amount]]</f>
        <v>-174.5</v>
      </c>
      <c r="G3674" s="1">
        <f>SUM($D$2:D3674)*Day_SIP[[#This Row],[Buy Price]]</f>
        <v>2395623.25</v>
      </c>
    </row>
    <row r="3675" spans="1:7" x14ac:dyDescent="0.3">
      <c r="A3675" s="2">
        <v>42682</v>
      </c>
      <c r="B3675">
        <v>1</v>
      </c>
      <c r="C3675">
        <v>88.16</v>
      </c>
      <c r="D3675">
        <v>2</v>
      </c>
      <c r="E3675">
        <v>176.32</v>
      </c>
      <c r="F3675" s="1">
        <f>-Day_SIP[[#This Row],[Investment Amount]]</f>
        <v>-176.32</v>
      </c>
      <c r="G3675" s="1">
        <f>SUM($D$2:D3675)*Day_SIP[[#This Row],[Buy Price]]</f>
        <v>2420785.44</v>
      </c>
    </row>
    <row r="3676" spans="1:7" x14ac:dyDescent="0.3">
      <c r="A3676" s="2">
        <v>42683</v>
      </c>
      <c r="B3676">
        <v>2</v>
      </c>
      <c r="C3676">
        <v>86.24</v>
      </c>
      <c r="D3676">
        <v>2</v>
      </c>
      <c r="E3676">
        <v>172.48</v>
      </c>
      <c r="F3676" s="1">
        <f>-Day_SIP[[#This Row],[Investment Amount]]</f>
        <v>-172.48</v>
      </c>
      <c r="G3676" s="1">
        <f>SUM($D$2:D3676)*Day_SIP[[#This Row],[Buy Price]]</f>
        <v>2368236.6399999997</v>
      </c>
    </row>
    <row r="3677" spans="1:7" x14ac:dyDescent="0.3">
      <c r="A3677" s="2">
        <v>42684</v>
      </c>
      <c r="B3677">
        <v>3</v>
      </c>
      <c r="C3677">
        <v>87.53</v>
      </c>
      <c r="D3677">
        <v>2</v>
      </c>
      <c r="E3677">
        <v>175.06</v>
      </c>
      <c r="F3677" s="1">
        <f>-Day_SIP[[#This Row],[Investment Amount]]</f>
        <v>-175.06</v>
      </c>
      <c r="G3677" s="1">
        <f>SUM($D$2:D3677)*Day_SIP[[#This Row],[Buy Price]]</f>
        <v>2403836.39</v>
      </c>
    </row>
    <row r="3678" spans="1:7" x14ac:dyDescent="0.3">
      <c r="A3678" s="2">
        <v>42685</v>
      </c>
      <c r="B3678">
        <v>4</v>
      </c>
      <c r="C3678">
        <v>85.01</v>
      </c>
      <c r="D3678">
        <v>2</v>
      </c>
      <c r="E3678">
        <v>170.02</v>
      </c>
      <c r="F3678" s="1">
        <f>-Day_SIP[[#This Row],[Investment Amount]]</f>
        <v>-170.02</v>
      </c>
      <c r="G3678" s="1">
        <f>SUM($D$2:D3678)*Day_SIP[[#This Row],[Buy Price]]</f>
        <v>2334799.6500000004</v>
      </c>
    </row>
    <row r="3679" spans="1:7" x14ac:dyDescent="0.3">
      <c r="A3679" s="2">
        <v>42689</v>
      </c>
      <c r="B3679">
        <v>1</v>
      </c>
      <c r="C3679">
        <v>83.09</v>
      </c>
      <c r="D3679">
        <v>2</v>
      </c>
      <c r="E3679">
        <v>166.18</v>
      </c>
      <c r="F3679" s="1">
        <f>-Day_SIP[[#This Row],[Investment Amount]]</f>
        <v>-166.18</v>
      </c>
      <c r="G3679" s="1">
        <f>SUM($D$2:D3679)*Day_SIP[[#This Row],[Buy Price]]</f>
        <v>2282233.0300000003</v>
      </c>
    </row>
    <row r="3680" spans="1:7" x14ac:dyDescent="0.3">
      <c r="A3680" s="2">
        <v>42690</v>
      </c>
      <c r="B3680">
        <v>2</v>
      </c>
      <c r="C3680">
        <v>82.95</v>
      </c>
      <c r="D3680">
        <v>2</v>
      </c>
      <c r="E3680">
        <v>165.9</v>
      </c>
      <c r="F3680" s="1">
        <f>-Day_SIP[[#This Row],[Investment Amount]]</f>
        <v>-165.9</v>
      </c>
      <c r="G3680" s="1">
        <f>SUM($D$2:D3680)*Day_SIP[[#This Row],[Buy Price]]</f>
        <v>2278553.5500000003</v>
      </c>
    </row>
    <row r="3681" spans="1:7" x14ac:dyDescent="0.3">
      <c r="A3681" s="2">
        <v>42691</v>
      </c>
      <c r="B3681">
        <v>3</v>
      </c>
      <c r="C3681">
        <v>82.98</v>
      </c>
      <c r="D3681">
        <v>2</v>
      </c>
      <c r="E3681">
        <v>165.96</v>
      </c>
      <c r="F3681" s="1">
        <f>-Day_SIP[[#This Row],[Investment Amount]]</f>
        <v>-165.96</v>
      </c>
      <c r="G3681" s="1">
        <f>SUM($D$2:D3681)*Day_SIP[[#This Row],[Buy Price]]</f>
        <v>2279543.58</v>
      </c>
    </row>
    <row r="3682" spans="1:7" x14ac:dyDescent="0.3">
      <c r="A3682" s="2">
        <v>42692</v>
      </c>
      <c r="B3682">
        <v>4</v>
      </c>
      <c r="C3682">
        <v>82.68</v>
      </c>
      <c r="D3682">
        <v>2</v>
      </c>
      <c r="E3682">
        <v>165.36</v>
      </c>
      <c r="F3682" s="1">
        <f>-Day_SIP[[#This Row],[Investment Amount]]</f>
        <v>-165.36</v>
      </c>
      <c r="G3682" s="1">
        <f>SUM($D$2:D3682)*Day_SIP[[#This Row],[Buy Price]]</f>
        <v>2271467.64</v>
      </c>
    </row>
    <row r="3683" spans="1:7" x14ac:dyDescent="0.3">
      <c r="A3683" s="2">
        <v>42695</v>
      </c>
      <c r="B3683">
        <v>0</v>
      </c>
      <c r="C3683">
        <v>81.31</v>
      </c>
      <c r="D3683">
        <v>2</v>
      </c>
      <c r="E3683">
        <v>162.62</v>
      </c>
      <c r="F3683" s="1">
        <f>-Day_SIP[[#This Row],[Investment Amount]]</f>
        <v>-162.62</v>
      </c>
      <c r="G3683" s="1">
        <f>SUM($D$2:D3683)*Day_SIP[[#This Row],[Buy Price]]</f>
        <v>2233992.25</v>
      </c>
    </row>
    <row r="3684" spans="1:7" x14ac:dyDescent="0.3">
      <c r="A3684" s="2">
        <v>42696</v>
      </c>
      <c r="B3684">
        <v>1</v>
      </c>
      <c r="C3684">
        <v>82</v>
      </c>
      <c r="D3684">
        <v>2</v>
      </c>
      <c r="E3684">
        <v>164</v>
      </c>
      <c r="F3684" s="1">
        <f>-Day_SIP[[#This Row],[Investment Amount]]</f>
        <v>-164</v>
      </c>
      <c r="G3684" s="1">
        <f>SUM($D$2:D3684)*Day_SIP[[#This Row],[Buy Price]]</f>
        <v>2253114</v>
      </c>
    </row>
    <row r="3685" spans="1:7" x14ac:dyDescent="0.3">
      <c r="A3685" s="2">
        <v>42697</v>
      </c>
      <c r="B3685">
        <v>2</v>
      </c>
      <c r="C3685">
        <v>82.25</v>
      </c>
      <c r="D3685">
        <v>2</v>
      </c>
      <c r="E3685">
        <v>164.5</v>
      </c>
      <c r="F3685" s="1">
        <f>-Day_SIP[[#This Row],[Investment Amount]]</f>
        <v>-164.5</v>
      </c>
      <c r="G3685" s="1">
        <f>SUM($D$2:D3685)*Day_SIP[[#This Row],[Buy Price]]</f>
        <v>2260147.75</v>
      </c>
    </row>
    <row r="3686" spans="1:7" x14ac:dyDescent="0.3">
      <c r="A3686" s="2">
        <v>42698</v>
      </c>
      <c r="B3686">
        <v>3</v>
      </c>
      <c r="C3686">
        <v>81.760000000000005</v>
      </c>
      <c r="D3686">
        <v>2</v>
      </c>
      <c r="E3686">
        <v>163.52000000000001</v>
      </c>
      <c r="F3686" s="1">
        <f>-Day_SIP[[#This Row],[Investment Amount]]</f>
        <v>-163.52000000000001</v>
      </c>
      <c r="G3686" s="1">
        <f>SUM($D$2:D3686)*Day_SIP[[#This Row],[Buy Price]]</f>
        <v>2246846.56</v>
      </c>
    </row>
    <row r="3687" spans="1:7" x14ac:dyDescent="0.3">
      <c r="A3687" s="2">
        <v>42699</v>
      </c>
      <c r="B3687">
        <v>4</v>
      </c>
      <c r="C3687">
        <v>82.85</v>
      </c>
      <c r="D3687">
        <v>2</v>
      </c>
      <c r="E3687">
        <v>165.7</v>
      </c>
      <c r="F3687" s="1">
        <f>-Day_SIP[[#This Row],[Investment Amount]]</f>
        <v>-165.7</v>
      </c>
      <c r="G3687" s="1">
        <f>SUM($D$2:D3687)*Day_SIP[[#This Row],[Buy Price]]</f>
        <v>2276966.5499999998</v>
      </c>
    </row>
    <row r="3688" spans="1:7" x14ac:dyDescent="0.3">
      <c r="A3688" s="2">
        <v>42702</v>
      </c>
      <c r="B3688">
        <v>0</v>
      </c>
      <c r="C3688">
        <v>83.25</v>
      </c>
      <c r="D3688">
        <v>2</v>
      </c>
      <c r="E3688">
        <v>166.5</v>
      </c>
      <c r="F3688" s="1">
        <f>-Day_SIP[[#This Row],[Investment Amount]]</f>
        <v>-166.5</v>
      </c>
      <c r="G3688" s="1">
        <f>SUM($D$2:D3688)*Day_SIP[[#This Row],[Buy Price]]</f>
        <v>2288126.25</v>
      </c>
    </row>
    <row r="3689" spans="1:7" x14ac:dyDescent="0.3">
      <c r="A3689" s="2">
        <v>42703</v>
      </c>
      <c r="B3689">
        <v>1</v>
      </c>
      <c r="C3689">
        <v>83.4</v>
      </c>
      <c r="D3689">
        <v>2</v>
      </c>
      <c r="E3689">
        <v>166.8</v>
      </c>
      <c r="F3689" s="1">
        <f>-Day_SIP[[#This Row],[Investment Amount]]</f>
        <v>-166.8</v>
      </c>
      <c r="G3689" s="1">
        <f>SUM($D$2:D3689)*Day_SIP[[#This Row],[Buy Price]]</f>
        <v>2292415.8000000003</v>
      </c>
    </row>
    <row r="3690" spans="1:7" x14ac:dyDescent="0.3">
      <c r="A3690" s="2">
        <v>42704</v>
      </c>
      <c r="B3690">
        <v>2</v>
      </c>
      <c r="C3690">
        <v>83.92</v>
      </c>
      <c r="D3690">
        <v>2</v>
      </c>
      <c r="E3690">
        <v>167.84</v>
      </c>
      <c r="F3690" s="1">
        <f>-Day_SIP[[#This Row],[Investment Amount]]</f>
        <v>-167.84</v>
      </c>
      <c r="G3690" s="1">
        <f>SUM($D$2:D3690)*Day_SIP[[#This Row],[Buy Price]]</f>
        <v>2306876.88</v>
      </c>
    </row>
    <row r="3691" spans="1:7" x14ac:dyDescent="0.3">
      <c r="A3691" s="2">
        <v>42705</v>
      </c>
      <c r="B3691">
        <v>3</v>
      </c>
      <c r="C3691">
        <v>83.53</v>
      </c>
      <c r="D3691">
        <v>2</v>
      </c>
      <c r="E3691">
        <v>167.06</v>
      </c>
      <c r="F3691" s="1">
        <f>-Day_SIP[[#This Row],[Investment Amount]]</f>
        <v>-167.06</v>
      </c>
      <c r="G3691" s="1">
        <f>SUM($D$2:D3691)*Day_SIP[[#This Row],[Buy Price]]</f>
        <v>2296323.23</v>
      </c>
    </row>
    <row r="3692" spans="1:7" x14ac:dyDescent="0.3">
      <c r="A3692" s="2">
        <v>42706</v>
      </c>
      <c r="B3692">
        <v>4</v>
      </c>
      <c r="C3692">
        <v>82.62</v>
      </c>
      <c r="D3692">
        <v>2</v>
      </c>
      <c r="E3692">
        <v>165.24</v>
      </c>
      <c r="F3692" s="1">
        <f>-Day_SIP[[#This Row],[Investment Amount]]</f>
        <v>-165.24</v>
      </c>
      <c r="G3692" s="1">
        <f>SUM($D$2:D3692)*Day_SIP[[#This Row],[Buy Price]]</f>
        <v>2271471.66</v>
      </c>
    </row>
    <row r="3693" spans="1:7" x14ac:dyDescent="0.3">
      <c r="A3693" s="2">
        <v>42709</v>
      </c>
      <c r="B3693">
        <v>0</v>
      </c>
      <c r="C3693">
        <v>83.18</v>
      </c>
      <c r="D3693">
        <v>2</v>
      </c>
      <c r="E3693">
        <v>166.36</v>
      </c>
      <c r="F3693" s="1">
        <f>-Day_SIP[[#This Row],[Investment Amount]]</f>
        <v>-166.36</v>
      </c>
      <c r="G3693" s="1">
        <f>SUM($D$2:D3693)*Day_SIP[[#This Row],[Buy Price]]</f>
        <v>2287034.1</v>
      </c>
    </row>
    <row r="3694" spans="1:7" x14ac:dyDescent="0.3">
      <c r="A3694" s="2">
        <v>42710</v>
      </c>
      <c r="B3694">
        <v>1</v>
      </c>
      <c r="C3694">
        <v>83.25</v>
      </c>
      <c r="D3694">
        <v>2</v>
      </c>
      <c r="E3694">
        <v>166.5</v>
      </c>
      <c r="F3694" s="1">
        <f>-Day_SIP[[#This Row],[Investment Amount]]</f>
        <v>-166.5</v>
      </c>
      <c r="G3694" s="1">
        <f>SUM($D$2:D3694)*Day_SIP[[#This Row],[Buy Price]]</f>
        <v>2289125.25</v>
      </c>
    </row>
    <row r="3695" spans="1:7" x14ac:dyDescent="0.3">
      <c r="A3695" s="2">
        <v>42711</v>
      </c>
      <c r="B3695">
        <v>2</v>
      </c>
      <c r="C3695">
        <v>82.8</v>
      </c>
      <c r="D3695">
        <v>2</v>
      </c>
      <c r="E3695">
        <v>165.6</v>
      </c>
      <c r="F3695" s="1">
        <f>-Day_SIP[[#This Row],[Investment Amount]]</f>
        <v>-165.6</v>
      </c>
      <c r="G3695" s="1">
        <f>SUM($D$2:D3695)*Day_SIP[[#This Row],[Buy Price]]</f>
        <v>2276917.1999999997</v>
      </c>
    </row>
    <row r="3696" spans="1:7" x14ac:dyDescent="0.3">
      <c r="A3696" s="2">
        <v>42712</v>
      </c>
      <c r="B3696">
        <v>3</v>
      </c>
      <c r="C3696">
        <v>84</v>
      </c>
      <c r="D3696">
        <v>2</v>
      </c>
      <c r="E3696">
        <v>168</v>
      </c>
      <c r="F3696" s="1">
        <f>-Day_SIP[[#This Row],[Investment Amount]]</f>
        <v>-168</v>
      </c>
      <c r="G3696" s="1">
        <f>SUM($D$2:D3696)*Day_SIP[[#This Row],[Buy Price]]</f>
        <v>2310084</v>
      </c>
    </row>
    <row r="3697" spans="1:7" x14ac:dyDescent="0.3">
      <c r="A3697" s="2">
        <v>42713</v>
      </c>
      <c r="B3697">
        <v>4</v>
      </c>
      <c r="C3697">
        <v>84.19</v>
      </c>
      <c r="D3697">
        <v>2</v>
      </c>
      <c r="E3697">
        <v>168.38</v>
      </c>
      <c r="F3697" s="1">
        <f>-Day_SIP[[#This Row],[Investment Amount]]</f>
        <v>-168.38</v>
      </c>
      <c r="G3697" s="1">
        <f>SUM($D$2:D3697)*Day_SIP[[#This Row],[Buy Price]]</f>
        <v>2315477.5699999998</v>
      </c>
    </row>
    <row r="3698" spans="1:7" x14ac:dyDescent="0.3">
      <c r="A3698" s="2">
        <v>42716</v>
      </c>
      <c r="B3698">
        <v>0</v>
      </c>
      <c r="C3698">
        <v>83.35</v>
      </c>
      <c r="D3698">
        <v>2</v>
      </c>
      <c r="E3698">
        <v>166.7</v>
      </c>
      <c r="F3698" s="1">
        <f>-Day_SIP[[#This Row],[Investment Amount]]</f>
        <v>-166.7</v>
      </c>
      <c r="G3698" s="1">
        <f>SUM($D$2:D3698)*Day_SIP[[#This Row],[Buy Price]]</f>
        <v>2292541.75</v>
      </c>
    </row>
    <row r="3699" spans="1:7" x14ac:dyDescent="0.3">
      <c r="A3699" s="2">
        <v>42717</v>
      </c>
      <c r="B3699">
        <v>1</v>
      </c>
      <c r="C3699">
        <v>83.87</v>
      </c>
      <c r="D3699">
        <v>2</v>
      </c>
      <c r="E3699">
        <v>167.74</v>
      </c>
      <c r="F3699" s="1">
        <f>-Day_SIP[[#This Row],[Investment Amount]]</f>
        <v>-167.74</v>
      </c>
      <c r="G3699" s="1">
        <f>SUM($D$2:D3699)*Day_SIP[[#This Row],[Buy Price]]</f>
        <v>2307012.0900000003</v>
      </c>
    </row>
    <row r="3700" spans="1:7" x14ac:dyDescent="0.3">
      <c r="A3700" s="2">
        <v>42718</v>
      </c>
      <c r="B3700">
        <v>2</v>
      </c>
      <c r="C3700">
        <v>83.43</v>
      </c>
      <c r="D3700">
        <v>2</v>
      </c>
      <c r="E3700">
        <v>166.86</v>
      </c>
      <c r="F3700" s="1">
        <f>-Day_SIP[[#This Row],[Investment Amount]]</f>
        <v>-166.86</v>
      </c>
      <c r="G3700" s="1">
        <f>SUM($D$2:D3700)*Day_SIP[[#This Row],[Buy Price]]</f>
        <v>2295075.87</v>
      </c>
    </row>
    <row r="3701" spans="1:7" x14ac:dyDescent="0.3">
      <c r="A3701" s="2">
        <v>42719</v>
      </c>
      <c r="B3701">
        <v>3</v>
      </c>
      <c r="C3701">
        <v>83.27</v>
      </c>
      <c r="D3701">
        <v>2</v>
      </c>
      <c r="E3701">
        <v>166.54</v>
      </c>
      <c r="F3701" s="1">
        <f>-Day_SIP[[#This Row],[Investment Amount]]</f>
        <v>-166.54</v>
      </c>
      <c r="G3701" s="1">
        <f>SUM($D$2:D3701)*Day_SIP[[#This Row],[Buy Price]]</f>
        <v>2290840.9699999997</v>
      </c>
    </row>
    <row r="3702" spans="1:7" x14ac:dyDescent="0.3">
      <c r="A3702" s="2">
        <v>42720</v>
      </c>
      <c r="B3702">
        <v>4</v>
      </c>
      <c r="C3702">
        <v>83.04</v>
      </c>
      <c r="D3702">
        <v>2</v>
      </c>
      <c r="E3702">
        <v>166.08</v>
      </c>
      <c r="F3702" s="1">
        <f>-Day_SIP[[#This Row],[Investment Amount]]</f>
        <v>-166.08</v>
      </c>
      <c r="G3702" s="1">
        <f>SUM($D$2:D3702)*Day_SIP[[#This Row],[Buy Price]]</f>
        <v>2284679.52</v>
      </c>
    </row>
    <row r="3703" spans="1:7" x14ac:dyDescent="0.3">
      <c r="A3703" s="2">
        <v>42723</v>
      </c>
      <c r="B3703">
        <v>0</v>
      </c>
      <c r="C3703">
        <v>82.89</v>
      </c>
      <c r="D3703">
        <v>2</v>
      </c>
      <c r="E3703">
        <v>165.78</v>
      </c>
      <c r="F3703" s="1">
        <f>-Day_SIP[[#This Row],[Investment Amount]]</f>
        <v>-165.78</v>
      </c>
      <c r="G3703" s="1">
        <f>SUM($D$2:D3703)*Day_SIP[[#This Row],[Buy Price]]</f>
        <v>2280718.35</v>
      </c>
    </row>
    <row r="3704" spans="1:7" x14ac:dyDescent="0.3">
      <c r="A3704" s="2">
        <v>42724</v>
      </c>
      <c r="B3704">
        <v>1</v>
      </c>
      <c r="C3704">
        <v>82.62</v>
      </c>
      <c r="D3704">
        <v>2</v>
      </c>
      <c r="E3704">
        <v>165.24</v>
      </c>
      <c r="F3704" s="1">
        <f>-Day_SIP[[#This Row],[Investment Amount]]</f>
        <v>-165.24</v>
      </c>
      <c r="G3704" s="1">
        <f>SUM($D$2:D3704)*Day_SIP[[#This Row],[Buy Price]]</f>
        <v>2273454.54</v>
      </c>
    </row>
    <row r="3705" spans="1:7" x14ac:dyDescent="0.3">
      <c r="A3705" s="2">
        <v>42725</v>
      </c>
      <c r="B3705">
        <v>2</v>
      </c>
      <c r="C3705">
        <v>82.53</v>
      </c>
      <c r="D3705">
        <v>2</v>
      </c>
      <c r="E3705">
        <v>165.06</v>
      </c>
      <c r="F3705" s="1">
        <f>-Day_SIP[[#This Row],[Investment Amount]]</f>
        <v>-165.06</v>
      </c>
      <c r="G3705" s="1">
        <f>SUM($D$2:D3705)*Day_SIP[[#This Row],[Buy Price]]</f>
        <v>2271143.0699999998</v>
      </c>
    </row>
    <row r="3706" spans="1:7" x14ac:dyDescent="0.3">
      <c r="A3706" s="2">
        <v>42726</v>
      </c>
      <c r="B3706">
        <v>3</v>
      </c>
      <c r="C3706">
        <v>81.59</v>
      </c>
      <c r="D3706">
        <v>2</v>
      </c>
      <c r="E3706">
        <v>163.18</v>
      </c>
      <c r="F3706" s="1">
        <f>-Day_SIP[[#This Row],[Investment Amount]]</f>
        <v>-163.18</v>
      </c>
      <c r="G3706" s="1">
        <f>SUM($D$2:D3706)*Day_SIP[[#This Row],[Buy Price]]</f>
        <v>2245438.39</v>
      </c>
    </row>
    <row r="3707" spans="1:7" x14ac:dyDescent="0.3">
      <c r="A3707" s="2">
        <v>42727</v>
      </c>
      <c r="B3707">
        <v>4</v>
      </c>
      <c r="C3707">
        <v>81.650000000000006</v>
      </c>
      <c r="D3707">
        <v>2</v>
      </c>
      <c r="E3707">
        <v>163.30000000000001</v>
      </c>
      <c r="F3707" s="1">
        <f>-Day_SIP[[#This Row],[Investment Amount]]</f>
        <v>-163.30000000000001</v>
      </c>
      <c r="G3707" s="1">
        <f>SUM($D$2:D3707)*Day_SIP[[#This Row],[Buy Price]]</f>
        <v>2247252.9500000002</v>
      </c>
    </row>
    <row r="3708" spans="1:7" x14ac:dyDescent="0.3">
      <c r="A3708" s="2">
        <v>42730</v>
      </c>
      <c r="B3708">
        <v>0</v>
      </c>
      <c r="C3708">
        <v>80.78</v>
      </c>
      <c r="D3708">
        <v>3</v>
      </c>
      <c r="E3708">
        <v>242.34</v>
      </c>
      <c r="F3708" s="1">
        <f>-Day_SIP[[#This Row],[Investment Amount]]</f>
        <v>-242.34</v>
      </c>
      <c r="G3708" s="1">
        <f>SUM($D$2:D3708)*Day_SIP[[#This Row],[Buy Price]]</f>
        <v>2223550.2800000003</v>
      </c>
    </row>
    <row r="3709" spans="1:7" x14ac:dyDescent="0.3">
      <c r="A3709" s="2">
        <v>42731</v>
      </c>
      <c r="B3709">
        <v>1</v>
      </c>
      <c r="C3709">
        <v>81.86</v>
      </c>
      <c r="D3709">
        <v>2</v>
      </c>
      <c r="E3709">
        <v>163.72</v>
      </c>
      <c r="F3709" s="1">
        <f>-Day_SIP[[#This Row],[Investment Amount]]</f>
        <v>-163.72</v>
      </c>
      <c r="G3709" s="1">
        <f>SUM($D$2:D3709)*Day_SIP[[#This Row],[Buy Price]]</f>
        <v>2253442.08</v>
      </c>
    </row>
    <row r="3710" spans="1:7" x14ac:dyDescent="0.3">
      <c r="A3710" s="2">
        <v>42732</v>
      </c>
      <c r="B3710">
        <v>2</v>
      </c>
      <c r="C3710">
        <v>81.86</v>
      </c>
      <c r="D3710">
        <v>2</v>
      </c>
      <c r="E3710">
        <v>163.72</v>
      </c>
      <c r="F3710" s="1">
        <f>-Day_SIP[[#This Row],[Investment Amount]]</f>
        <v>-163.72</v>
      </c>
      <c r="G3710" s="1">
        <f>SUM($D$2:D3710)*Day_SIP[[#This Row],[Buy Price]]</f>
        <v>2253605.7999999998</v>
      </c>
    </row>
    <row r="3711" spans="1:7" x14ac:dyDescent="0.3">
      <c r="A3711" s="2">
        <v>42733</v>
      </c>
      <c r="B3711">
        <v>3</v>
      </c>
      <c r="C3711">
        <v>82.58</v>
      </c>
      <c r="D3711">
        <v>2</v>
      </c>
      <c r="E3711">
        <v>165.16</v>
      </c>
      <c r="F3711" s="1">
        <f>-Day_SIP[[#This Row],[Investment Amount]]</f>
        <v>-165.16</v>
      </c>
      <c r="G3711" s="1">
        <f>SUM($D$2:D3711)*Day_SIP[[#This Row],[Buy Price]]</f>
        <v>2273592.56</v>
      </c>
    </row>
    <row r="3712" spans="1:7" x14ac:dyDescent="0.3">
      <c r="A3712" s="2">
        <v>42734</v>
      </c>
      <c r="B3712">
        <v>4</v>
      </c>
      <c r="C3712">
        <v>83.49</v>
      </c>
      <c r="D3712">
        <v>2</v>
      </c>
      <c r="E3712">
        <v>166.98</v>
      </c>
      <c r="F3712" s="1">
        <f>-Day_SIP[[#This Row],[Investment Amount]]</f>
        <v>-166.98</v>
      </c>
      <c r="G3712" s="1">
        <f>SUM($D$2:D3712)*Day_SIP[[#This Row],[Buy Price]]</f>
        <v>2298813.6599999997</v>
      </c>
    </row>
    <row r="3713" spans="1:7" x14ac:dyDescent="0.3">
      <c r="A3713" s="2">
        <v>42737</v>
      </c>
      <c r="B3713">
        <v>0</v>
      </c>
      <c r="C3713">
        <v>83.51</v>
      </c>
      <c r="D3713">
        <v>2</v>
      </c>
      <c r="E3713">
        <v>167.02</v>
      </c>
      <c r="F3713" s="1">
        <f>-Day_SIP[[#This Row],[Investment Amount]]</f>
        <v>-167.02</v>
      </c>
      <c r="G3713" s="1">
        <f>SUM($D$2:D3713)*Day_SIP[[#This Row],[Buy Price]]</f>
        <v>2299531.3600000003</v>
      </c>
    </row>
    <row r="3714" spans="1:7" x14ac:dyDescent="0.3">
      <c r="A3714" s="2">
        <v>42738</v>
      </c>
      <c r="B3714">
        <v>1</v>
      </c>
      <c r="C3714">
        <v>83.61</v>
      </c>
      <c r="D3714">
        <v>2</v>
      </c>
      <c r="E3714">
        <v>167.22</v>
      </c>
      <c r="F3714" s="1">
        <f>-Day_SIP[[#This Row],[Investment Amount]]</f>
        <v>-167.22</v>
      </c>
      <c r="G3714" s="1">
        <f>SUM($D$2:D3714)*Day_SIP[[#This Row],[Buy Price]]</f>
        <v>2302452.1800000002</v>
      </c>
    </row>
    <row r="3715" spans="1:7" x14ac:dyDescent="0.3">
      <c r="A3715" s="2">
        <v>42739</v>
      </c>
      <c r="B3715">
        <v>2</v>
      </c>
      <c r="C3715">
        <v>83.58</v>
      </c>
      <c r="D3715">
        <v>2</v>
      </c>
      <c r="E3715">
        <v>167.16</v>
      </c>
      <c r="F3715" s="1">
        <f>-Day_SIP[[#This Row],[Investment Amount]]</f>
        <v>-167.16</v>
      </c>
      <c r="G3715" s="1">
        <f>SUM($D$2:D3715)*Day_SIP[[#This Row],[Buy Price]]</f>
        <v>2301793.1999999997</v>
      </c>
    </row>
    <row r="3716" spans="1:7" x14ac:dyDescent="0.3">
      <c r="A3716" s="2">
        <v>42740</v>
      </c>
      <c r="B3716">
        <v>3</v>
      </c>
      <c r="C3716">
        <v>84.39</v>
      </c>
      <c r="D3716">
        <v>2</v>
      </c>
      <c r="E3716">
        <v>168.78</v>
      </c>
      <c r="F3716" s="1">
        <f>-Day_SIP[[#This Row],[Investment Amount]]</f>
        <v>-168.78</v>
      </c>
      <c r="G3716" s="1">
        <f>SUM($D$2:D3716)*Day_SIP[[#This Row],[Buy Price]]</f>
        <v>2324269.38</v>
      </c>
    </row>
    <row r="3717" spans="1:7" x14ac:dyDescent="0.3">
      <c r="A3717" s="2">
        <v>42741</v>
      </c>
      <c r="B3717">
        <v>4</v>
      </c>
      <c r="C3717">
        <v>84.23</v>
      </c>
      <c r="D3717">
        <v>2</v>
      </c>
      <c r="E3717">
        <v>168.46</v>
      </c>
      <c r="F3717" s="1">
        <f>-Day_SIP[[#This Row],[Investment Amount]]</f>
        <v>-168.46</v>
      </c>
      <c r="G3717" s="1">
        <f>SUM($D$2:D3717)*Day_SIP[[#This Row],[Buy Price]]</f>
        <v>2320031.12</v>
      </c>
    </row>
    <row r="3718" spans="1:7" x14ac:dyDescent="0.3">
      <c r="A3718" s="2">
        <v>42744</v>
      </c>
      <c r="B3718">
        <v>0</v>
      </c>
      <c r="C3718">
        <v>84.13</v>
      </c>
      <c r="D3718">
        <v>2</v>
      </c>
      <c r="E3718">
        <v>168.26</v>
      </c>
      <c r="F3718" s="1">
        <f>-Day_SIP[[#This Row],[Investment Amount]]</f>
        <v>-168.26</v>
      </c>
      <c r="G3718" s="1">
        <f>SUM($D$2:D3718)*Day_SIP[[#This Row],[Buy Price]]</f>
        <v>2317444.98</v>
      </c>
    </row>
    <row r="3719" spans="1:7" x14ac:dyDescent="0.3">
      <c r="A3719" s="2">
        <v>42745</v>
      </c>
      <c r="B3719">
        <v>1</v>
      </c>
      <c r="C3719">
        <v>84.45</v>
      </c>
      <c r="D3719">
        <v>2</v>
      </c>
      <c r="E3719">
        <v>168.9</v>
      </c>
      <c r="F3719" s="1">
        <f>-Day_SIP[[#This Row],[Investment Amount]]</f>
        <v>-168.9</v>
      </c>
      <c r="G3719" s="1">
        <f>SUM($D$2:D3719)*Day_SIP[[#This Row],[Buy Price]]</f>
        <v>2326428.6</v>
      </c>
    </row>
    <row r="3720" spans="1:7" x14ac:dyDescent="0.3">
      <c r="A3720" s="2">
        <v>42746</v>
      </c>
      <c r="B3720">
        <v>2</v>
      </c>
      <c r="C3720">
        <v>85.43</v>
      </c>
      <c r="D3720">
        <v>2</v>
      </c>
      <c r="E3720">
        <v>170.86</v>
      </c>
      <c r="F3720" s="1">
        <f>-Day_SIP[[#This Row],[Investment Amount]]</f>
        <v>-170.86</v>
      </c>
      <c r="G3720" s="1">
        <f>SUM($D$2:D3720)*Day_SIP[[#This Row],[Buy Price]]</f>
        <v>2353596.5</v>
      </c>
    </row>
    <row r="3721" spans="1:7" x14ac:dyDescent="0.3">
      <c r="A3721" s="2">
        <v>42747</v>
      </c>
      <c r="B3721">
        <v>3</v>
      </c>
      <c r="C3721">
        <v>85.67</v>
      </c>
      <c r="D3721">
        <v>2</v>
      </c>
      <c r="E3721">
        <v>171.34</v>
      </c>
      <c r="F3721" s="1">
        <f>-Day_SIP[[#This Row],[Investment Amount]]</f>
        <v>-171.34</v>
      </c>
      <c r="G3721" s="1">
        <f>SUM($D$2:D3721)*Day_SIP[[#This Row],[Buy Price]]</f>
        <v>2360379.84</v>
      </c>
    </row>
    <row r="3722" spans="1:7" x14ac:dyDescent="0.3">
      <c r="A3722" s="2">
        <v>42748</v>
      </c>
      <c r="B3722">
        <v>4</v>
      </c>
      <c r="C3722">
        <v>85.6</v>
      </c>
      <c r="D3722">
        <v>2</v>
      </c>
      <c r="E3722">
        <v>171.2</v>
      </c>
      <c r="F3722" s="1">
        <f>-Day_SIP[[#This Row],[Investment Amount]]</f>
        <v>-171.2</v>
      </c>
      <c r="G3722" s="1">
        <f>SUM($D$2:D3722)*Day_SIP[[#This Row],[Buy Price]]</f>
        <v>2358622.4</v>
      </c>
    </row>
    <row r="3723" spans="1:7" x14ac:dyDescent="0.3">
      <c r="A3723" s="2">
        <v>42751</v>
      </c>
      <c r="B3723">
        <v>0</v>
      </c>
      <c r="C3723">
        <v>85.77</v>
      </c>
      <c r="D3723">
        <v>2</v>
      </c>
      <c r="E3723">
        <v>171.54</v>
      </c>
      <c r="F3723" s="1">
        <f>-Day_SIP[[#This Row],[Investment Amount]]</f>
        <v>-171.54</v>
      </c>
      <c r="G3723" s="1">
        <f>SUM($D$2:D3723)*Day_SIP[[#This Row],[Buy Price]]</f>
        <v>2363478.12</v>
      </c>
    </row>
    <row r="3724" spans="1:7" x14ac:dyDescent="0.3">
      <c r="A3724" s="2">
        <v>42752</v>
      </c>
      <c r="B3724">
        <v>1</v>
      </c>
      <c r="C3724">
        <v>85.56</v>
      </c>
      <c r="D3724">
        <v>2</v>
      </c>
      <c r="E3724">
        <v>171.12</v>
      </c>
      <c r="F3724" s="1">
        <f>-Day_SIP[[#This Row],[Investment Amount]]</f>
        <v>-171.12</v>
      </c>
      <c r="G3724" s="1">
        <f>SUM($D$2:D3724)*Day_SIP[[#This Row],[Buy Price]]</f>
        <v>2357862.48</v>
      </c>
    </row>
    <row r="3725" spans="1:7" x14ac:dyDescent="0.3">
      <c r="A3725" s="2">
        <v>42753</v>
      </c>
      <c r="B3725">
        <v>2</v>
      </c>
      <c r="C3725">
        <v>85.75</v>
      </c>
      <c r="D3725">
        <v>2</v>
      </c>
      <c r="E3725">
        <v>171.5</v>
      </c>
      <c r="F3725" s="1">
        <f>-Day_SIP[[#This Row],[Investment Amount]]</f>
        <v>-171.5</v>
      </c>
      <c r="G3725" s="1">
        <f>SUM($D$2:D3725)*Day_SIP[[#This Row],[Buy Price]]</f>
        <v>2363270</v>
      </c>
    </row>
    <row r="3726" spans="1:7" x14ac:dyDescent="0.3">
      <c r="A3726" s="2">
        <v>42754</v>
      </c>
      <c r="B3726">
        <v>3</v>
      </c>
      <c r="C3726">
        <v>85.95</v>
      </c>
      <c r="D3726">
        <v>2</v>
      </c>
      <c r="E3726">
        <v>171.9</v>
      </c>
      <c r="F3726" s="1">
        <f>-Day_SIP[[#This Row],[Investment Amount]]</f>
        <v>-171.9</v>
      </c>
      <c r="G3726" s="1">
        <f>SUM($D$2:D3726)*Day_SIP[[#This Row],[Buy Price]]</f>
        <v>2368953.9</v>
      </c>
    </row>
    <row r="3727" spans="1:7" x14ac:dyDescent="0.3">
      <c r="A3727" s="2">
        <v>42755</v>
      </c>
      <c r="B3727">
        <v>4</v>
      </c>
      <c r="C3727">
        <v>85.1</v>
      </c>
      <c r="D3727">
        <v>2</v>
      </c>
      <c r="E3727">
        <v>170.2</v>
      </c>
      <c r="F3727" s="1">
        <f>-Day_SIP[[#This Row],[Investment Amount]]</f>
        <v>-170.2</v>
      </c>
      <c r="G3727" s="1">
        <f>SUM($D$2:D3727)*Day_SIP[[#This Row],[Buy Price]]</f>
        <v>2345696.4</v>
      </c>
    </row>
    <row r="3728" spans="1:7" x14ac:dyDescent="0.3">
      <c r="A3728" s="2">
        <v>42758</v>
      </c>
      <c r="B3728">
        <v>0</v>
      </c>
      <c r="C3728">
        <v>85.46</v>
      </c>
      <c r="D3728">
        <v>2</v>
      </c>
      <c r="E3728">
        <v>170.92</v>
      </c>
      <c r="F3728" s="1">
        <f>-Day_SIP[[#This Row],[Investment Amount]]</f>
        <v>-170.92</v>
      </c>
      <c r="G3728" s="1">
        <f>SUM($D$2:D3728)*Day_SIP[[#This Row],[Buy Price]]</f>
        <v>2355790.36</v>
      </c>
    </row>
    <row r="3729" spans="1:7" x14ac:dyDescent="0.3">
      <c r="A3729" s="2">
        <v>42759</v>
      </c>
      <c r="B3729">
        <v>1</v>
      </c>
      <c r="C3729">
        <v>86.28</v>
      </c>
      <c r="D3729">
        <v>2</v>
      </c>
      <c r="E3729">
        <v>172.56</v>
      </c>
      <c r="F3729" s="1">
        <f>-Day_SIP[[#This Row],[Investment Amount]]</f>
        <v>-172.56</v>
      </c>
      <c r="G3729" s="1">
        <f>SUM($D$2:D3729)*Day_SIP[[#This Row],[Buy Price]]</f>
        <v>2378567.04</v>
      </c>
    </row>
    <row r="3730" spans="1:7" x14ac:dyDescent="0.3">
      <c r="A3730" s="2">
        <v>42760</v>
      </c>
      <c r="B3730">
        <v>2</v>
      </c>
      <c r="C3730">
        <v>87.46</v>
      </c>
      <c r="D3730">
        <v>2</v>
      </c>
      <c r="E3730">
        <v>174.92</v>
      </c>
      <c r="F3730" s="1">
        <f>-Day_SIP[[#This Row],[Investment Amount]]</f>
        <v>-174.92</v>
      </c>
      <c r="G3730" s="1">
        <f>SUM($D$2:D3730)*Day_SIP[[#This Row],[Buy Price]]</f>
        <v>2411272.1999999997</v>
      </c>
    </row>
    <row r="3731" spans="1:7" x14ac:dyDescent="0.3">
      <c r="A3731" s="2">
        <v>42762</v>
      </c>
      <c r="B3731">
        <v>4</v>
      </c>
      <c r="C3731">
        <v>87.99</v>
      </c>
      <c r="D3731">
        <v>2</v>
      </c>
      <c r="E3731">
        <v>175.98</v>
      </c>
      <c r="F3731" s="1">
        <f>-Day_SIP[[#This Row],[Investment Amount]]</f>
        <v>-175.98</v>
      </c>
      <c r="G3731" s="1">
        <f>SUM($D$2:D3731)*Day_SIP[[#This Row],[Buy Price]]</f>
        <v>2426060.2799999998</v>
      </c>
    </row>
    <row r="3732" spans="1:7" x14ac:dyDescent="0.3">
      <c r="A3732" s="2">
        <v>42765</v>
      </c>
      <c r="B3732">
        <v>0</v>
      </c>
      <c r="C3732">
        <v>87.94</v>
      </c>
      <c r="D3732">
        <v>2</v>
      </c>
      <c r="E3732">
        <v>175.88</v>
      </c>
      <c r="F3732" s="1">
        <f>-Day_SIP[[#This Row],[Investment Amount]]</f>
        <v>-175.88</v>
      </c>
      <c r="G3732" s="1">
        <f>SUM($D$2:D3732)*Day_SIP[[#This Row],[Buy Price]]</f>
        <v>2424857.56</v>
      </c>
    </row>
    <row r="3733" spans="1:7" x14ac:dyDescent="0.3">
      <c r="A3733" s="2">
        <v>42766</v>
      </c>
      <c r="B3733">
        <v>1</v>
      </c>
      <c r="C3733">
        <v>87.23</v>
      </c>
      <c r="D3733">
        <v>2</v>
      </c>
      <c r="E3733">
        <v>174.46</v>
      </c>
      <c r="F3733" s="1">
        <f>-Day_SIP[[#This Row],[Investment Amount]]</f>
        <v>-174.46</v>
      </c>
      <c r="G3733" s="1">
        <f>SUM($D$2:D3733)*Day_SIP[[#This Row],[Buy Price]]</f>
        <v>2405454.48</v>
      </c>
    </row>
    <row r="3734" spans="1:7" x14ac:dyDescent="0.3">
      <c r="A3734" s="2">
        <v>42767</v>
      </c>
      <c r="B3734">
        <v>2</v>
      </c>
      <c r="C3734">
        <v>88.73</v>
      </c>
      <c r="D3734">
        <v>2</v>
      </c>
      <c r="E3734">
        <v>177.46</v>
      </c>
      <c r="F3734" s="1">
        <f>-Day_SIP[[#This Row],[Investment Amount]]</f>
        <v>-177.46</v>
      </c>
      <c r="G3734" s="1">
        <f>SUM($D$2:D3734)*Day_SIP[[#This Row],[Buy Price]]</f>
        <v>2446995.94</v>
      </c>
    </row>
    <row r="3735" spans="1:7" x14ac:dyDescent="0.3">
      <c r="A3735" s="2">
        <v>42768</v>
      </c>
      <c r="B3735">
        <v>3</v>
      </c>
      <c r="C3735">
        <v>88.9</v>
      </c>
      <c r="D3735">
        <v>2</v>
      </c>
      <c r="E3735">
        <v>177.8</v>
      </c>
      <c r="F3735" s="1">
        <f>-Day_SIP[[#This Row],[Investment Amount]]</f>
        <v>-177.8</v>
      </c>
      <c r="G3735" s="1">
        <f>SUM($D$2:D3735)*Day_SIP[[#This Row],[Buy Price]]</f>
        <v>2451862</v>
      </c>
    </row>
    <row r="3736" spans="1:7" x14ac:dyDescent="0.3">
      <c r="A3736" s="2">
        <v>42769</v>
      </c>
      <c r="B3736">
        <v>4</v>
      </c>
      <c r="C3736">
        <v>88.99</v>
      </c>
      <c r="D3736">
        <v>2</v>
      </c>
      <c r="E3736">
        <v>177.98</v>
      </c>
      <c r="F3736" s="1">
        <f>-Day_SIP[[#This Row],[Investment Amount]]</f>
        <v>-177.98</v>
      </c>
      <c r="G3736" s="1">
        <f>SUM($D$2:D3736)*Day_SIP[[#This Row],[Buy Price]]</f>
        <v>2454522.1799999997</v>
      </c>
    </row>
    <row r="3737" spans="1:7" x14ac:dyDescent="0.3">
      <c r="A3737" s="2">
        <v>42772</v>
      </c>
      <c r="B3737">
        <v>0</v>
      </c>
      <c r="C3737">
        <v>89.66</v>
      </c>
      <c r="D3737">
        <v>2</v>
      </c>
      <c r="E3737">
        <v>179.32</v>
      </c>
      <c r="F3737" s="1">
        <f>-Day_SIP[[#This Row],[Investment Amount]]</f>
        <v>-179.32</v>
      </c>
      <c r="G3737" s="1">
        <f>SUM($D$2:D3737)*Day_SIP[[#This Row],[Buy Price]]</f>
        <v>2473181.44</v>
      </c>
    </row>
    <row r="3738" spans="1:7" x14ac:dyDescent="0.3">
      <c r="A3738" s="2">
        <v>42773</v>
      </c>
      <c r="B3738">
        <v>1</v>
      </c>
      <c r="C3738">
        <v>89.37</v>
      </c>
      <c r="D3738">
        <v>2</v>
      </c>
      <c r="E3738">
        <v>178.74</v>
      </c>
      <c r="F3738" s="1">
        <f>-Day_SIP[[#This Row],[Investment Amount]]</f>
        <v>-178.74</v>
      </c>
      <c r="G3738" s="1">
        <f>SUM($D$2:D3738)*Day_SIP[[#This Row],[Buy Price]]</f>
        <v>2465360.8200000003</v>
      </c>
    </row>
    <row r="3739" spans="1:7" x14ac:dyDescent="0.3">
      <c r="A3739" s="2">
        <v>42774</v>
      </c>
      <c r="B3739">
        <v>2</v>
      </c>
      <c r="C3739">
        <v>89.44</v>
      </c>
      <c r="D3739">
        <v>2</v>
      </c>
      <c r="E3739">
        <v>178.88</v>
      </c>
      <c r="F3739" s="1">
        <f>-Day_SIP[[#This Row],[Investment Amount]]</f>
        <v>-178.88</v>
      </c>
      <c r="G3739" s="1">
        <f>SUM($D$2:D3739)*Day_SIP[[#This Row],[Buy Price]]</f>
        <v>2467470.7199999997</v>
      </c>
    </row>
    <row r="3740" spans="1:7" x14ac:dyDescent="0.3">
      <c r="A3740" s="2">
        <v>42775</v>
      </c>
      <c r="B3740">
        <v>3</v>
      </c>
      <c r="C3740">
        <v>89.46</v>
      </c>
      <c r="D3740">
        <v>2</v>
      </c>
      <c r="E3740">
        <v>178.92</v>
      </c>
      <c r="F3740" s="1">
        <f>-Day_SIP[[#This Row],[Investment Amount]]</f>
        <v>-178.92</v>
      </c>
      <c r="G3740" s="1">
        <f>SUM($D$2:D3740)*Day_SIP[[#This Row],[Buy Price]]</f>
        <v>2468201.4</v>
      </c>
    </row>
    <row r="3741" spans="1:7" x14ac:dyDescent="0.3">
      <c r="A3741" s="2">
        <v>42776</v>
      </c>
      <c r="B3741">
        <v>4</v>
      </c>
      <c r="C3741">
        <v>89.59</v>
      </c>
      <c r="D3741">
        <v>2</v>
      </c>
      <c r="E3741">
        <v>179.18</v>
      </c>
      <c r="F3741" s="1">
        <f>-Day_SIP[[#This Row],[Investment Amount]]</f>
        <v>-179.18</v>
      </c>
      <c r="G3741" s="1">
        <f>SUM($D$2:D3741)*Day_SIP[[#This Row],[Buy Price]]</f>
        <v>2471967.2800000003</v>
      </c>
    </row>
    <row r="3742" spans="1:7" x14ac:dyDescent="0.3">
      <c r="A3742" s="2">
        <v>42779</v>
      </c>
      <c r="B3742">
        <v>0</v>
      </c>
      <c r="C3742">
        <v>89.7</v>
      </c>
      <c r="D3742">
        <v>2</v>
      </c>
      <c r="E3742">
        <v>179.4</v>
      </c>
      <c r="F3742" s="1">
        <f>-Day_SIP[[#This Row],[Investment Amount]]</f>
        <v>-179.4</v>
      </c>
      <c r="G3742" s="1">
        <f>SUM($D$2:D3742)*Day_SIP[[#This Row],[Buy Price]]</f>
        <v>2475181.8000000003</v>
      </c>
    </row>
    <row r="3743" spans="1:7" x14ac:dyDescent="0.3">
      <c r="A3743" s="2">
        <v>42780</v>
      </c>
      <c r="B3743">
        <v>1</v>
      </c>
      <c r="C3743">
        <v>89.75</v>
      </c>
      <c r="D3743">
        <v>2</v>
      </c>
      <c r="E3743">
        <v>179.5</v>
      </c>
      <c r="F3743" s="1">
        <f>-Day_SIP[[#This Row],[Investment Amount]]</f>
        <v>-179.5</v>
      </c>
      <c r="G3743" s="1">
        <f>SUM($D$2:D3743)*Day_SIP[[#This Row],[Buy Price]]</f>
        <v>2476741</v>
      </c>
    </row>
    <row r="3744" spans="1:7" x14ac:dyDescent="0.3">
      <c r="A3744" s="2">
        <v>42781</v>
      </c>
      <c r="B3744">
        <v>2</v>
      </c>
      <c r="C3744">
        <v>89.04</v>
      </c>
      <c r="D3744">
        <v>2</v>
      </c>
      <c r="E3744">
        <v>178.08</v>
      </c>
      <c r="F3744" s="1">
        <f>-Day_SIP[[#This Row],[Investment Amount]]</f>
        <v>-178.08</v>
      </c>
      <c r="G3744" s="1">
        <f>SUM($D$2:D3744)*Day_SIP[[#This Row],[Buy Price]]</f>
        <v>2457325.9200000004</v>
      </c>
    </row>
    <row r="3745" spans="1:7" x14ac:dyDescent="0.3">
      <c r="A3745" s="2">
        <v>42782</v>
      </c>
      <c r="B3745">
        <v>3</v>
      </c>
      <c r="C3745">
        <v>89.51</v>
      </c>
      <c r="D3745">
        <v>2</v>
      </c>
      <c r="E3745">
        <v>179.02</v>
      </c>
      <c r="F3745" s="1">
        <f>-Day_SIP[[#This Row],[Investment Amount]]</f>
        <v>-179.02</v>
      </c>
      <c r="G3745" s="1">
        <f>SUM($D$2:D3745)*Day_SIP[[#This Row],[Buy Price]]</f>
        <v>2470476</v>
      </c>
    </row>
    <row r="3746" spans="1:7" x14ac:dyDescent="0.3">
      <c r="A3746" s="2">
        <v>42783</v>
      </c>
      <c r="B3746">
        <v>4</v>
      </c>
      <c r="C3746">
        <v>89.95</v>
      </c>
      <c r="D3746">
        <v>2</v>
      </c>
      <c r="E3746">
        <v>179.9</v>
      </c>
      <c r="F3746" s="1">
        <f>-Day_SIP[[#This Row],[Investment Amount]]</f>
        <v>-179.9</v>
      </c>
      <c r="G3746" s="1">
        <f>SUM($D$2:D3746)*Day_SIP[[#This Row],[Buy Price]]</f>
        <v>2482799.9</v>
      </c>
    </row>
    <row r="3747" spans="1:7" x14ac:dyDescent="0.3">
      <c r="A3747" s="2">
        <v>42786</v>
      </c>
      <c r="B3747">
        <v>0</v>
      </c>
      <c r="C3747">
        <v>90.5</v>
      </c>
      <c r="D3747">
        <v>2</v>
      </c>
      <c r="E3747">
        <v>181</v>
      </c>
      <c r="F3747" s="1">
        <f>-Day_SIP[[#This Row],[Investment Amount]]</f>
        <v>-181</v>
      </c>
      <c r="G3747" s="1">
        <f>SUM($D$2:D3747)*Day_SIP[[#This Row],[Buy Price]]</f>
        <v>2498162</v>
      </c>
    </row>
    <row r="3748" spans="1:7" x14ac:dyDescent="0.3">
      <c r="A3748" s="2">
        <v>42787</v>
      </c>
      <c r="B3748">
        <v>1</v>
      </c>
      <c r="C3748">
        <v>90.72</v>
      </c>
      <c r="D3748">
        <v>2</v>
      </c>
      <c r="E3748">
        <v>181.44</v>
      </c>
      <c r="F3748" s="1">
        <f>-Day_SIP[[#This Row],[Investment Amount]]</f>
        <v>-181.44</v>
      </c>
      <c r="G3748" s="1">
        <f>SUM($D$2:D3748)*Day_SIP[[#This Row],[Buy Price]]</f>
        <v>2504416.3199999998</v>
      </c>
    </row>
    <row r="3749" spans="1:7" x14ac:dyDescent="0.3">
      <c r="A3749" s="2">
        <v>42788</v>
      </c>
      <c r="B3749">
        <v>2</v>
      </c>
      <c r="C3749">
        <v>90.96</v>
      </c>
      <c r="D3749">
        <v>2</v>
      </c>
      <c r="E3749">
        <v>181.92</v>
      </c>
      <c r="F3749" s="1">
        <f>-Day_SIP[[#This Row],[Investment Amount]]</f>
        <v>-181.92</v>
      </c>
      <c r="G3749" s="1">
        <f>SUM($D$2:D3749)*Day_SIP[[#This Row],[Buy Price]]</f>
        <v>2511223.6799999997</v>
      </c>
    </row>
    <row r="3750" spans="1:7" x14ac:dyDescent="0.3">
      <c r="A3750" s="2">
        <v>42789</v>
      </c>
      <c r="B3750">
        <v>3</v>
      </c>
      <c r="C3750">
        <v>91.13</v>
      </c>
      <c r="D3750">
        <v>2</v>
      </c>
      <c r="E3750">
        <v>182.26</v>
      </c>
      <c r="F3750" s="1">
        <f>-Day_SIP[[#This Row],[Investment Amount]]</f>
        <v>-182.26</v>
      </c>
      <c r="G3750" s="1">
        <f>SUM($D$2:D3750)*Day_SIP[[#This Row],[Buy Price]]</f>
        <v>2516099.2999999998</v>
      </c>
    </row>
    <row r="3751" spans="1:7" x14ac:dyDescent="0.3">
      <c r="A3751" s="2">
        <v>42793</v>
      </c>
      <c r="B3751">
        <v>0</v>
      </c>
      <c r="C3751">
        <v>90.75</v>
      </c>
      <c r="D3751">
        <v>2</v>
      </c>
      <c r="E3751">
        <v>181.5</v>
      </c>
      <c r="F3751" s="1">
        <f>-Day_SIP[[#This Row],[Investment Amount]]</f>
        <v>-181.5</v>
      </c>
      <c r="G3751" s="1">
        <f>SUM($D$2:D3751)*Day_SIP[[#This Row],[Buy Price]]</f>
        <v>2505789</v>
      </c>
    </row>
    <row r="3752" spans="1:7" x14ac:dyDescent="0.3">
      <c r="A3752" s="2">
        <v>42794</v>
      </c>
      <c r="B3752">
        <v>1</v>
      </c>
      <c r="C3752">
        <v>90.67</v>
      </c>
      <c r="D3752">
        <v>2</v>
      </c>
      <c r="E3752">
        <v>181.34</v>
      </c>
      <c r="F3752" s="1">
        <f>-Day_SIP[[#This Row],[Investment Amount]]</f>
        <v>-181.34</v>
      </c>
      <c r="G3752" s="1">
        <f>SUM($D$2:D3752)*Day_SIP[[#This Row],[Buy Price]]</f>
        <v>2503761.38</v>
      </c>
    </row>
    <row r="3753" spans="1:7" x14ac:dyDescent="0.3">
      <c r="A3753" s="2">
        <v>42795</v>
      </c>
      <c r="B3753">
        <v>2</v>
      </c>
      <c r="C3753">
        <v>91.6</v>
      </c>
      <c r="D3753">
        <v>2</v>
      </c>
      <c r="E3753">
        <v>183.2</v>
      </c>
      <c r="F3753" s="1">
        <f>-Day_SIP[[#This Row],[Investment Amount]]</f>
        <v>-183.2</v>
      </c>
      <c r="G3753" s="1">
        <f>SUM($D$2:D3753)*Day_SIP[[#This Row],[Buy Price]]</f>
        <v>2529625.5999999996</v>
      </c>
    </row>
    <row r="3754" spans="1:7" x14ac:dyDescent="0.3">
      <c r="A3754" s="2">
        <v>42796</v>
      </c>
      <c r="B3754">
        <v>3</v>
      </c>
      <c r="C3754">
        <v>91.07</v>
      </c>
      <c r="D3754">
        <v>2</v>
      </c>
      <c r="E3754">
        <v>182.14</v>
      </c>
      <c r="F3754" s="1">
        <f>-Day_SIP[[#This Row],[Investment Amount]]</f>
        <v>-182.14</v>
      </c>
      <c r="G3754" s="1">
        <f>SUM($D$2:D3754)*Day_SIP[[#This Row],[Buy Price]]</f>
        <v>2515171.2599999998</v>
      </c>
    </row>
    <row r="3755" spans="1:7" x14ac:dyDescent="0.3">
      <c r="A3755" s="2">
        <v>42797</v>
      </c>
      <c r="B3755">
        <v>4</v>
      </c>
      <c r="C3755">
        <v>91.04</v>
      </c>
      <c r="D3755">
        <v>2</v>
      </c>
      <c r="E3755">
        <v>182.08</v>
      </c>
      <c r="F3755" s="1">
        <f>-Day_SIP[[#This Row],[Investment Amount]]</f>
        <v>-182.08</v>
      </c>
      <c r="G3755" s="1">
        <f>SUM($D$2:D3755)*Day_SIP[[#This Row],[Buy Price]]</f>
        <v>2514524.8000000003</v>
      </c>
    </row>
    <row r="3756" spans="1:7" x14ac:dyDescent="0.3">
      <c r="A3756" s="2">
        <v>42800</v>
      </c>
      <c r="B3756">
        <v>0</v>
      </c>
      <c r="C3756">
        <v>91.56</v>
      </c>
      <c r="D3756">
        <v>2</v>
      </c>
      <c r="E3756">
        <v>183.12</v>
      </c>
      <c r="F3756" s="1">
        <f>-Day_SIP[[#This Row],[Investment Amount]]</f>
        <v>-183.12</v>
      </c>
      <c r="G3756" s="1">
        <f>SUM($D$2:D3756)*Day_SIP[[#This Row],[Buy Price]]</f>
        <v>2529070.3199999998</v>
      </c>
    </row>
    <row r="3757" spans="1:7" x14ac:dyDescent="0.3">
      <c r="A3757" s="2">
        <v>42801</v>
      </c>
      <c r="B3757">
        <v>1</v>
      </c>
      <c r="C3757">
        <v>91.31</v>
      </c>
      <c r="D3757">
        <v>2</v>
      </c>
      <c r="E3757">
        <v>182.62</v>
      </c>
      <c r="F3757" s="1">
        <f>-Day_SIP[[#This Row],[Investment Amount]]</f>
        <v>-182.62</v>
      </c>
      <c r="G3757" s="1">
        <f>SUM($D$2:D3757)*Day_SIP[[#This Row],[Buy Price]]</f>
        <v>2522347.44</v>
      </c>
    </row>
    <row r="3758" spans="1:7" x14ac:dyDescent="0.3">
      <c r="A3758" s="2">
        <v>42802</v>
      </c>
      <c r="B3758">
        <v>2</v>
      </c>
      <c r="C3758">
        <v>91.08</v>
      </c>
      <c r="D3758">
        <v>2</v>
      </c>
      <c r="E3758">
        <v>182.16</v>
      </c>
      <c r="F3758" s="1">
        <f>-Day_SIP[[#This Row],[Investment Amount]]</f>
        <v>-182.16</v>
      </c>
      <c r="G3758" s="1">
        <f>SUM($D$2:D3758)*Day_SIP[[#This Row],[Buy Price]]</f>
        <v>2516176.08</v>
      </c>
    </row>
    <row r="3759" spans="1:7" x14ac:dyDescent="0.3">
      <c r="A3759" s="2">
        <v>42803</v>
      </c>
      <c r="B3759">
        <v>3</v>
      </c>
      <c r="C3759">
        <v>91.5</v>
      </c>
      <c r="D3759">
        <v>2</v>
      </c>
      <c r="E3759">
        <v>183</v>
      </c>
      <c r="F3759" s="1">
        <f>-Day_SIP[[#This Row],[Investment Amount]]</f>
        <v>-183</v>
      </c>
      <c r="G3759" s="1">
        <f>SUM($D$2:D3759)*Day_SIP[[#This Row],[Buy Price]]</f>
        <v>2527962</v>
      </c>
    </row>
    <row r="3760" spans="1:7" x14ac:dyDescent="0.3">
      <c r="A3760" s="2">
        <v>42804</v>
      </c>
      <c r="B3760">
        <v>4</v>
      </c>
      <c r="C3760">
        <v>91.45</v>
      </c>
      <c r="D3760">
        <v>2</v>
      </c>
      <c r="E3760">
        <v>182.9</v>
      </c>
      <c r="F3760" s="1">
        <f>-Day_SIP[[#This Row],[Investment Amount]]</f>
        <v>-182.9</v>
      </c>
      <c r="G3760" s="1">
        <f>SUM($D$2:D3760)*Day_SIP[[#This Row],[Buy Price]]</f>
        <v>2526763.5</v>
      </c>
    </row>
    <row r="3761" spans="1:7" x14ac:dyDescent="0.3">
      <c r="A3761" s="2">
        <v>42808</v>
      </c>
      <c r="B3761">
        <v>1</v>
      </c>
      <c r="C3761">
        <v>92.74</v>
      </c>
      <c r="D3761">
        <v>2</v>
      </c>
      <c r="E3761">
        <v>185.48</v>
      </c>
      <c r="F3761" s="1">
        <f>-Day_SIP[[#This Row],[Investment Amount]]</f>
        <v>-185.48</v>
      </c>
      <c r="G3761" s="1">
        <f>SUM($D$2:D3761)*Day_SIP[[#This Row],[Buy Price]]</f>
        <v>2562591.6799999997</v>
      </c>
    </row>
    <row r="3762" spans="1:7" x14ac:dyDescent="0.3">
      <c r="A3762" s="2">
        <v>42809</v>
      </c>
      <c r="B3762">
        <v>2</v>
      </c>
      <c r="C3762">
        <v>92.7</v>
      </c>
      <c r="D3762">
        <v>2</v>
      </c>
      <c r="E3762">
        <v>185.4</v>
      </c>
      <c r="F3762" s="1">
        <f>-Day_SIP[[#This Row],[Investment Amount]]</f>
        <v>-185.4</v>
      </c>
      <c r="G3762" s="1">
        <f>SUM($D$2:D3762)*Day_SIP[[#This Row],[Buy Price]]</f>
        <v>2561671.8000000003</v>
      </c>
    </row>
    <row r="3763" spans="1:7" x14ac:dyDescent="0.3">
      <c r="A3763" s="2">
        <v>42810</v>
      </c>
      <c r="B3763">
        <v>3</v>
      </c>
      <c r="C3763">
        <v>93.46</v>
      </c>
      <c r="D3763">
        <v>2</v>
      </c>
      <c r="E3763">
        <v>186.92</v>
      </c>
      <c r="F3763" s="1">
        <f>-Day_SIP[[#This Row],[Investment Amount]]</f>
        <v>-186.92</v>
      </c>
      <c r="G3763" s="1">
        <f>SUM($D$2:D3763)*Day_SIP[[#This Row],[Buy Price]]</f>
        <v>2582860.56</v>
      </c>
    </row>
    <row r="3764" spans="1:7" x14ac:dyDescent="0.3">
      <c r="A3764" s="2">
        <v>42811</v>
      </c>
      <c r="B3764">
        <v>4</v>
      </c>
      <c r="C3764">
        <v>93.44</v>
      </c>
      <c r="D3764">
        <v>2</v>
      </c>
      <c r="E3764">
        <v>186.88</v>
      </c>
      <c r="F3764" s="1">
        <f>-Day_SIP[[#This Row],[Investment Amount]]</f>
        <v>-186.88</v>
      </c>
      <c r="G3764" s="1">
        <f>SUM($D$2:D3764)*Day_SIP[[#This Row],[Buy Price]]</f>
        <v>2582494.7199999997</v>
      </c>
    </row>
    <row r="3765" spans="1:7" x14ac:dyDescent="0.3">
      <c r="A3765" s="2">
        <v>42814</v>
      </c>
      <c r="B3765">
        <v>0</v>
      </c>
      <c r="C3765">
        <v>93.26</v>
      </c>
      <c r="D3765">
        <v>2</v>
      </c>
      <c r="E3765">
        <v>186.52</v>
      </c>
      <c r="F3765" s="1">
        <f>-Day_SIP[[#This Row],[Investment Amount]]</f>
        <v>-186.52</v>
      </c>
      <c r="G3765" s="1">
        <f>SUM($D$2:D3765)*Day_SIP[[#This Row],[Buy Price]]</f>
        <v>2577706.4000000004</v>
      </c>
    </row>
    <row r="3766" spans="1:7" x14ac:dyDescent="0.3">
      <c r="A3766" s="2">
        <v>42815</v>
      </c>
      <c r="B3766">
        <v>1</v>
      </c>
      <c r="C3766">
        <v>93.31</v>
      </c>
      <c r="D3766">
        <v>2</v>
      </c>
      <c r="E3766">
        <v>186.62</v>
      </c>
      <c r="F3766" s="1">
        <f>-Day_SIP[[#This Row],[Investment Amount]]</f>
        <v>-186.62</v>
      </c>
      <c r="G3766" s="1">
        <f>SUM($D$2:D3766)*Day_SIP[[#This Row],[Buy Price]]</f>
        <v>2579275.02</v>
      </c>
    </row>
    <row r="3767" spans="1:7" x14ac:dyDescent="0.3">
      <c r="A3767" s="2">
        <v>42816</v>
      </c>
      <c r="B3767">
        <v>2</v>
      </c>
      <c r="C3767">
        <v>92.28</v>
      </c>
      <c r="D3767">
        <v>2</v>
      </c>
      <c r="E3767">
        <v>184.56</v>
      </c>
      <c r="F3767" s="1">
        <f>-Day_SIP[[#This Row],[Investment Amount]]</f>
        <v>-184.56</v>
      </c>
      <c r="G3767" s="1">
        <f>SUM($D$2:D3767)*Day_SIP[[#This Row],[Buy Price]]</f>
        <v>2550988.3199999998</v>
      </c>
    </row>
    <row r="3768" spans="1:7" x14ac:dyDescent="0.3">
      <c r="A3768" s="2">
        <v>42817</v>
      </c>
      <c r="B3768">
        <v>3</v>
      </c>
      <c r="C3768">
        <v>93</v>
      </c>
      <c r="D3768">
        <v>2</v>
      </c>
      <c r="E3768">
        <v>186</v>
      </c>
      <c r="F3768" s="1">
        <f>-Day_SIP[[#This Row],[Investment Amount]]</f>
        <v>-186</v>
      </c>
      <c r="G3768" s="1">
        <f>SUM($D$2:D3768)*Day_SIP[[#This Row],[Buy Price]]</f>
        <v>2571078</v>
      </c>
    </row>
    <row r="3769" spans="1:7" x14ac:dyDescent="0.3">
      <c r="A3769" s="2">
        <v>42818</v>
      </c>
      <c r="B3769">
        <v>4</v>
      </c>
      <c r="C3769">
        <v>93.31</v>
      </c>
      <c r="D3769">
        <v>2</v>
      </c>
      <c r="E3769">
        <v>186.62</v>
      </c>
      <c r="F3769" s="1">
        <f>-Day_SIP[[#This Row],[Investment Amount]]</f>
        <v>-186.62</v>
      </c>
      <c r="G3769" s="1">
        <f>SUM($D$2:D3769)*Day_SIP[[#This Row],[Buy Price]]</f>
        <v>2579834.8799999999</v>
      </c>
    </row>
    <row r="3770" spans="1:7" x14ac:dyDescent="0.3">
      <c r="A3770" s="2">
        <v>42821</v>
      </c>
      <c r="B3770">
        <v>0</v>
      </c>
      <c r="C3770">
        <v>92.6</v>
      </c>
      <c r="D3770">
        <v>2</v>
      </c>
      <c r="E3770">
        <v>185.2</v>
      </c>
      <c r="F3770" s="1">
        <f>-Day_SIP[[#This Row],[Investment Amount]]</f>
        <v>-185.2</v>
      </c>
      <c r="G3770" s="1">
        <f>SUM($D$2:D3770)*Day_SIP[[#This Row],[Buy Price]]</f>
        <v>2560390</v>
      </c>
    </row>
    <row r="3771" spans="1:7" x14ac:dyDescent="0.3">
      <c r="A3771" s="2">
        <v>42822</v>
      </c>
      <c r="B3771">
        <v>1</v>
      </c>
      <c r="C3771">
        <v>92.98</v>
      </c>
      <c r="D3771">
        <v>2</v>
      </c>
      <c r="E3771">
        <v>185.96</v>
      </c>
      <c r="F3771" s="1">
        <f>-Day_SIP[[#This Row],[Investment Amount]]</f>
        <v>-185.96</v>
      </c>
      <c r="G3771" s="1">
        <f>SUM($D$2:D3771)*Day_SIP[[#This Row],[Buy Price]]</f>
        <v>2571082.96</v>
      </c>
    </row>
    <row r="3772" spans="1:7" x14ac:dyDescent="0.3">
      <c r="A3772" s="2">
        <v>42823</v>
      </c>
      <c r="B3772">
        <v>2</v>
      </c>
      <c r="C3772">
        <v>93.24</v>
      </c>
      <c r="D3772">
        <v>2</v>
      </c>
      <c r="E3772">
        <v>186.48</v>
      </c>
      <c r="F3772" s="1">
        <f>-Day_SIP[[#This Row],[Investment Amount]]</f>
        <v>-186.48</v>
      </c>
      <c r="G3772" s="1">
        <f>SUM($D$2:D3772)*Day_SIP[[#This Row],[Buy Price]]</f>
        <v>2578458.96</v>
      </c>
    </row>
    <row r="3773" spans="1:7" x14ac:dyDescent="0.3">
      <c r="A3773" s="2">
        <v>42824</v>
      </c>
      <c r="B3773">
        <v>3</v>
      </c>
      <c r="C3773">
        <v>93.76</v>
      </c>
      <c r="D3773">
        <v>2</v>
      </c>
      <c r="E3773">
        <v>187.52</v>
      </c>
      <c r="F3773" s="1">
        <f>-Day_SIP[[#This Row],[Investment Amount]]</f>
        <v>-187.52</v>
      </c>
      <c r="G3773" s="1">
        <f>SUM($D$2:D3773)*Day_SIP[[#This Row],[Buy Price]]</f>
        <v>2593026.56</v>
      </c>
    </row>
    <row r="3774" spans="1:7" x14ac:dyDescent="0.3">
      <c r="A3774" s="2">
        <v>42825</v>
      </c>
      <c r="B3774">
        <v>4</v>
      </c>
      <c r="C3774">
        <v>93.83</v>
      </c>
      <c r="D3774">
        <v>2</v>
      </c>
      <c r="E3774">
        <v>187.66</v>
      </c>
      <c r="F3774" s="1">
        <f>-Day_SIP[[#This Row],[Investment Amount]]</f>
        <v>-187.66</v>
      </c>
      <c r="G3774" s="1">
        <f>SUM($D$2:D3774)*Day_SIP[[#This Row],[Buy Price]]</f>
        <v>2595150.14</v>
      </c>
    </row>
    <row r="3775" spans="1:7" x14ac:dyDescent="0.3">
      <c r="A3775" s="2">
        <v>42828</v>
      </c>
      <c r="B3775">
        <v>0</v>
      </c>
      <c r="C3775">
        <v>94.41</v>
      </c>
      <c r="D3775">
        <v>2</v>
      </c>
      <c r="E3775">
        <v>188.82</v>
      </c>
      <c r="F3775" s="1">
        <f>-Day_SIP[[#This Row],[Investment Amount]]</f>
        <v>-188.82</v>
      </c>
      <c r="G3775" s="1">
        <f>SUM($D$2:D3775)*Day_SIP[[#This Row],[Buy Price]]</f>
        <v>2611380.6</v>
      </c>
    </row>
    <row r="3776" spans="1:7" x14ac:dyDescent="0.3">
      <c r="A3776" s="2">
        <v>42830</v>
      </c>
      <c r="B3776">
        <v>2</v>
      </c>
      <c r="C3776">
        <v>94.53</v>
      </c>
      <c r="D3776">
        <v>2</v>
      </c>
      <c r="E3776">
        <v>189.06</v>
      </c>
      <c r="F3776" s="1">
        <f>-Day_SIP[[#This Row],[Investment Amount]]</f>
        <v>-189.06</v>
      </c>
      <c r="G3776" s="1">
        <f>SUM($D$2:D3776)*Day_SIP[[#This Row],[Buy Price]]</f>
        <v>2614888.86</v>
      </c>
    </row>
    <row r="3777" spans="1:7" x14ac:dyDescent="0.3">
      <c r="A3777" s="2">
        <v>42831</v>
      </c>
      <c r="B3777">
        <v>3</v>
      </c>
      <c r="C3777">
        <v>94.54</v>
      </c>
      <c r="D3777">
        <v>2</v>
      </c>
      <c r="E3777">
        <v>189.08</v>
      </c>
      <c r="F3777" s="1">
        <f>-Day_SIP[[#This Row],[Investment Amount]]</f>
        <v>-189.08</v>
      </c>
      <c r="G3777" s="1">
        <f>SUM($D$2:D3777)*Day_SIP[[#This Row],[Buy Price]]</f>
        <v>2615354.56</v>
      </c>
    </row>
    <row r="3778" spans="1:7" x14ac:dyDescent="0.3">
      <c r="A3778" s="2">
        <v>42832</v>
      </c>
      <c r="B3778">
        <v>4</v>
      </c>
      <c r="C3778">
        <v>93.97</v>
      </c>
      <c r="D3778">
        <v>2</v>
      </c>
      <c r="E3778">
        <v>187.94</v>
      </c>
      <c r="F3778" s="1">
        <f>-Day_SIP[[#This Row],[Investment Amount]]</f>
        <v>-187.94</v>
      </c>
      <c r="G3778" s="1">
        <f>SUM($D$2:D3778)*Day_SIP[[#This Row],[Buy Price]]</f>
        <v>2599774.02</v>
      </c>
    </row>
    <row r="3779" spans="1:7" x14ac:dyDescent="0.3">
      <c r="A3779" s="2">
        <v>42835</v>
      </c>
      <c r="B3779">
        <v>0</v>
      </c>
      <c r="C3779">
        <v>93.92</v>
      </c>
      <c r="D3779">
        <v>2</v>
      </c>
      <c r="E3779">
        <v>187.84</v>
      </c>
      <c r="F3779" s="1">
        <f>-Day_SIP[[#This Row],[Investment Amount]]</f>
        <v>-187.84</v>
      </c>
      <c r="G3779" s="1">
        <f>SUM($D$2:D3779)*Day_SIP[[#This Row],[Buy Price]]</f>
        <v>2598578.56</v>
      </c>
    </row>
    <row r="3780" spans="1:7" x14ac:dyDescent="0.3">
      <c r="A3780" s="2">
        <v>42836</v>
      </c>
      <c r="B3780">
        <v>1</v>
      </c>
      <c r="C3780">
        <v>94.34</v>
      </c>
      <c r="D3780">
        <v>2</v>
      </c>
      <c r="E3780">
        <v>188.68</v>
      </c>
      <c r="F3780" s="1">
        <f>-Day_SIP[[#This Row],[Investment Amount]]</f>
        <v>-188.68</v>
      </c>
      <c r="G3780" s="1">
        <f>SUM($D$2:D3780)*Day_SIP[[#This Row],[Buy Price]]</f>
        <v>2610387.8000000003</v>
      </c>
    </row>
    <row r="3781" spans="1:7" x14ac:dyDescent="0.3">
      <c r="A3781" s="2">
        <v>42837</v>
      </c>
      <c r="B3781">
        <v>2</v>
      </c>
      <c r="C3781">
        <v>94.04</v>
      </c>
      <c r="D3781">
        <v>2</v>
      </c>
      <c r="E3781">
        <v>188.08</v>
      </c>
      <c r="F3781" s="1">
        <f>-Day_SIP[[#This Row],[Investment Amount]]</f>
        <v>-188.08</v>
      </c>
      <c r="G3781" s="1">
        <f>SUM($D$2:D3781)*Day_SIP[[#This Row],[Buy Price]]</f>
        <v>2602274.8800000004</v>
      </c>
    </row>
    <row r="3782" spans="1:7" x14ac:dyDescent="0.3">
      <c r="A3782" s="2">
        <v>42838</v>
      </c>
      <c r="B3782">
        <v>3</v>
      </c>
      <c r="C3782">
        <v>93.51</v>
      </c>
      <c r="D3782">
        <v>2</v>
      </c>
      <c r="E3782">
        <v>187.02</v>
      </c>
      <c r="F3782" s="1">
        <f>-Day_SIP[[#This Row],[Investment Amount]]</f>
        <v>-187.02</v>
      </c>
      <c r="G3782" s="1">
        <f>SUM($D$2:D3782)*Day_SIP[[#This Row],[Buy Price]]</f>
        <v>2587795.7400000002</v>
      </c>
    </row>
    <row r="3783" spans="1:7" x14ac:dyDescent="0.3">
      <c r="A3783" s="2">
        <v>42842</v>
      </c>
      <c r="B3783">
        <v>0</v>
      </c>
      <c r="C3783">
        <v>93.45</v>
      </c>
      <c r="D3783">
        <v>2</v>
      </c>
      <c r="E3783">
        <v>186.9</v>
      </c>
      <c r="F3783" s="1">
        <f>-Day_SIP[[#This Row],[Investment Amount]]</f>
        <v>-186.9</v>
      </c>
      <c r="G3783" s="1">
        <f>SUM($D$2:D3783)*Day_SIP[[#This Row],[Buy Price]]</f>
        <v>2586322.2000000002</v>
      </c>
    </row>
    <row r="3784" spans="1:7" x14ac:dyDescent="0.3">
      <c r="A3784" s="2">
        <v>42843</v>
      </c>
      <c r="B3784">
        <v>1</v>
      </c>
      <c r="C3784">
        <v>92.96</v>
      </c>
      <c r="D3784">
        <v>2</v>
      </c>
      <c r="E3784">
        <v>185.92</v>
      </c>
      <c r="F3784" s="1">
        <f>-Day_SIP[[#This Row],[Investment Amount]]</f>
        <v>-185.92</v>
      </c>
      <c r="G3784" s="1">
        <f>SUM($D$2:D3784)*Day_SIP[[#This Row],[Buy Price]]</f>
        <v>2572946.88</v>
      </c>
    </row>
    <row r="3785" spans="1:7" x14ac:dyDescent="0.3">
      <c r="A3785" s="2">
        <v>42844</v>
      </c>
      <c r="B3785">
        <v>2</v>
      </c>
      <c r="C3785">
        <v>93.07</v>
      </c>
      <c r="D3785">
        <v>2</v>
      </c>
      <c r="E3785">
        <v>186.14</v>
      </c>
      <c r="F3785" s="1">
        <f>-Day_SIP[[#This Row],[Investment Amount]]</f>
        <v>-186.14</v>
      </c>
      <c r="G3785" s="1">
        <f>SUM($D$2:D3785)*Day_SIP[[#This Row],[Buy Price]]</f>
        <v>2576177.5999999996</v>
      </c>
    </row>
    <row r="3786" spans="1:7" x14ac:dyDescent="0.3">
      <c r="A3786" s="2">
        <v>42845</v>
      </c>
      <c r="B3786">
        <v>3</v>
      </c>
      <c r="C3786">
        <v>93.36</v>
      </c>
      <c r="D3786">
        <v>2</v>
      </c>
      <c r="E3786">
        <v>186.72</v>
      </c>
      <c r="F3786" s="1">
        <f>-Day_SIP[[#This Row],[Investment Amount]]</f>
        <v>-186.72</v>
      </c>
      <c r="G3786" s="1">
        <f>SUM($D$2:D3786)*Day_SIP[[#This Row],[Buy Price]]</f>
        <v>2584391.52</v>
      </c>
    </row>
    <row r="3787" spans="1:7" x14ac:dyDescent="0.3">
      <c r="A3787" s="2">
        <v>42846</v>
      </c>
      <c r="B3787">
        <v>4</v>
      </c>
      <c r="C3787">
        <v>93.11</v>
      </c>
      <c r="D3787">
        <v>2</v>
      </c>
      <c r="E3787">
        <v>186.22</v>
      </c>
      <c r="F3787" s="1">
        <f>-Day_SIP[[#This Row],[Investment Amount]]</f>
        <v>-186.22</v>
      </c>
      <c r="G3787" s="1">
        <f>SUM($D$2:D3787)*Day_SIP[[#This Row],[Buy Price]]</f>
        <v>2577657.2399999998</v>
      </c>
    </row>
    <row r="3788" spans="1:7" x14ac:dyDescent="0.3">
      <c r="A3788" s="2">
        <v>42849</v>
      </c>
      <c r="B3788">
        <v>0</v>
      </c>
      <c r="C3788">
        <v>94.15</v>
      </c>
      <c r="D3788">
        <v>2</v>
      </c>
      <c r="E3788">
        <v>188.3</v>
      </c>
      <c r="F3788" s="1">
        <f>-Day_SIP[[#This Row],[Investment Amount]]</f>
        <v>-188.3</v>
      </c>
      <c r="G3788" s="1">
        <f>SUM($D$2:D3788)*Day_SIP[[#This Row],[Buy Price]]</f>
        <v>2606636.9000000004</v>
      </c>
    </row>
    <row r="3789" spans="1:7" x14ac:dyDescent="0.3">
      <c r="A3789" s="2">
        <v>42850</v>
      </c>
      <c r="B3789">
        <v>1</v>
      </c>
      <c r="C3789">
        <v>94.92</v>
      </c>
      <c r="D3789">
        <v>2</v>
      </c>
      <c r="E3789">
        <v>189.84</v>
      </c>
      <c r="F3789" s="1">
        <f>-Day_SIP[[#This Row],[Investment Amount]]</f>
        <v>-189.84</v>
      </c>
      <c r="G3789" s="1">
        <f>SUM($D$2:D3789)*Day_SIP[[#This Row],[Buy Price]]</f>
        <v>2628144.96</v>
      </c>
    </row>
    <row r="3790" spans="1:7" x14ac:dyDescent="0.3">
      <c r="A3790" s="2">
        <v>42851</v>
      </c>
      <c r="B3790">
        <v>2</v>
      </c>
      <c r="C3790">
        <v>95.41</v>
      </c>
      <c r="D3790">
        <v>2</v>
      </c>
      <c r="E3790">
        <v>190.82</v>
      </c>
      <c r="F3790" s="1">
        <f>-Day_SIP[[#This Row],[Investment Amount]]</f>
        <v>-190.82</v>
      </c>
      <c r="G3790" s="1">
        <f>SUM($D$2:D3790)*Day_SIP[[#This Row],[Buy Price]]</f>
        <v>2641902.9</v>
      </c>
    </row>
    <row r="3791" spans="1:7" x14ac:dyDescent="0.3">
      <c r="A3791" s="2">
        <v>42852</v>
      </c>
      <c r="B3791">
        <v>3</v>
      </c>
      <c r="C3791">
        <v>95.35</v>
      </c>
      <c r="D3791">
        <v>2</v>
      </c>
      <c r="E3791">
        <v>190.7</v>
      </c>
      <c r="F3791" s="1">
        <f>-Day_SIP[[#This Row],[Investment Amount]]</f>
        <v>-190.7</v>
      </c>
      <c r="G3791" s="1">
        <f>SUM($D$2:D3791)*Day_SIP[[#This Row],[Buy Price]]</f>
        <v>2640432.1999999997</v>
      </c>
    </row>
    <row r="3792" spans="1:7" x14ac:dyDescent="0.3">
      <c r="A3792" s="2">
        <v>42853</v>
      </c>
      <c r="B3792">
        <v>4</v>
      </c>
      <c r="C3792">
        <v>94.99</v>
      </c>
      <c r="D3792">
        <v>2</v>
      </c>
      <c r="E3792">
        <v>189.98</v>
      </c>
      <c r="F3792" s="1">
        <f>-Day_SIP[[#This Row],[Investment Amount]]</f>
        <v>-189.98</v>
      </c>
      <c r="G3792" s="1">
        <f>SUM($D$2:D3792)*Day_SIP[[#This Row],[Buy Price]]</f>
        <v>2630653.06</v>
      </c>
    </row>
    <row r="3793" spans="1:7" x14ac:dyDescent="0.3">
      <c r="A3793" s="2">
        <v>42857</v>
      </c>
      <c r="B3793">
        <v>1</v>
      </c>
      <c r="C3793">
        <v>95.03</v>
      </c>
      <c r="D3793">
        <v>2</v>
      </c>
      <c r="E3793">
        <v>190.06</v>
      </c>
      <c r="F3793" s="1">
        <f>-Day_SIP[[#This Row],[Investment Amount]]</f>
        <v>-190.06</v>
      </c>
      <c r="G3793" s="1">
        <f>SUM($D$2:D3793)*Day_SIP[[#This Row],[Buy Price]]</f>
        <v>2631950.88</v>
      </c>
    </row>
    <row r="3794" spans="1:7" x14ac:dyDescent="0.3">
      <c r="A3794" s="2">
        <v>42858</v>
      </c>
      <c r="B3794">
        <v>2</v>
      </c>
      <c r="C3794">
        <v>95.04</v>
      </c>
      <c r="D3794">
        <v>2</v>
      </c>
      <c r="E3794">
        <v>190.08</v>
      </c>
      <c r="F3794" s="1">
        <f>-Day_SIP[[#This Row],[Investment Amount]]</f>
        <v>-190.08</v>
      </c>
      <c r="G3794" s="1">
        <f>SUM($D$2:D3794)*Day_SIP[[#This Row],[Buy Price]]</f>
        <v>2632417.9200000004</v>
      </c>
    </row>
    <row r="3795" spans="1:7" x14ac:dyDescent="0.3">
      <c r="A3795" s="2">
        <v>42859</v>
      </c>
      <c r="B3795">
        <v>3</v>
      </c>
      <c r="C3795">
        <v>95.56</v>
      </c>
      <c r="D3795">
        <v>2</v>
      </c>
      <c r="E3795">
        <v>191.12</v>
      </c>
      <c r="F3795" s="1">
        <f>-Day_SIP[[#This Row],[Investment Amount]]</f>
        <v>-191.12</v>
      </c>
      <c r="G3795" s="1">
        <f>SUM($D$2:D3795)*Day_SIP[[#This Row],[Buy Price]]</f>
        <v>2647012</v>
      </c>
    </row>
    <row r="3796" spans="1:7" x14ac:dyDescent="0.3">
      <c r="A3796" s="2">
        <v>42860</v>
      </c>
      <c r="B3796">
        <v>4</v>
      </c>
      <c r="C3796">
        <v>94.9</v>
      </c>
      <c r="D3796">
        <v>2</v>
      </c>
      <c r="E3796">
        <v>189.8</v>
      </c>
      <c r="F3796" s="1">
        <f>-Day_SIP[[#This Row],[Investment Amount]]</f>
        <v>-189.8</v>
      </c>
      <c r="G3796" s="1">
        <f>SUM($D$2:D3796)*Day_SIP[[#This Row],[Buy Price]]</f>
        <v>2628919.8000000003</v>
      </c>
    </row>
    <row r="3797" spans="1:7" x14ac:dyDescent="0.3">
      <c r="A3797" s="2">
        <v>42863</v>
      </c>
      <c r="B3797">
        <v>0</v>
      </c>
      <c r="C3797">
        <v>95.03</v>
      </c>
      <c r="D3797">
        <v>2</v>
      </c>
      <c r="E3797">
        <v>190.06</v>
      </c>
      <c r="F3797" s="1">
        <f>-Day_SIP[[#This Row],[Investment Amount]]</f>
        <v>-190.06</v>
      </c>
      <c r="G3797" s="1">
        <f>SUM($D$2:D3797)*Day_SIP[[#This Row],[Buy Price]]</f>
        <v>2632711.12</v>
      </c>
    </row>
    <row r="3798" spans="1:7" x14ac:dyDescent="0.3">
      <c r="A3798" s="2">
        <v>42864</v>
      </c>
      <c r="B3798">
        <v>1</v>
      </c>
      <c r="C3798">
        <v>95.11</v>
      </c>
      <c r="D3798">
        <v>2</v>
      </c>
      <c r="E3798">
        <v>190.22</v>
      </c>
      <c r="F3798" s="1">
        <f>-Day_SIP[[#This Row],[Investment Amount]]</f>
        <v>-190.22</v>
      </c>
      <c r="G3798" s="1">
        <f>SUM($D$2:D3798)*Day_SIP[[#This Row],[Buy Price]]</f>
        <v>2635117.66</v>
      </c>
    </row>
    <row r="3799" spans="1:7" x14ac:dyDescent="0.3">
      <c r="A3799" s="2">
        <v>42865</v>
      </c>
      <c r="B3799">
        <v>2</v>
      </c>
      <c r="C3799">
        <v>96</v>
      </c>
      <c r="D3799">
        <v>2</v>
      </c>
      <c r="E3799">
        <v>192</v>
      </c>
      <c r="F3799" s="1">
        <f>-Day_SIP[[#This Row],[Investment Amount]]</f>
        <v>-192</v>
      </c>
      <c r="G3799" s="1">
        <f>SUM($D$2:D3799)*Day_SIP[[#This Row],[Buy Price]]</f>
        <v>2659968</v>
      </c>
    </row>
    <row r="3800" spans="1:7" x14ac:dyDescent="0.3">
      <c r="A3800" s="2">
        <v>42866</v>
      </c>
      <c r="B3800">
        <v>3</v>
      </c>
      <c r="C3800">
        <v>96.11</v>
      </c>
      <c r="D3800">
        <v>2</v>
      </c>
      <c r="E3800">
        <v>192.22</v>
      </c>
      <c r="F3800" s="1">
        <f>-Day_SIP[[#This Row],[Investment Amount]]</f>
        <v>-192.22</v>
      </c>
      <c r="G3800" s="1">
        <f>SUM($D$2:D3800)*Day_SIP[[#This Row],[Buy Price]]</f>
        <v>2663208.1</v>
      </c>
    </row>
    <row r="3801" spans="1:7" x14ac:dyDescent="0.3">
      <c r="A3801" s="2">
        <v>42867</v>
      </c>
      <c r="B3801">
        <v>4</v>
      </c>
      <c r="C3801">
        <v>95.95</v>
      </c>
      <c r="D3801">
        <v>2</v>
      </c>
      <c r="E3801">
        <v>191.9</v>
      </c>
      <c r="F3801" s="1">
        <f>-Day_SIP[[#This Row],[Investment Amount]]</f>
        <v>-191.9</v>
      </c>
      <c r="G3801" s="1">
        <f>SUM($D$2:D3801)*Day_SIP[[#This Row],[Buy Price]]</f>
        <v>2658966.4</v>
      </c>
    </row>
    <row r="3802" spans="1:7" x14ac:dyDescent="0.3">
      <c r="A3802" s="2">
        <v>42870</v>
      </c>
      <c r="B3802">
        <v>0</v>
      </c>
      <c r="C3802">
        <v>96.31</v>
      </c>
      <c r="D3802">
        <v>2</v>
      </c>
      <c r="E3802">
        <v>192.62</v>
      </c>
      <c r="F3802" s="1">
        <f>-Day_SIP[[#This Row],[Investment Amount]]</f>
        <v>-192.62</v>
      </c>
      <c r="G3802" s="1">
        <f>SUM($D$2:D3802)*Day_SIP[[#This Row],[Buy Price]]</f>
        <v>2669135.34</v>
      </c>
    </row>
    <row r="3803" spans="1:7" x14ac:dyDescent="0.3">
      <c r="A3803" s="2">
        <v>42871</v>
      </c>
      <c r="B3803">
        <v>1</v>
      </c>
      <c r="C3803">
        <v>97.06</v>
      </c>
      <c r="D3803">
        <v>2</v>
      </c>
      <c r="E3803">
        <v>194.12</v>
      </c>
      <c r="F3803" s="1">
        <f>-Day_SIP[[#This Row],[Investment Amount]]</f>
        <v>-194.12</v>
      </c>
      <c r="G3803" s="1">
        <f>SUM($D$2:D3803)*Day_SIP[[#This Row],[Buy Price]]</f>
        <v>2690114.96</v>
      </c>
    </row>
    <row r="3804" spans="1:7" x14ac:dyDescent="0.3">
      <c r="A3804" s="2">
        <v>42872</v>
      </c>
      <c r="B3804">
        <v>2</v>
      </c>
      <c r="C3804">
        <v>97.21</v>
      </c>
      <c r="D3804">
        <v>2</v>
      </c>
      <c r="E3804">
        <v>194.42</v>
      </c>
      <c r="F3804" s="1">
        <f>-Day_SIP[[#This Row],[Investment Amount]]</f>
        <v>-194.42</v>
      </c>
      <c r="G3804" s="1">
        <f>SUM($D$2:D3804)*Day_SIP[[#This Row],[Buy Price]]</f>
        <v>2694466.78</v>
      </c>
    </row>
    <row r="3805" spans="1:7" x14ac:dyDescent="0.3">
      <c r="A3805" s="2">
        <v>42873</v>
      </c>
      <c r="B3805">
        <v>3</v>
      </c>
      <c r="C3805">
        <v>96.23</v>
      </c>
      <c r="D3805">
        <v>2</v>
      </c>
      <c r="E3805">
        <v>192.46</v>
      </c>
      <c r="F3805" s="1">
        <f>-Day_SIP[[#This Row],[Investment Amount]]</f>
        <v>-192.46</v>
      </c>
      <c r="G3805" s="1">
        <f>SUM($D$2:D3805)*Day_SIP[[#This Row],[Buy Price]]</f>
        <v>2667495.6</v>
      </c>
    </row>
    <row r="3806" spans="1:7" x14ac:dyDescent="0.3">
      <c r="A3806" s="2">
        <v>42874</v>
      </c>
      <c r="B3806">
        <v>4</v>
      </c>
      <c r="C3806">
        <v>96.25</v>
      </c>
      <c r="D3806">
        <v>2</v>
      </c>
      <c r="E3806">
        <v>192.5</v>
      </c>
      <c r="F3806" s="1">
        <f>-Day_SIP[[#This Row],[Investment Amount]]</f>
        <v>-192.5</v>
      </c>
      <c r="G3806" s="1">
        <f>SUM($D$2:D3806)*Day_SIP[[#This Row],[Buy Price]]</f>
        <v>2668242.5</v>
      </c>
    </row>
    <row r="3807" spans="1:7" x14ac:dyDescent="0.3">
      <c r="A3807" s="2">
        <v>42877</v>
      </c>
      <c r="B3807">
        <v>0</v>
      </c>
      <c r="C3807">
        <v>96.36</v>
      </c>
      <c r="D3807">
        <v>2</v>
      </c>
      <c r="E3807">
        <v>192.72</v>
      </c>
      <c r="F3807" s="1">
        <f>-Day_SIP[[#This Row],[Investment Amount]]</f>
        <v>-192.72</v>
      </c>
      <c r="G3807" s="1">
        <f>SUM($D$2:D3807)*Day_SIP[[#This Row],[Buy Price]]</f>
        <v>2671484.64</v>
      </c>
    </row>
    <row r="3808" spans="1:7" x14ac:dyDescent="0.3">
      <c r="A3808" s="2">
        <v>42878</v>
      </c>
      <c r="B3808">
        <v>1</v>
      </c>
      <c r="C3808">
        <v>95.8</v>
      </c>
      <c r="D3808">
        <v>2</v>
      </c>
      <c r="E3808">
        <v>191.6</v>
      </c>
      <c r="F3808" s="1">
        <f>-Day_SIP[[#This Row],[Investment Amount]]</f>
        <v>-191.6</v>
      </c>
      <c r="G3808" s="1">
        <f>SUM($D$2:D3808)*Day_SIP[[#This Row],[Buy Price]]</f>
        <v>2656150.7999999998</v>
      </c>
    </row>
    <row r="3809" spans="1:7" x14ac:dyDescent="0.3">
      <c r="A3809" s="2">
        <v>42879</v>
      </c>
      <c r="B3809">
        <v>2</v>
      </c>
      <c r="C3809">
        <v>95.53</v>
      </c>
      <c r="D3809">
        <v>2</v>
      </c>
      <c r="E3809">
        <v>191.06</v>
      </c>
      <c r="F3809" s="1">
        <f>-Day_SIP[[#This Row],[Investment Amount]]</f>
        <v>-191.06</v>
      </c>
      <c r="G3809" s="1">
        <f>SUM($D$2:D3809)*Day_SIP[[#This Row],[Buy Price]]</f>
        <v>2648855.84</v>
      </c>
    </row>
    <row r="3810" spans="1:7" x14ac:dyDescent="0.3">
      <c r="A3810" s="2">
        <v>42880</v>
      </c>
      <c r="B3810">
        <v>3</v>
      </c>
      <c r="C3810">
        <v>97.05</v>
      </c>
      <c r="D3810">
        <v>2</v>
      </c>
      <c r="E3810">
        <v>194.1</v>
      </c>
      <c r="F3810" s="1">
        <f>-Day_SIP[[#This Row],[Investment Amount]]</f>
        <v>-194.1</v>
      </c>
      <c r="G3810" s="1">
        <f>SUM($D$2:D3810)*Day_SIP[[#This Row],[Buy Price]]</f>
        <v>2691196.5</v>
      </c>
    </row>
    <row r="3811" spans="1:7" x14ac:dyDescent="0.3">
      <c r="A3811" s="2">
        <v>42881</v>
      </c>
      <c r="B3811">
        <v>4</v>
      </c>
      <c r="C3811">
        <v>97.89</v>
      </c>
      <c r="D3811">
        <v>2</v>
      </c>
      <c r="E3811">
        <v>195.78</v>
      </c>
      <c r="F3811" s="1">
        <f>-Day_SIP[[#This Row],[Investment Amount]]</f>
        <v>-195.78</v>
      </c>
      <c r="G3811" s="1">
        <f>SUM($D$2:D3811)*Day_SIP[[#This Row],[Buy Price]]</f>
        <v>2714685.48</v>
      </c>
    </row>
    <row r="3812" spans="1:7" x14ac:dyDescent="0.3">
      <c r="A3812" s="2">
        <v>42884</v>
      </c>
      <c r="B3812">
        <v>0</v>
      </c>
      <c r="C3812">
        <v>98.03</v>
      </c>
      <c r="D3812">
        <v>2</v>
      </c>
      <c r="E3812">
        <v>196.06</v>
      </c>
      <c r="F3812" s="1">
        <f>-Day_SIP[[#This Row],[Investment Amount]]</f>
        <v>-196.06</v>
      </c>
      <c r="G3812" s="1">
        <f>SUM($D$2:D3812)*Day_SIP[[#This Row],[Buy Price]]</f>
        <v>2718764.02</v>
      </c>
    </row>
    <row r="3813" spans="1:7" x14ac:dyDescent="0.3">
      <c r="A3813" s="2">
        <v>42885</v>
      </c>
      <c r="B3813">
        <v>1</v>
      </c>
      <c r="C3813">
        <v>98.17</v>
      </c>
      <c r="D3813">
        <v>2</v>
      </c>
      <c r="E3813">
        <v>196.34</v>
      </c>
      <c r="F3813" s="1">
        <f>-Day_SIP[[#This Row],[Investment Amount]]</f>
        <v>-196.34</v>
      </c>
      <c r="G3813" s="1">
        <f>SUM($D$2:D3813)*Day_SIP[[#This Row],[Buy Price]]</f>
        <v>2722843.12</v>
      </c>
    </row>
    <row r="3814" spans="1:7" x14ac:dyDescent="0.3">
      <c r="A3814" s="2">
        <v>42886</v>
      </c>
      <c r="B3814">
        <v>2</v>
      </c>
      <c r="C3814">
        <v>98.22</v>
      </c>
      <c r="D3814">
        <v>2</v>
      </c>
      <c r="E3814">
        <v>196.44</v>
      </c>
      <c r="F3814" s="1">
        <f>-Day_SIP[[#This Row],[Investment Amount]]</f>
        <v>-196.44</v>
      </c>
      <c r="G3814" s="1">
        <f>SUM($D$2:D3814)*Day_SIP[[#This Row],[Buy Price]]</f>
        <v>2724426.36</v>
      </c>
    </row>
    <row r="3815" spans="1:7" x14ac:dyDescent="0.3">
      <c r="A3815" s="2">
        <v>42887</v>
      </c>
      <c r="B3815">
        <v>3</v>
      </c>
      <c r="C3815">
        <v>98.21</v>
      </c>
      <c r="D3815">
        <v>2</v>
      </c>
      <c r="E3815">
        <v>196.42</v>
      </c>
      <c r="F3815" s="1">
        <f>-Day_SIP[[#This Row],[Investment Amount]]</f>
        <v>-196.42</v>
      </c>
      <c r="G3815" s="1">
        <f>SUM($D$2:D3815)*Day_SIP[[#This Row],[Buy Price]]</f>
        <v>2724345.4</v>
      </c>
    </row>
    <row r="3816" spans="1:7" x14ac:dyDescent="0.3">
      <c r="A3816" s="2">
        <v>42888</v>
      </c>
      <c r="B3816">
        <v>4</v>
      </c>
      <c r="C3816">
        <v>98.63</v>
      </c>
      <c r="D3816">
        <v>2</v>
      </c>
      <c r="E3816">
        <v>197.26</v>
      </c>
      <c r="F3816" s="1">
        <f>-Day_SIP[[#This Row],[Investment Amount]]</f>
        <v>-197.26</v>
      </c>
      <c r="G3816" s="1">
        <f>SUM($D$2:D3816)*Day_SIP[[#This Row],[Buy Price]]</f>
        <v>2736193.46</v>
      </c>
    </row>
    <row r="3817" spans="1:7" x14ac:dyDescent="0.3">
      <c r="A3817" s="2">
        <v>42891</v>
      </c>
      <c r="B3817">
        <v>0</v>
      </c>
      <c r="C3817">
        <v>98.94</v>
      </c>
      <c r="D3817">
        <v>2</v>
      </c>
      <c r="E3817">
        <v>197.88</v>
      </c>
      <c r="F3817" s="1">
        <f>-Day_SIP[[#This Row],[Investment Amount]]</f>
        <v>-197.88</v>
      </c>
      <c r="G3817" s="1">
        <f>SUM($D$2:D3817)*Day_SIP[[#This Row],[Buy Price]]</f>
        <v>2744991.36</v>
      </c>
    </row>
    <row r="3818" spans="1:7" x14ac:dyDescent="0.3">
      <c r="A3818" s="2">
        <v>42892</v>
      </c>
      <c r="B3818">
        <v>1</v>
      </c>
      <c r="C3818">
        <v>98.55</v>
      </c>
      <c r="D3818">
        <v>2</v>
      </c>
      <c r="E3818">
        <v>197.1</v>
      </c>
      <c r="F3818" s="1">
        <f>-Day_SIP[[#This Row],[Investment Amount]]</f>
        <v>-197.1</v>
      </c>
      <c r="G3818" s="1">
        <f>SUM($D$2:D3818)*Day_SIP[[#This Row],[Buy Price]]</f>
        <v>2734368.3</v>
      </c>
    </row>
    <row r="3819" spans="1:7" x14ac:dyDescent="0.3">
      <c r="A3819" s="2">
        <v>42893</v>
      </c>
      <c r="B3819">
        <v>2</v>
      </c>
      <c r="C3819">
        <v>98.78</v>
      </c>
      <c r="D3819">
        <v>2</v>
      </c>
      <c r="E3819">
        <v>197.56</v>
      </c>
      <c r="F3819" s="1">
        <f>-Day_SIP[[#This Row],[Investment Amount]]</f>
        <v>-197.56</v>
      </c>
      <c r="G3819" s="1">
        <f>SUM($D$2:D3819)*Day_SIP[[#This Row],[Buy Price]]</f>
        <v>2740947.44</v>
      </c>
    </row>
    <row r="3820" spans="1:7" x14ac:dyDescent="0.3">
      <c r="A3820" s="2">
        <v>42894</v>
      </c>
      <c r="B3820">
        <v>3</v>
      </c>
      <c r="C3820">
        <v>98.74</v>
      </c>
      <c r="D3820">
        <v>2</v>
      </c>
      <c r="E3820">
        <v>197.48</v>
      </c>
      <c r="F3820" s="1">
        <f>-Day_SIP[[#This Row],[Investment Amount]]</f>
        <v>-197.48</v>
      </c>
      <c r="G3820" s="1">
        <f>SUM($D$2:D3820)*Day_SIP[[#This Row],[Buy Price]]</f>
        <v>2740035</v>
      </c>
    </row>
    <row r="3821" spans="1:7" x14ac:dyDescent="0.3">
      <c r="A3821" s="2">
        <v>42895</v>
      </c>
      <c r="B3821">
        <v>4</v>
      </c>
      <c r="C3821">
        <v>98.95</v>
      </c>
      <c r="D3821">
        <v>2</v>
      </c>
      <c r="E3821">
        <v>197.9</v>
      </c>
      <c r="F3821" s="1">
        <f>-Day_SIP[[#This Row],[Investment Amount]]</f>
        <v>-197.9</v>
      </c>
      <c r="G3821" s="1">
        <f>SUM($D$2:D3821)*Day_SIP[[#This Row],[Buy Price]]</f>
        <v>2746060.4</v>
      </c>
    </row>
    <row r="3822" spans="1:7" x14ac:dyDescent="0.3">
      <c r="A3822" s="2">
        <v>42898</v>
      </c>
      <c r="B3822">
        <v>0</v>
      </c>
      <c r="C3822">
        <v>98.33</v>
      </c>
      <c r="D3822">
        <v>2</v>
      </c>
      <c r="E3822">
        <v>196.66</v>
      </c>
      <c r="F3822" s="1">
        <f>-Day_SIP[[#This Row],[Investment Amount]]</f>
        <v>-196.66</v>
      </c>
      <c r="G3822" s="1">
        <f>SUM($D$2:D3822)*Day_SIP[[#This Row],[Buy Price]]</f>
        <v>2729050.82</v>
      </c>
    </row>
    <row r="3823" spans="1:7" x14ac:dyDescent="0.3">
      <c r="A3823" s="2">
        <v>42899</v>
      </c>
      <c r="B3823">
        <v>1</v>
      </c>
      <c r="C3823">
        <v>98.42</v>
      </c>
      <c r="D3823">
        <v>2</v>
      </c>
      <c r="E3823">
        <v>196.84</v>
      </c>
      <c r="F3823" s="1">
        <f>-Day_SIP[[#This Row],[Investment Amount]]</f>
        <v>-196.84</v>
      </c>
      <c r="G3823" s="1">
        <f>SUM($D$2:D3823)*Day_SIP[[#This Row],[Buy Price]]</f>
        <v>2731745.52</v>
      </c>
    </row>
    <row r="3824" spans="1:7" x14ac:dyDescent="0.3">
      <c r="A3824" s="2">
        <v>42900</v>
      </c>
      <c r="B3824">
        <v>2</v>
      </c>
      <c r="C3824">
        <v>98.37</v>
      </c>
      <c r="D3824">
        <v>2</v>
      </c>
      <c r="E3824">
        <v>196.74</v>
      </c>
      <c r="F3824" s="1">
        <f>-Day_SIP[[#This Row],[Investment Amount]]</f>
        <v>-196.74</v>
      </c>
      <c r="G3824" s="1">
        <f>SUM($D$2:D3824)*Day_SIP[[#This Row],[Buy Price]]</f>
        <v>2730554.46</v>
      </c>
    </row>
    <row r="3825" spans="1:7" x14ac:dyDescent="0.3">
      <c r="A3825" s="2">
        <v>42901</v>
      </c>
      <c r="B3825">
        <v>3</v>
      </c>
      <c r="C3825">
        <v>98.04</v>
      </c>
      <c r="D3825">
        <v>2</v>
      </c>
      <c r="E3825">
        <v>196.08</v>
      </c>
      <c r="F3825" s="1">
        <f>-Day_SIP[[#This Row],[Investment Amount]]</f>
        <v>-196.08</v>
      </c>
      <c r="G3825" s="1">
        <f>SUM($D$2:D3825)*Day_SIP[[#This Row],[Buy Price]]</f>
        <v>2721590.4000000004</v>
      </c>
    </row>
    <row r="3826" spans="1:7" x14ac:dyDescent="0.3">
      <c r="A3826" s="2">
        <v>42902</v>
      </c>
      <c r="B3826">
        <v>4</v>
      </c>
      <c r="C3826">
        <v>98.05</v>
      </c>
      <c r="D3826">
        <v>2</v>
      </c>
      <c r="E3826">
        <v>196.1</v>
      </c>
      <c r="F3826" s="1">
        <f>-Day_SIP[[#This Row],[Investment Amount]]</f>
        <v>-196.1</v>
      </c>
      <c r="G3826" s="1">
        <f>SUM($D$2:D3826)*Day_SIP[[#This Row],[Buy Price]]</f>
        <v>2722064.1</v>
      </c>
    </row>
    <row r="3827" spans="1:7" x14ac:dyDescent="0.3">
      <c r="A3827" s="2">
        <v>42905</v>
      </c>
      <c r="B3827">
        <v>0</v>
      </c>
      <c r="C3827">
        <v>98.83</v>
      </c>
      <c r="D3827">
        <v>2</v>
      </c>
      <c r="E3827">
        <v>197.66</v>
      </c>
      <c r="F3827" s="1">
        <f>-Day_SIP[[#This Row],[Investment Amount]]</f>
        <v>-197.66</v>
      </c>
      <c r="G3827" s="1">
        <f>SUM($D$2:D3827)*Day_SIP[[#This Row],[Buy Price]]</f>
        <v>2743916.12</v>
      </c>
    </row>
    <row r="3828" spans="1:7" x14ac:dyDescent="0.3">
      <c r="A3828" s="2">
        <v>42906</v>
      </c>
      <c r="B3828">
        <v>1</v>
      </c>
      <c r="C3828">
        <v>98.88</v>
      </c>
      <c r="D3828">
        <v>2</v>
      </c>
      <c r="E3828">
        <v>197.76</v>
      </c>
      <c r="F3828" s="1">
        <f>-Day_SIP[[#This Row],[Investment Amount]]</f>
        <v>-197.76</v>
      </c>
      <c r="G3828" s="1">
        <f>SUM($D$2:D3828)*Day_SIP[[#This Row],[Buy Price]]</f>
        <v>2745502.08</v>
      </c>
    </row>
    <row r="3829" spans="1:7" x14ac:dyDescent="0.3">
      <c r="A3829" s="2">
        <v>42907</v>
      </c>
      <c r="B3829">
        <v>2</v>
      </c>
      <c r="C3829">
        <v>98.58</v>
      </c>
      <c r="D3829">
        <v>2</v>
      </c>
      <c r="E3829">
        <v>197.16</v>
      </c>
      <c r="F3829" s="1">
        <f>-Day_SIP[[#This Row],[Investment Amount]]</f>
        <v>-197.16</v>
      </c>
      <c r="G3829" s="1">
        <f>SUM($D$2:D3829)*Day_SIP[[#This Row],[Buy Price]]</f>
        <v>2737369.44</v>
      </c>
    </row>
    <row r="3830" spans="1:7" x14ac:dyDescent="0.3">
      <c r="A3830" s="2">
        <v>42908</v>
      </c>
      <c r="B3830">
        <v>3</v>
      </c>
      <c r="C3830">
        <v>98.5</v>
      </c>
      <c r="D3830">
        <v>2</v>
      </c>
      <c r="E3830">
        <v>197</v>
      </c>
      <c r="F3830" s="1">
        <f>-Day_SIP[[#This Row],[Investment Amount]]</f>
        <v>-197</v>
      </c>
      <c r="G3830" s="1">
        <f>SUM($D$2:D3830)*Day_SIP[[#This Row],[Buy Price]]</f>
        <v>2735345</v>
      </c>
    </row>
    <row r="3831" spans="1:7" x14ac:dyDescent="0.3">
      <c r="A3831" s="2">
        <v>42909</v>
      </c>
      <c r="B3831">
        <v>4</v>
      </c>
      <c r="C3831">
        <v>98.03</v>
      </c>
      <c r="D3831">
        <v>2</v>
      </c>
      <c r="E3831">
        <v>196.06</v>
      </c>
      <c r="F3831" s="1">
        <f>-Day_SIP[[#This Row],[Investment Amount]]</f>
        <v>-196.06</v>
      </c>
      <c r="G3831" s="1">
        <f>SUM($D$2:D3831)*Day_SIP[[#This Row],[Buy Price]]</f>
        <v>2722489.16</v>
      </c>
    </row>
    <row r="3832" spans="1:7" x14ac:dyDescent="0.3">
      <c r="A3832" s="2">
        <v>42913</v>
      </c>
      <c r="B3832">
        <v>1</v>
      </c>
      <c r="C3832">
        <v>97.35</v>
      </c>
      <c r="D3832">
        <v>2</v>
      </c>
      <c r="E3832">
        <v>194.7</v>
      </c>
      <c r="F3832" s="1">
        <f>-Day_SIP[[#This Row],[Investment Amount]]</f>
        <v>-194.7</v>
      </c>
      <c r="G3832" s="1">
        <f>SUM($D$2:D3832)*Day_SIP[[#This Row],[Buy Price]]</f>
        <v>2703798.9</v>
      </c>
    </row>
    <row r="3833" spans="1:7" x14ac:dyDescent="0.3">
      <c r="A3833" s="2">
        <v>42914</v>
      </c>
      <c r="B3833">
        <v>2</v>
      </c>
      <c r="C3833">
        <v>97.27</v>
      </c>
      <c r="D3833">
        <v>2</v>
      </c>
      <c r="E3833">
        <v>194.54</v>
      </c>
      <c r="F3833" s="1">
        <f>-Day_SIP[[#This Row],[Investment Amount]]</f>
        <v>-194.54</v>
      </c>
      <c r="G3833" s="1">
        <f>SUM($D$2:D3833)*Day_SIP[[#This Row],[Buy Price]]</f>
        <v>2701771.52</v>
      </c>
    </row>
    <row r="3834" spans="1:7" x14ac:dyDescent="0.3">
      <c r="A3834" s="2">
        <v>42915</v>
      </c>
      <c r="B3834">
        <v>3</v>
      </c>
      <c r="C3834">
        <v>97.36</v>
      </c>
      <c r="D3834">
        <v>2</v>
      </c>
      <c r="E3834">
        <v>194.72</v>
      </c>
      <c r="F3834" s="1">
        <f>-Day_SIP[[#This Row],[Investment Amount]]</f>
        <v>-194.72</v>
      </c>
      <c r="G3834" s="1">
        <f>SUM($D$2:D3834)*Day_SIP[[#This Row],[Buy Price]]</f>
        <v>2704466.08</v>
      </c>
    </row>
    <row r="3835" spans="1:7" x14ac:dyDescent="0.3">
      <c r="A3835" s="2">
        <v>42916</v>
      </c>
      <c r="B3835">
        <v>4</v>
      </c>
      <c r="C3835">
        <v>97.6</v>
      </c>
      <c r="D3835">
        <v>2</v>
      </c>
      <c r="E3835">
        <v>195.2</v>
      </c>
      <c r="F3835" s="1">
        <f>-Day_SIP[[#This Row],[Investment Amount]]</f>
        <v>-195.2</v>
      </c>
      <c r="G3835" s="1">
        <f>SUM($D$2:D3835)*Day_SIP[[#This Row],[Buy Price]]</f>
        <v>2711328</v>
      </c>
    </row>
    <row r="3836" spans="1:7" x14ac:dyDescent="0.3">
      <c r="A3836" s="2">
        <v>42919</v>
      </c>
      <c r="B3836">
        <v>0</v>
      </c>
      <c r="C3836">
        <v>98.42</v>
      </c>
      <c r="D3836">
        <v>2</v>
      </c>
      <c r="E3836">
        <v>196.84</v>
      </c>
      <c r="F3836" s="1">
        <f>-Day_SIP[[#This Row],[Investment Amount]]</f>
        <v>-196.84</v>
      </c>
      <c r="G3836" s="1">
        <f>SUM($D$2:D3836)*Day_SIP[[#This Row],[Buy Price]]</f>
        <v>2734304.44</v>
      </c>
    </row>
    <row r="3837" spans="1:7" x14ac:dyDescent="0.3">
      <c r="A3837" s="2">
        <v>42920</v>
      </c>
      <c r="B3837">
        <v>1</v>
      </c>
      <c r="C3837">
        <v>98.51</v>
      </c>
      <c r="D3837">
        <v>2</v>
      </c>
      <c r="E3837">
        <v>197.02</v>
      </c>
      <c r="F3837" s="1">
        <f>-Day_SIP[[#This Row],[Investment Amount]]</f>
        <v>-197.02</v>
      </c>
      <c r="G3837" s="1">
        <f>SUM($D$2:D3837)*Day_SIP[[#This Row],[Buy Price]]</f>
        <v>2737001.8400000003</v>
      </c>
    </row>
    <row r="3838" spans="1:7" x14ac:dyDescent="0.3">
      <c r="A3838" s="2">
        <v>42921</v>
      </c>
      <c r="B3838">
        <v>2</v>
      </c>
      <c r="C3838">
        <v>98.79</v>
      </c>
      <c r="D3838">
        <v>2</v>
      </c>
      <c r="E3838">
        <v>197.58</v>
      </c>
      <c r="F3838" s="1">
        <f>-Day_SIP[[#This Row],[Investment Amount]]</f>
        <v>-197.58</v>
      </c>
      <c r="G3838" s="1">
        <f>SUM($D$2:D3838)*Day_SIP[[#This Row],[Buy Price]]</f>
        <v>2744978.94</v>
      </c>
    </row>
    <row r="3839" spans="1:7" x14ac:dyDescent="0.3">
      <c r="A3839" s="2">
        <v>42922</v>
      </c>
      <c r="B3839">
        <v>3</v>
      </c>
      <c r="C3839">
        <v>99.21</v>
      </c>
      <c r="D3839">
        <v>2</v>
      </c>
      <c r="E3839">
        <v>198.42</v>
      </c>
      <c r="F3839" s="1">
        <f>-Day_SIP[[#This Row],[Investment Amount]]</f>
        <v>-198.42</v>
      </c>
      <c r="G3839" s="1">
        <f>SUM($D$2:D3839)*Day_SIP[[#This Row],[Buy Price]]</f>
        <v>2756847.48</v>
      </c>
    </row>
    <row r="3840" spans="1:7" x14ac:dyDescent="0.3">
      <c r="A3840" s="2">
        <v>42923</v>
      </c>
      <c r="B3840">
        <v>4</v>
      </c>
      <c r="C3840">
        <v>99.01</v>
      </c>
      <c r="D3840">
        <v>2</v>
      </c>
      <c r="E3840">
        <v>198.02</v>
      </c>
      <c r="F3840" s="1">
        <f>-Day_SIP[[#This Row],[Investment Amount]]</f>
        <v>-198.02</v>
      </c>
      <c r="G3840" s="1">
        <f>SUM($D$2:D3840)*Day_SIP[[#This Row],[Buy Price]]</f>
        <v>2751487.9000000004</v>
      </c>
    </row>
    <row r="3841" spans="1:7" x14ac:dyDescent="0.3">
      <c r="A3841" s="2">
        <v>42926</v>
      </c>
      <c r="B3841">
        <v>0</v>
      </c>
      <c r="C3841">
        <v>100.02</v>
      </c>
      <c r="D3841">
        <v>2</v>
      </c>
      <c r="E3841">
        <v>200.04</v>
      </c>
      <c r="F3841" s="1">
        <f>-Day_SIP[[#This Row],[Investment Amount]]</f>
        <v>-200.04</v>
      </c>
      <c r="G3841" s="1">
        <f>SUM($D$2:D3841)*Day_SIP[[#This Row],[Buy Price]]</f>
        <v>2779755.84</v>
      </c>
    </row>
    <row r="3842" spans="1:7" x14ac:dyDescent="0.3">
      <c r="A3842" s="2">
        <v>42927</v>
      </c>
      <c r="B3842">
        <v>1</v>
      </c>
      <c r="C3842">
        <v>100.38</v>
      </c>
      <c r="D3842">
        <v>2</v>
      </c>
      <c r="E3842">
        <v>200.76</v>
      </c>
      <c r="F3842" s="1">
        <f>-Day_SIP[[#This Row],[Investment Amount]]</f>
        <v>-200.76</v>
      </c>
      <c r="G3842" s="1">
        <f>SUM($D$2:D3842)*Day_SIP[[#This Row],[Buy Price]]</f>
        <v>2789961.7199999997</v>
      </c>
    </row>
    <row r="3843" spans="1:7" x14ac:dyDescent="0.3">
      <c r="A3843" s="2">
        <v>42928</v>
      </c>
      <c r="B3843">
        <v>2</v>
      </c>
      <c r="C3843">
        <v>100.55</v>
      </c>
      <c r="D3843">
        <v>2</v>
      </c>
      <c r="E3843">
        <v>201.1</v>
      </c>
      <c r="F3843" s="1">
        <f>-Day_SIP[[#This Row],[Investment Amount]]</f>
        <v>-201.1</v>
      </c>
      <c r="G3843" s="1">
        <f>SUM($D$2:D3843)*Day_SIP[[#This Row],[Buy Price]]</f>
        <v>2794887.8</v>
      </c>
    </row>
    <row r="3844" spans="1:7" x14ac:dyDescent="0.3">
      <c r="A3844" s="2">
        <v>42929</v>
      </c>
      <c r="B3844">
        <v>3</v>
      </c>
      <c r="C3844">
        <v>101.42</v>
      </c>
      <c r="D3844">
        <v>2</v>
      </c>
      <c r="E3844">
        <v>202.84</v>
      </c>
      <c r="F3844" s="1">
        <f>-Day_SIP[[#This Row],[Investment Amount]]</f>
        <v>-202.84</v>
      </c>
      <c r="G3844" s="1">
        <f>SUM($D$2:D3844)*Day_SIP[[#This Row],[Buy Price]]</f>
        <v>2819273.16</v>
      </c>
    </row>
    <row r="3845" spans="1:7" x14ac:dyDescent="0.3">
      <c r="A3845" s="2">
        <v>42930</v>
      </c>
      <c r="B3845">
        <v>4</v>
      </c>
      <c r="C3845">
        <v>101.24</v>
      </c>
      <c r="D3845">
        <v>2</v>
      </c>
      <c r="E3845">
        <v>202.48</v>
      </c>
      <c r="F3845" s="1">
        <f>-Day_SIP[[#This Row],[Investment Amount]]</f>
        <v>-202.48</v>
      </c>
      <c r="G3845" s="1">
        <f>SUM($D$2:D3845)*Day_SIP[[#This Row],[Buy Price]]</f>
        <v>2814472</v>
      </c>
    </row>
    <row r="3846" spans="1:7" x14ac:dyDescent="0.3">
      <c r="A3846" s="2">
        <v>42933</v>
      </c>
      <c r="B3846">
        <v>0</v>
      </c>
      <c r="C3846">
        <v>101.69</v>
      </c>
      <c r="D3846">
        <v>2</v>
      </c>
      <c r="E3846">
        <v>203.38</v>
      </c>
      <c r="F3846" s="1">
        <f>-Day_SIP[[#This Row],[Investment Amount]]</f>
        <v>-203.38</v>
      </c>
      <c r="G3846" s="1">
        <f>SUM($D$2:D3846)*Day_SIP[[#This Row],[Buy Price]]</f>
        <v>2827185.38</v>
      </c>
    </row>
    <row r="3847" spans="1:7" x14ac:dyDescent="0.3">
      <c r="A3847" s="2">
        <v>42934</v>
      </c>
      <c r="B3847">
        <v>1</v>
      </c>
      <c r="C3847">
        <v>101.01</v>
      </c>
      <c r="D3847">
        <v>2</v>
      </c>
      <c r="E3847">
        <v>202.02</v>
      </c>
      <c r="F3847" s="1">
        <f>-Day_SIP[[#This Row],[Investment Amount]]</f>
        <v>-202.02</v>
      </c>
      <c r="G3847" s="1">
        <f>SUM($D$2:D3847)*Day_SIP[[#This Row],[Buy Price]]</f>
        <v>2808482.04</v>
      </c>
    </row>
    <row r="3848" spans="1:7" x14ac:dyDescent="0.3">
      <c r="A3848" s="2">
        <v>42935</v>
      </c>
      <c r="B3848">
        <v>2</v>
      </c>
      <c r="C3848">
        <v>101.63</v>
      </c>
      <c r="D3848">
        <v>2</v>
      </c>
      <c r="E3848">
        <v>203.26</v>
      </c>
      <c r="F3848" s="1">
        <f>-Day_SIP[[#This Row],[Investment Amount]]</f>
        <v>-203.26</v>
      </c>
      <c r="G3848" s="1">
        <f>SUM($D$2:D3848)*Day_SIP[[#This Row],[Buy Price]]</f>
        <v>2825923.78</v>
      </c>
    </row>
    <row r="3849" spans="1:7" x14ac:dyDescent="0.3">
      <c r="A3849" s="2">
        <v>42936</v>
      </c>
      <c r="B3849">
        <v>3</v>
      </c>
      <c r="C3849">
        <v>101.47</v>
      </c>
      <c r="D3849">
        <v>2</v>
      </c>
      <c r="E3849">
        <v>202.94</v>
      </c>
      <c r="F3849" s="1">
        <f>-Day_SIP[[#This Row],[Investment Amount]]</f>
        <v>-202.94</v>
      </c>
      <c r="G3849" s="1">
        <f>SUM($D$2:D3849)*Day_SIP[[#This Row],[Buy Price]]</f>
        <v>2821677.76</v>
      </c>
    </row>
    <row r="3850" spans="1:7" x14ac:dyDescent="0.3">
      <c r="A3850" s="2">
        <v>42937</v>
      </c>
      <c r="B3850">
        <v>4</v>
      </c>
      <c r="C3850">
        <v>101.77</v>
      </c>
      <c r="D3850">
        <v>2</v>
      </c>
      <c r="E3850">
        <v>203.54</v>
      </c>
      <c r="F3850" s="1">
        <f>-Day_SIP[[#This Row],[Investment Amount]]</f>
        <v>-203.54</v>
      </c>
      <c r="G3850" s="1">
        <f>SUM($D$2:D3850)*Day_SIP[[#This Row],[Buy Price]]</f>
        <v>2830223.6999999997</v>
      </c>
    </row>
    <row r="3851" spans="1:7" x14ac:dyDescent="0.3">
      <c r="A3851" s="2">
        <v>42940</v>
      </c>
      <c r="B3851">
        <v>0</v>
      </c>
      <c r="C3851">
        <v>102.39</v>
      </c>
      <c r="D3851">
        <v>2</v>
      </c>
      <c r="E3851">
        <v>204.78</v>
      </c>
      <c r="F3851" s="1">
        <f>-Day_SIP[[#This Row],[Investment Amount]]</f>
        <v>-204.78</v>
      </c>
      <c r="G3851" s="1">
        <f>SUM($D$2:D3851)*Day_SIP[[#This Row],[Buy Price]]</f>
        <v>2847670.68</v>
      </c>
    </row>
    <row r="3852" spans="1:7" x14ac:dyDescent="0.3">
      <c r="A3852" s="2">
        <v>42941</v>
      </c>
      <c r="B3852">
        <v>1</v>
      </c>
      <c r="C3852">
        <v>102.5</v>
      </c>
      <c r="D3852">
        <v>2</v>
      </c>
      <c r="E3852">
        <v>205</v>
      </c>
      <c r="F3852" s="1">
        <f>-Day_SIP[[#This Row],[Investment Amount]]</f>
        <v>-205</v>
      </c>
      <c r="G3852" s="1">
        <f>SUM($D$2:D3852)*Day_SIP[[#This Row],[Buy Price]]</f>
        <v>2850935</v>
      </c>
    </row>
    <row r="3853" spans="1:7" x14ac:dyDescent="0.3">
      <c r="A3853" s="2">
        <v>42942</v>
      </c>
      <c r="B3853">
        <v>2</v>
      </c>
      <c r="C3853">
        <v>102.86</v>
      </c>
      <c r="D3853">
        <v>2</v>
      </c>
      <c r="E3853">
        <v>205.72</v>
      </c>
      <c r="F3853" s="1">
        <f>-Day_SIP[[#This Row],[Investment Amount]]</f>
        <v>-205.72</v>
      </c>
      <c r="G3853" s="1">
        <f>SUM($D$2:D3853)*Day_SIP[[#This Row],[Buy Price]]</f>
        <v>2861153.76</v>
      </c>
    </row>
    <row r="3854" spans="1:7" x14ac:dyDescent="0.3">
      <c r="A3854" s="2">
        <v>42943</v>
      </c>
      <c r="B3854">
        <v>3</v>
      </c>
      <c r="C3854">
        <v>103.05</v>
      </c>
      <c r="D3854">
        <v>2</v>
      </c>
      <c r="E3854">
        <v>206.1</v>
      </c>
      <c r="F3854" s="1">
        <f>-Day_SIP[[#This Row],[Investment Amount]]</f>
        <v>-206.1</v>
      </c>
      <c r="G3854" s="1">
        <f>SUM($D$2:D3854)*Day_SIP[[#This Row],[Buy Price]]</f>
        <v>2866644.9</v>
      </c>
    </row>
    <row r="3855" spans="1:7" x14ac:dyDescent="0.3">
      <c r="A3855" s="2">
        <v>42944</v>
      </c>
      <c r="B3855">
        <v>4</v>
      </c>
      <c r="C3855">
        <v>102.76</v>
      </c>
      <c r="D3855">
        <v>2</v>
      </c>
      <c r="E3855">
        <v>205.52</v>
      </c>
      <c r="F3855" s="1">
        <f>-Day_SIP[[#This Row],[Investment Amount]]</f>
        <v>-205.52</v>
      </c>
      <c r="G3855" s="1">
        <f>SUM($D$2:D3855)*Day_SIP[[#This Row],[Buy Price]]</f>
        <v>2858783.2</v>
      </c>
    </row>
    <row r="3856" spans="1:7" x14ac:dyDescent="0.3">
      <c r="A3856" s="2">
        <v>42947</v>
      </c>
      <c r="B3856">
        <v>0</v>
      </c>
      <c r="C3856">
        <v>103.43</v>
      </c>
      <c r="D3856">
        <v>2</v>
      </c>
      <c r="E3856">
        <v>206.86</v>
      </c>
      <c r="F3856" s="1">
        <f>-Day_SIP[[#This Row],[Investment Amount]]</f>
        <v>-206.86</v>
      </c>
      <c r="G3856" s="1">
        <f>SUM($D$2:D3856)*Day_SIP[[#This Row],[Buy Price]]</f>
        <v>2877629.46</v>
      </c>
    </row>
    <row r="3857" spans="1:7" x14ac:dyDescent="0.3">
      <c r="A3857" s="2">
        <v>42948</v>
      </c>
      <c r="B3857">
        <v>1</v>
      </c>
      <c r="C3857">
        <v>103.74</v>
      </c>
      <c r="D3857">
        <v>2</v>
      </c>
      <c r="E3857">
        <v>207.48</v>
      </c>
      <c r="F3857" s="1">
        <f>-Day_SIP[[#This Row],[Investment Amount]]</f>
        <v>-207.48</v>
      </c>
      <c r="G3857" s="1">
        <f>SUM($D$2:D3857)*Day_SIP[[#This Row],[Buy Price]]</f>
        <v>2886461.76</v>
      </c>
    </row>
    <row r="3858" spans="1:7" x14ac:dyDescent="0.3">
      <c r="A3858" s="2">
        <v>42949</v>
      </c>
      <c r="B3858">
        <v>2</v>
      </c>
      <c r="C3858">
        <v>103.78</v>
      </c>
      <c r="D3858">
        <v>2</v>
      </c>
      <c r="E3858">
        <v>207.56</v>
      </c>
      <c r="F3858" s="1">
        <f>-Day_SIP[[#This Row],[Investment Amount]]</f>
        <v>-207.56</v>
      </c>
      <c r="G3858" s="1">
        <f>SUM($D$2:D3858)*Day_SIP[[#This Row],[Buy Price]]</f>
        <v>2887782.2800000003</v>
      </c>
    </row>
    <row r="3859" spans="1:7" x14ac:dyDescent="0.3">
      <c r="A3859" s="2">
        <v>42950</v>
      </c>
      <c r="B3859">
        <v>3</v>
      </c>
      <c r="C3859">
        <v>103.07</v>
      </c>
      <c r="D3859">
        <v>2</v>
      </c>
      <c r="E3859">
        <v>206.14</v>
      </c>
      <c r="F3859" s="1">
        <f>-Day_SIP[[#This Row],[Investment Amount]]</f>
        <v>-206.14</v>
      </c>
      <c r="G3859" s="1">
        <f>SUM($D$2:D3859)*Day_SIP[[#This Row],[Buy Price]]</f>
        <v>2868231.96</v>
      </c>
    </row>
    <row r="3860" spans="1:7" x14ac:dyDescent="0.3">
      <c r="A3860" s="2">
        <v>42951</v>
      </c>
      <c r="B3860">
        <v>4</v>
      </c>
      <c r="C3860">
        <v>103.75</v>
      </c>
      <c r="D3860">
        <v>2</v>
      </c>
      <c r="E3860">
        <v>207.5</v>
      </c>
      <c r="F3860" s="1">
        <f>-Day_SIP[[#This Row],[Investment Amount]]</f>
        <v>-207.5</v>
      </c>
      <c r="G3860" s="1">
        <f>SUM($D$2:D3860)*Day_SIP[[#This Row],[Buy Price]]</f>
        <v>2887362.5</v>
      </c>
    </row>
    <row r="3861" spans="1:7" x14ac:dyDescent="0.3">
      <c r="A3861" s="2">
        <v>42954</v>
      </c>
      <c r="B3861">
        <v>0</v>
      </c>
      <c r="C3861">
        <v>103.5</v>
      </c>
      <c r="D3861">
        <v>2</v>
      </c>
      <c r="E3861">
        <v>207</v>
      </c>
      <c r="F3861" s="1">
        <f>-Day_SIP[[#This Row],[Investment Amount]]</f>
        <v>-207</v>
      </c>
      <c r="G3861" s="1">
        <f>SUM($D$2:D3861)*Day_SIP[[#This Row],[Buy Price]]</f>
        <v>2880612</v>
      </c>
    </row>
    <row r="3862" spans="1:7" x14ac:dyDescent="0.3">
      <c r="A3862" s="2">
        <v>42955</v>
      </c>
      <c r="B3862">
        <v>1</v>
      </c>
      <c r="C3862">
        <v>102.91</v>
      </c>
      <c r="D3862">
        <v>2</v>
      </c>
      <c r="E3862">
        <v>205.82</v>
      </c>
      <c r="F3862" s="1">
        <f>-Day_SIP[[#This Row],[Investment Amount]]</f>
        <v>-205.82</v>
      </c>
      <c r="G3862" s="1">
        <f>SUM($D$2:D3862)*Day_SIP[[#This Row],[Buy Price]]</f>
        <v>2864396.94</v>
      </c>
    </row>
    <row r="3863" spans="1:7" x14ac:dyDescent="0.3">
      <c r="A3863" s="2">
        <v>42956</v>
      </c>
      <c r="B3863">
        <v>2</v>
      </c>
      <c r="C3863">
        <v>102.08</v>
      </c>
      <c r="D3863">
        <v>2</v>
      </c>
      <c r="E3863">
        <v>204.16</v>
      </c>
      <c r="F3863" s="1">
        <f>-Day_SIP[[#This Row],[Investment Amount]]</f>
        <v>-204.16</v>
      </c>
      <c r="G3863" s="1">
        <f>SUM($D$2:D3863)*Day_SIP[[#This Row],[Buy Price]]</f>
        <v>2841498.88</v>
      </c>
    </row>
    <row r="3864" spans="1:7" x14ac:dyDescent="0.3">
      <c r="A3864" s="2">
        <v>42957</v>
      </c>
      <c r="B3864">
        <v>3</v>
      </c>
      <c r="C3864">
        <v>100.67</v>
      </c>
      <c r="D3864">
        <v>2</v>
      </c>
      <c r="E3864">
        <v>201.34</v>
      </c>
      <c r="F3864" s="1">
        <f>-Day_SIP[[#This Row],[Investment Amount]]</f>
        <v>-201.34</v>
      </c>
      <c r="G3864" s="1">
        <f>SUM($D$2:D3864)*Day_SIP[[#This Row],[Buy Price]]</f>
        <v>2802451.46</v>
      </c>
    </row>
    <row r="3865" spans="1:7" x14ac:dyDescent="0.3">
      <c r="A3865" s="2">
        <v>42958</v>
      </c>
      <c r="B3865">
        <v>4</v>
      </c>
      <c r="C3865">
        <v>99.78</v>
      </c>
      <c r="D3865">
        <v>2</v>
      </c>
      <c r="E3865">
        <v>199.56</v>
      </c>
      <c r="F3865" s="1">
        <f>-Day_SIP[[#This Row],[Investment Amount]]</f>
        <v>-199.56</v>
      </c>
      <c r="G3865" s="1">
        <f>SUM($D$2:D3865)*Day_SIP[[#This Row],[Buy Price]]</f>
        <v>2777875.2</v>
      </c>
    </row>
    <row r="3866" spans="1:7" x14ac:dyDescent="0.3">
      <c r="A3866" s="2">
        <v>42961</v>
      </c>
      <c r="B3866">
        <v>0</v>
      </c>
      <c r="C3866">
        <v>100.94</v>
      </c>
      <c r="D3866">
        <v>2</v>
      </c>
      <c r="E3866">
        <v>201.88</v>
      </c>
      <c r="F3866" s="1">
        <f>-Day_SIP[[#This Row],[Investment Amount]]</f>
        <v>-201.88</v>
      </c>
      <c r="G3866" s="1">
        <f>SUM($D$2:D3866)*Day_SIP[[#This Row],[Buy Price]]</f>
        <v>2810371.48</v>
      </c>
    </row>
    <row r="3867" spans="1:7" x14ac:dyDescent="0.3">
      <c r="A3867" s="2">
        <v>42963</v>
      </c>
      <c r="B3867">
        <v>2</v>
      </c>
      <c r="C3867">
        <v>102.08</v>
      </c>
      <c r="D3867">
        <v>2</v>
      </c>
      <c r="E3867">
        <v>204.16</v>
      </c>
      <c r="F3867" s="1">
        <f>-Day_SIP[[#This Row],[Investment Amount]]</f>
        <v>-204.16</v>
      </c>
      <c r="G3867" s="1">
        <f>SUM($D$2:D3867)*Day_SIP[[#This Row],[Buy Price]]</f>
        <v>2842315.52</v>
      </c>
    </row>
    <row r="3868" spans="1:7" x14ac:dyDescent="0.3">
      <c r="A3868" s="2">
        <v>42964</v>
      </c>
      <c r="B3868">
        <v>3</v>
      </c>
      <c r="C3868">
        <v>102.16</v>
      </c>
      <c r="D3868">
        <v>2</v>
      </c>
      <c r="E3868">
        <v>204.32</v>
      </c>
      <c r="F3868" s="1">
        <f>-Day_SIP[[#This Row],[Investment Amount]]</f>
        <v>-204.32</v>
      </c>
      <c r="G3868" s="1">
        <f>SUM($D$2:D3868)*Day_SIP[[#This Row],[Buy Price]]</f>
        <v>2844747.36</v>
      </c>
    </row>
    <row r="3869" spans="1:7" x14ac:dyDescent="0.3">
      <c r="A3869" s="2">
        <v>42965</v>
      </c>
      <c r="B3869">
        <v>4</v>
      </c>
      <c r="C3869">
        <v>101.61</v>
      </c>
      <c r="D3869">
        <v>2</v>
      </c>
      <c r="E3869">
        <v>203.22</v>
      </c>
      <c r="F3869" s="1">
        <f>-Day_SIP[[#This Row],[Investment Amount]]</f>
        <v>-203.22</v>
      </c>
      <c r="G3869" s="1">
        <f>SUM($D$2:D3869)*Day_SIP[[#This Row],[Buy Price]]</f>
        <v>2829635.28</v>
      </c>
    </row>
    <row r="3870" spans="1:7" x14ac:dyDescent="0.3">
      <c r="A3870" s="2">
        <v>42968</v>
      </c>
      <c r="B3870">
        <v>0</v>
      </c>
      <c r="C3870">
        <v>100.6</v>
      </c>
      <c r="D3870">
        <v>2</v>
      </c>
      <c r="E3870">
        <v>201.2</v>
      </c>
      <c r="F3870" s="1">
        <f>-Day_SIP[[#This Row],[Investment Amount]]</f>
        <v>-201.2</v>
      </c>
      <c r="G3870" s="1">
        <f>SUM($D$2:D3870)*Day_SIP[[#This Row],[Buy Price]]</f>
        <v>2801710</v>
      </c>
    </row>
    <row r="3871" spans="1:7" x14ac:dyDescent="0.3">
      <c r="A3871" s="2">
        <v>42969</v>
      </c>
      <c r="B3871">
        <v>1</v>
      </c>
      <c r="C3871">
        <v>100.75</v>
      </c>
      <c r="D3871">
        <v>2</v>
      </c>
      <c r="E3871">
        <v>201.5</v>
      </c>
      <c r="F3871" s="1">
        <f>-Day_SIP[[#This Row],[Investment Amount]]</f>
        <v>-201.5</v>
      </c>
      <c r="G3871" s="1">
        <f>SUM($D$2:D3871)*Day_SIP[[#This Row],[Buy Price]]</f>
        <v>2806089</v>
      </c>
    </row>
    <row r="3872" spans="1:7" x14ac:dyDescent="0.3">
      <c r="A3872" s="2">
        <v>42970</v>
      </c>
      <c r="B3872">
        <v>2</v>
      </c>
      <c r="C3872">
        <v>101.53</v>
      </c>
      <c r="D3872">
        <v>2</v>
      </c>
      <c r="E3872">
        <v>203.06</v>
      </c>
      <c r="F3872" s="1">
        <f>-Day_SIP[[#This Row],[Investment Amount]]</f>
        <v>-203.06</v>
      </c>
      <c r="G3872" s="1">
        <f>SUM($D$2:D3872)*Day_SIP[[#This Row],[Buy Price]]</f>
        <v>2828016.62</v>
      </c>
    </row>
    <row r="3873" spans="1:7" x14ac:dyDescent="0.3">
      <c r="A3873" s="2">
        <v>42971</v>
      </c>
      <c r="B3873">
        <v>3</v>
      </c>
      <c r="C3873">
        <v>101.76</v>
      </c>
      <c r="D3873">
        <v>2</v>
      </c>
      <c r="E3873">
        <v>203.52</v>
      </c>
      <c r="F3873" s="1">
        <f>-Day_SIP[[#This Row],[Investment Amount]]</f>
        <v>-203.52</v>
      </c>
      <c r="G3873" s="1">
        <f>SUM($D$2:D3873)*Day_SIP[[#This Row],[Buy Price]]</f>
        <v>2834626.5600000001</v>
      </c>
    </row>
    <row r="3874" spans="1:7" x14ac:dyDescent="0.3">
      <c r="A3874" s="2">
        <v>42975</v>
      </c>
      <c r="B3874">
        <v>0</v>
      </c>
      <c r="C3874">
        <v>102.28</v>
      </c>
      <c r="D3874">
        <v>2</v>
      </c>
      <c r="E3874">
        <v>204.56</v>
      </c>
      <c r="F3874" s="1">
        <f>-Day_SIP[[#This Row],[Investment Amount]]</f>
        <v>-204.56</v>
      </c>
      <c r="G3874" s="1">
        <f>SUM($D$2:D3874)*Day_SIP[[#This Row],[Buy Price]]</f>
        <v>2849316.24</v>
      </c>
    </row>
    <row r="3875" spans="1:7" x14ac:dyDescent="0.3">
      <c r="A3875" s="2">
        <v>42976</v>
      </c>
      <c r="B3875">
        <v>1</v>
      </c>
      <c r="C3875">
        <v>101.07</v>
      </c>
      <c r="D3875">
        <v>2</v>
      </c>
      <c r="E3875">
        <v>202.14</v>
      </c>
      <c r="F3875" s="1">
        <f>-Day_SIP[[#This Row],[Investment Amount]]</f>
        <v>-202.14</v>
      </c>
      <c r="G3875" s="1">
        <f>SUM($D$2:D3875)*Day_SIP[[#This Row],[Buy Price]]</f>
        <v>2815810.1999999997</v>
      </c>
    </row>
    <row r="3876" spans="1:7" x14ac:dyDescent="0.3">
      <c r="A3876" s="2">
        <v>42977</v>
      </c>
      <c r="B3876">
        <v>2</v>
      </c>
      <c r="C3876">
        <v>101.87</v>
      </c>
      <c r="D3876">
        <v>2</v>
      </c>
      <c r="E3876">
        <v>203.74</v>
      </c>
      <c r="F3876" s="1">
        <f>-Day_SIP[[#This Row],[Investment Amount]]</f>
        <v>-203.74</v>
      </c>
      <c r="G3876" s="1">
        <f>SUM($D$2:D3876)*Day_SIP[[#This Row],[Buy Price]]</f>
        <v>2838301.94</v>
      </c>
    </row>
    <row r="3877" spans="1:7" x14ac:dyDescent="0.3">
      <c r="A3877" s="2">
        <v>42978</v>
      </c>
      <c r="B3877">
        <v>3</v>
      </c>
      <c r="C3877">
        <v>102.15</v>
      </c>
      <c r="D3877">
        <v>2</v>
      </c>
      <c r="E3877">
        <v>204.3</v>
      </c>
      <c r="F3877" s="1">
        <f>-Day_SIP[[#This Row],[Investment Amount]]</f>
        <v>-204.3</v>
      </c>
      <c r="G3877" s="1">
        <f>SUM($D$2:D3877)*Day_SIP[[#This Row],[Buy Price]]</f>
        <v>2846307.6</v>
      </c>
    </row>
    <row r="3878" spans="1:7" x14ac:dyDescent="0.3">
      <c r="A3878" s="2">
        <v>42979</v>
      </c>
      <c r="B3878">
        <v>4</v>
      </c>
      <c r="C3878">
        <v>102.86</v>
      </c>
      <c r="D3878">
        <v>2</v>
      </c>
      <c r="E3878">
        <v>205.72</v>
      </c>
      <c r="F3878" s="1">
        <f>-Day_SIP[[#This Row],[Investment Amount]]</f>
        <v>-205.72</v>
      </c>
      <c r="G3878" s="1">
        <f>SUM($D$2:D3878)*Day_SIP[[#This Row],[Buy Price]]</f>
        <v>2866296.76</v>
      </c>
    </row>
    <row r="3879" spans="1:7" x14ac:dyDescent="0.3">
      <c r="A3879" s="2">
        <v>42982</v>
      </c>
      <c r="B3879">
        <v>0</v>
      </c>
      <c r="C3879">
        <v>102.07</v>
      </c>
      <c r="D3879">
        <v>2</v>
      </c>
      <c r="E3879">
        <v>204.14</v>
      </c>
      <c r="F3879" s="1">
        <f>-Day_SIP[[#This Row],[Investment Amount]]</f>
        <v>-204.14</v>
      </c>
      <c r="G3879" s="1">
        <f>SUM($D$2:D3879)*Day_SIP[[#This Row],[Buy Price]]</f>
        <v>2844486.76</v>
      </c>
    </row>
    <row r="3880" spans="1:7" x14ac:dyDescent="0.3">
      <c r="A3880" s="2">
        <v>42983</v>
      </c>
      <c r="B3880">
        <v>1</v>
      </c>
      <c r="C3880">
        <v>102.46</v>
      </c>
      <c r="D3880">
        <v>2</v>
      </c>
      <c r="E3880">
        <v>204.92</v>
      </c>
      <c r="F3880" s="1">
        <f>-Day_SIP[[#This Row],[Investment Amount]]</f>
        <v>-204.92</v>
      </c>
      <c r="G3880" s="1">
        <f>SUM($D$2:D3880)*Day_SIP[[#This Row],[Buy Price]]</f>
        <v>2855560.1999999997</v>
      </c>
    </row>
    <row r="3881" spans="1:7" x14ac:dyDescent="0.3">
      <c r="A3881" s="2">
        <v>42984</v>
      </c>
      <c r="B3881">
        <v>2</v>
      </c>
      <c r="C3881">
        <v>102.13</v>
      </c>
      <c r="D3881">
        <v>2</v>
      </c>
      <c r="E3881">
        <v>204.26</v>
      </c>
      <c r="F3881" s="1">
        <f>-Day_SIP[[#This Row],[Investment Amount]]</f>
        <v>-204.26</v>
      </c>
      <c r="G3881" s="1">
        <f>SUM($D$2:D3881)*Day_SIP[[#This Row],[Buy Price]]</f>
        <v>2846567.36</v>
      </c>
    </row>
    <row r="3882" spans="1:7" x14ac:dyDescent="0.3">
      <c r="A3882" s="2">
        <v>42985</v>
      </c>
      <c r="B3882">
        <v>3</v>
      </c>
      <c r="C3882">
        <v>102.35</v>
      </c>
      <c r="D3882">
        <v>2</v>
      </c>
      <c r="E3882">
        <v>204.7</v>
      </c>
      <c r="F3882" s="1">
        <f>-Day_SIP[[#This Row],[Investment Amount]]</f>
        <v>-204.7</v>
      </c>
      <c r="G3882" s="1">
        <f>SUM($D$2:D3882)*Day_SIP[[#This Row],[Buy Price]]</f>
        <v>2852903.9</v>
      </c>
    </row>
    <row r="3883" spans="1:7" x14ac:dyDescent="0.3">
      <c r="A3883" s="2">
        <v>42986</v>
      </c>
      <c r="B3883">
        <v>4</v>
      </c>
      <c r="C3883">
        <v>102.28</v>
      </c>
      <c r="D3883">
        <v>2</v>
      </c>
      <c r="E3883">
        <v>204.56</v>
      </c>
      <c r="F3883" s="1">
        <f>-Day_SIP[[#This Row],[Investment Amount]]</f>
        <v>-204.56</v>
      </c>
      <c r="G3883" s="1">
        <f>SUM($D$2:D3883)*Day_SIP[[#This Row],[Buy Price]]</f>
        <v>2851157.2800000003</v>
      </c>
    </row>
    <row r="3884" spans="1:7" x14ac:dyDescent="0.3">
      <c r="A3884" s="2">
        <v>42989</v>
      </c>
      <c r="B3884">
        <v>0</v>
      </c>
      <c r="C3884">
        <v>103.05</v>
      </c>
      <c r="D3884">
        <v>2</v>
      </c>
      <c r="E3884">
        <v>206.1</v>
      </c>
      <c r="F3884" s="1">
        <f>-Day_SIP[[#This Row],[Investment Amount]]</f>
        <v>-206.1</v>
      </c>
      <c r="G3884" s="1">
        <f>SUM($D$2:D3884)*Day_SIP[[#This Row],[Buy Price]]</f>
        <v>2872827.9</v>
      </c>
    </row>
    <row r="3885" spans="1:7" x14ac:dyDescent="0.3">
      <c r="A3885" s="2">
        <v>42990</v>
      </c>
      <c r="B3885">
        <v>1</v>
      </c>
      <c r="C3885">
        <v>103.76</v>
      </c>
      <c r="D3885">
        <v>2</v>
      </c>
      <c r="E3885">
        <v>207.52</v>
      </c>
      <c r="F3885" s="1">
        <f>-Day_SIP[[#This Row],[Investment Amount]]</f>
        <v>-207.52</v>
      </c>
      <c r="G3885" s="1">
        <f>SUM($D$2:D3885)*Day_SIP[[#This Row],[Buy Price]]</f>
        <v>2892828.8000000003</v>
      </c>
    </row>
    <row r="3886" spans="1:7" x14ac:dyDescent="0.3">
      <c r="A3886" s="2">
        <v>42991</v>
      </c>
      <c r="B3886">
        <v>2</v>
      </c>
      <c r="C3886">
        <v>103.6</v>
      </c>
      <c r="D3886">
        <v>2</v>
      </c>
      <c r="E3886">
        <v>207.2</v>
      </c>
      <c r="F3886" s="1">
        <f>-Day_SIP[[#This Row],[Investment Amount]]</f>
        <v>-207.2</v>
      </c>
      <c r="G3886" s="1">
        <f>SUM($D$2:D3886)*Day_SIP[[#This Row],[Buy Price]]</f>
        <v>2888575.1999999997</v>
      </c>
    </row>
    <row r="3887" spans="1:7" x14ac:dyDescent="0.3">
      <c r="A3887" s="2">
        <v>42992</v>
      </c>
      <c r="B3887">
        <v>3</v>
      </c>
      <c r="C3887">
        <v>103.76</v>
      </c>
      <c r="D3887">
        <v>2</v>
      </c>
      <c r="E3887">
        <v>207.52</v>
      </c>
      <c r="F3887" s="1">
        <f>-Day_SIP[[#This Row],[Investment Amount]]</f>
        <v>-207.52</v>
      </c>
      <c r="G3887" s="1">
        <f>SUM($D$2:D3887)*Day_SIP[[#This Row],[Buy Price]]</f>
        <v>2893243.8400000003</v>
      </c>
    </row>
    <row r="3888" spans="1:7" x14ac:dyDescent="0.3">
      <c r="A3888" s="2">
        <v>42993</v>
      </c>
      <c r="B3888">
        <v>4</v>
      </c>
      <c r="C3888">
        <v>103.76</v>
      </c>
      <c r="D3888">
        <v>2</v>
      </c>
      <c r="E3888">
        <v>207.52</v>
      </c>
      <c r="F3888" s="1">
        <f>-Day_SIP[[#This Row],[Investment Amount]]</f>
        <v>-207.52</v>
      </c>
      <c r="G3888" s="1">
        <f>SUM($D$2:D3888)*Day_SIP[[#This Row],[Buy Price]]</f>
        <v>2893451.3600000003</v>
      </c>
    </row>
    <row r="3889" spans="1:7" x14ac:dyDescent="0.3">
      <c r="A3889" s="2">
        <v>42996</v>
      </c>
      <c r="B3889">
        <v>0</v>
      </c>
      <c r="C3889">
        <v>104.51</v>
      </c>
      <c r="D3889">
        <v>2</v>
      </c>
      <c r="E3889">
        <v>209.02</v>
      </c>
      <c r="F3889" s="1">
        <f>-Day_SIP[[#This Row],[Investment Amount]]</f>
        <v>-209.02</v>
      </c>
      <c r="G3889" s="1">
        <f>SUM($D$2:D3889)*Day_SIP[[#This Row],[Buy Price]]</f>
        <v>2914574.8800000004</v>
      </c>
    </row>
    <row r="3890" spans="1:7" x14ac:dyDescent="0.3">
      <c r="A3890" s="2">
        <v>42997</v>
      </c>
      <c r="B3890">
        <v>1</v>
      </c>
      <c r="C3890">
        <v>104.47</v>
      </c>
      <c r="D3890">
        <v>2</v>
      </c>
      <c r="E3890">
        <v>208.94</v>
      </c>
      <c r="F3890" s="1">
        <f>-Day_SIP[[#This Row],[Investment Amount]]</f>
        <v>-208.94</v>
      </c>
      <c r="G3890" s="1">
        <f>SUM($D$2:D3890)*Day_SIP[[#This Row],[Buy Price]]</f>
        <v>2913668.3</v>
      </c>
    </row>
    <row r="3891" spans="1:7" x14ac:dyDescent="0.3">
      <c r="A3891" s="2">
        <v>42998</v>
      </c>
      <c r="B3891">
        <v>2</v>
      </c>
      <c r="C3891">
        <v>104.44</v>
      </c>
      <c r="D3891">
        <v>2</v>
      </c>
      <c r="E3891">
        <v>208.88</v>
      </c>
      <c r="F3891" s="1">
        <f>-Day_SIP[[#This Row],[Investment Amount]]</f>
        <v>-208.88</v>
      </c>
      <c r="G3891" s="1">
        <f>SUM($D$2:D3891)*Day_SIP[[#This Row],[Buy Price]]</f>
        <v>2913040.48</v>
      </c>
    </row>
    <row r="3892" spans="1:7" x14ac:dyDescent="0.3">
      <c r="A3892" s="2">
        <v>42999</v>
      </c>
      <c r="B3892">
        <v>3</v>
      </c>
      <c r="C3892">
        <v>104.01</v>
      </c>
      <c r="D3892">
        <v>2</v>
      </c>
      <c r="E3892">
        <v>208.02</v>
      </c>
      <c r="F3892" s="1">
        <f>-Day_SIP[[#This Row],[Investment Amount]]</f>
        <v>-208.02</v>
      </c>
      <c r="G3892" s="1">
        <f>SUM($D$2:D3892)*Day_SIP[[#This Row],[Buy Price]]</f>
        <v>2901254.94</v>
      </c>
    </row>
    <row r="3893" spans="1:7" x14ac:dyDescent="0.3">
      <c r="A3893" s="2">
        <v>43000</v>
      </c>
      <c r="B3893">
        <v>4</v>
      </c>
      <c r="C3893">
        <v>102.55</v>
      </c>
      <c r="D3893">
        <v>2</v>
      </c>
      <c r="E3893">
        <v>205.1</v>
      </c>
      <c r="F3893" s="1">
        <f>-Day_SIP[[#This Row],[Investment Amount]]</f>
        <v>-205.1</v>
      </c>
      <c r="G3893" s="1">
        <f>SUM($D$2:D3893)*Day_SIP[[#This Row],[Buy Price]]</f>
        <v>2860734.8</v>
      </c>
    </row>
    <row r="3894" spans="1:7" x14ac:dyDescent="0.3">
      <c r="A3894" s="2">
        <v>43003</v>
      </c>
      <c r="B3894">
        <v>0</v>
      </c>
      <c r="C3894">
        <v>101.69</v>
      </c>
      <c r="D3894">
        <v>2</v>
      </c>
      <c r="E3894">
        <v>203.38</v>
      </c>
      <c r="F3894" s="1">
        <f>-Day_SIP[[#This Row],[Investment Amount]]</f>
        <v>-203.38</v>
      </c>
      <c r="G3894" s="1">
        <f>SUM($D$2:D3894)*Day_SIP[[#This Row],[Buy Price]]</f>
        <v>2836947.62</v>
      </c>
    </row>
    <row r="3895" spans="1:7" x14ac:dyDescent="0.3">
      <c r="A3895" s="2">
        <v>43004</v>
      </c>
      <c r="B3895">
        <v>1</v>
      </c>
      <c r="C3895">
        <v>101.39</v>
      </c>
      <c r="D3895">
        <v>2</v>
      </c>
      <c r="E3895">
        <v>202.78</v>
      </c>
      <c r="F3895" s="1">
        <f>-Day_SIP[[#This Row],[Investment Amount]]</f>
        <v>-202.78</v>
      </c>
      <c r="G3895" s="1">
        <f>SUM($D$2:D3895)*Day_SIP[[#This Row],[Buy Price]]</f>
        <v>2828781</v>
      </c>
    </row>
    <row r="3896" spans="1:7" x14ac:dyDescent="0.3">
      <c r="A3896" s="2">
        <v>43005</v>
      </c>
      <c r="B3896">
        <v>2</v>
      </c>
      <c r="C3896">
        <v>100.62</v>
      </c>
      <c r="D3896">
        <v>2</v>
      </c>
      <c r="E3896">
        <v>201.24</v>
      </c>
      <c r="F3896" s="1">
        <f>-Day_SIP[[#This Row],[Investment Amount]]</f>
        <v>-201.24</v>
      </c>
      <c r="G3896" s="1">
        <f>SUM($D$2:D3896)*Day_SIP[[#This Row],[Buy Price]]</f>
        <v>2807499.24</v>
      </c>
    </row>
    <row r="3897" spans="1:7" x14ac:dyDescent="0.3">
      <c r="A3897" s="2">
        <v>43006</v>
      </c>
      <c r="B3897">
        <v>3</v>
      </c>
      <c r="C3897">
        <v>101</v>
      </c>
      <c r="D3897">
        <v>2</v>
      </c>
      <c r="E3897">
        <v>202</v>
      </c>
      <c r="F3897" s="1">
        <f>-Day_SIP[[#This Row],[Investment Amount]]</f>
        <v>-202</v>
      </c>
      <c r="G3897" s="1">
        <f>SUM($D$2:D3897)*Day_SIP[[#This Row],[Buy Price]]</f>
        <v>2818304</v>
      </c>
    </row>
    <row r="3898" spans="1:7" x14ac:dyDescent="0.3">
      <c r="A3898" s="2">
        <v>43007</v>
      </c>
      <c r="B3898">
        <v>4</v>
      </c>
      <c r="C3898">
        <v>101</v>
      </c>
      <c r="D3898">
        <v>2</v>
      </c>
      <c r="E3898">
        <v>202</v>
      </c>
      <c r="F3898" s="1">
        <f>-Day_SIP[[#This Row],[Investment Amount]]</f>
        <v>-202</v>
      </c>
      <c r="G3898" s="1">
        <f>SUM($D$2:D3898)*Day_SIP[[#This Row],[Buy Price]]</f>
        <v>2818506</v>
      </c>
    </row>
    <row r="3899" spans="1:7" x14ac:dyDescent="0.3">
      <c r="A3899" s="2">
        <v>43011</v>
      </c>
      <c r="B3899">
        <v>1</v>
      </c>
      <c r="C3899">
        <v>101.5</v>
      </c>
      <c r="D3899">
        <v>2</v>
      </c>
      <c r="E3899">
        <v>203</v>
      </c>
      <c r="F3899" s="1">
        <f>-Day_SIP[[#This Row],[Investment Amount]]</f>
        <v>-203</v>
      </c>
      <c r="G3899" s="1">
        <f>SUM($D$2:D3899)*Day_SIP[[#This Row],[Buy Price]]</f>
        <v>2832662</v>
      </c>
    </row>
    <row r="3900" spans="1:7" x14ac:dyDescent="0.3">
      <c r="A3900" s="2">
        <v>43012</v>
      </c>
      <c r="B3900">
        <v>2</v>
      </c>
      <c r="C3900">
        <v>102.07</v>
      </c>
      <c r="D3900">
        <v>2</v>
      </c>
      <c r="E3900">
        <v>204.14</v>
      </c>
      <c r="F3900" s="1">
        <f>-Day_SIP[[#This Row],[Investment Amount]]</f>
        <v>-204.14</v>
      </c>
      <c r="G3900" s="1">
        <f>SUM($D$2:D3900)*Day_SIP[[#This Row],[Buy Price]]</f>
        <v>2848773.6999999997</v>
      </c>
    </row>
    <row r="3901" spans="1:7" x14ac:dyDescent="0.3">
      <c r="A3901" s="2">
        <v>43013</v>
      </c>
      <c r="B3901">
        <v>3</v>
      </c>
      <c r="C3901">
        <v>101.86</v>
      </c>
      <c r="D3901">
        <v>2</v>
      </c>
      <c r="E3901">
        <v>203.72</v>
      </c>
      <c r="F3901" s="1">
        <f>-Day_SIP[[#This Row],[Investment Amount]]</f>
        <v>-203.72</v>
      </c>
      <c r="G3901" s="1">
        <f>SUM($D$2:D3901)*Day_SIP[[#This Row],[Buy Price]]</f>
        <v>2843116.32</v>
      </c>
    </row>
    <row r="3902" spans="1:7" x14ac:dyDescent="0.3">
      <c r="A3902" s="2">
        <v>43014</v>
      </c>
      <c r="B3902">
        <v>4</v>
      </c>
      <c r="C3902">
        <v>103.08</v>
      </c>
      <c r="D3902">
        <v>2</v>
      </c>
      <c r="E3902">
        <v>206.16</v>
      </c>
      <c r="F3902" s="1">
        <f>-Day_SIP[[#This Row],[Investment Amount]]</f>
        <v>-206.16</v>
      </c>
      <c r="G3902" s="1">
        <f>SUM($D$2:D3902)*Day_SIP[[#This Row],[Buy Price]]</f>
        <v>2877375.12</v>
      </c>
    </row>
    <row r="3903" spans="1:7" x14ac:dyDescent="0.3">
      <c r="A3903" s="2">
        <v>43017</v>
      </c>
      <c r="B3903">
        <v>0</v>
      </c>
      <c r="C3903">
        <v>103.08</v>
      </c>
      <c r="D3903">
        <v>2</v>
      </c>
      <c r="E3903">
        <v>206.16</v>
      </c>
      <c r="F3903" s="1">
        <f>-Day_SIP[[#This Row],[Investment Amount]]</f>
        <v>-206.16</v>
      </c>
      <c r="G3903" s="1">
        <f>SUM($D$2:D3903)*Day_SIP[[#This Row],[Buy Price]]</f>
        <v>2877581.28</v>
      </c>
    </row>
    <row r="3904" spans="1:7" x14ac:dyDescent="0.3">
      <c r="A3904" s="2">
        <v>43018</v>
      </c>
      <c r="B3904">
        <v>1</v>
      </c>
      <c r="C3904">
        <v>103.2</v>
      </c>
      <c r="D3904">
        <v>2</v>
      </c>
      <c r="E3904">
        <v>206.4</v>
      </c>
      <c r="F3904" s="1">
        <f>-Day_SIP[[#This Row],[Investment Amount]]</f>
        <v>-206.4</v>
      </c>
      <c r="G3904" s="1">
        <f>SUM($D$2:D3904)*Day_SIP[[#This Row],[Buy Price]]</f>
        <v>2881137.6</v>
      </c>
    </row>
    <row r="3905" spans="1:7" x14ac:dyDescent="0.3">
      <c r="A3905" s="2">
        <v>43019</v>
      </c>
      <c r="B3905">
        <v>2</v>
      </c>
      <c r="C3905">
        <v>102.77</v>
      </c>
      <c r="D3905">
        <v>2</v>
      </c>
      <c r="E3905">
        <v>205.54</v>
      </c>
      <c r="F3905" s="1">
        <f>-Day_SIP[[#This Row],[Investment Amount]]</f>
        <v>-205.54</v>
      </c>
      <c r="G3905" s="1">
        <f>SUM($D$2:D3905)*Day_SIP[[#This Row],[Buy Price]]</f>
        <v>2869338.4</v>
      </c>
    </row>
    <row r="3906" spans="1:7" x14ac:dyDescent="0.3">
      <c r="A3906" s="2">
        <v>43020</v>
      </c>
      <c r="B3906">
        <v>3</v>
      </c>
      <c r="C3906">
        <v>103.87</v>
      </c>
      <c r="D3906">
        <v>2</v>
      </c>
      <c r="E3906">
        <v>207.74</v>
      </c>
      <c r="F3906" s="1">
        <f>-Day_SIP[[#This Row],[Investment Amount]]</f>
        <v>-207.74</v>
      </c>
      <c r="G3906" s="1">
        <f>SUM($D$2:D3906)*Day_SIP[[#This Row],[Buy Price]]</f>
        <v>2900258.14</v>
      </c>
    </row>
    <row r="3907" spans="1:7" x14ac:dyDescent="0.3">
      <c r="A3907" s="2">
        <v>43021</v>
      </c>
      <c r="B3907">
        <v>4</v>
      </c>
      <c r="C3907">
        <v>104.97</v>
      </c>
      <c r="D3907">
        <v>2</v>
      </c>
      <c r="E3907">
        <v>209.94</v>
      </c>
      <c r="F3907" s="1">
        <f>-Day_SIP[[#This Row],[Investment Amount]]</f>
        <v>-209.94</v>
      </c>
      <c r="G3907" s="1">
        <f>SUM($D$2:D3907)*Day_SIP[[#This Row],[Buy Price]]</f>
        <v>2931182.28</v>
      </c>
    </row>
    <row r="3908" spans="1:7" x14ac:dyDescent="0.3">
      <c r="A3908" s="2">
        <v>43024</v>
      </c>
      <c r="B3908">
        <v>0</v>
      </c>
      <c r="C3908">
        <v>105.6</v>
      </c>
      <c r="D3908">
        <v>2</v>
      </c>
      <c r="E3908">
        <v>211.2</v>
      </c>
      <c r="F3908" s="1">
        <f>-Day_SIP[[#This Row],[Investment Amount]]</f>
        <v>-211.2</v>
      </c>
      <c r="G3908" s="1">
        <f>SUM($D$2:D3908)*Day_SIP[[#This Row],[Buy Price]]</f>
        <v>2948985.5999999996</v>
      </c>
    </row>
    <row r="3909" spans="1:7" x14ac:dyDescent="0.3">
      <c r="A3909" s="2">
        <v>43025</v>
      </c>
      <c r="B3909">
        <v>1</v>
      </c>
      <c r="C3909">
        <v>105.54</v>
      </c>
      <c r="D3909">
        <v>2</v>
      </c>
      <c r="E3909">
        <v>211.08</v>
      </c>
      <c r="F3909" s="1">
        <f>-Day_SIP[[#This Row],[Investment Amount]]</f>
        <v>-211.08</v>
      </c>
      <c r="G3909" s="1">
        <f>SUM($D$2:D3909)*Day_SIP[[#This Row],[Buy Price]]</f>
        <v>2947521.12</v>
      </c>
    </row>
    <row r="3910" spans="1:7" x14ac:dyDescent="0.3">
      <c r="A3910" s="2">
        <v>43026</v>
      </c>
      <c r="B3910">
        <v>2</v>
      </c>
      <c r="C3910">
        <v>105.39</v>
      </c>
      <c r="D3910">
        <v>2</v>
      </c>
      <c r="E3910">
        <v>210.78</v>
      </c>
      <c r="F3910" s="1">
        <f>-Day_SIP[[#This Row],[Investment Amount]]</f>
        <v>-210.78</v>
      </c>
      <c r="G3910" s="1">
        <f>SUM($D$2:D3910)*Day_SIP[[#This Row],[Buy Price]]</f>
        <v>2943542.7</v>
      </c>
    </row>
    <row r="3911" spans="1:7" x14ac:dyDescent="0.3">
      <c r="A3911" s="2">
        <v>43027</v>
      </c>
      <c r="B3911">
        <v>3</v>
      </c>
      <c r="C3911">
        <v>104.7</v>
      </c>
      <c r="D3911">
        <v>2</v>
      </c>
      <c r="E3911">
        <v>209.4</v>
      </c>
      <c r="F3911" s="1">
        <f>-Day_SIP[[#This Row],[Investment Amount]]</f>
        <v>-209.4</v>
      </c>
      <c r="G3911" s="1">
        <f>SUM($D$2:D3911)*Day_SIP[[#This Row],[Buy Price]]</f>
        <v>2924480.4</v>
      </c>
    </row>
    <row r="3912" spans="1:7" x14ac:dyDescent="0.3">
      <c r="A3912" s="2">
        <v>43031</v>
      </c>
      <c r="B3912">
        <v>0</v>
      </c>
      <c r="C3912">
        <v>105.16</v>
      </c>
      <c r="D3912">
        <v>2</v>
      </c>
      <c r="E3912">
        <v>210.32</v>
      </c>
      <c r="F3912" s="1">
        <f>-Day_SIP[[#This Row],[Investment Amount]]</f>
        <v>-210.32</v>
      </c>
      <c r="G3912" s="1">
        <f>SUM($D$2:D3912)*Day_SIP[[#This Row],[Buy Price]]</f>
        <v>2937539.44</v>
      </c>
    </row>
    <row r="3913" spans="1:7" x14ac:dyDescent="0.3">
      <c r="A3913" s="2">
        <v>43032</v>
      </c>
      <c r="B3913">
        <v>1</v>
      </c>
      <c r="C3913">
        <v>104.93</v>
      </c>
      <c r="D3913">
        <v>2</v>
      </c>
      <c r="E3913">
        <v>209.86</v>
      </c>
      <c r="F3913" s="1">
        <f>-Day_SIP[[#This Row],[Investment Amount]]</f>
        <v>-209.86</v>
      </c>
      <c r="G3913" s="1">
        <f>SUM($D$2:D3913)*Day_SIP[[#This Row],[Buy Price]]</f>
        <v>2931324.48</v>
      </c>
    </row>
    <row r="3914" spans="1:7" x14ac:dyDescent="0.3">
      <c r="A3914" s="2">
        <v>43033</v>
      </c>
      <c r="B3914">
        <v>2</v>
      </c>
      <c r="C3914">
        <v>105.95</v>
      </c>
      <c r="D3914">
        <v>2</v>
      </c>
      <c r="E3914">
        <v>211.9</v>
      </c>
      <c r="F3914" s="1">
        <f>-Day_SIP[[#This Row],[Investment Amount]]</f>
        <v>-211.9</v>
      </c>
      <c r="G3914" s="1">
        <f>SUM($D$2:D3914)*Day_SIP[[#This Row],[Buy Price]]</f>
        <v>2960031.1</v>
      </c>
    </row>
    <row r="3915" spans="1:7" x14ac:dyDescent="0.3">
      <c r="A3915" s="2">
        <v>43034</v>
      </c>
      <c r="B3915">
        <v>3</v>
      </c>
      <c r="C3915">
        <v>106.38</v>
      </c>
      <c r="D3915">
        <v>2</v>
      </c>
      <c r="E3915">
        <v>212.76</v>
      </c>
      <c r="F3915" s="1">
        <f>-Day_SIP[[#This Row],[Investment Amount]]</f>
        <v>-212.76</v>
      </c>
      <c r="G3915" s="1">
        <f>SUM($D$2:D3915)*Day_SIP[[#This Row],[Buy Price]]</f>
        <v>2972257.1999999997</v>
      </c>
    </row>
    <row r="3916" spans="1:7" x14ac:dyDescent="0.3">
      <c r="A3916" s="2">
        <v>43035</v>
      </c>
      <c r="B3916">
        <v>4</v>
      </c>
      <c r="C3916">
        <v>106.2</v>
      </c>
      <c r="D3916">
        <v>2</v>
      </c>
      <c r="E3916">
        <v>212.4</v>
      </c>
      <c r="F3916" s="1">
        <f>-Day_SIP[[#This Row],[Investment Amount]]</f>
        <v>-212.4</v>
      </c>
      <c r="G3916" s="1">
        <f>SUM($D$2:D3916)*Day_SIP[[#This Row],[Buy Price]]</f>
        <v>2967440.4</v>
      </c>
    </row>
    <row r="3917" spans="1:7" x14ac:dyDescent="0.3">
      <c r="A3917" s="2">
        <v>43038</v>
      </c>
      <c r="B3917">
        <v>0</v>
      </c>
      <c r="C3917">
        <v>106.95</v>
      </c>
      <c r="D3917">
        <v>2</v>
      </c>
      <c r="E3917">
        <v>213.9</v>
      </c>
      <c r="F3917" s="1">
        <f>-Day_SIP[[#This Row],[Investment Amount]]</f>
        <v>-213.9</v>
      </c>
      <c r="G3917" s="1">
        <f>SUM($D$2:D3917)*Day_SIP[[#This Row],[Buy Price]]</f>
        <v>2988610.8000000003</v>
      </c>
    </row>
    <row r="3918" spans="1:7" x14ac:dyDescent="0.3">
      <c r="A3918" s="2">
        <v>43039</v>
      </c>
      <c r="B3918">
        <v>1</v>
      </c>
      <c r="C3918">
        <v>106.52</v>
      </c>
      <c r="D3918">
        <v>2</v>
      </c>
      <c r="E3918">
        <v>213.04</v>
      </c>
      <c r="F3918" s="1">
        <f>-Day_SIP[[#This Row],[Investment Amount]]</f>
        <v>-213.04</v>
      </c>
      <c r="G3918" s="1">
        <f>SUM($D$2:D3918)*Day_SIP[[#This Row],[Buy Price]]</f>
        <v>2976807.92</v>
      </c>
    </row>
    <row r="3919" spans="1:7" x14ac:dyDescent="0.3">
      <c r="A3919" s="2">
        <v>43040</v>
      </c>
      <c r="B3919">
        <v>2</v>
      </c>
      <c r="C3919">
        <v>107.46</v>
      </c>
      <c r="D3919">
        <v>2</v>
      </c>
      <c r="E3919">
        <v>214.92</v>
      </c>
      <c r="F3919" s="1">
        <f>-Day_SIP[[#This Row],[Investment Amount]]</f>
        <v>-214.92</v>
      </c>
      <c r="G3919" s="1">
        <f>SUM($D$2:D3919)*Day_SIP[[#This Row],[Buy Price]]</f>
        <v>3003292.0799999996</v>
      </c>
    </row>
    <row r="3920" spans="1:7" x14ac:dyDescent="0.3">
      <c r="A3920" s="2">
        <v>43041</v>
      </c>
      <c r="B3920">
        <v>3</v>
      </c>
      <c r="C3920">
        <v>107.43</v>
      </c>
      <c r="D3920">
        <v>2</v>
      </c>
      <c r="E3920">
        <v>214.86</v>
      </c>
      <c r="F3920" s="1">
        <f>-Day_SIP[[#This Row],[Investment Amount]]</f>
        <v>-214.86</v>
      </c>
      <c r="G3920" s="1">
        <f>SUM($D$2:D3920)*Day_SIP[[#This Row],[Buy Price]]</f>
        <v>3002668.5</v>
      </c>
    </row>
    <row r="3921" spans="1:7" x14ac:dyDescent="0.3">
      <c r="A3921" s="2">
        <v>43042</v>
      </c>
      <c r="B3921">
        <v>4</v>
      </c>
      <c r="C3921">
        <v>107.67</v>
      </c>
      <c r="D3921">
        <v>2</v>
      </c>
      <c r="E3921">
        <v>215.34</v>
      </c>
      <c r="F3921" s="1">
        <f>-Day_SIP[[#This Row],[Investment Amount]]</f>
        <v>-215.34</v>
      </c>
      <c r="G3921" s="1">
        <f>SUM($D$2:D3921)*Day_SIP[[#This Row],[Buy Price]]</f>
        <v>3009591.84</v>
      </c>
    </row>
    <row r="3922" spans="1:7" x14ac:dyDescent="0.3">
      <c r="A3922" s="2">
        <v>43045</v>
      </c>
      <c r="B3922">
        <v>0</v>
      </c>
      <c r="C3922">
        <v>107.67</v>
      </c>
      <c r="D3922">
        <v>2</v>
      </c>
      <c r="E3922">
        <v>215.34</v>
      </c>
      <c r="F3922" s="1">
        <f>-Day_SIP[[#This Row],[Investment Amount]]</f>
        <v>-215.34</v>
      </c>
      <c r="G3922" s="1">
        <f>SUM($D$2:D3922)*Day_SIP[[#This Row],[Buy Price]]</f>
        <v>3009807.18</v>
      </c>
    </row>
    <row r="3923" spans="1:7" x14ac:dyDescent="0.3">
      <c r="A3923" s="2">
        <v>43046</v>
      </c>
      <c r="B3923">
        <v>1</v>
      </c>
      <c r="C3923">
        <v>106.86</v>
      </c>
      <c r="D3923">
        <v>2</v>
      </c>
      <c r="E3923">
        <v>213.72</v>
      </c>
      <c r="F3923" s="1">
        <f>-Day_SIP[[#This Row],[Investment Amount]]</f>
        <v>-213.72</v>
      </c>
      <c r="G3923" s="1">
        <f>SUM($D$2:D3923)*Day_SIP[[#This Row],[Buy Price]]</f>
        <v>2987378.16</v>
      </c>
    </row>
    <row r="3924" spans="1:7" x14ac:dyDescent="0.3">
      <c r="A3924" s="2">
        <v>43047</v>
      </c>
      <c r="B3924">
        <v>2</v>
      </c>
      <c r="C3924">
        <v>106.31</v>
      </c>
      <c r="D3924">
        <v>2</v>
      </c>
      <c r="E3924">
        <v>212.62</v>
      </c>
      <c r="F3924" s="1">
        <f>-Day_SIP[[#This Row],[Investment Amount]]</f>
        <v>-212.62</v>
      </c>
      <c r="G3924" s="1">
        <f>SUM($D$2:D3924)*Day_SIP[[#This Row],[Buy Price]]</f>
        <v>2972214.98</v>
      </c>
    </row>
    <row r="3925" spans="1:7" x14ac:dyDescent="0.3">
      <c r="A3925" s="2">
        <v>43048</v>
      </c>
      <c r="B3925">
        <v>3</v>
      </c>
      <c r="C3925">
        <v>106.16</v>
      </c>
      <c r="D3925">
        <v>2</v>
      </c>
      <c r="E3925">
        <v>212.32</v>
      </c>
      <c r="F3925" s="1">
        <f>-Day_SIP[[#This Row],[Investment Amount]]</f>
        <v>-212.32</v>
      </c>
      <c r="G3925" s="1">
        <f>SUM($D$2:D3925)*Day_SIP[[#This Row],[Buy Price]]</f>
        <v>2968233.6</v>
      </c>
    </row>
    <row r="3926" spans="1:7" x14ac:dyDescent="0.3">
      <c r="A3926" s="2">
        <v>43049</v>
      </c>
      <c r="B3926">
        <v>4</v>
      </c>
      <c r="C3926">
        <v>106.26</v>
      </c>
      <c r="D3926">
        <v>2</v>
      </c>
      <c r="E3926">
        <v>212.52</v>
      </c>
      <c r="F3926" s="1">
        <f>-Day_SIP[[#This Row],[Investment Amount]]</f>
        <v>-212.52</v>
      </c>
      <c r="G3926" s="1">
        <f>SUM($D$2:D3926)*Day_SIP[[#This Row],[Buy Price]]</f>
        <v>2971242.12</v>
      </c>
    </row>
    <row r="3927" spans="1:7" x14ac:dyDescent="0.3">
      <c r="A3927" s="2">
        <v>43052</v>
      </c>
      <c r="B3927">
        <v>0</v>
      </c>
      <c r="C3927">
        <v>105.61</v>
      </c>
      <c r="D3927">
        <v>2</v>
      </c>
      <c r="E3927">
        <v>211.22</v>
      </c>
      <c r="F3927" s="1">
        <f>-Day_SIP[[#This Row],[Investment Amount]]</f>
        <v>-211.22</v>
      </c>
      <c r="G3927" s="1">
        <f>SUM($D$2:D3927)*Day_SIP[[#This Row],[Buy Price]]</f>
        <v>2953278.04</v>
      </c>
    </row>
    <row r="3928" spans="1:7" x14ac:dyDescent="0.3">
      <c r="A3928" s="2">
        <v>43053</v>
      </c>
      <c r="B3928">
        <v>1</v>
      </c>
      <c r="C3928">
        <v>105.2</v>
      </c>
      <c r="D3928">
        <v>2</v>
      </c>
      <c r="E3928">
        <v>210.4</v>
      </c>
      <c r="F3928" s="1">
        <f>-Day_SIP[[#This Row],[Investment Amount]]</f>
        <v>-210.4</v>
      </c>
      <c r="G3928" s="1">
        <f>SUM($D$2:D3928)*Day_SIP[[#This Row],[Buy Price]]</f>
        <v>2942023.2</v>
      </c>
    </row>
    <row r="3929" spans="1:7" x14ac:dyDescent="0.3">
      <c r="A3929" s="2">
        <v>43054</v>
      </c>
      <c r="B3929">
        <v>2</v>
      </c>
      <c r="C3929">
        <v>104.47</v>
      </c>
      <c r="D3929">
        <v>2</v>
      </c>
      <c r="E3929">
        <v>208.94</v>
      </c>
      <c r="F3929" s="1">
        <f>-Day_SIP[[#This Row],[Investment Amount]]</f>
        <v>-208.94</v>
      </c>
      <c r="G3929" s="1">
        <f>SUM($D$2:D3929)*Day_SIP[[#This Row],[Buy Price]]</f>
        <v>2921816.96</v>
      </c>
    </row>
    <row r="3930" spans="1:7" x14ac:dyDescent="0.3">
      <c r="A3930" s="2">
        <v>43055</v>
      </c>
      <c r="B3930">
        <v>3</v>
      </c>
      <c r="C3930">
        <v>105.23</v>
      </c>
      <c r="D3930">
        <v>2</v>
      </c>
      <c r="E3930">
        <v>210.46</v>
      </c>
      <c r="F3930" s="1">
        <f>-Day_SIP[[#This Row],[Investment Amount]]</f>
        <v>-210.46</v>
      </c>
      <c r="G3930" s="1">
        <f>SUM($D$2:D3930)*Day_SIP[[#This Row],[Buy Price]]</f>
        <v>2943283.1</v>
      </c>
    </row>
    <row r="3931" spans="1:7" x14ac:dyDescent="0.3">
      <c r="A3931" s="2">
        <v>43056</v>
      </c>
      <c r="B3931">
        <v>4</v>
      </c>
      <c r="C3931">
        <v>105.89</v>
      </c>
      <c r="D3931">
        <v>2</v>
      </c>
      <c r="E3931">
        <v>211.78</v>
      </c>
      <c r="F3931" s="1">
        <f>-Day_SIP[[#This Row],[Investment Amount]]</f>
        <v>-211.78</v>
      </c>
      <c r="G3931" s="1">
        <f>SUM($D$2:D3931)*Day_SIP[[#This Row],[Buy Price]]</f>
        <v>2961955.08</v>
      </c>
    </row>
    <row r="3932" spans="1:7" x14ac:dyDescent="0.3">
      <c r="A3932" s="2">
        <v>43059</v>
      </c>
      <c r="B3932">
        <v>0</v>
      </c>
      <c r="C3932">
        <v>106.18</v>
      </c>
      <c r="D3932">
        <v>2</v>
      </c>
      <c r="E3932">
        <v>212.36</v>
      </c>
      <c r="F3932" s="1">
        <f>-Day_SIP[[#This Row],[Investment Amount]]</f>
        <v>-212.36</v>
      </c>
      <c r="G3932" s="1">
        <f>SUM($D$2:D3932)*Day_SIP[[#This Row],[Buy Price]]</f>
        <v>2970279.3200000003</v>
      </c>
    </row>
    <row r="3933" spans="1:7" x14ac:dyDescent="0.3">
      <c r="A3933" s="2">
        <v>43060</v>
      </c>
      <c r="B3933">
        <v>1</v>
      </c>
      <c r="C3933">
        <v>106.38</v>
      </c>
      <c r="D3933">
        <v>2</v>
      </c>
      <c r="E3933">
        <v>212.76</v>
      </c>
      <c r="F3933" s="1">
        <f>-Day_SIP[[#This Row],[Investment Amount]]</f>
        <v>-212.76</v>
      </c>
      <c r="G3933" s="1">
        <f>SUM($D$2:D3933)*Day_SIP[[#This Row],[Buy Price]]</f>
        <v>2976086.88</v>
      </c>
    </row>
    <row r="3934" spans="1:7" x14ac:dyDescent="0.3">
      <c r="A3934" s="2">
        <v>43061</v>
      </c>
      <c r="B3934">
        <v>2</v>
      </c>
      <c r="C3934">
        <v>106.46</v>
      </c>
      <c r="D3934">
        <v>2</v>
      </c>
      <c r="E3934">
        <v>212.92</v>
      </c>
      <c r="F3934" s="1">
        <f>-Day_SIP[[#This Row],[Investment Amount]]</f>
        <v>-212.92</v>
      </c>
      <c r="G3934" s="1">
        <f>SUM($D$2:D3934)*Day_SIP[[#This Row],[Buy Price]]</f>
        <v>2978537.88</v>
      </c>
    </row>
    <row r="3935" spans="1:7" x14ac:dyDescent="0.3">
      <c r="A3935" s="2">
        <v>43062</v>
      </c>
      <c r="B3935">
        <v>3</v>
      </c>
      <c r="C3935">
        <v>106.58</v>
      </c>
      <c r="D3935">
        <v>2</v>
      </c>
      <c r="E3935">
        <v>213.16</v>
      </c>
      <c r="F3935" s="1">
        <f>-Day_SIP[[#This Row],[Investment Amount]]</f>
        <v>-213.16</v>
      </c>
      <c r="G3935" s="1">
        <f>SUM($D$2:D3935)*Day_SIP[[#This Row],[Buy Price]]</f>
        <v>2982108.4</v>
      </c>
    </row>
    <row r="3936" spans="1:7" x14ac:dyDescent="0.3">
      <c r="A3936" s="2">
        <v>43063</v>
      </c>
      <c r="B3936">
        <v>4</v>
      </c>
      <c r="C3936">
        <v>106.95</v>
      </c>
      <c r="D3936">
        <v>2</v>
      </c>
      <c r="E3936">
        <v>213.9</v>
      </c>
      <c r="F3936" s="1">
        <f>-Day_SIP[[#This Row],[Investment Amount]]</f>
        <v>-213.9</v>
      </c>
      <c r="G3936" s="1">
        <f>SUM($D$2:D3936)*Day_SIP[[#This Row],[Buy Price]]</f>
        <v>2992674.9</v>
      </c>
    </row>
    <row r="3937" spans="1:7" x14ac:dyDescent="0.3">
      <c r="A3937" s="2">
        <v>43066</v>
      </c>
      <c r="B3937">
        <v>0</v>
      </c>
      <c r="C3937">
        <v>106.98</v>
      </c>
      <c r="D3937">
        <v>2</v>
      </c>
      <c r="E3937">
        <v>213.96</v>
      </c>
      <c r="F3937" s="1">
        <f>-Day_SIP[[#This Row],[Investment Amount]]</f>
        <v>-213.96</v>
      </c>
      <c r="G3937" s="1">
        <f>SUM($D$2:D3937)*Day_SIP[[#This Row],[Buy Price]]</f>
        <v>2993728.3200000003</v>
      </c>
    </row>
    <row r="3938" spans="1:7" x14ac:dyDescent="0.3">
      <c r="A3938" s="2">
        <v>43067</v>
      </c>
      <c r="B3938">
        <v>1</v>
      </c>
      <c r="C3938">
        <v>106.84</v>
      </c>
      <c r="D3938">
        <v>2</v>
      </c>
      <c r="E3938">
        <v>213.68</v>
      </c>
      <c r="F3938" s="1">
        <f>-Day_SIP[[#This Row],[Investment Amount]]</f>
        <v>-213.68</v>
      </c>
      <c r="G3938" s="1">
        <f>SUM($D$2:D3938)*Day_SIP[[#This Row],[Buy Price]]</f>
        <v>2990024.24</v>
      </c>
    </row>
    <row r="3939" spans="1:7" x14ac:dyDescent="0.3">
      <c r="A3939" s="2">
        <v>43068</v>
      </c>
      <c r="B3939">
        <v>2</v>
      </c>
      <c r="C3939">
        <v>106.78</v>
      </c>
      <c r="D3939">
        <v>2</v>
      </c>
      <c r="E3939">
        <v>213.56</v>
      </c>
      <c r="F3939" s="1">
        <f>-Day_SIP[[#This Row],[Investment Amount]]</f>
        <v>-213.56</v>
      </c>
      <c r="G3939" s="1">
        <f>SUM($D$2:D3939)*Day_SIP[[#This Row],[Buy Price]]</f>
        <v>2988558.64</v>
      </c>
    </row>
    <row r="3940" spans="1:7" x14ac:dyDescent="0.3">
      <c r="A3940" s="2">
        <v>43069</v>
      </c>
      <c r="B3940">
        <v>3</v>
      </c>
      <c r="C3940">
        <v>105.75</v>
      </c>
      <c r="D3940">
        <v>2</v>
      </c>
      <c r="E3940">
        <v>211.5</v>
      </c>
      <c r="F3940" s="1">
        <f>-Day_SIP[[#This Row],[Investment Amount]]</f>
        <v>-211.5</v>
      </c>
      <c r="G3940" s="1">
        <f>SUM($D$2:D3940)*Day_SIP[[#This Row],[Buy Price]]</f>
        <v>2959942.5</v>
      </c>
    </row>
    <row r="3941" spans="1:7" x14ac:dyDescent="0.3">
      <c r="A3941" s="2">
        <v>43070</v>
      </c>
      <c r="B3941">
        <v>4</v>
      </c>
      <c r="C3941">
        <v>104.61</v>
      </c>
      <c r="D3941">
        <v>2</v>
      </c>
      <c r="E3941">
        <v>209.22</v>
      </c>
      <c r="F3941" s="1">
        <f>-Day_SIP[[#This Row],[Investment Amount]]</f>
        <v>-209.22</v>
      </c>
      <c r="G3941" s="1">
        <f>SUM($D$2:D3941)*Day_SIP[[#This Row],[Buy Price]]</f>
        <v>2928243.12</v>
      </c>
    </row>
    <row r="3942" spans="1:7" x14ac:dyDescent="0.3">
      <c r="A3942" s="2">
        <v>43073</v>
      </c>
      <c r="B3942">
        <v>0</v>
      </c>
      <c r="C3942">
        <v>104.69</v>
      </c>
      <c r="D3942">
        <v>2</v>
      </c>
      <c r="E3942">
        <v>209.38</v>
      </c>
      <c r="F3942" s="1">
        <f>-Day_SIP[[#This Row],[Investment Amount]]</f>
        <v>-209.38</v>
      </c>
      <c r="G3942" s="1">
        <f>SUM($D$2:D3942)*Day_SIP[[#This Row],[Buy Price]]</f>
        <v>2930691.86</v>
      </c>
    </row>
    <row r="3943" spans="1:7" x14ac:dyDescent="0.3">
      <c r="A3943" s="2">
        <v>43074</v>
      </c>
      <c r="B3943">
        <v>1</v>
      </c>
      <c r="C3943">
        <v>104.6</v>
      </c>
      <c r="D3943">
        <v>2</v>
      </c>
      <c r="E3943">
        <v>209.2</v>
      </c>
      <c r="F3943" s="1">
        <f>-Day_SIP[[#This Row],[Investment Amount]]</f>
        <v>-209.2</v>
      </c>
      <c r="G3943" s="1">
        <f>SUM($D$2:D3943)*Day_SIP[[#This Row],[Buy Price]]</f>
        <v>2928381.5999999996</v>
      </c>
    </row>
    <row r="3944" spans="1:7" x14ac:dyDescent="0.3">
      <c r="A3944" s="2">
        <v>43075</v>
      </c>
      <c r="B3944">
        <v>2</v>
      </c>
      <c r="C3944">
        <v>103.77</v>
      </c>
      <c r="D3944">
        <v>2</v>
      </c>
      <c r="E3944">
        <v>207.54</v>
      </c>
      <c r="F3944" s="1">
        <f>-Day_SIP[[#This Row],[Investment Amount]]</f>
        <v>-207.54</v>
      </c>
      <c r="G3944" s="1">
        <f>SUM($D$2:D3944)*Day_SIP[[#This Row],[Buy Price]]</f>
        <v>2905352.46</v>
      </c>
    </row>
    <row r="3945" spans="1:7" x14ac:dyDescent="0.3">
      <c r="A3945" s="2">
        <v>43076</v>
      </c>
      <c r="B3945">
        <v>3</v>
      </c>
      <c r="C3945">
        <v>105.11</v>
      </c>
      <c r="D3945">
        <v>2</v>
      </c>
      <c r="E3945">
        <v>210.22</v>
      </c>
      <c r="F3945" s="1">
        <f>-Day_SIP[[#This Row],[Investment Amount]]</f>
        <v>-210.22</v>
      </c>
      <c r="G3945" s="1">
        <f>SUM($D$2:D3945)*Day_SIP[[#This Row],[Buy Price]]</f>
        <v>2943080</v>
      </c>
    </row>
    <row r="3946" spans="1:7" x14ac:dyDescent="0.3">
      <c r="A3946" s="2">
        <v>43077</v>
      </c>
      <c r="B3946">
        <v>4</v>
      </c>
      <c r="C3946">
        <v>106.05</v>
      </c>
      <c r="D3946">
        <v>2</v>
      </c>
      <c r="E3946">
        <v>212.1</v>
      </c>
      <c r="F3946" s="1">
        <f>-Day_SIP[[#This Row],[Investment Amount]]</f>
        <v>-212.1</v>
      </c>
      <c r="G3946" s="1">
        <f>SUM($D$2:D3946)*Day_SIP[[#This Row],[Buy Price]]</f>
        <v>2969612.1</v>
      </c>
    </row>
    <row r="3947" spans="1:7" x14ac:dyDescent="0.3">
      <c r="A3947" s="2">
        <v>43080</v>
      </c>
      <c r="B3947">
        <v>0</v>
      </c>
      <c r="C3947">
        <v>106.29</v>
      </c>
      <c r="D3947">
        <v>2</v>
      </c>
      <c r="E3947">
        <v>212.58</v>
      </c>
      <c r="F3947" s="1">
        <f>-Day_SIP[[#This Row],[Investment Amount]]</f>
        <v>-212.58</v>
      </c>
      <c r="G3947" s="1">
        <f>SUM($D$2:D3947)*Day_SIP[[#This Row],[Buy Price]]</f>
        <v>2976545.16</v>
      </c>
    </row>
    <row r="3948" spans="1:7" x14ac:dyDescent="0.3">
      <c r="A3948" s="2">
        <v>43081</v>
      </c>
      <c r="B3948">
        <v>1</v>
      </c>
      <c r="C3948">
        <v>105.6</v>
      </c>
      <c r="D3948">
        <v>2</v>
      </c>
      <c r="E3948">
        <v>211.2</v>
      </c>
      <c r="F3948" s="1">
        <f>-Day_SIP[[#This Row],[Investment Amount]]</f>
        <v>-211.2</v>
      </c>
      <c r="G3948" s="1">
        <f>SUM($D$2:D3948)*Day_SIP[[#This Row],[Buy Price]]</f>
        <v>2957433.5999999996</v>
      </c>
    </row>
    <row r="3949" spans="1:7" x14ac:dyDescent="0.3">
      <c r="A3949" s="2">
        <v>43082</v>
      </c>
      <c r="B3949">
        <v>2</v>
      </c>
      <c r="C3949">
        <v>105.21</v>
      </c>
      <c r="D3949">
        <v>2</v>
      </c>
      <c r="E3949">
        <v>210.42</v>
      </c>
      <c r="F3949" s="1">
        <f>-Day_SIP[[#This Row],[Investment Amount]]</f>
        <v>-210.42</v>
      </c>
      <c r="G3949" s="1">
        <f>SUM($D$2:D3949)*Day_SIP[[#This Row],[Buy Price]]</f>
        <v>2946721.6799999997</v>
      </c>
    </row>
    <row r="3950" spans="1:7" x14ac:dyDescent="0.3">
      <c r="A3950" s="2">
        <v>43083</v>
      </c>
      <c r="B3950">
        <v>3</v>
      </c>
      <c r="C3950">
        <v>105.4</v>
      </c>
      <c r="D3950">
        <v>2</v>
      </c>
      <c r="E3950">
        <v>210.8</v>
      </c>
      <c r="F3950" s="1">
        <f>-Day_SIP[[#This Row],[Investment Amount]]</f>
        <v>-210.8</v>
      </c>
      <c r="G3950" s="1">
        <f>SUM($D$2:D3950)*Day_SIP[[#This Row],[Buy Price]]</f>
        <v>2952254</v>
      </c>
    </row>
    <row r="3951" spans="1:7" x14ac:dyDescent="0.3">
      <c r="A3951" s="2">
        <v>43084</v>
      </c>
      <c r="B3951">
        <v>4</v>
      </c>
      <c r="C3951">
        <v>106.37</v>
      </c>
      <c r="D3951">
        <v>2</v>
      </c>
      <c r="E3951">
        <v>212.74</v>
      </c>
      <c r="F3951" s="1">
        <f>-Day_SIP[[#This Row],[Investment Amount]]</f>
        <v>-212.74</v>
      </c>
      <c r="G3951" s="1">
        <f>SUM($D$2:D3951)*Day_SIP[[#This Row],[Buy Price]]</f>
        <v>2979636.44</v>
      </c>
    </row>
    <row r="3952" spans="1:7" x14ac:dyDescent="0.3">
      <c r="A3952" s="2">
        <v>43087</v>
      </c>
      <c r="B3952">
        <v>0</v>
      </c>
      <c r="C3952">
        <v>106.93</v>
      </c>
      <c r="D3952">
        <v>2</v>
      </c>
      <c r="E3952">
        <v>213.86</v>
      </c>
      <c r="F3952" s="1">
        <f>-Day_SIP[[#This Row],[Investment Amount]]</f>
        <v>-213.86</v>
      </c>
      <c r="G3952" s="1">
        <f>SUM($D$2:D3952)*Day_SIP[[#This Row],[Buy Price]]</f>
        <v>2995537.02</v>
      </c>
    </row>
    <row r="3953" spans="1:7" x14ac:dyDescent="0.3">
      <c r="A3953" s="2">
        <v>43088</v>
      </c>
      <c r="B3953">
        <v>1</v>
      </c>
      <c r="C3953">
        <v>107.78</v>
      </c>
      <c r="D3953">
        <v>2</v>
      </c>
      <c r="E3953">
        <v>215.56</v>
      </c>
      <c r="F3953" s="1">
        <f>-Day_SIP[[#This Row],[Investment Amount]]</f>
        <v>-215.56</v>
      </c>
      <c r="G3953" s="1">
        <f>SUM($D$2:D3953)*Day_SIP[[#This Row],[Buy Price]]</f>
        <v>3019564.48</v>
      </c>
    </row>
    <row r="3954" spans="1:7" x14ac:dyDescent="0.3">
      <c r="A3954" s="2">
        <v>43089</v>
      </c>
      <c r="B3954">
        <v>2</v>
      </c>
      <c r="C3954">
        <v>107.51</v>
      </c>
      <c r="D3954">
        <v>2</v>
      </c>
      <c r="E3954">
        <v>215.02</v>
      </c>
      <c r="F3954" s="1">
        <f>-Day_SIP[[#This Row],[Investment Amount]]</f>
        <v>-215.02</v>
      </c>
      <c r="G3954" s="1">
        <f>SUM($D$2:D3954)*Day_SIP[[#This Row],[Buy Price]]</f>
        <v>3012215.18</v>
      </c>
    </row>
    <row r="3955" spans="1:7" x14ac:dyDescent="0.3">
      <c r="A3955" s="2">
        <v>43090</v>
      </c>
      <c r="B3955">
        <v>3</v>
      </c>
      <c r="C3955">
        <v>107.45</v>
      </c>
      <c r="D3955">
        <v>2</v>
      </c>
      <c r="E3955">
        <v>214.9</v>
      </c>
      <c r="F3955" s="1">
        <f>-Day_SIP[[#This Row],[Investment Amount]]</f>
        <v>-214.9</v>
      </c>
      <c r="G3955" s="1">
        <f>SUM($D$2:D3955)*Day_SIP[[#This Row],[Buy Price]]</f>
        <v>3010749</v>
      </c>
    </row>
    <row r="3956" spans="1:7" x14ac:dyDescent="0.3">
      <c r="A3956" s="2">
        <v>43091</v>
      </c>
      <c r="B3956">
        <v>4</v>
      </c>
      <c r="C3956">
        <v>107.94</v>
      </c>
      <c r="D3956">
        <v>2</v>
      </c>
      <c r="E3956">
        <v>215.88</v>
      </c>
      <c r="F3956" s="1">
        <f>-Day_SIP[[#This Row],[Investment Amount]]</f>
        <v>-215.88</v>
      </c>
      <c r="G3956" s="1">
        <f>SUM($D$2:D3956)*Day_SIP[[#This Row],[Buy Price]]</f>
        <v>3024694.68</v>
      </c>
    </row>
    <row r="3957" spans="1:7" x14ac:dyDescent="0.3">
      <c r="A3957" s="2">
        <v>43095</v>
      </c>
      <c r="B3957">
        <v>1</v>
      </c>
      <c r="C3957">
        <v>108.28</v>
      </c>
      <c r="D3957">
        <v>2</v>
      </c>
      <c r="E3957">
        <v>216.56</v>
      </c>
      <c r="F3957" s="1">
        <f>-Day_SIP[[#This Row],[Investment Amount]]</f>
        <v>-216.56</v>
      </c>
      <c r="G3957" s="1">
        <f>SUM($D$2:D3957)*Day_SIP[[#This Row],[Buy Price]]</f>
        <v>3034438.72</v>
      </c>
    </row>
    <row r="3958" spans="1:7" x14ac:dyDescent="0.3">
      <c r="A3958" s="2">
        <v>43096</v>
      </c>
      <c r="B3958">
        <v>2</v>
      </c>
      <c r="C3958">
        <v>108.24</v>
      </c>
      <c r="D3958">
        <v>2</v>
      </c>
      <c r="E3958">
        <v>216.48</v>
      </c>
      <c r="F3958" s="1">
        <f>-Day_SIP[[#This Row],[Investment Amount]]</f>
        <v>-216.48</v>
      </c>
      <c r="G3958" s="1">
        <f>SUM($D$2:D3958)*Day_SIP[[#This Row],[Buy Price]]</f>
        <v>3033534.2399999998</v>
      </c>
    </row>
    <row r="3959" spans="1:7" x14ac:dyDescent="0.3">
      <c r="A3959" s="2">
        <v>43097</v>
      </c>
      <c r="B3959">
        <v>3</v>
      </c>
      <c r="C3959">
        <v>107.99</v>
      </c>
      <c r="D3959">
        <v>2</v>
      </c>
      <c r="E3959">
        <v>215.98</v>
      </c>
      <c r="F3959" s="1">
        <f>-Day_SIP[[#This Row],[Investment Amount]]</f>
        <v>-215.98</v>
      </c>
      <c r="G3959" s="1">
        <f>SUM($D$2:D3959)*Day_SIP[[#This Row],[Buy Price]]</f>
        <v>3026743.7199999997</v>
      </c>
    </row>
    <row r="3960" spans="1:7" x14ac:dyDescent="0.3">
      <c r="A3960" s="2">
        <v>43098</v>
      </c>
      <c r="B3960">
        <v>4</v>
      </c>
      <c r="C3960">
        <v>108.45</v>
      </c>
      <c r="D3960">
        <v>2</v>
      </c>
      <c r="E3960">
        <v>216.9</v>
      </c>
      <c r="F3960" s="1">
        <f>-Day_SIP[[#This Row],[Investment Amount]]</f>
        <v>-216.9</v>
      </c>
      <c r="G3960" s="1">
        <f>SUM($D$2:D3960)*Day_SIP[[#This Row],[Buy Price]]</f>
        <v>3039853.5</v>
      </c>
    </row>
    <row r="3961" spans="1:7" x14ac:dyDescent="0.3">
      <c r="A3961" s="2">
        <v>43101</v>
      </c>
      <c r="B3961">
        <v>0</v>
      </c>
      <c r="C3961">
        <v>107.81</v>
      </c>
      <c r="D3961">
        <v>2</v>
      </c>
      <c r="E3961">
        <v>215.62</v>
      </c>
      <c r="F3961" s="1">
        <f>-Day_SIP[[#This Row],[Investment Amount]]</f>
        <v>-215.62</v>
      </c>
      <c r="G3961" s="1">
        <f>SUM($D$2:D3961)*Day_SIP[[#This Row],[Buy Price]]</f>
        <v>3022129.92</v>
      </c>
    </row>
    <row r="3962" spans="1:7" x14ac:dyDescent="0.3">
      <c r="A3962" s="2">
        <v>43102</v>
      </c>
      <c r="B3962">
        <v>1</v>
      </c>
      <c r="C3962">
        <v>107.46</v>
      </c>
      <c r="D3962">
        <v>2</v>
      </c>
      <c r="E3962">
        <v>214.92</v>
      </c>
      <c r="F3962" s="1">
        <f>-Day_SIP[[#This Row],[Investment Amount]]</f>
        <v>-214.92</v>
      </c>
      <c r="G3962" s="1">
        <f>SUM($D$2:D3962)*Day_SIP[[#This Row],[Buy Price]]</f>
        <v>3012533.6399999997</v>
      </c>
    </row>
    <row r="3963" spans="1:7" x14ac:dyDescent="0.3">
      <c r="A3963" s="2">
        <v>43103</v>
      </c>
      <c r="B3963">
        <v>2</v>
      </c>
      <c r="C3963">
        <v>107.63</v>
      </c>
      <c r="D3963">
        <v>2</v>
      </c>
      <c r="E3963">
        <v>215.26</v>
      </c>
      <c r="F3963" s="1">
        <f>-Day_SIP[[#This Row],[Investment Amount]]</f>
        <v>-215.26</v>
      </c>
      <c r="G3963" s="1">
        <f>SUM($D$2:D3963)*Day_SIP[[#This Row],[Buy Price]]</f>
        <v>3017514.6799999997</v>
      </c>
    </row>
    <row r="3964" spans="1:7" x14ac:dyDescent="0.3">
      <c r="A3964" s="2">
        <v>43104</v>
      </c>
      <c r="B3964">
        <v>3</v>
      </c>
      <c r="C3964">
        <v>108.18</v>
      </c>
      <c r="D3964">
        <v>2</v>
      </c>
      <c r="E3964">
        <v>216.36</v>
      </c>
      <c r="F3964" s="1">
        <f>-Day_SIP[[#This Row],[Investment Amount]]</f>
        <v>-216.36</v>
      </c>
      <c r="G3964" s="1">
        <f>SUM($D$2:D3964)*Day_SIP[[#This Row],[Buy Price]]</f>
        <v>3033150.8400000003</v>
      </c>
    </row>
    <row r="3965" spans="1:7" x14ac:dyDescent="0.3">
      <c r="A3965" s="2">
        <v>43105</v>
      </c>
      <c r="B3965">
        <v>4</v>
      </c>
      <c r="C3965">
        <v>108.72</v>
      </c>
      <c r="D3965">
        <v>2</v>
      </c>
      <c r="E3965">
        <v>217.44</v>
      </c>
      <c r="F3965" s="1">
        <f>-Day_SIP[[#This Row],[Investment Amount]]</f>
        <v>-217.44</v>
      </c>
      <c r="G3965" s="1">
        <f>SUM($D$2:D3965)*Day_SIP[[#This Row],[Buy Price]]</f>
        <v>3048508.8</v>
      </c>
    </row>
    <row r="3966" spans="1:7" x14ac:dyDescent="0.3">
      <c r="A3966" s="2">
        <v>43108</v>
      </c>
      <c r="B3966">
        <v>0</v>
      </c>
      <c r="C3966">
        <v>109.25</v>
      </c>
      <c r="D3966">
        <v>2</v>
      </c>
      <c r="E3966">
        <v>218.5</v>
      </c>
      <c r="F3966" s="1">
        <f>-Day_SIP[[#This Row],[Investment Amount]]</f>
        <v>-218.5</v>
      </c>
      <c r="G3966" s="1">
        <f>SUM($D$2:D3966)*Day_SIP[[#This Row],[Buy Price]]</f>
        <v>3063588.5</v>
      </c>
    </row>
    <row r="3967" spans="1:7" x14ac:dyDescent="0.3">
      <c r="A3967" s="2">
        <v>43109</v>
      </c>
      <c r="B3967">
        <v>1</v>
      </c>
      <c r="C3967">
        <v>109.49</v>
      </c>
      <c r="D3967">
        <v>2</v>
      </c>
      <c r="E3967">
        <v>218.98</v>
      </c>
      <c r="F3967" s="1">
        <f>-Day_SIP[[#This Row],[Investment Amount]]</f>
        <v>-218.98</v>
      </c>
      <c r="G3967" s="1">
        <f>SUM($D$2:D3967)*Day_SIP[[#This Row],[Buy Price]]</f>
        <v>3070537.56</v>
      </c>
    </row>
    <row r="3968" spans="1:7" x14ac:dyDescent="0.3">
      <c r="A3968" s="2">
        <v>43110</v>
      </c>
      <c r="B3968">
        <v>2</v>
      </c>
      <c r="C3968">
        <v>109.91</v>
      </c>
      <c r="D3968">
        <v>2</v>
      </c>
      <c r="E3968">
        <v>219.82</v>
      </c>
      <c r="F3968" s="1">
        <f>-Day_SIP[[#This Row],[Investment Amount]]</f>
        <v>-219.82</v>
      </c>
      <c r="G3968" s="1">
        <f>SUM($D$2:D3968)*Day_SIP[[#This Row],[Buy Price]]</f>
        <v>3082535.86</v>
      </c>
    </row>
    <row r="3969" spans="1:7" x14ac:dyDescent="0.3">
      <c r="A3969" s="2">
        <v>43111</v>
      </c>
      <c r="B3969">
        <v>3</v>
      </c>
      <c r="C3969">
        <v>110.03</v>
      </c>
      <c r="D3969">
        <v>2</v>
      </c>
      <c r="E3969">
        <v>220.06</v>
      </c>
      <c r="F3969" s="1">
        <f>-Day_SIP[[#This Row],[Investment Amount]]</f>
        <v>-220.06</v>
      </c>
      <c r="G3969" s="1">
        <f>SUM($D$2:D3969)*Day_SIP[[#This Row],[Buy Price]]</f>
        <v>3086121.44</v>
      </c>
    </row>
    <row r="3970" spans="1:7" x14ac:dyDescent="0.3">
      <c r="A3970" s="2">
        <v>43112</v>
      </c>
      <c r="B3970">
        <v>4</v>
      </c>
      <c r="C3970">
        <v>110.27</v>
      </c>
      <c r="D3970">
        <v>2</v>
      </c>
      <c r="E3970">
        <v>220.54</v>
      </c>
      <c r="F3970" s="1">
        <f>-Day_SIP[[#This Row],[Investment Amount]]</f>
        <v>-220.54</v>
      </c>
      <c r="G3970" s="1">
        <f>SUM($D$2:D3970)*Day_SIP[[#This Row],[Buy Price]]</f>
        <v>3093073.5</v>
      </c>
    </row>
    <row r="3971" spans="1:7" x14ac:dyDescent="0.3">
      <c r="A3971" s="2">
        <v>43115</v>
      </c>
      <c r="B3971">
        <v>0</v>
      </c>
      <c r="C3971">
        <v>110.9</v>
      </c>
      <c r="D3971">
        <v>2</v>
      </c>
      <c r="E3971">
        <v>221.8</v>
      </c>
      <c r="F3971" s="1">
        <f>-Day_SIP[[#This Row],[Investment Amount]]</f>
        <v>-221.8</v>
      </c>
      <c r="G3971" s="1">
        <f>SUM($D$2:D3971)*Day_SIP[[#This Row],[Buy Price]]</f>
        <v>3110966.8000000003</v>
      </c>
    </row>
    <row r="3972" spans="1:7" x14ac:dyDescent="0.3">
      <c r="A3972" s="2">
        <v>43116</v>
      </c>
      <c r="B3972">
        <v>1</v>
      </c>
      <c r="C3972">
        <v>110.38</v>
      </c>
      <c r="D3972">
        <v>2</v>
      </c>
      <c r="E3972">
        <v>220.76</v>
      </c>
      <c r="F3972" s="1">
        <f>-Day_SIP[[#This Row],[Investment Amount]]</f>
        <v>-220.76</v>
      </c>
      <c r="G3972" s="1">
        <f>SUM($D$2:D3972)*Day_SIP[[#This Row],[Buy Price]]</f>
        <v>3096600.52</v>
      </c>
    </row>
    <row r="3973" spans="1:7" x14ac:dyDescent="0.3">
      <c r="A3973" s="2">
        <v>43117</v>
      </c>
      <c r="B3973">
        <v>2</v>
      </c>
      <c r="C3973">
        <v>111.05</v>
      </c>
      <c r="D3973">
        <v>2</v>
      </c>
      <c r="E3973">
        <v>222.1</v>
      </c>
      <c r="F3973" s="1">
        <f>-Day_SIP[[#This Row],[Investment Amount]]</f>
        <v>-222.1</v>
      </c>
      <c r="G3973" s="1">
        <f>SUM($D$2:D3973)*Day_SIP[[#This Row],[Buy Price]]</f>
        <v>3115618.8</v>
      </c>
    </row>
    <row r="3974" spans="1:7" x14ac:dyDescent="0.3">
      <c r="A3974" s="2">
        <v>43118</v>
      </c>
      <c r="B3974">
        <v>3</v>
      </c>
      <c r="C3974">
        <v>111.54</v>
      </c>
      <c r="D3974">
        <v>2</v>
      </c>
      <c r="E3974">
        <v>223.08</v>
      </c>
      <c r="F3974" s="1">
        <f>-Day_SIP[[#This Row],[Investment Amount]]</f>
        <v>-223.08</v>
      </c>
      <c r="G3974" s="1">
        <f>SUM($D$2:D3974)*Day_SIP[[#This Row],[Buy Price]]</f>
        <v>3129589.3200000003</v>
      </c>
    </row>
    <row r="3975" spans="1:7" x14ac:dyDescent="0.3">
      <c r="A3975" s="2">
        <v>43119</v>
      </c>
      <c r="B3975">
        <v>4</v>
      </c>
      <c r="C3975">
        <v>112.18</v>
      </c>
      <c r="D3975">
        <v>2</v>
      </c>
      <c r="E3975">
        <v>224.36</v>
      </c>
      <c r="F3975" s="1">
        <f>-Day_SIP[[#This Row],[Investment Amount]]</f>
        <v>-224.36</v>
      </c>
      <c r="G3975" s="1">
        <f>SUM($D$2:D3975)*Day_SIP[[#This Row],[Buy Price]]</f>
        <v>3147770.8000000003</v>
      </c>
    </row>
    <row r="3976" spans="1:7" x14ac:dyDescent="0.3">
      <c r="A3976" s="2">
        <v>43122</v>
      </c>
      <c r="B3976">
        <v>0</v>
      </c>
      <c r="C3976">
        <v>112.88</v>
      </c>
      <c r="D3976">
        <v>2</v>
      </c>
      <c r="E3976">
        <v>225.76</v>
      </c>
      <c r="F3976" s="1">
        <f>-Day_SIP[[#This Row],[Investment Amount]]</f>
        <v>-225.76</v>
      </c>
      <c r="G3976" s="1">
        <f>SUM($D$2:D3976)*Day_SIP[[#This Row],[Buy Price]]</f>
        <v>3167638.56</v>
      </c>
    </row>
    <row r="3977" spans="1:7" x14ac:dyDescent="0.3">
      <c r="A3977" s="2">
        <v>43123</v>
      </c>
      <c r="B3977">
        <v>1</v>
      </c>
      <c r="C3977">
        <v>114.19</v>
      </c>
      <c r="D3977">
        <v>2</v>
      </c>
      <c r="E3977">
        <v>228.38</v>
      </c>
      <c r="F3977" s="1">
        <f>-Day_SIP[[#This Row],[Investment Amount]]</f>
        <v>-228.38</v>
      </c>
      <c r="G3977" s="1">
        <f>SUM($D$2:D3977)*Day_SIP[[#This Row],[Buy Price]]</f>
        <v>3204628.16</v>
      </c>
    </row>
    <row r="3978" spans="1:7" x14ac:dyDescent="0.3">
      <c r="A3978" s="2">
        <v>43124</v>
      </c>
      <c r="B3978">
        <v>2</v>
      </c>
      <c r="C3978">
        <v>114.19</v>
      </c>
      <c r="D3978">
        <v>2</v>
      </c>
      <c r="E3978">
        <v>228.38</v>
      </c>
      <c r="F3978" s="1">
        <f>-Day_SIP[[#This Row],[Investment Amount]]</f>
        <v>-228.38</v>
      </c>
      <c r="G3978" s="1">
        <f>SUM($D$2:D3978)*Day_SIP[[#This Row],[Buy Price]]</f>
        <v>3204856.54</v>
      </c>
    </row>
    <row r="3979" spans="1:7" x14ac:dyDescent="0.3">
      <c r="A3979" s="2">
        <v>43125</v>
      </c>
      <c r="B3979">
        <v>3</v>
      </c>
      <c r="C3979">
        <v>113.93</v>
      </c>
      <c r="D3979">
        <v>2</v>
      </c>
      <c r="E3979">
        <v>227.86</v>
      </c>
      <c r="F3979" s="1">
        <f>-Day_SIP[[#This Row],[Investment Amount]]</f>
        <v>-227.86</v>
      </c>
      <c r="G3979" s="1">
        <f>SUM($D$2:D3979)*Day_SIP[[#This Row],[Buy Price]]</f>
        <v>3197787.24</v>
      </c>
    </row>
    <row r="3980" spans="1:7" x14ac:dyDescent="0.3">
      <c r="A3980" s="2">
        <v>43129</v>
      </c>
      <c r="B3980">
        <v>0</v>
      </c>
      <c r="C3980">
        <v>114.63</v>
      </c>
      <c r="D3980">
        <v>2</v>
      </c>
      <c r="E3980">
        <v>229.26</v>
      </c>
      <c r="F3980" s="1">
        <f>-Day_SIP[[#This Row],[Investment Amount]]</f>
        <v>-229.26</v>
      </c>
      <c r="G3980" s="1">
        <f>SUM($D$2:D3980)*Day_SIP[[#This Row],[Buy Price]]</f>
        <v>3217664.1</v>
      </c>
    </row>
    <row r="3981" spans="1:7" x14ac:dyDescent="0.3">
      <c r="A3981" s="2">
        <v>43130</v>
      </c>
      <c r="B3981">
        <v>1</v>
      </c>
      <c r="C3981">
        <v>113.71</v>
      </c>
      <c r="D3981">
        <v>2</v>
      </c>
      <c r="E3981">
        <v>227.42</v>
      </c>
      <c r="F3981" s="1">
        <f>-Day_SIP[[#This Row],[Investment Amount]]</f>
        <v>-227.42</v>
      </c>
      <c r="G3981" s="1">
        <f>SUM($D$2:D3981)*Day_SIP[[#This Row],[Buy Price]]</f>
        <v>3192067.1199999996</v>
      </c>
    </row>
    <row r="3982" spans="1:7" x14ac:dyDescent="0.3">
      <c r="A3982" s="2">
        <v>43131</v>
      </c>
      <c r="B3982">
        <v>2</v>
      </c>
      <c r="C3982">
        <v>113.54</v>
      </c>
      <c r="D3982">
        <v>2</v>
      </c>
      <c r="E3982">
        <v>227.08</v>
      </c>
      <c r="F3982" s="1">
        <f>-Day_SIP[[#This Row],[Investment Amount]]</f>
        <v>-227.08</v>
      </c>
      <c r="G3982" s="1">
        <f>SUM($D$2:D3982)*Day_SIP[[#This Row],[Buy Price]]</f>
        <v>3187521.96</v>
      </c>
    </row>
    <row r="3983" spans="1:7" x14ac:dyDescent="0.3">
      <c r="A3983" s="2">
        <v>43132</v>
      </c>
      <c r="B3983">
        <v>3</v>
      </c>
      <c r="C3983">
        <v>113.5</v>
      </c>
      <c r="D3983">
        <v>2</v>
      </c>
      <c r="E3983">
        <v>227</v>
      </c>
      <c r="F3983" s="1">
        <f>-Day_SIP[[#This Row],[Investment Amount]]</f>
        <v>-227</v>
      </c>
      <c r="G3983" s="1">
        <f>SUM($D$2:D3983)*Day_SIP[[#This Row],[Buy Price]]</f>
        <v>3186626</v>
      </c>
    </row>
    <row r="3984" spans="1:7" x14ac:dyDescent="0.3">
      <c r="A3984" s="2">
        <v>43133</v>
      </c>
      <c r="B3984">
        <v>4</v>
      </c>
      <c r="C3984">
        <v>111.25</v>
      </c>
      <c r="D3984">
        <v>2</v>
      </c>
      <c r="E3984">
        <v>222.5</v>
      </c>
      <c r="F3984" s="1">
        <f>-Day_SIP[[#This Row],[Investment Amount]]</f>
        <v>-222.5</v>
      </c>
      <c r="G3984" s="1">
        <f>SUM($D$2:D3984)*Day_SIP[[#This Row],[Buy Price]]</f>
        <v>3123677.5</v>
      </c>
    </row>
    <row r="3985" spans="1:7" x14ac:dyDescent="0.3">
      <c r="A3985" s="2">
        <v>43136</v>
      </c>
      <c r="B3985">
        <v>0</v>
      </c>
      <c r="C3985">
        <v>110.29</v>
      </c>
      <c r="D3985">
        <v>2</v>
      </c>
      <c r="E3985">
        <v>220.58</v>
      </c>
      <c r="F3985" s="1">
        <f>-Day_SIP[[#This Row],[Investment Amount]]</f>
        <v>-220.58</v>
      </c>
      <c r="G3985" s="1">
        <f>SUM($D$2:D3985)*Day_SIP[[#This Row],[Buy Price]]</f>
        <v>3096943.2</v>
      </c>
    </row>
    <row r="3986" spans="1:7" x14ac:dyDescent="0.3">
      <c r="A3986" s="2">
        <v>43137</v>
      </c>
      <c r="B3986">
        <v>1</v>
      </c>
      <c r="C3986">
        <v>108.73</v>
      </c>
      <c r="D3986">
        <v>2</v>
      </c>
      <c r="E3986">
        <v>217.46</v>
      </c>
      <c r="F3986" s="1">
        <f>-Day_SIP[[#This Row],[Investment Amount]]</f>
        <v>-217.46</v>
      </c>
      <c r="G3986" s="1">
        <f>SUM($D$2:D3986)*Day_SIP[[#This Row],[Buy Price]]</f>
        <v>3053355.8600000003</v>
      </c>
    </row>
    <row r="3987" spans="1:7" x14ac:dyDescent="0.3">
      <c r="A3987" s="2">
        <v>43138</v>
      </c>
      <c r="B3987">
        <v>2</v>
      </c>
      <c r="C3987">
        <v>108.39</v>
      </c>
      <c r="D3987">
        <v>2</v>
      </c>
      <c r="E3987">
        <v>216.78</v>
      </c>
      <c r="F3987" s="1">
        <f>-Day_SIP[[#This Row],[Investment Amount]]</f>
        <v>-216.78</v>
      </c>
      <c r="G3987" s="1">
        <f>SUM($D$2:D3987)*Day_SIP[[#This Row],[Buy Price]]</f>
        <v>3044024.7600000002</v>
      </c>
    </row>
    <row r="3988" spans="1:7" x14ac:dyDescent="0.3">
      <c r="A3988" s="2">
        <v>43139</v>
      </c>
      <c r="B3988">
        <v>3</v>
      </c>
      <c r="C3988">
        <v>109.49</v>
      </c>
      <c r="D3988">
        <v>2</v>
      </c>
      <c r="E3988">
        <v>218.98</v>
      </c>
      <c r="F3988" s="1">
        <f>-Day_SIP[[#This Row],[Investment Amount]]</f>
        <v>-218.98</v>
      </c>
      <c r="G3988" s="1">
        <f>SUM($D$2:D3988)*Day_SIP[[#This Row],[Buy Price]]</f>
        <v>3075136.1399999997</v>
      </c>
    </row>
    <row r="3989" spans="1:7" x14ac:dyDescent="0.3">
      <c r="A3989" s="2">
        <v>43140</v>
      </c>
      <c r="B3989">
        <v>4</v>
      </c>
      <c r="C3989">
        <v>108.23</v>
      </c>
      <c r="D3989">
        <v>2</v>
      </c>
      <c r="E3989">
        <v>216.46</v>
      </c>
      <c r="F3989" s="1">
        <f>-Day_SIP[[#This Row],[Investment Amount]]</f>
        <v>-216.46</v>
      </c>
      <c r="G3989" s="1">
        <f>SUM($D$2:D3989)*Day_SIP[[#This Row],[Buy Price]]</f>
        <v>3039964.24</v>
      </c>
    </row>
    <row r="3990" spans="1:7" x14ac:dyDescent="0.3">
      <c r="A3990" s="2">
        <v>43143</v>
      </c>
      <c r="B3990">
        <v>0</v>
      </c>
      <c r="C3990">
        <v>109.14</v>
      </c>
      <c r="D3990">
        <v>2</v>
      </c>
      <c r="E3990">
        <v>218.28</v>
      </c>
      <c r="F3990" s="1">
        <f>-Day_SIP[[#This Row],[Investment Amount]]</f>
        <v>-218.28</v>
      </c>
      <c r="G3990" s="1">
        <f>SUM($D$2:D3990)*Day_SIP[[#This Row],[Buy Price]]</f>
        <v>3065742.6</v>
      </c>
    </row>
    <row r="3991" spans="1:7" x14ac:dyDescent="0.3">
      <c r="A3991" s="2">
        <v>43145</v>
      </c>
      <c r="B3991">
        <v>2</v>
      </c>
      <c r="C3991">
        <v>108.65</v>
      </c>
      <c r="D3991">
        <v>2</v>
      </c>
      <c r="E3991">
        <v>217.3</v>
      </c>
      <c r="F3991" s="1">
        <f>-Day_SIP[[#This Row],[Investment Amount]]</f>
        <v>-217.3</v>
      </c>
      <c r="G3991" s="1">
        <f>SUM($D$2:D3991)*Day_SIP[[#This Row],[Buy Price]]</f>
        <v>3052195.8000000003</v>
      </c>
    </row>
    <row r="3992" spans="1:7" x14ac:dyDescent="0.3">
      <c r="A3992" s="2">
        <v>43146</v>
      </c>
      <c r="B3992">
        <v>3</v>
      </c>
      <c r="C3992">
        <v>109.22</v>
      </c>
      <c r="D3992">
        <v>2</v>
      </c>
      <c r="E3992">
        <v>218.44</v>
      </c>
      <c r="F3992" s="1">
        <f>-Day_SIP[[#This Row],[Investment Amount]]</f>
        <v>-218.44</v>
      </c>
      <c r="G3992" s="1">
        <f>SUM($D$2:D3992)*Day_SIP[[#This Row],[Buy Price]]</f>
        <v>3068426.68</v>
      </c>
    </row>
    <row r="3993" spans="1:7" x14ac:dyDescent="0.3">
      <c r="A3993" s="2">
        <v>43147</v>
      </c>
      <c r="B3993">
        <v>4</v>
      </c>
      <c r="C3993">
        <v>108.27</v>
      </c>
      <c r="D3993">
        <v>2</v>
      </c>
      <c r="E3993">
        <v>216.54</v>
      </c>
      <c r="F3993" s="1">
        <f>-Day_SIP[[#This Row],[Investment Amount]]</f>
        <v>-216.54</v>
      </c>
      <c r="G3993" s="1">
        <f>SUM($D$2:D3993)*Day_SIP[[#This Row],[Buy Price]]</f>
        <v>3041953.92</v>
      </c>
    </row>
    <row r="3994" spans="1:7" x14ac:dyDescent="0.3">
      <c r="A3994" s="2">
        <v>43150</v>
      </c>
      <c r="B3994">
        <v>0</v>
      </c>
      <c r="C3994">
        <v>107.41</v>
      </c>
      <c r="D3994">
        <v>2</v>
      </c>
      <c r="E3994">
        <v>214.82</v>
      </c>
      <c r="F3994" s="1">
        <f>-Day_SIP[[#This Row],[Investment Amount]]</f>
        <v>-214.82</v>
      </c>
      <c r="G3994" s="1">
        <f>SUM($D$2:D3994)*Day_SIP[[#This Row],[Buy Price]]</f>
        <v>3018006.1799999997</v>
      </c>
    </row>
    <row r="3995" spans="1:7" x14ac:dyDescent="0.3">
      <c r="A3995" s="2">
        <v>43151</v>
      </c>
      <c r="B3995">
        <v>1</v>
      </c>
      <c r="C3995">
        <v>107.18</v>
      </c>
      <c r="D3995">
        <v>2</v>
      </c>
      <c r="E3995">
        <v>214.36</v>
      </c>
      <c r="F3995" s="1">
        <f>-Day_SIP[[#This Row],[Investment Amount]]</f>
        <v>-214.36</v>
      </c>
      <c r="G3995" s="1">
        <f>SUM($D$2:D3995)*Day_SIP[[#This Row],[Buy Price]]</f>
        <v>3011758</v>
      </c>
    </row>
    <row r="3996" spans="1:7" x14ac:dyDescent="0.3">
      <c r="A3996" s="2">
        <v>43152</v>
      </c>
      <c r="B3996">
        <v>2</v>
      </c>
      <c r="C3996">
        <v>107.66</v>
      </c>
      <c r="D3996">
        <v>2</v>
      </c>
      <c r="E3996">
        <v>215.32</v>
      </c>
      <c r="F3996" s="1">
        <f>-Day_SIP[[#This Row],[Investment Amount]]</f>
        <v>-215.32</v>
      </c>
      <c r="G3996" s="1">
        <f>SUM($D$2:D3996)*Day_SIP[[#This Row],[Buy Price]]</f>
        <v>3025461.32</v>
      </c>
    </row>
    <row r="3997" spans="1:7" x14ac:dyDescent="0.3">
      <c r="A3997" s="2">
        <v>43153</v>
      </c>
      <c r="B3997">
        <v>3</v>
      </c>
      <c r="C3997">
        <v>107.46</v>
      </c>
      <c r="D3997">
        <v>2</v>
      </c>
      <c r="E3997">
        <v>214.92</v>
      </c>
      <c r="F3997" s="1">
        <f>-Day_SIP[[#This Row],[Investment Amount]]</f>
        <v>-214.92</v>
      </c>
      <c r="G3997" s="1">
        <f>SUM($D$2:D3997)*Day_SIP[[#This Row],[Buy Price]]</f>
        <v>3020055.84</v>
      </c>
    </row>
    <row r="3998" spans="1:7" x14ac:dyDescent="0.3">
      <c r="A3998" s="2">
        <v>43154</v>
      </c>
      <c r="B3998">
        <v>4</v>
      </c>
      <c r="C3998">
        <v>108.47</v>
      </c>
      <c r="D3998">
        <v>2</v>
      </c>
      <c r="E3998">
        <v>216.94</v>
      </c>
      <c r="F3998" s="1">
        <f>-Day_SIP[[#This Row],[Investment Amount]]</f>
        <v>-216.94</v>
      </c>
      <c r="G3998" s="1">
        <f>SUM($D$2:D3998)*Day_SIP[[#This Row],[Buy Price]]</f>
        <v>3048657.82</v>
      </c>
    </row>
    <row r="3999" spans="1:7" x14ac:dyDescent="0.3">
      <c r="A3999" s="2">
        <v>43157</v>
      </c>
      <c r="B3999">
        <v>0</v>
      </c>
      <c r="C3999">
        <v>109.36</v>
      </c>
      <c r="D3999">
        <v>2</v>
      </c>
      <c r="E3999">
        <v>218.72</v>
      </c>
      <c r="F3999" s="1">
        <f>-Day_SIP[[#This Row],[Investment Amount]]</f>
        <v>-218.72</v>
      </c>
      <c r="G3999" s="1">
        <f>SUM($D$2:D3999)*Day_SIP[[#This Row],[Buy Price]]</f>
        <v>3073890.88</v>
      </c>
    </row>
    <row r="4000" spans="1:7" x14ac:dyDescent="0.3">
      <c r="A4000" s="2">
        <v>43158</v>
      </c>
      <c r="B4000">
        <v>1</v>
      </c>
      <c r="C4000">
        <v>108.99</v>
      </c>
      <c r="D4000">
        <v>2</v>
      </c>
      <c r="E4000">
        <v>217.98</v>
      </c>
      <c r="F4000" s="1">
        <f>-Day_SIP[[#This Row],[Investment Amount]]</f>
        <v>-217.98</v>
      </c>
      <c r="G4000" s="1">
        <f>SUM($D$2:D4000)*Day_SIP[[#This Row],[Buy Price]]</f>
        <v>3063708.9</v>
      </c>
    </row>
    <row r="4001" spans="1:7" x14ac:dyDescent="0.3">
      <c r="A4001" s="2">
        <v>43159</v>
      </c>
      <c r="B4001">
        <v>2</v>
      </c>
      <c r="C4001">
        <v>108.67</v>
      </c>
      <c r="D4001">
        <v>2</v>
      </c>
      <c r="E4001">
        <v>217.34</v>
      </c>
      <c r="F4001" s="1">
        <f>-Day_SIP[[#This Row],[Investment Amount]]</f>
        <v>-217.34</v>
      </c>
      <c r="G4001" s="1">
        <f>SUM($D$2:D4001)*Day_SIP[[#This Row],[Buy Price]]</f>
        <v>3054931.04</v>
      </c>
    </row>
    <row r="4002" spans="1:7" x14ac:dyDescent="0.3">
      <c r="A4002" s="2">
        <v>43160</v>
      </c>
      <c r="B4002">
        <v>3</v>
      </c>
      <c r="C4002">
        <v>108.12</v>
      </c>
      <c r="D4002">
        <v>2</v>
      </c>
      <c r="E4002">
        <v>216.24</v>
      </c>
      <c r="F4002" s="1">
        <f>-Day_SIP[[#This Row],[Investment Amount]]</f>
        <v>-216.24</v>
      </c>
      <c r="G4002" s="1">
        <f>SUM($D$2:D4002)*Day_SIP[[#This Row],[Buy Price]]</f>
        <v>3039685.68</v>
      </c>
    </row>
    <row r="4003" spans="1:7" x14ac:dyDescent="0.3">
      <c r="A4003" s="2">
        <v>43164</v>
      </c>
      <c r="B4003">
        <v>0</v>
      </c>
      <c r="C4003">
        <v>107.17</v>
      </c>
      <c r="D4003">
        <v>2</v>
      </c>
      <c r="E4003">
        <v>214.34</v>
      </c>
      <c r="F4003" s="1">
        <f>-Day_SIP[[#This Row],[Investment Amount]]</f>
        <v>-214.34</v>
      </c>
      <c r="G4003" s="1">
        <f>SUM($D$2:D4003)*Day_SIP[[#This Row],[Buy Price]]</f>
        <v>3013191.72</v>
      </c>
    </row>
    <row r="4004" spans="1:7" x14ac:dyDescent="0.3">
      <c r="A4004" s="2">
        <v>43165</v>
      </c>
      <c r="B4004">
        <v>1</v>
      </c>
      <c r="C4004">
        <v>106.09</v>
      </c>
      <c r="D4004">
        <v>2</v>
      </c>
      <c r="E4004">
        <v>212.18</v>
      </c>
      <c r="F4004" s="1">
        <f>-Day_SIP[[#This Row],[Investment Amount]]</f>
        <v>-212.18</v>
      </c>
      <c r="G4004" s="1">
        <f>SUM($D$2:D4004)*Day_SIP[[#This Row],[Buy Price]]</f>
        <v>2983038.62</v>
      </c>
    </row>
    <row r="4005" spans="1:7" x14ac:dyDescent="0.3">
      <c r="A4005" s="2">
        <v>43166</v>
      </c>
      <c r="B4005">
        <v>2</v>
      </c>
      <c r="C4005">
        <v>105.07</v>
      </c>
      <c r="D4005">
        <v>2</v>
      </c>
      <c r="E4005">
        <v>210.14</v>
      </c>
      <c r="F4005" s="1">
        <f>-Day_SIP[[#This Row],[Investment Amount]]</f>
        <v>-210.14</v>
      </c>
      <c r="G4005" s="1">
        <f>SUM($D$2:D4005)*Day_SIP[[#This Row],[Buy Price]]</f>
        <v>2954568.4</v>
      </c>
    </row>
    <row r="4006" spans="1:7" x14ac:dyDescent="0.3">
      <c r="A4006" s="2">
        <v>43167</v>
      </c>
      <c r="B4006">
        <v>3</v>
      </c>
      <c r="C4006">
        <v>105.96</v>
      </c>
      <c r="D4006">
        <v>2</v>
      </c>
      <c r="E4006">
        <v>211.92</v>
      </c>
      <c r="F4006" s="1">
        <f>-Day_SIP[[#This Row],[Investment Amount]]</f>
        <v>-211.92</v>
      </c>
      <c r="G4006" s="1">
        <f>SUM($D$2:D4006)*Day_SIP[[#This Row],[Buy Price]]</f>
        <v>2979807.1199999996</v>
      </c>
    </row>
    <row r="4007" spans="1:7" x14ac:dyDescent="0.3">
      <c r="A4007" s="2">
        <v>43168</v>
      </c>
      <c r="B4007">
        <v>4</v>
      </c>
      <c r="C4007">
        <v>105.9</v>
      </c>
      <c r="D4007">
        <v>2</v>
      </c>
      <c r="E4007">
        <v>211.8</v>
      </c>
      <c r="F4007" s="1">
        <f>-Day_SIP[[#This Row],[Investment Amount]]</f>
        <v>-211.8</v>
      </c>
      <c r="G4007" s="1">
        <f>SUM($D$2:D4007)*Day_SIP[[#This Row],[Buy Price]]</f>
        <v>2978331.6</v>
      </c>
    </row>
    <row r="4008" spans="1:7" x14ac:dyDescent="0.3">
      <c r="A4008" s="2">
        <v>43171</v>
      </c>
      <c r="B4008">
        <v>0</v>
      </c>
      <c r="C4008">
        <v>107.99</v>
      </c>
      <c r="D4008">
        <v>2</v>
      </c>
      <c r="E4008">
        <v>215.98</v>
      </c>
      <c r="F4008" s="1">
        <f>-Day_SIP[[#This Row],[Investment Amount]]</f>
        <v>-215.98</v>
      </c>
      <c r="G4008" s="1">
        <f>SUM($D$2:D4008)*Day_SIP[[#This Row],[Buy Price]]</f>
        <v>3037326.7399999998</v>
      </c>
    </row>
    <row r="4009" spans="1:7" x14ac:dyDescent="0.3">
      <c r="A4009" s="2">
        <v>43172</v>
      </c>
      <c r="B4009">
        <v>1</v>
      </c>
      <c r="C4009">
        <v>107.92</v>
      </c>
      <c r="D4009">
        <v>2</v>
      </c>
      <c r="E4009">
        <v>215.84</v>
      </c>
      <c r="F4009" s="1">
        <f>-Day_SIP[[#This Row],[Investment Amount]]</f>
        <v>-215.84</v>
      </c>
      <c r="G4009" s="1">
        <f>SUM($D$2:D4009)*Day_SIP[[#This Row],[Buy Price]]</f>
        <v>3035573.7600000002</v>
      </c>
    </row>
    <row r="4010" spans="1:7" x14ac:dyDescent="0.3">
      <c r="A4010" s="2">
        <v>43173</v>
      </c>
      <c r="B4010">
        <v>2</v>
      </c>
      <c r="C4010">
        <v>107.82</v>
      </c>
      <c r="D4010">
        <v>2</v>
      </c>
      <c r="E4010">
        <v>215.64</v>
      </c>
      <c r="F4010" s="1">
        <f>-Day_SIP[[#This Row],[Investment Amount]]</f>
        <v>-215.64</v>
      </c>
      <c r="G4010" s="1">
        <f>SUM($D$2:D4010)*Day_SIP[[#This Row],[Buy Price]]</f>
        <v>3032976.5999999996</v>
      </c>
    </row>
    <row r="4011" spans="1:7" x14ac:dyDescent="0.3">
      <c r="A4011" s="2">
        <v>43174</v>
      </c>
      <c r="B4011">
        <v>3</v>
      </c>
      <c r="C4011">
        <v>107.26</v>
      </c>
      <c r="D4011">
        <v>2</v>
      </c>
      <c r="E4011">
        <v>214.52</v>
      </c>
      <c r="F4011" s="1">
        <f>-Day_SIP[[#This Row],[Investment Amount]]</f>
        <v>-214.52</v>
      </c>
      <c r="G4011" s="1">
        <f>SUM($D$2:D4011)*Day_SIP[[#This Row],[Buy Price]]</f>
        <v>3017438.3200000003</v>
      </c>
    </row>
    <row r="4012" spans="1:7" x14ac:dyDescent="0.3">
      <c r="A4012" s="2">
        <v>43175</v>
      </c>
      <c r="B4012">
        <v>4</v>
      </c>
      <c r="C4012">
        <v>105.68</v>
      </c>
      <c r="D4012">
        <v>2</v>
      </c>
      <c r="E4012">
        <v>211.36</v>
      </c>
      <c r="F4012" s="1">
        <f>-Day_SIP[[#This Row],[Investment Amount]]</f>
        <v>-211.36</v>
      </c>
      <c r="G4012" s="1">
        <f>SUM($D$2:D4012)*Day_SIP[[#This Row],[Buy Price]]</f>
        <v>2973201.12</v>
      </c>
    </row>
    <row r="4013" spans="1:7" x14ac:dyDescent="0.3">
      <c r="A4013" s="2">
        <v>43178</v>
      </c>
      <c r="B4013">
        <v>0</v>
      </c>
      <c r="C4013">
        <v>104.77</v>
      </c>
      <c r="D4013">
        <v>2</v>
      </c>
      <c r="E4013">
        <v>209.54</v>
      </c>
      <c r="F4013" s="1">
        <f>-Day_SIP[[#This Row],[Investment Amount]]</f>
        <v>-209.54</v>
      </c>
      <c r="G4013" s="1">
        <f>SUM($D$2:D4013)*Day_SIP[[#This Row],[Buy Price]]</f>
        <v>2947808.7199999997</v>
      </c>
    </row>
    <row r="4014" spans="1:7" x14ac:dyDescent="0.3">
      <c r="A4014" s="2">
        <v>43179</v>
      </c>
      <c r="B4014">
        <v>1</v>
      </c>
      <c r="C4014">
        <v>104.65</v>
      </c>
      <c r="D4014">
        <v>2</v>
      </c>
      <c r="E4014">
        <v>209.3</v>
      </c>
      <c r="F4014" s="1">
        <f>-Day_SIP[[#This Row],[Investment Amount]]</f>
        <v>-209.3</v>
      </c>
      <c r="G4014" s="1">
        <f>SUM($D$2:D4014)*Day_SIP[[#This Row],[Buy Price]]</f>
        <v>2944641.7</v>
      </c>
    </row>
    <row r="4015" spans="1:7" x14ac:dyDescent="0.3">
      <c r="A4015" s="2">
        <v>43180</v>
      </c>
      <c r="B4015">
        <v>2</v>
      </c>
      <c r="C4015">
        <v>104.91</v>
      </c>
      <c r="D4015">
        <v>2</v>
      </c>
      <c r="E4015">
        <v>209.82</v>
      </c>
      <c r="F4015" s="1">
        <f>-Day_SIP[[#This Row],[Investment Amount]]</f>
        <v>-209.82</v>
      </c>
      <c r="G4015" s="1">
        <f>SUM($D$2:D4015)*Day_SIP[[#This Row],[Buy Price]]</f>
        <v>2952167.4</v>
      </c>
    </row>
    <row r="4016" spans="1:7" x14ac:dyDescent="0.3">
      <c r="A4016" s="2">
        <v>43181</v>
      </c>
      <c r="B4016">
        <v>3</v>
      </c>
      <c r="C4016">
        <v>104.58</v>
      </c>
      <c r="D4016">
        <v>2</v>
      </c>
      <c r="E4016">
        <v>209.16</v>
      </c>
      <c r="F4016" s="1">
        <f>-Day_SIP[[#This Row],[Investment Amount]]</f>
        <v>-209.16</v>
      </c>
      <c r="G4016" s="1">
        <f>SUM($D$2:D4016)*Day_SIP[[#This Row],[Buy Price]]</f>
        <v>2943090.36</v>
      </c>
    </row>
    <row r="4017" spans="1:7" x14ac:dyDescent="0.3">
      <c r="A4017" s="2">
        <v>43182</v>
      </c>
      <c r="B4017">
        <v>4</v>
      </c>
      <c r="C4017">
        <v>103.68</v>
      </c>
      <c r="D4017">
        <v>2</v>
      </c>
      <c r="E4017">
        <v>207.36</v>
      </c>
      <c r="F4017" s="1">
        <f>-Day_SIP[[#This Row],[Investment Amount]]</f>
        <v>-207.36</v>
      </c>
      <c r="G4017" s="1">
        <f>SUM($D$2:D4017)*Day_SIP[[#This Row],[Buy Price]]</f>
        <v>2917969.9200000004</v>
      </c>
    </row>
    <row r="4018" spans="1:7" x14ac:dyDescent="0.3">
      <c r="A4018" s="2">
        <v>43185</v>
      </c>
      <c r="B4018">
        <v>0</v>
      </c>
      <c r="C4018">
        <v>104.7</v>
      </c>
      <c r="D4018">
        <v>2</v>
      </c>
      <c r="E4018">
        <v>209.4</v>
      </c>
      <c r="F4018" s="1">
        <f>-Day_SIP[[#This Row],[Investment Amount]]</f>
        <v>-209.4</v>
      </c>
      <c r="G4018" s="1">
        <f>SUM($D$2:D4018)*Day_SIP[[#This Row],[Buy Price]]</f>
        <v>2946886.2</v>
      </c>
    </row>
    <row r="4019" spans="1:7" x14ac:dyDescent="0.3">
      <c r="A4019" s="2">
        <v>43186</v>
      </c>
      <c r="B4019">
        <v>1</v>
      </c>
      <c r="C4019">
        <v>105.18</v>
      </c>
      <c r="D4019">
        <v>2</v>
      </c>
      <c r="E4019">
        <v>210.36</v>
      </c>
      <c r="F4019" s="1">
        <f>-Day_SIP[[#This Row],[Investment Amount]]</f>
        <v>-210.36</v>
      </c>
      <c r="G4019" s="1">
        <f>SUM($D$2:D4019)*Day_SIP[[#This Row],[Buy Price]]</f>
        <v>2960606.64</v>
      </c>
    </row>
    <row r="4020" spans="1:7" x14ac:dyDescent="0.3">
      <c r="A4020" s="2">
        <v>43187</v>
      </c>
      <c r="B4020">
        <v>2</v>
      </c>
      <c r="C4020">
        <v>104.92</v>
      </c>
      <c r="D4020">
        <v>2</v>
      </c>
      <c r="E4020">
        <v>209.84</v>
      </c>
      <c r="F4020" s="1">
        <f>-Day_SIP[[#This Row],[Investment Amount]]</f>
        <v>-209.84</v>
      </c>
      <c r="G4020" s="1">
        <f>SUM($D$2:D4020)*Day_SIP[[#This Row],[Buy Price]]</f>
        <v>2953498</v>
      </c>
    </row>
    <row r="4021" spans="1:7" x14ac:dyDescent="0.3">
      <c r="A4021" s="2">
        <v>43192</v>
      </c>
      <c r="B4021">
        <v>0</v>
      </c>
      <c r="C4021">
        <v>105.81</v>
      </c>
      <c r="D4021">
        <v>2</v>
      </c>
      <c r="E4021">
        <v>211.62</v>
      </c>
      <c r="F4021" s="1">
        <f>-Day_SIP[[#This Row],[Investment Amount]]</f>
        <v>-211.62</v>
      </c>
      <c r="G4021" s="1">
        <f>SUM($D$2:D4021)*Day_SIP[[#This Row],[Buy Price]]</f>
        <v>2978763.12</v>
      </c>
    </row>
    <row r="4022" spans="1:7" x14ac:dyDescent="0.3">
      <c r="A4022" s="2">
        <v>43193</v>
      </c>
      <c r="B4022">
        <v>1</v>
      </c>
      <c r="C4022">
        <v>106.27</v>
      </c>
      <c r="D4022">
        <v>2</v>
      </c>
      <c r="E4022">
        <v>212.54</v>
      </c>
      <c r="F4022" s="1">
        <f>-Day_SIP[[#This Row],[Investment Amount]]</f>
        <v>-212.54</v>
      </c>
      <c r="G4022" s="1">
        <f>SUM($D$2:D4022)*Day_SIP[[#This Row],[Buy Price]]</f>
        <v>2991925.58</v>
      </c>
    </row>
    <row r="4023" spans="1:7" x14ac:dyDescent="0.3">
      <c r="A4023" s="2">
        <v>43194</v>
      </c>
      <c r="B4023">
        <v>2</v>
      </c>
      <c r="C4023">
        <v>104.95</v>
      </c>
      <c r="D4023">
        <v>2</v>
      </c>
      <c r="E4023">
        <v>209.9</v>
      </c>
      <c r="F4023" s="1">
        <f>-Day_SIP[[#This Row],[Investment Amount]]</f>
        <v>-209.9</v>
      </c>
      <c r="G4023" s="1">
        <f>SUM($D$2:D4023)*Day_SIP[[#This Row],[Buy Price]]</f>
        <v>2954972.2</v>
      </c>
    </row>
    <row r="4024" spans="1:7" x14ac:dyDescent="0.3">
      <c r="A4024" s="2">
        <v>43195</v>
      </c>
      <c r="B4024">
        <v>3</v>
      </c>
      <c r="C4024">
        <v>106.9</v>
      </c>
      <c r="D4024">
        <v>2</v>
      </c>
      <c r="E4024">
        <v>213.8</v>
      </c>
      <c r="F4024" s="1">
        <f>-Day_SIP[[#This Row],[Investment Amount]]</f>
        <v>-213.8</v>
      </c>
      <c r="G4024" s="1">
        <f>SUM($D$2:D4024)*Day_SIP[[#This Row],[Buy Price]]</f>
        <v>3010090.2</v>
      </c>
    </row>
    <row r="4025" spans="1:7" x14ac:dyDescent="0.3">
      <c r="A4025" s="2">
        <v>43196</v>
      </c>
      <c r="B4025">
        <v>4</v>
      </c>
      <c r="C4025">
        <v>106.87</v>
      </c>
      <c r="D4025">
        <v>2</v>
      </c>
      <c r="E4025">
        <v>213.74</v>
      </c>
      <c r="F4025" s="1">
        <f>-Day_SIP[[#This Row],[Investment Amount]]</f>
        <v>-213.74</v>
      </c>
      <c r="G4025" s="1">
        <f>SUM($D$2:D4025)*Day_SIP[[#This Row],[Buy Price]]</f>
        <v>3009459.2</v>
      </c>
    </row>
    <row r="4026" spans="1:7" x14ac:dyDescent="0.3">
      <c r="A4026" s="2">
        <v>43199</v>
      </c>
      <c r="B4026">
        <v>0</v>
      </c>
      <c r="C4026">
        <v>107.36</v>
      </c>
      <c r="D4026">
        <v>2</v>
      </c>
      <c r="E4026">
        <v>214.72</v>
      </c>
      <c r="F4026" s="1">
        <f>-Day_SIP[[#This Row],[Investment Amount]]</f>
        <v>-214.72</v>
      </c>
      <c r="G4026" s="1">
        <f>SUM($D$2:D4026)*Day_SIP[[#This Row],[Buy Price]]</f>
        <v>3023472.32</v>
      </c>
    </row>
    <row r="4027" spans="1:7" x14ac:dyDescent="0.3">
      <c r="A4027" s="2">
        <v>43200</v>
      </c>
      <c r="B4027">
        <v>1</v>
      </c>
      <c r="C4027">
        <v>107.61</v>
      </c>
      <c r="D4027">
        <v>2</v>
      </c>
      <c r="E4027">
        <v>215.22</v>
      </c>
      <c r="F4027" s="1">
        <f>-Day_SIP[[#This Row],[Investment Amount]]</f>
        <v>-215.22</v>
      </c>
      <c r="G4027" s="1">
        <f>SUM($D$2:D4027)*Day_SIP[[#This Row],[Buy Price]]</f>
        <v>3030728.04</v>
      </c>
    </row>
    <row r="4028" spans="1:7" x14ac:dyDescent="0.3">
      <c r="A4028" s="2">
        <v>43201</v>
      </c>
      <c r="B4028">
        <v>2</v>
      </c>
      <c r="C4028">
        <v>107.84</v>
      </c>
      <c r="D4028">
        <v>2</v>
      </c>
      <c r="E4028">
        <v>215.68</v>
      </c>
      <c r="F4028" s="1">
        <f>-Day_SIP[[#This Row],[Investment Amount]]</f>
        <v>-215.68</v>
      </c>
      <c r="G4028" s="1">
        <f>SUM($D$2:D4028)*Day_SIP[[#This Row],[Buy Price]]</f>
        <v>3037421.44</v>
      </c>
    </row>
    <row r="4029" spans="1:7" x14ac:dyDescent="0.3">
      <c r="A4029" s="2">
        <v>43202</v>
      </c>
      <c r="B4029">
        <v>3</v>
      </c>
      <c r="C4029">
        <v>108.4</v>
      </c>
      <c r="D4029">
        <v>2</v>
      </c>
      <c r="E4029">
        <v>216.8</v>
      </c>
      <c r="F4029" s="1">
        <f>-Day_SIP[[#This Row],[Investment Amount]]</f>
        <v>-216.8</v>
      </c>
      <c r="G4029" s="1">
        <f>SUM($D$2:D4029)*Day_SIP[[#This Row],[Buy Price]]</f>
        <v>3053411.2</v>
      </c>
    </row>
    <row r="4030" spans="1:7" x14ac:dyDescent="0.3">
      <c r="A4030" s="2">
        <v>43203</v>
      </c>
      <c r="B4030">
        <v>4</v>
      </c>
      <c r="C4030">
        <v>108.47</v>
      </c>
      <c r="D4030">
        <v>2</v>
      </c>
      <c r="E4030">
        <v>216.94</v>
      </c>
      <c r="F4030" s="1">
        <f>-Day_SIP[[#This Row],[Investment Amount]]</f>
        <v>-216.94</v>
      </c>
      <c r="G4030" s="1">
        <f>SUM($D$2:D4030)*Day_SIP[[#This Row],[Buy Price]]</f>
        <v>3055599.9</v>
      </c>
    </row>
    <row r="4031" spans="1:7" x14ac:dyDescent="0.3">
      <c r="A4031" s="2">
        <v>43206</v>
      </c>
      <c r="B4031">
        <v>0</v>
      </c>
      <c r="C4031">
        <v>108.94</v>
      </c>
      <c r="D4031">
        <v>2</v>
      </c>
      <c r="E4031">
        <v>217.88</v>
      </c>
      <c r="F4031" s="1">
        <f>-Day_SIP[[#This Row],[Investment Amount]]</f>
        <v>-217.88</v>
      </c>
      <c r="G4031" s="1">
        <f>SUM($D$2:D4031)*Day_SIP[[#This Row],[Buy Price]]</f>
        <v>3069057.68</v>
      </c>
    </row>
    <row r="4032" spans="1:7" x14ac:dyDescent="0.3">
      <c r="A4032" s="2">
        <v>43207</v>
      </c>
      <c r="B4032">
        <v>1</v>
      </c>
      <c r="C4032">
        <v>108.91</v>
      </c>
      <c r="D4032">
        <v>2</v>
      </c>
      <c r="E4032">
        <v>217.82</v>
      </c>
      <c r="F4032" s="1">
        <f>-Day_SIP[[#This Row],[Investment Amount]]</f>
        <v>-217.82</v>
      </c>
      <c r="G4032" s="1">
        <f>SUM($D$2:D4032)*Day_SIP[[#This Row],[Buy Price]]</f>
        <v>3068430.34</v>
      </c>
    </row>
    <row r="4033" spans="1:7" x14ac:dyDescent="0.3">
      <c r="A4033" s="2">
        <v>43208</v>
      </c>
      <c r="B4033">
        <v>2</v>
      </c>
      <c r="C4033">
        <v>108.68</v>
      </c>
      <c r="D4033">
        <v>2</v>
      </c>
      <c r="E4033">
        <v>217.36</v>
      </c>
      <c r="F4033" s="1">
        <f>-Day_SIP[[#This Row],[Investment Amount]]</f>
        <v>-217.36</v>
      </c>
      <c r="G4033" s="1">
        <f>SUM($D$2:D4033)*Day_SIP[[#This Row],[Buy Price]]</f>
        <v>3062167.68</v>
      </c>
    </row>
    <row r="4034" spans="1:7" x14ac:dyDescent="0.3">
      <c r="A4034" s="2">
        <v>43209</v>
      </c>
      <c r="B4034">
        <v>3</v>
      </c>
      <c r="C4034">
        <v>109.15</v>
      </c>
      <c r="D4034">
        <v>2</v>
      </c>
      <c r="E4034">
        <v>218.3</v>
      </c>
      <c r="F4034" s="1">
        <f>-Day_SIP[[#This Row],[Investment Amount]]</f>
        <v>-218.3</v>
      </c>
      <c r="G4034" s="1">
        <f>SUM($D$2:D4034)*Day_SIP[[#This Row],[Buy Price]]</f>
        <v>3075628.7</v>
      </c>
    </row>
    <row r="4035" spans="1:7" x14ac:dyDescent="0.3">
      <c r="A4035" s="2">
        <v>43210</v>
      </c>
      <c r="B4035">
        <v>4</v>
      </c>
      <c r="C4035">
        <v>109</v>
      </c>
      <c r="D4035">
        <v>2</v>
      </c>
      <c r="E4035">
        <v>218</v>
      </c>
      <c r="F4035" s="1">
        <f>-Day_SIP[[#This Row],[Investment Amount]]</f>
        <v>-218</v>
      </c>
      <c r="G4035" s="1">
        <f>SUM($D$2:D4035)*Day_SIP[[#This Row],[Buy Price]]</f>
        <v>3071620</v>
      </c>
    </row>
    <row r="4036" spans="1:7" x14ac:dyDescent="0.3">
      <c r="A4036" s="2">
        <v>43213</v>
      </c>
      <c r="B4036">
        <v>0</v>
      </c>
      <c r="C4036">
        <v>109.47</v>
      </c>
      <c r="D4036">
        <v>2</v>
      </c>
      <c r="E4036">
        <v>218.94</v>
      </c>
      <c r="F4036" s="1">
        <f>-Day_SIP[[#This Row],[Investment Amount]]</f>
        <v>-218.94</v>
      </c>
      <c r="G4036" s="1">
        <f>SUM($D$2:D4036)*Day_SIP[[#This Row],[Buy Price]]</f>
        <v>3085083.54</v>
      </c>
    </row>
    <row r="4037" spans="1:7" x14ac:dyDescent="0.3">
      <c r="A4037" s="2">
        <v>43214</v>
      </c>
      <c r="B4037">
        <v>1</v>
      </c>
      <c r="C4037">
        <v>109.78</v>
      </c>
      <c r="D4037">
        <v>2</v>
      </c>
      <c r="E4037">
        <v>219.56</v>
      </c>
      <c r="F4037" s="1">
        <f>-Day_SIP[[#This Row],[Investment Amount]]</f>
        <v>-219.56</v>
      </c>
      <c r="G4037" s="1">
        <f>SUM($D$2:D4037)*Day_SIP[[#This Row],[Buy Price]]</f>
        <v>3094039.52</v>
      </c>
    </row>
    <row r="4038" spans="1:7" x14ac:dyDescent="0.3">
      <c r="A4038" s="2">
        <v>43215</v>
      </c>
      <c r="B4038">
        <v>2</v>
      </c>
      <c r="C4038">
        <v>109.28</v>
      </c>
      <c r="D4038">
        <v>2</v>
      </c>
      <c r="E4038">
        <v>218.56</v>
      </c>
      <c r="F4038" s="1">
        <f>-Day_SIP[[#This Row],[Investment Amount]]</f>
        <v>-218.56</v>
      </c>
      <c r="G4038" s="1">
        <f>SUM($D$2:D4038)*Day_SIP[[#This Row],[Buy Price]]</f>
        <v>3080166.08</v>
      </c>
    </row>
    <row r="4039" spans="1:7" x14ac:dyDescent="0.3">
      <c r="A4039" s="2">
        <v>43216</v>
      </c>
      <c r="B4039">
        <v>3</v>
      </c>
      <c r="C4039">
        <v>109.86</v>
      </c>
      <c r="D4039">
        <v>2</v>
      </c>
      <c r="E4039">
        <v>219.72</v>
      </c>
      <c r="F4039" s="1">
        <f>-Day_SIP[[#This Row],[Investment Amount]]</f>
        <v>-219.72</v>
      </c>
      <c r="G4039" s="1">
        <f>SUM($D$2:D4039)*Day_SIP[[#This Row],[Buy Price]]</f>
        <v>3096733.68</v>
      </c>
    </row>
    <row r="4040" spans="1:7" x14ac:dyDescent="0.3">
      <c r="A4040" s="2">
        <v>43217</v>
      </c>
      <c r="B4040">
        <v>4</v>
      </c>
      <c r="C4040">
        <v>110.55</v>
      </c>
      <c r="D4040">
        <v>2</v>
      </c>
      <c r="E4040">
        <v>221.1</v>
      </c>
      <c r="F4040" s="1">
        <f>-Day_SIP[[#This Row],[Investment Amount]]</f>
        <v>-221.1</v>
      </c>
      <c r="G4040" s="1">
        <f>SUM($D$2:D4040)*Day_SIP[[#This Row],[Buy Price]]</f>
        <v>3116404.5</v>
      </c>
    </row>
    <row r="4041" spans="1:7" x14ac:dyDescent="0.3">
      <c r="A4041" s="2">
        <v>43220</v>
      </c>
      <c r="B4041">
        <v>0</v>
      </c>
      <c r="C4041">
        <v>111.17</v>
      </c>
      <c r="D4041">
        <v>2</v>
      </c>
      <c r="E4041">
        <v>222.34</v>
      </c>
      <c r="F4041" s="1">
        <f>-Day_SIP[[#This Row],[Investment Amount]]</f>
        <v>-222.34</v>
      </c>
      <c r="G4041" s="1">
        <f>SUM($D$2:D4041)*Day_SIP[[#This Row],[Buy Price]]</f>
        <v>3134104.64</v>
      </c>
    </row>
    <row r="4042" spans="1:7" x14ac:dyDescent="0.3">
      <c r="A4042" s="2">
        <v>43222</v>
      </c>
      <c r="B4042">
        <v>2</v>
      </c>
      <c r="C4042">
        <v>110.77</v>
      </c>
      <c r="D4042">
        <v>2</v>
      </c>
      <c r="E4042">
        <v>221.54</v>
      </c>
      <c r="F4042" s="1">
        <f>-Day_SIP[[#This Row],[Investment Amount]]</f>
        <v>-221.54</v>
      </c>
      <c r="G4042" s="1">
        <f>SUM($D$2:D4042)*Day_SIP[[#This Row],[Buy Price]]</f>
        <v>3123049.38</v>
      </c>
    </row>
    <row r="4043" spans="1:7" x14ac:dyDescent="0.3">
      <c r="A4043" s="2">
        <v>43223</v>
      </c>
      <c r="B4043">
        <v>3</v>
      </c>
      <c r="C4043">
        <v>110.53</v>
      </c>
      <c r="D4043">
        <v>2</v>
      </c>
      <c r="E4043">
        <v>221.06</v>
      </c>
      <c r="F4043" s="1">
        <f>-Day_SIP[[#This Row],[Investment Amount]]</f>
        <v>-221.06</v>
      </c>
      <c r="G4043" s="1">
        <f>SUM($D$2:D4043)*Day_SIP[[#This Row],[Buy Price]]</f>
        <v>3116503.88</v>
      </c>
    </row>
    <row r="4044" spans="1:7" x14ac:dyDescent="0.3">
      <c r="A4044" s="2">
        <v>43224</v>
      </c>
      <c r="B4044">
        <v>4</v>
      </c>
      <c r="C4044">
        <v>110.02</v>
      </c>
      <c r="D4044">
        <v>2</v>
      </c>
      <c r="E4044">
        <v>220.04</v>
      </c>
      <c r="F4044" s="1">
        <f>-Day_SIP[[#This Row],[Investment Amount]]</f>
        <v>-220.04</v>
      </c>
      <c r="G4044" s="1">
        <f>SUM($D$2:D4044)*Day_SIP[[#This Row],[Buy Price]]</f>
        <v>3102343.96</v>
      </c>
    </row>
    <row r="4045" spans="1:7" x14ac:dyDescent="0.3">
      <c r="A4045" s="2">
        <v>43227</v>
      </c>
      <c r="B4045">
        <v>0</v>
      </c>
      <c r="C4045">
        <v>110.72</v>
      </c>
      <c r="D4045">
        <v>2</v>
      </c>
      <c r="E4045">
        <v>221.44</v>
      </c>
      <c r="F4045" s="1">
        <f>-Day_SIP[[#This Row],[Investment Amount]]</f>
        <v>-221.44</v>
      </c>
      <c r="G4045" s="1">
        <f>SUM($D$2:D4045)*Day_SIP[[#This Row],[Buy Price]]</f>
        <v>3122304</v>
      </c>
    </row>
    <row r="4046" spans="1:7" x14ac:dyDescent="0.3">
      <c r="A4046" s="2">
        <v>43228</v>
      </c>
      <c r="B4046">
        <v>1</v>
      </c>
      <c r="C4046">
        <v>110.84</v>
      </c>
      <c r="D4046">
        <v>2</v>
      </c>
      <c r="E4046">
        <v>221.68</v>
      </c>
      <c r="F4046" s="1">
        <f>-Day_SIP[[#This Row],[Investment Amount]]</f>
        <v>-221.68</v>
      </c>
      <c r="G4046" s="1">
        <f>SUM($D$2:D4046)*Day_SIP[[#This Row],[Buy Price]]</f>
        <v>3125909.68</v>
      </c>
    </row>
    <row r="4047" spans="1:7" x14ac:dyDescent="0.3">
      <c r="A4047" s="2">
        <v>43229</v>
      </c>
      <c r="B4047">
        <v>2</v>
      </c>
      <c r="C4047">
        <v>111.22</v>
      </c>
      <c r="D4047">
        <v>2</v>
      </c>
      <c r="E4047">
        <v>222.44</v>
      </c>
      <c r="F4047" s="1">
        <f>-Day_SIP[[#This Row],[Investment Amount]]</f>
        <v>-222.44</v>
      </c>
      <c r="G4047" s="1">
        <f>SUM($D$2:D4047)*Day_SIP[[#This Row],[Buy Price]]</f>
        <v>3136848.88</v>
      </c>
    </row>
    <row r="4048" spans="1:7" x14ac:dyDescent="0.3">
      <c r="A4048" s="2">
        <v>43230</v>
      </c>
      <c r="B4048">
        <v>3</v>
      </c>
      <c r="C4048">
        <v>110.79</v>
      </c>
      <c r="D4048">
        <v>2</v>
      </c>
      <c r="E4048">
        <v>221.58</v>
      </c>
      <c r="F4048" s="1">
        <f>-Day_SIP[[#This Row],[Investment Amount]]</f>
        <v>-221.58</v>
      </c>
      <c r="G4048" s="1">
        <f>SUM($D$2:D4048)*Day_SIP[[#This Row],[Buy Price]]</f>
        <v>3124942.74</v>
      </c>
    </row>
    <row r="4049" spans="1:7" x14ac:dyDescent="0.3">
      <c r="A4049" s="2">
        <v>43231</v>
      </c>
      <c r="B4049">
        <v>4</v>
      </c>
      <c r="C4049">
        <v>111.61</v>
      </c>
      <c r="D4049">
        <v>2</v>
      </c>
      <c r="E4049">
        <v>223.22</v>
      </c>
      <c r="F4049" s="1">
        <f>-Day_SIP[[#This Row],[Investment Amount]]</f>
        <v>-223.22</v>
      </c>
      <c r="G4049" s="1">
        <f>SUM($D$2:D4049)*Day_SIP[[#This Row],[Buy Price]]</f>
        <v>3148294.88</v>
      </c>
    </row>
    <row r="4050" spans="1:7" x14ac:dyDescent="0.3">
      <c r="A4050" s="2">
        <v>43234</v>
      </c>
      <c r="B4050">
        <v>0</v>
      </c>
      <c r="C4050">
        <v>111.69</v>
      </c>
      <c r="D4050">
        <v>2</v>
      </c>
      <c r="E4050">
        <v>223.38</v>
      </c>
      <c r="F4050" s="1">
        <f>-Day_SIP[[#This Row],[Investment Amount]]</f>
        <v>-223.38</v>
      </c>
      <c r="G4050" s="1">
        <f>SUM($D$2:D4050)*Day_SIP[[#This Row],[Buy Price]]</f>
        <v>3150774.9</v>
      </c>
    </row>
    <row r="4051" spans="1:7" x14ac:dyDescent="0.3">
      <c r="A4051" s="2">
        <v>43235</v>
      </c>
      <c r="B4051">
        <v>1</v>
      </c>
      <c r="C4051">
        <v>111.72</v>
      </c>
      <c r="D4051">
        <v>2</v>
      </c>
      <c r="E4051">
        <v>223.44</v>
      </c>
      <c r="F4051" s="1">
        <f>-Day_SIP[[#This Row],[Investment Amount]]</f>
        <v>-223.44</v>
      </c>
      <c r="G4051" s="1">
        <f>SUM($D$2:D4051)*Day_SIP[[#This Row],[Buy Price]]</f>
        <v>3151844.64</v>
      </c>
    </row>
    <row r="4052" spans="1:7" x14ac:dyDescent="0.3">
      <c r="A4052" s="2">
        <v>43236</v>
      </c>
      <c r="B4052">
        <v>2</v>
      </c>
      <c r="C4052">
        <v>111.19</v>
      </c>
      <c r="D4052">
        <v>2</v>
      </c>
      <c r="E4052">
        <v>222.38</v>
      </c>
      <c r="F4052" s="1">
        <f>-Day_SIP[[#This Row],[Investment Amount]]</f>
        <v>-222.38</v>
      </c>
      <c r="G4052" s="1">
        <f>SUM($D$2:D4052)*Day_SIP[[#This Row],[Buy Price]]</f>
        <v>3137114.66</v>
      </c>
    </row>
    <row r="4053" spans="1:7" x14ac:dyDescent="0.3">
      <c r="A4053" s="2">
        <v>43237</v>
      </c>
      <c r="B4053">
        <v>3</v>
      </c>
      <c r="C4053">
        <v>110.63</v>
      </c>
      <c r="D4053">
        <v>2</v>
      </c>
      <c r="E4053">
        <v>221.26</v>
      </c>
      <c r="F4053" s="1">
        <f>-Day_SIP[[#This Row],[Investment Amount]]</f>
        <v>-221.26</v>
      </c>
      <c r="G4053" s="1">
        <f>SUM($D$2:D4053)*Day_SIP[[#This Row],[Buy Price]]</f>
        <v>3121536.08</v>
      </c>
    </row>
    <row r="4054" spans="1:7" x14ac:dyDescent="0.3">
      <c r="A4054" s="2">
        <v>43238</v>
      </c>
      <c r="B4054">
        <v>4</v>
      </c>
      <c r="C4054">
        <v>109.61</v>
      </c>
      <c r="D4054">
        <v>2</v>
      </c>
      <c r="E4054">
        <v>219.22</v>
      </c>
      <c r="F4054" s="1">
        <f>-Day_SIP[[#This Row],[Investment Amount]]</f>
        <v>-219.22</v>
      </c>
      <c r="G4054" s="1">
        <f>SUM($D$2:D4054)*Day_SIP[[#This Row],[Buy Price]]</f>
        <v>3092974.98</v>
      </c>
    </row>
    <row r="4055" spans="1:7" x14ac:dyDescent="0.3">
      <c r="A4055" s="2">
        <v>43241</v>
      </c>
      <c r="B4055">
        <v>0</v>
      </c>
      <c r="C4055">
        <v>109.05</v>
      </c>
      <c r="D4055">
        <v>2</v>
      </c>
      <c r="E4055">
        <v>218.1</v>
      </c>
      <c r="F4055" s="1">
        <f>-Day_SIP[[#This Row],[Investment Amount]]</f>
        <v>-218.1</v>
      </c>
      <c r="G4055" s="1">
        <f>SUM($D$2:D4055)*Day_SIP[[#This Row],[Buy Price]]</f>
        <v>3077391</v>
      </c>
    </row>
    <row r="4056" spans="1:7" x14ac:dyDescent="0.3">
      <c r="A4056" s="2">
        <v>43242</v>
      </c>
      <c r="B4056">
        <v>1</v>
      </c>
      <c r="C4056">
        <v>109.28</v>
      </c>
      <c r="D4056">
        <v>2</v>
      </c>
      <c r="E4056">
        <v>218.56</v>
      </c>
      <c r="F4056" s="1">
        <f>-Day_SIP[[#This Row],[Investment Amount]]</f>
        <v>-218.56</v>
      </c>
      <c r="G4056" s="1">
        <f>SUM($D$2:D4056)*Day_SIP[[#This Row],[Buy Price]]</f>
        <v>3084100.16</v>
      </c>
    </row>
    <row r="4057" spans="1:7" x14ac:dyDescent="0.3">
      <c r="A4057" s="2">
        <v>43243</v>
      </c>
      <c r="B4057">
        <v>2</v>
      </c>
      <c r="C4057">
        <v>107.86</v>
      </c>
      <c r="D4057">
        <v>2</v>
      </c>
      <c r="E4057">
        <v>215.72</v>
      </c>
      <c r="F4057" s="1">
        <f>-Day_SIP[[#This Row],[Investment Amount]]</f>
        <v>-215.72</v>
      </c>
      <c r="G4057" s="1">
        <f>SUM($D$2:D4057)*Day_SIP[[#This Row],[Buy Price]]</f>
        <v>3044240.64</v>
      </c>
    </row>
    <row r="4058" spans="1:7" x14ac:dyDescent="0.3">
      <c r="A4058" s="2">
        <v>43244</v>
      </c>
      <c r="B4058">
        <v>3</v>
      </c>
      <c r="C4058">
        <v>108.54</v>
      </c>
      <c r="D4058">
        <v>2</v>
      </c>
      <c r="E4058">
        <v>217.08</v>
      </c>
      <c r="F4058" s="1">
        <f>-Day_SIP[[#This Row],[Investment Amount]]</f>
        <v>-217.08</v>
      </c>
      <c r="G4058" s="1">
        <f>SUM($D$2:D4058)*Day_SIP[[#This Row],[Buy Price]]</f>
        <v>3063650.04</v>
      </c>
    </row>
    <row r="4059" spans="1:7" x14ac:dyDescent="0.3">
      <c r="A4059" s="2">
        <v>43245</v>
      </c>
      <c r="B4059">
        <v>4</v>
      </c>
      <c r="C4059">
        <v>109.81</v>
      </c>
      <c r="D4059">
        <v>2</v>
      </c>
      <c r="E4059">
        <v>219.62</v>
      </c>
      <c r="F4059" s="1">
        <f>-Day_SIP[[#This Row],[Investment Amount]]</f>
        <v>-219.62</v>
      </c>
      <c r="G4059" s="1">
        <f>SUM($D$2:D4059)*Day_SIP[[#This Row],[Buy Price]]</f>
        <v>3099716.68</v>
      </c>
    </row>
    <row r="4060" spans="1:7" x14ac:dyDescent="0.3">
      <c r="A4060" s="2">
        <v>43248</v>
      </c>
      <c r="B4060">
        <v>0</v>
      </c>
      <c r="C4060">
        <v>111.05</v>
      </c>
      <c r="D4060">
        <v>2</v>
      </c>
      <c r="E4060">
        <v>222.1</v>
      </c>
      <c r="F4060" s="1">
        <f>-Day_SIP[[#This Row],[Investment Amount]]</f>
        <v>-222.1</v>
      </c>
      <c r="G4060" s="1">
        <f>SUM($D$2:D4060)*Day_SIP[[#This Row],[Buy Price]]</f>
        <v>3134941.5</v>
      </c>
    </row>
    <row r="4061" spans="1:7" x14ac:dyDescent="0.3">
      <c r="A4061" s="2">
        <v>43249</v>
      </c>
      <c r="B4061">
        <v>1</v>
      </c>
      <c r="C4061">
        <v>110.37</v>
      </c>
      <c r="D4061">
        <v>2</v>
      </c>
      <c r="E4061">
        <v>220.74</v>
      </c>
      <c r="F4061" s="1">
        <f>-Day_SIP[[#This Row],[Investment Amount]]</f>
        <v>-220.74</v>
      </c>
      <c r="G4061" s="1">
        <f>SUM($D$2:D4061)*Day_SIP[[#This Row],[Buy Price]]</f>
        <v>3115965.8400000003</v>
      </c>
    </row>
    <row r="4062" spans="1:7" x14ac:dyDescent="0.3">
      <c r="A4062" s="2">
        <v>43250</v>
      </c>
      <c r="B4062">
        <v>2</v>
      </c>
      <c r="C4062">
        <v>110.3</v>
      </c>
      <c r="D4062">
        <v>2</v>
      </c>
      <c r="E4062">
        <v>220.6</v>
      </c>
      <c r="F4062" s="1">
        <f>-Day_SIP[[#This Row],[Investment Amount]]</f>
        <v>-220.6</v>
      </c>
      <c r="G4062" s="1">
        <f>SUM($D$2:D4062)*Day_SIP[[#This Row],[Buy Price]]</f>
        <v>3114210.1999999997</v>
      </c>
    </row>
    <row r="4063" spans="1:7" x14ac:dyDescent="0.3">
      <c r="A4063" s="2">
        <v>43251</v>
      </c>
      <c r="B4063">
        <v>3</v>
      </c>
      <c r="C4063">
        <v>111.25</v>
      </c>
      <c r="D4063">
        <v>2</v>
      </c>
      <c r="E4063">
        <v>222.5</v>
      </c>
      <c r="F4063" s="1">
        <f>-Day_SIP[[#This Row],[Investment Amount]]</f>
        <v>-222.5</v>
      </c>
      <c r="G4063" s="1">
        <f>SUM($D$2:D4063)*Day_SIP[[#This Row],[Buy Price]]</f>
        <v>3141255</v>
      </c>
    </row>
    <row r="4064" spans="1:7" x14ac:dyDescent="0.3">
      <c r="A4064" s="2">
        <v>43252</v>
      </c>
      <c r="B4064">
        <v>4</v>
      </c>
      <c r="C4064">
        <v>110.99</v>
      </c>
      <c r="D4064">
        <v>2</v>
      </c>
      <c r="E4064">
        <v>221.98</v>
      </c>
      <c r="F4064" s="1">
        <f>-Day_SIP[[#This Row],[Investment Amount]]</f>
        <v>-221.98</v>
      </c>
      <c r="G4064" s="1">
        <f>SUM($D$2:D4064)*Day_SIP[[#This Row],[Buy Price]]</f>
        <v>3134135.6199999996</v>
      </c>
    </row>
    <row r="4065" spans="1:7" x14ac:dyDescent="0.3">
      <c r="A4065" s="2">
        <v>43255</v>
      </c>
      <c r="B4065">
        <v>0</v>
      </c>
      <c r="C4065">
        <v>110.12</v>
      </c>
      <c r="D4065">
        <v>2</v>
      </c>
      <c r="E4065">
        <v>220.24</v>
      </c>
      <c r="F4065" s="1">
        <f>-Day_SIP[[#This Row],[Investment Amount]]</f>
        <v>-220.24</v>
      </c>
      <c r="G4065" s="1">
        <f>SUM($D$2:D4065)*Day_SIP[[#This Row],[Buy Price]]</f>
        <v>3109788.8000000003</v>
      </c>
    </row>
    <row r="4066" spans="1:7" x14ac:dyDescent="0.3">
      <c r="A4066" s="2">
        <v>43256</v>
      </c>
      <c r="B4066">
        <v>1</v>
      </c>
      <c r="C4066">
        <v>110.19</v>
      </c>
      <c r="D4066">
        <v>2</v>
      </c>
      <c r="E4066">
        <v>220.38</v>
      </c>
      <c r="F4066" s="1">
        <f>-Day_SIP[[#This Row],[Investment Amount]]</f>
        <v>-220.38</v>
      </c>
      <c r="G4066" s="1">
        <f>SUM($D$2:D4066)*Day_SIP[[#This Row],[Buy Price]]</f>
        <v>3111985.98</v>
      </c>
    </row>
    <row r="4067" spans="1:7" x14ac:dyDescent="0.3">
      <c r="A4067" s="2">
        <v>43257</v>
      </c>
      <c r="B4067">
        <v>2</v>
      </c>
      <c r="C4067">
        <v>111</v>
      </c>
      <c r="D4067">
        <v>2</v>
      </c>
      <c r="E4067">
        <v>222</v>
      </c>
      <c r="F4067" s="1">
        <f>-Day_SIP[[#This Row],[Investment Amount]]</f>
        <v>-222</v>
      </c>
      <c r="G4067" s="1">
        <f>SUM($D$2:D4067)*Day_SIP[[#This Row],[Buy Price]]</f>
        <v>3135084</v>
      </c>
    </row>
    <row r="4068" spans="1:7" x14ac:dyDescent="0.3">
      <c r="A4068" s="2">
        <v>43258</v>
      </c>
      <c r="B4068">
        <v>3</v>
      </c>
      <c r="C4068">
        <v>111.79</v>
      </c>
      <c r="D4068">
        <v>2</v>
      </c>
      <c r="E4068">
        <v>223.58</v>
      </c>
      <c r="F4068" s="1">
        <f>-Day_SIP[[#This Row],[Investment Amount]]</f>
        <v>-223.58</v>
      </c>
      <c r="G4068" s="1">
        <f>SUM($D$2:D4068)*Day_SIP[[#This Row],[Buy Price]]</f>
        <v>3157620.3400000003</v>
      </c>
    </row>
    <row r="4069" spans="1:7" x14ac:dyDescent="0.3">
      <c r="A4069" s="2">
        <v>43259</v>
      </c>
      <c r="B4069">
        <v>4</v>
      </c>
      <c r="C4069">
        <v>111.85</v>
      </c>
      <c r="D4069">
        <v>2</v>
      </c>
      <c r="E4069">
        <v>223.7</v>
      </c>
      <c r="F4069" s="1">
        <f>-Day_SIP[[#This Row],[Investment Amount]]</f>
        <v>-223.7</v>
      </c>
      <c r="G4069" s="1">
        <f>SUM($D$2:D4069)*Day_SIP[[#This Row],[Buy Price]]</f>
        <v>3159538.8</v>
      </c>
    </row>
    <row r="4070" spans="1:7" x14ac:dyDescent="0.3">
      <c r="A4070" s="2">
        <v>43262</v>
      </c>
      <c r="B4070">
        <v>0</v>
      </c>
      <c r="C4070">
        <v>112.25</v>
      </c>
      <c r="D4070">
        <v>2</v>
      </c>
      <c r="E4070">
        <v>224.5</v>
      </c>
      <c r="F4070" s="1">
        <f>-Day_SIP[[#This Row],[Investment Amount]]</f>
        <v>-224.5</v>
      </c>
      <c r="G4070" s="1">
        <f>SUM($D$2:D4070)*Day_SIP[[#This Row],[Buy Price]]</f>
        <v>3171062.5</v>
      </c>
    </row>
    <row r="4071" spans="1:7" x14ac:dyDescent="0.3">
      <c r="A4071" s="2">
        <v>43263</v>
      </c>
      <c r="B4071">
        <v>1</v>
      </c>
      <c r="C4071">
        <v>112.63</v>
      </c>
      <c r="D4071">
        <v>2</v>
      </c>
      <c r="E4071">
        <v>225.26</v>
      </c>
      <c r="F4071" s="1">
        <f>-Day_SIP[[#This Row],[Investment Amount]]</f>
        <v>-225.26</v>
      </c>
      <c r="G4071" s="1">
        <f>SUM($D$2:D4071)*Day_SIP[[#This Row],[Buy Price]]</f>
        <v>3182022.76</v>
      </c>
    </row>
    <row r="4072" spans="1:7" x14ac:dyDescent="0.3">
      <c r="A4072" s="2">
        <v>43264</v>
      </c>
      <c r="B4072">
        <v>2</v>
      </c>
      <c r="C4072">
        <v>112.57</v>
      </c>
      <c r="D4072">
        <v>2</v>
      </c>
      <c r="E4072">
        <v>225.14</v>
      </c>
      <c r="F4072" s="1">
        <f>-Day_SIP[[#This Row],[Investment Amount]]</f>
        <v>-225.14</v>
      </c>
      <c r="G4072" s="1">
        <f>SUM($D$2:D4072)*Day_SIP[[#This Row],[Buy Price]]</f>
        <v>3180552.78</v>
      </c>
    </row>
    <row r="4073" spans="1:7" x14ac:dyDescent="0.3">
      <c r="A4073" s="2">
        <v>43265</v>
      </c>
      <c r="B4073">
        <v>3</v>
      </c>
      <c r="C4073">
        <v>112.2</v>
      </c>
      <c r="D4073">
        <v>2</v>
      </c>
      <c r="E4073">
        <v>224.4</v>
      </c>
      <c r="F4073" s="1">
        <f>-Day_SIP[[#This Row],[Investment Amount]]</f>
        <v>-224.4</v>
      </c>
      <c r="G4073" s="1">
        <f>SUM($D$2:D4073)*Day_SIP[[#This Row],[Buy Price]]</f>
        <v>3170323.2</v>
      </c>
    </row>
    <row r="4074" spans="1:7" x14ac:dyDescent="0.3">
      <c r="A4074" s="2">
        <v>43266</v>
      </c>
      <c r="B4074">
        <v>4</v>
      </c>
      <c r="C4074">
        <v>112.49</v>
      </c>
      <c r="D4074">
        <v>2</v>
      </c>
      <c r="E4074">
        <v>224.98</v>
      </c>
      <c r="F4074" s="1">
        <f>-Day_SIP[[#This Row],[Investment Amount]]</f>
        <v>-224.98</v>
      </c>
      <c r="G4074" s="1">
        <f>SUM($D$2:D4074)*Day_SIP[[#This Row],[Buy Price]]</f>
        <v>3178742.42</v>
      </c>
    </row>
    <row r="4075" spans="1:7" x14ac:dyDescent="0.3">
      <c r="A4075" s="2">
        <v>43269</v>
      </c>
      <c r="B4075">
        <v>0</v>
      </c>
      <c r="C4075">
        <v>112.4</v>
      </c>
      <c r="D4075">
        <v>2</v>
      </c>
      <c r="E4075">
        <v>224.8</v>
      </c>
      <c r="F4075" s="1">
        <f>-Day_SIP[[#This Row],[Investment Amount]]</f>
        <v>-224.8</v>
      </c>
      <c r="G4075" s="1">
        <f>SUM($D$2:D4075)*Day_SIP[[#This Row],[Buy Price]]</f>
        <v>3176424</v>
      </c>
    </row>
    <row r="4076" spans="1:7" x14ac:dyDescent="0.3">
      <c r="A4076" s="2">
        <v>43270</v>
      </c>
      <c r="B4076">
        <v>1</v>
      </c>
      <c r="C4076">
        <v>111.48</v>
      </c>
      <c r="D4076">
        <v>2</v>
      </c>
      <c r="E4076">
        <v>222.96</v>
      </c>
      <c r="F4076" s="1">
        <f>-Day_SIP[[#This Row],[Investment Amount]]</f>
        <v>-222.96</v>
      </c>
      <c r="G4076" s="1">
        <f>SUM($D$2:D4076)*Day_SIP[[#This Row],[Buy Price]]</f>
        <v>3150647.7600000002</v>
      </c>
    </row>
    <row r="4077" spans="1:7" x14ac:dyDescent="0.3">
      <c r="A4077" s="2">
        <v>43271</v>
      </c>
      <c r="B4077">
        <v>2</v>
      </c>
      <c r="C4077">
        <v>111.97</v>
      </c>
      <c r="D4077">
        <v>2</v>
      </c>
      <c r="E4077">
        <v>223.94</v>
      </c>
      <c r="F4077" s="1">
        <f>-Day_SIP[[#This Row],[Investment Amount]]</f>
        <v>-223.94</v>
      </c>
      <c r="G4077" s="1">
        <f>SUM($D$2:D4077)*Day_SIP[[#This Row],[Buy Price]]</f>
        <v>3164720.08</v>
      </c>
    </row>
    <row r="4078" spans="1:7" x14ac:dyDescent="0.3">
      <c r="A4078" s="2">
        <v>43272</v>
      </c>
      <c r="B4078">
        <v>3</v>
      </c>
      <c r="C4078">
        <v>111.53</v>
      </c>
      <c r="D4078">
        <v>2</v>
      </c>
      <c r="E4078">
        <v>223.06</v>
      </c>
      <c r="F4078" s="1">
        <f>-Day_SIP[[#This Row],[Investment Amount]]</f>
        <v>-223.06</v>
      </c>
      <c r="G4078" s="1">
        <f>SUM($D$2:D4078)*Day_SIP[[#This Row],[Buy Price]]</f>
        <v>3152506.98</v>
      </c>
    </row>
    <row r="4079" spans="1:7" x14ac:dyDescent="0.3">
      <c r="A4079" s="2">
        <v>43273</v>
      </c>
      <c r="B4079">
        <v>4</v>
      </c>
      <c r="C4079">
        <v>112.48</v>
      </c>
      <c r="D4079">
        <v>2</v>
      </c>
      <c r="E4079">
        <v>224.96</v>
      </c>
      <c r="F4079" s="1">
        <f>-Day_SIP[[#This Row],[Investment Amount]]</f>
        <v>-224.96</v>
      </c>
      <c r="G4079" s="1">
        <f>SUM($D$2:D4079)*Day_SIP[[#This Row],[Buy Price]]</f>
        <v>3179584.64</v>
      </c>
    </row>
    <row r="4080" spans="1:7" x14ac:dyDescent="0.3">
      <c r="A4080" s="2">
        <v>43276</v>
      </c>
      <c r="B4080">
        <v>0</v>
      </c>
      <c r="C4080">
        <v>111.83</v>
      </c>
      <c r="D4080">
        <v>2</v>
      </c>
      <c r="E4080">
        <v>223.66</v>
      </c>
      <c r="F4080" s="1">
        <f>-Day_SIP[[#This Row],[Investment Amount]]</f>
        <v>-223.66</v>
      </c>
      <c r="G4080" s="1">
        <f>SUM($D$2:D4080)*Day_SIP[[#This Row],[Buy Price]]</f>
        <v>3161434.1</v>
      </c>
    </row>
    <row r="4081" spans="1:7" x14ac:dyDescent="0.3">
      <c r="A4081" s="2">
        <v>43277</v>
      </c>
      <c r="B4081">
        <v>1</v>
      </c>
      <c r="C4081">
        <v>112.13</v>
      </c>
      <c r="D4081">
        <v>2</v>
      </c>
      <c r="E4081">
        <v>224.26</v>
      </c>
      <c r="F4081" s="1">
        <f>-Day_SIP[[#This Row],[Investment Amount]]</f>
        <v>-224.26</v>
      </c>
      <c r="G4081" s="1">
        <f>SUM($D$2:D4081)*Day_SIP[[#This Row],[Buy Price]]</f>
        <v>3170139.36</v>
      </c>
    </row>
    <row r="4082" spans="1:7" x14ac:dyDescent="0.3">
      <c r="A4082" s="2">
        <v>43278</v>
      </c>
      <c r="B4082">
        <v>2</v>
      </c>
      <c r="C4082">
        <v>110.78</v>
      </c>
      <c r="D4082">
        <v>2</v>
      </c>
      <c r="E4082">
        <v>221.56</v>
      </c>
      <c r="F4082" s="1">
        <f>-Day_SIP[[#This Row],[Investment Amount]]</f>
        <v>-221.56</v>
      </c>
      <c r="G4082" s="1">
        <f>SUM($D$2:D4082)*Day_SIP[[#This Row],[Buy Price]]</f>
        <v>3132193.72</v>
      </c>
    </row>
    <row r="4083" spans="1:7" x14ac:dyDescent="0.3">
      <c r="A4083" s="2">
        <v>43279</v>
      </c>
      <c r="B4083">
        <v>3</v>
      </c>
      <c r="C4083">
        <v>110.05</v>
      </c>
      <c r="D4083">
        <v>2</v>
      </c>
      <c r="E4083">
        <v>220.1</v>
      </c>
      <c r="F4083" s="1">
        <f>-Day_SIP[[#This Row],[Investment Amount]]</f>
        <v>-220.1</v>
      </c>
      <c r="G4083" s="1">
        <f>SUM($D$2:D4083)*Day_SIP[[#This Row],[Buy Price]]</f>
        <v>3111773.8</v>
      </c>
    </row>
    <row r="4084" spans="1:7" x14ac:dyDescent="0.3">
      <c r="A4084" s="2">
        <v>43280</v>
      </c>
      <c r="B4084">
        <v>4</v>
      </c>
      <c r="C4084">
        <v>111.19</v>
      </c>
      <c r="D4084">
        <v>2</v>
      </c>
      <c r="E4084">
        <v>222.38</v>
      </c>
      <c r="F4084" s="1">
        <f>-Day_SIP[[#This Row],[Investment Amount]]</f>
        <v>-222.38</v>
      </c>
      <c r="G4084" s="1">
        <f>SUM($D$2:D4084)*Day_SIP[[#This Row],[Buy Price]]</f>
        <v>3144230.82</v>
      </c>
    </row>
    <row r="4085" spans="1:7" x14ac:dyDescent="0.3">
      <c r="A4085" s="2">
        <v>43283</v>
      </c>
      <c r="B4085">
        <v>0</v>
      </c>
      <c r="C4085">
        <v>111</v>
      </c>
      <c r="D4085">
        <v>2</v>
      </c>
      <c r="E4085">
        <v>222</v>
      </c>
      <c r="F4085" s="1">
        <f>-Day_SIP[[#This Row],[Investment Amount]]</f>
        <v>-222</v>
      </c>
      <c r="G4085" s="1">
        <f>SUM($D$2:D4085)*Day_SIP[[#This Row],[Buy Price]]</f>
        <v>3139080</v>
      </c>
    </row>
    <row r="4086" spans="1:7" x14ac:dyDescent="0.3">
      <c r="A4086" s="2">
        <v>43284</v>
      </c>
      <c r="B4086">
        <v>1</v>
      </c>
      <c r="C4086">
        <v>111.4</v>
      </c>
      <c r="D4086">
        <v>2</v>
      </c>
      <c r="E4086">
        <v>222.8</v>
      </c>
      <c r="F4086" s="1">
        <f>-Day_SIP[[#This Row],[Investment Amount]]</f>
        <v>-222.8</v>
      </c>
      <c r="G4086" s="1">
        <f>SUM($D$2:D4086)*Day_SIP[[#This Row],[Buy Price]]</f>
        <v>3150614.8000000003</v>
      </c>
    </row>
    <row r="4087" spans="1:7" x14ac:dyDescent="0.3">
      <c r="A4087" s="2">
        <v>43285</v>
      </c>
      <c r="B4087">
        <v>2</v>
      </c>
      <c r="C4087">
        <v>111.88</v>
      </c>
      <c r="D4087">
        <v>2</v>
      </c>
      <c r="E4087">
        <v>223.76</v>
      </c>
      <c r="F4087" s="1">
        <f>-Day_SIP[[#This Row],[Investment Amount]]</f>
        <v>-223.76</v>
      </c>
      <c r="G4087" s="1">
        <f>SUM($D$2:D4087)*Day_SIP[[#This Row],[Buy Price]]</f>
        <v>3164413.92</v>
      </c>
    </row>
    <row r="4088" spans="1:7" x14ac:dyDescent="0.3">
      <c r="A4088" s="2">
        <v>43286</v>
      </c>
      <c r="B4088">
        <v>3</v>
      </c>
      <c r="C4088">
        <v>111.91</v>
      </c>
      <c r="D4088">
        <v>2</v>
      </c>
      <c r="E4088">
        <v>223.82</v>
      </c>
      <c r="F4088" s="1">
        <f>-Day_SIP[[#This Row],[Investment Amount]]</f>
        <v>-223.82</v>
      </c>
      <c r="G4088" s="1">
        <f>SUM($D$2:D4088)*Day_SIP[[#This Row],[Buy Price]]</f>
        <v>3165486.26</v>
      </c>
    </row>
    <row r="4089" spans="1:7" x14ac:dyDescent="0.3">
      <c r="A4089" s="2">
        <v>43287</v>
      </c>
      <c r="B4089">
        <v>4</v>
      </c>
      <c r="C4089">
        <v>112.3</v>
      </c>
      <c r="D4089">
        <v>2</v>
      </c>
      <c r="E4089">
        <v>224.6</v>
      </c>
      <c r="F4089" s="1">
        <f>-Day_SIP[[#This Row],[Investment Amount]]</f>
        <v>-224.6</v>
      </c>
      <c r="G4089" s="1">
        <f>SUM($D$2:D4089)*Day_SIP[[#This Row],[Buy Price]]</f>
        <v>3176742.4</v>
      </c>
    </row>
    <row r="4090" spans="1:7" x14ac:dyDescent="0.3">
      <c r="A4090" s="2">
        <v>43290</v>
      </c>
      <c r="B4090">
        <v>0</v>
      </c>
      <c r="C4090">
        <v>112.85</v>
      </c>
      <c r="D4090">
        <v>2</v>
      </c>
      <c r="E4090">
        <v>225.7</v>
      </c>
      <c r="F4090" s="1">
        <f>-Day_SIP[[#This Row],[Investment Amount]]</f>
        <v>-225.7</v>
      </c>
      <c r="G4090" s="1">
        <f>SUM($D$2:D4090)*Day_SIP[[#This Row],[Buy Price]]</f>
        <v>3192526.5</v>
      </c>
    </row>
    <row r="4091" spans="1:7" x14ac:dyDescent="0.3">
      <c r="A4091" s="2">
        <v>43291</v>
      </c>
      <c r="B4091">
        <v>1</v>
      </c>
      <c r="C4091">
        <v>113.73</v>
      </c>
      <c r="D4091">
        <v>2</v>
      </c>
      <c r="E4091">
        <v>227.46</v>
      </c>
      <c r="F4091" s="1">
        <f>-Day_SIP[[#This Row],[Investment Amount]]</f>
        <v>-227.46</v>
      </c>
      <c r="G4091" s="1">
        <f>SUM($D$2:D4091)*Day_SIP[[#This Row],[Buy Price]]</f>
        <v>3217649.16</v>
      </c>
    </row>
    <row r="4092" spans="1:7" x14ac:dyDescent="0.3">
      <c r="A4092" s="2">
        <v>43292</v>
      </c>
      <c r="B4092">
        <v>2</v>
      </c>
      <c r="C4092">
        <v>113.73</v>
      </c>
      <c r="D4092">
        <v>2</v>
      </c>
      <c r="E4092">
        <v>227.46</v>
      </c>
      <c r="F4092" s="1">
        <f>-Day_SIP[[#This Row],[Investment Amount]]</f>
        <v>-227.46</v>
      </c>
      <c r="G4092" s="1">
        <f>SUM($D$2:D4092)*Day_SIP[[#This Row],[Buy Price]]</f>
        <v>3217876.62</v>
      </c>
    </row>
    <row r="4093" spans="1:7" x14ac:dyDescent="0.3">
      <c r="A4093" s="2">
        <v>43293</v>
      </c>
      <c r="B4093">
        <v>3</v>
      </c>
      <c r="C4093">
        <v>114.5</v>
      </c>
      <c r="D4093">
        <v>2</v>
      </c>
      <c r="E4093">
        <v>229</v>
      </c>
      <c r="F4093" s="1">
        <f>-Day_SIP[[#This Row],[Investment Amount]]</f>
        <v>-229</v>
      </c>
      <c r="G4093" s="1">
        <f>SUM($D$2:D4093)*Day_SIP[[#This Row],[Buy Price]]</f>
        <v>3239892</v>
      </c>
    </row>
    <row r="4094" spans="1:7" x14ac:dyDescent="0.3">
      <c r="A4094" s="2">
        <v>43294</v>
      </c>
      <c r="B4094">
        <v>4</v>
      </c>
      <c r="C4094">
        <v>114.63</v>
      </c>
      <c r="D4094">
        <v>2</v>
      </c>
      <c r="E4094">
        <v>229.26</v>
      </c>
      <c r="F4094" s="1">
        <f>-Day_SIP[[#This Row],[Investment Amount]]</f>
        <v>-229.26</v>
      </c>
      <c r="G4094" s="1">
        <f>SUM($D$2:D4094)*Day_SIP[[#This Row],[Buy Price]]</f>
        <v>3243799.7399999998</v>
      </c>
    </row>
    <row r="4095" spans="1:7" x14ac:dyDescent="0.3">
      <c r="A4095" s="2">
        <v>43297</v>
      </c>
      <c r="B4095">
        <v>0</v>
      </c>
      <c r="C4095">
        <v>113.98</v>
      </c>
      <c r="D4095">
        <v>2</v>
      </c>
      <c r="E4095">
        <v>227.96</v>
      </c>
      <c r="F4095" s="1">
        <f>-Day_SIP[[#This Row],[Investment Amount]]</f>
        <v>-227.96</v>
      </c>
      <c r="G4095" s="1">
        <f>SUM($D$2:D4095)*Day_SIP[[#This Row],[Buy Price]]</f>
        <v>3225634</v>
      </c>
    </row>
    <row r="4096" spans="1:7" x14ac:dyDescent="0.3">
      <c r="A4096" s="2">
        <v>43298</v>
      </c>
      <c r="B4096">
        <v>1</v>
      </c>
      <c r="C4096">
        <v>114.48</v>
      </c>
      <c r="D4096">
        <v>2</v>
      </c>
      <c r="E4096">
        <v>228.96</v>
      </c>
      <c r="F4096" s="1">
        <f>-Day_SIP[[#This Row],[Investment Amount]]</f>
        <v>-228.96</v>
      </c>
      <c r="G4096" s="1">
        <f>SUM($D$2:D4096)*Day_SIP[[#This Row],[Buy Price]]</f>
        <v>3240012.96</v>
      </c>
    </row>
    <row r="4097" spans="1:7" x14ac:dyDescent="0.3">
      <c r="A4097" s="2">
        <v>43299</v>
      </c>
      <c r="B4097">
        <v>2</v>
      </c>
      <c r="C4097">
        <v>114.12</v>
      </c>
      <c r="D4097">
        <v>2</v>
      </c>
      <c r="E4097">
        <v>228.24</v>
      </c>
      <c r="F4097" s="1">
        <f>-Day_SIP[[#This Row],[Investment Amount]]</f>
        <v>-228.24</v>
      </c>
      <c r="G4097" s="1">
        <f>SUM($D$2:D4097)*Day_SIP[[#This Row],[Buy Price]]</f>
        <v>3230052.48</v>
      </c>
    </row>
    <row r="4098" spans="1:7" x14ac:dyDescent="0.3">
      <c r="A4098" s="2">
        <v>43300</v>
      </c>
      <c r="B4098">
        <v>3</v>
      </c>
      <c r="C4098">
        <v>114.12</v>
      </c>
      <c r="D4098">
        <v>2</v>
      </c>
      <c r="E4098">
        <v>228.24</v>
      </c>
      <c r="F4098" s="1">
        <f>-Day_SIP[[#This Row],[Investment Amount]]</f>
        <v>-228.24</v>
      </c>
      <c r="G4098" s="1">
        <f>SUM($D$2:D4098)*Day_SIP[[#This Row],[Buy Price]]</f>
        <v>3230280.72</v>
      </c>
    </row>
    <row r="4099" spans="1:7" x14ac:dyDescent="0.3">
      <c r="A4099" s="2">
        <v>43301</v>
      </c>
      <c r="B4099">
        <v>4</v>
      </c>
      <c r="C4099">
        <v>114.93</v>
      </c>
      <c r="D4099">
        <v>2</v>
      </c>
      <c r="E4099">
        <v>229.86</v>
      </c>
      <c r="F4099" s="1">
        <f>-Day_SIP[[#This Row],[Investment Amount]]</f>
        <v>-229.86</v>
      </c>
      <c r="G4099" s="1">
        <f>SUM($D$2:D4099)*Day_SIP[[#This Row],[Buy Price]]</f>
        <v>3253438.4400000004</v>
      </c>
    </row>
    <row r="4100" spans="1:7" x14ac:dyDescent="0.3">
      <c r="A4100" s="2">
        <v>43304</v>
      </c>
      <c r="B4100">
        <v>0</v>
      </c>
      <c r="C4100">
        <v>115.34</v>
      </c>
      <c r="D4100">
        <v>2</v>
      </c>
      <c r="E4100">
        <v>230.68</v>
      </c>
      <c r="F4100" s="1">
        <f>-Day_SIP[[#This Row],[Investment Amount]]</f>
        <v>-230.68</v>
      </c>
      <c r="G4100" s="1">
        <f>SUM($D$2:D4100)*Day_SIP[[#This Row],[Buy Price]]</f>
        <v>3265275.4</v>
      </c>
    </row>
    <row r="4101" spans="1:7" x14ac:dyDescent="0.3">
      <c r="A4101" s="2">
        <v>43305</v>
      </c>
      <c r="B4101">
        <v>1</v>
      </c>
      <c r="C4101">
        <v>115.71</v>
      </c>
      <c r="D4101">
        <v>2</v>
      </c>
      <c r="E4101">
        <v>231.42</v>
      </c>
      <c r="F4101" s="1">
        <f>-Day_SIP[[#This Row],[Investment Amount]]</f>
        <v>-231.42</v>
      </c>
      <c r="G4101" s="1">
        <f>SUM($D$2:D4101)*Day_SIP[[#This Row],[Buy Price]]</f>
        <v>3275981.52</v>
      </c>
    </row>
    <row r="4102" spans="1:7" x14ac:dyDescent="0.3">
      <c r="A4102" s="2">
        <v>43306</v>
      </c>
      <c r="B4102">
        <v>2</v>
      </c>
      <c r="C4102">
        <v>115.92</v>
      </c>
      <c r="D4102">
        <v>2</v>
      </c>
      <c r="E4102">
        <v>231.84</v>
      </c>
      <c r="F4102" s="1">
        <f>-Day_SIP[[#This Row],[Investment Amount]]</f>
        <v>-231.84</v>
      </c>
      <c r="G4102" s="1">
        <f>SUM($D$2:D4102)*Day_SIP[[#This Row],[Buy Price]]</f>
        <v>3282158.88</v>
      </c>
    </row>
    <row r="4103" spans="1:7" x14ac:dyDescent="0.3">
      <c r="A4103" s="2">
        <v>43307</v>
      </c>
      <c r="B4103">
        <v>3</v>
      </c>
      <c r="C4103">
        <v>116.16</v>
      </c>
      <c r="D4103">
        <v>2</v>
      </c>
      <c r="E4103">
        <v>232.32</v>
      </c>
      <c r="F4103" s="1">
        <f>-Day_SIP[[#This Row],[Investment Amount]]</f>
        <v>-232.32</v>
      </c>
      <c r="G4103" s="1">
        <f>SUM($D$2:D4103)*Day_SIP[[#This Row],[Buy Price]]</f>
        <v>3289186.56</v>
      </c>
    </row>
    <row r="4104" spans="1:7" x14ac:dyDescent="0.3">
      <c r="A4104" s="2">
        <v>43308</v>
      </c>
      <c r="B4104">
        <v>4</v>
      </c>
      <c r="C4104">
        <v>117.32</v>
      </c>
      <c r="D4104">
        <v>2</v>
      </c>
      <c r="E4104">
        <v>234.64</v>
      </c>
      <c r="F4104" s="1">
        <f>-Day_SIP[[#This Row],[Investment Amount]]</f>
        <v>-234.64</v>
      </c>
      <c r="G4104" s="1">
        <f>SUM($D$2:D4104)*Day_SIP[[#This Row],[Buy Price]]</f>
        <v>3322267.76</v>
      </c>
    </row>
    <row r="4105" spans="1:7" x14ac:dyDescent="0.3">
      <c r="A4105" s="2">
        <v>43311</v>
      </c>
      <c r="B4105">
        <v>0</v>
      </c>
      <c r="C4105">
        <v>117.74</v>
      </c>
      <c r="D4105">
        <v>2</v>
      </c>
      <c r="E4105">
        <v>235.48</v>
      </c>
      <c r="F4105" s="1">
        <f>-Day_SIP[[#This Row],[Investment Amount]]</f>
        <v>-235.48</v>
      </c>
      <c r="G4105" s="1">
        <f>SUM($D$2:D4105)*Day_SIP[[#This Row],[Buy Price]]</f>
        <v>3334396.8</v>
      </c>
    </row>
    <row r="4106" spans="1:7" x14ac:dyDescent="0.3">
      <c r="A4106" s="2">
        <v>43312</v>
      </c>
      <c r="B4106">
        <v>1</v>
      </c>
      <c r="C4106">
        <v>118.25</v>
      </c>
      <c r="D4106">
        <v>2</v>
      </c>
      <c r="E4106">
        <v>236.5</v>
      </c>
      <c r="F4106" s="1">
        <f>-Day_SIP[[#This Row],[Investment Amount]]</f>
        <v>-236.5</v>
      </c>
      <c r="G4106" s="1">
        <f>SUM($D$2:D4106)*Day_SIP[[#This Row],[Buy Price]]</f>
        <v>3349076.5</v>
      </c>
    </row>
    <row r="4107" spans="1:7" x14ac:dyDescent="0.3">
      <c r="A4107" s="2">
        <v>43313</v>
      </c>
      <c r="B4107">
        <v>2</v>
      </c>
      <c r="C4107">
        <v>118.12</v>
      </c>
      <c r="D4107">
        <v>2</v>
      </c>
      <c r="E4107">
        <v>236.24</v>
      </c>
      <c r="F4107" s="1">
        <f>-Day_SIP[[#This Row],[Investment Amount]]</f>
        <v>-236.24</v>
      </c>
      <c r="G4107" s="1">
        <f>SUM($D$2:D4107)*Day_SIP[[#This Row],[Buy Price]]</f>
        <v>3345630.8800000004</v>
      </c>
    </row>
    <row r="4108" spans="1:7" x14ac:dyDescent="0.3">
      <c r="A4108" s="2">
        <v>43314</v>
      </c>
      <c r="B4108">
        <v>3</v>
      </c>
      <c r="C4108">
        <v>117.43</v>
      </c>
      <c r="D4108">
        <v>2</v>
      </c>
      <c r="E4108">
        <v>234.86</v>
      </c>
      <c r="F4108" s="1">
        <f>-Day_SIP[[#This Row],[Investment Amount]]</f>
        <v>-234.86</v>
      </c>
      <c r="G4108" s="1">
        <f>SUM($D$2:D4108)*Day_SIP[[#This Row],[Buy Price]]</f>
        <v>3326322.18</v>
      </c>
    </row>
    <row r="4109" spans="1:7" x14ac:dyDescent="0.3">
      <c r="A4109" s="2">
        <v>43315</v>
      </c>
      <c r="B4109">
        <v>4</v>
      </c>
      <c r="C4109">
        <v>118.62</v>
      </c>
      <c r="D4109">
        <v>2</v>
      </c>
      <c r="E4109">
        <v>237.24</v>
      </c>
      <c r="F4109" s="1">
        <f>-Day_SIP[[#This Row],[Investment Amount]]</f>
        <v>-237.24</v>
      </c>
      <c r="G4109" s="1">
        <f>SUM($D$2:D4109)*Day_SIP[[#This Row],[Buy Price]]</f>
        <v>3360267.3600000003</v>
      </c>
    </row>
    <row r="4110" spans="1:7" x14ac:dyDescent="0.3">
      <c r="A4110" s="2">
        <v>43318</v>
      </c>
      <c r="B4110">
        <v>0</v>
      </c>
      <c r="C4110">
        <v>118.73</v>
      </c>
      <c r="D4110">
        <v>2</v>
      </c>
      <c r="E4110">
        <v>237.46</v>
      </c>
      <c r="F4110" s="1">
        <f>-Day_SIP[[#This Row],[Investment Amount]]</f>
        <v>-237.46</v>
      </c>
      <c r="G4110" s="1">
        <f>SUM($D$2:D4110)*Day_SIP[[#This Row],[Buy Price]]</f>
        <v>3363620.9</v>
      </c>
    </row>
    <row r="4111" spans="1:7" x14ac:dyDescent="0.3">
      <c r="A4111" s="2">
        <v>43319</v>
      </c>
      <c r="B4111">
        <v>1</v>
      </c>
      <c r="C4111">
        <v>118.74</v>
      </c>
      <c r="D4111">
        <v>2</v>
      </c>
      <c r="E4111">
        <v>237.48</v>
      </c>
      <c r="F4111" s="1">
        <f>-Day_SIP[[#This Row],[Investment Amount]]</f>
        <v>-237.48</v>
      </c>
      <c r="G4111" s="1">
        <f>SUM($D$2:D4111)*Day_SIP[[#This Row],[Buy Price]]</f>
        <v>3364141.6799999997</v>
      </c>
    </row>
    <row r="4112" spans="1:7" x14ac:dyDescent="0.3">
      <c r="A4112" s="2">
        <v>43320</v>
      </c>
      <c r="B4112">
        <v>2</v>
      </c>
      <c r="C4112">
        <v>119.17</v>
      </c>
      <c r="D4112">
        <v>2</v>
      </c>
      <c r="E4112">
        <v>238.34</v>
      </c>
      <c r="F4112" s="1">
        <f>-Day_SIP[[#This Row],[Investment Amount]]</f>
        <v>-238.34</v>
      </c>
      <c r="G4112" s="1">
        <f>SUM($D$2:D4112)*Day_SIP[[#This Row],[Buy Price]]</f>
        <v>3376562.7800000003</v>
      </c>
    </row>
    <row r="4113" spans="1:7" x14ac:dyDescent="0.3">
      <c r="A4113" s="2">
        <v>43321</v>
      </c>
      <c r="B4113">
        <v>3</v>
      </c>
      <c r="C4113">
        <v>119.31</v>
      </c>
      <c r="D4113">
        <v>2</v>
      </c>
      <c r="E4113">
        <v>238.62</v>
      </c>
      <c r="F4113" s="1">
        <f>-Day_SIP[[#This Row],[Investment Amount]]</f>
        <v>-238.62</v>
      </c>
      <c r="G4113" s="1">
        <f>SUM($D$2:D4113)*Day_SIP[[#This Row],[Buy Price]]</f>
        <v>3380768.16</v>
      </c>
    </row>
    <row r="4114" spans="1:7" x14ac:dyDescent="0.3">
      <c r="A4114" s="2">
        <v>43322</v>
      </c>
      <c r="B4114">
        <v>4</v>
      </c>
      <c r="C4114">
        <v>118.98</v>
      </c>
      <c r="D4114">
        <v>2</v>
      </c>
      <c r="E4114">
        <v>237.96</v>
      </c>
      <c r="F4114" s="1">
        <f>-Day_SIP[[#This Row],[Investment Amount]]</f>
        <v>-237.96</v>
      </c>
      <c r="G4114" s="1">
        <f>SUM($D$2:D4114)*Day_SIP[[#This Row],[Buy Price]]</f>
        <v>3371655.24</v>
      </c>
    </row>
    <row r="4115" spans="1:7" x14ac:dyDescent="0.3">
      <c r="A4115" s="2">
        <v>43325</v>
      </c>
      <c r="B4115">
        <v>0</v>
      </c>
      <c r="C4115">
        <v>118.22</v>
      </c>
      <c r="D4115">
        <v>2</v>
      </c>
      <c r="E4115">
        <v>236.44</v>
      </c>
      <c r="F4115" s="1">
        <f>-Day_SIP[[#This Row],[Investment Amount]]</f>
        <v>-236.44</v>
      </c>
      <c r="G4115" s="1">
        <f>SUM($D$2:D4115)*Day_SIP[[#This Row],[Buy Price]]</f>
        <v>3350354.8</v>
      </c>
    </row>
    <row r="4116" spans="1:7" x14ac:dyDescent="0.3">
      <c r="A4116" s="2">
        <v>43326</v>
      </c>
      <c r="B4116">
        <v>1</v>
      </c>
      <c r="C4116">
        <v>119.13</v>
      </c>
      <c r="D4116">
        <v>2</v>
      </c>
      <c r="E4116">
        <v>238.26</v>
      </c>
      <c r="F4116" s="1">
        <f>-Day_SIP[[#This Row],[Investment Amount]]</f>
        <v>-238.26</v>
      </c>
      <c r="G4116" s="1">
        <f>SUM($D$2:D4116)*Day_SIP[[#This Row],[Buy Price]]</f>
        <v>3376382.46</v>
      </c>
    </row>
    <row r="4117" spans="1:7" x14ac:dyDescent="0.3">
      <c r="A4117" s="2">
        <v>43328</v>
      </c>
      <c r="B4117">
        <v>3</v>
      </c>
      <c r="C4117">
        <v>118.75</v>
      </c>
      <c r="D4117">
        <v>2</v>
      </c>
      <c r="E4117">
        <v>237.5</v>
      </c>
      <c r="F4117" s="1">
        <f>-Day_SIP[[#This Row],[Investment Amount]]</f>
        <v>-237.5</v>
      </c>
      <c r="G4117" s="1">
        <f>SUM($D$2:D4117)*Day_SIP[[#This Row],[Buy Price]]</f>
        <v>3365850</v>
      </c>
    </row>
    <row r="4118" spans="1:7" x14ac:dyDescent="0.3">
      <c r="A4118" s="2">
        <v>43329</v>
      </c>
      <c r="B4118">
        <v>4</v>
      </c>
      <c r="C4118">
        <v>119.78</v>
      </c>
      <c r="D4118">
        <v>2</v>
      </c>
      <c r="E4118">
        <v>239.56</v>
      </c>
      <c r="F4118" s="1">
        <f>-Day_SIP[[#This Row],[Investment Amount]]</f>
        <v>-239.56</v>
      </c>
      <c r="G4118" s="1">
        <f>SUM($D$2:D4118)*Day_SIP[[#This Row],[Buy Price]]</f>
        <v>3395283.88</v>
      </c>
    </row>
    <row r="4119" spans="1:7" x14ac:dyDescent="0.3">
      <c r="A4119" s="2">
        <v>43332</v>
      </c>
      <c r="B4119">
        <v>0</v>
      </c>
      <c r="C4119">
        <v>120.27</v>
      </c>
      <c r="D4119">
        <v>2</v>
      </c>
      <c r="E4119">
        <v>240.54</v>
      </c>
      <c r="F4119" s="1">
        <f>-Day_SIP[[#This Row],[Investment Amount]]</f>
        <v>-240.54</v>
      </c>
      <c r="G4119" s="1">
        <f>SUM($D$2:D4119)*Day_SIP[[#This Row],[Buy Price]]</f>
        <v>3409413.96</v>
      </c>
    </row>
    <row r="4120" spans="1:7" x14ac:dyDescent="0.3">
      <c r="A4120" s="2">
        <v>43333</v>
      </c>
      <c r="B4120">
        <v>1</v>
      </c>
      <c r="C4120">
        <v>120.69</v>
      </c>
      <c r="D4120">
        <v>2</v>
      </c>
      <c r="E4120">
        <v>241.38</v>
      </c>
      <c r="F4120" s="1">
        <f>-Day_SIP[[#This Row],[Investment Amount]]</f>
        <v>-241.38</v>
      </c>
      <c r="G4120" s="1">
        <f>SUM($D$2:D4120)*Day_SIP[[#This Row],[Buy Price]]</f>
        <v>3421561.5</v>
      </c>
    </row>
    <row r="4121" spans="1:7" x14ac:dyDescent="0.3">
      <c r="A4121" s="2">
        <v>43335</v>
      </c>
      <c r="B4121">
        <v>3</v>
      </c>
      <c r="C4121">
        <v>120.84</v>
      </c>
      <c r="D4121">
        <v>2</v>
      </c>
      <c r="E4121">
        <v>241.68</v>
      </c>
      <c r="F4121" s="1">
        <f>-Day_SIP[[#This Row],[Investment Amount]]</f>
        <v>-241.68</v>
      </c>
      <c r="G4121" s="1">
        <f>SUM($D$2:D4121)*Day_SIP[[#This Row],[Buy Price]]</f>
        <v>3426055.68</v>
      </c>
    </row>
    <row r="4122" spans="1:7" x14ac:dyDescent="0.3">
      <c r="A4122" s="2">
        <v>43336</v>
      </c>
      <c r="B4122">
        <v>4</v>
      </c>
      <c r="C4122">
        <v>120.61</v>
      </c>
      <c r="D4122">
        <v>2</v>
      </c>
      <c r="E4122">
        <v>241.22</v>
      </c>
      <c r="F4122" s="1">
        <f>-Day_SIP[[#This Row],[Investment Amount]]</f>
        <v>-241.22</v>
      </c>
      <c r="G4122" s="1">
        <f>SUM($D$2:D4122)*Day_SIP[[#This Row],[Buy Price]]</f>
        <v>3419775.94</v>
      </c>
    </row>
    <row r="4123" spans="1:7" x14ac:dyDescent="0.3">
      <c r="A4123" s="2">
        <v>43339</v>
      </c>
      <c r="B4123">
        <v>0</v>
      </c>
      <c r="C4123">
        <v>121.79</v>
      </c>
      <c r="D4123">
        <v>2</v>
      </c>
      <c r="E4123">
        <v>243.58</v>
      </c>
      <c r="F4123" s="1">
        <f>-Day_SIP[[#This Row],[Investment Amount]]</f>
        <v>-243.58</v>
      </c>
      <c r="G4123" s="1">
        <f>SUM($D$2:D4123)*Day_SIP[[#This Row],[Buy Price]]</f>
        <v>3453477.24</v>
      </c>
    </row>
    <row r="4124" spans="1:7" x14ac:dyDescent="0.3">
      <c r="A4124" s="2">
        <v>43340</v>
      </c>
      <c r="B4124">
        <v>1</v>
      </c>
      <c r="C4124">
        <v>122.19</v>
      </c>
      <c r="D4124">
        <v>1</v>
      </c>
      <c r="E4124">
        <v>122.19</v>
      </c>
      <c r="F4124" s="1">
        <f>-Day_SIP[[#This Row],[Investment Amount]]</f>
        <v>-122.19</v>
      </c>
      <c r="G4124" s="1">
        <f>SUM($D$2:D4124)*Day_SIP[[#This Row],[Buy Price]]</f>
        <v>3464941.83</v>
      </c>
    </row>
    <row r="4125" spans="1:7" x14ac:dyDescent="0.3">
      <c r="A4125" s="2">
        <v>43341</v>
      </c>
      <c r="B4125">
        <v>2</v>
      </c>
      <c r="C4125">
        <v>122</v>
      </c>
      <c r="D4125">
        <v>1</v>
      </c>
      <c r="E4125">
        <v>122</v>
      </c>
      <c r="F4125" s="1">
        <f>-Day_SIP[[#This Row],[Investment Amount]]</f>
        <v>-122</v>
      </c>
      <c r="G4125" s="1">
        <f>SUM($D$2:D4125)*Day_SIP[[#This Row],[Buy Price]]</f>
        <v>3459676</v>
      </c>
    </row>
    <row r="4126" spans="1:7" x14ac:dyDescent="0.3">
      <c r="A4126" s="2">
        <v>43342</v>
      </c>
      <c r="B4126">
        <v>3</v>
      </c>
      <c r="C4126">
        <v>121.71</v>
      </c>
      <c r="D4126">
        <v>2</v>
      </c>
      <c r="E4126">
        <v>243.42</v>
      </c>
      <c r="F4126" s="1">
        <f>-Day_SIP[[#This Row],[Investment Amount]]</f>
        <v>-243.42</v>
      </c>
      <c r="G4126" s="1">
        <f>SUM($D$2:D4126)*Day_SIP[[#This Row],[Buy Price]]</f>
        <v>3451695.5999999996</v>
      </c>
    </row>
    <row r="4127" spans="1:7" x14ac:dyDescent="0.3">
      <c r="A4127" s="2">
        <v>43343</v>
      </c>
      <c r="B4127">
        <v>4</v>
      </c>
      <c r="C4127">
        <v>121.9</v>
      </c>
      <c r="D4127">
        <v>2</v>
      </c>
      <c r="E4127">
        <v>243.8</v>
      </c>
      <c r="F4127" s="1">
        <f>-Day_SIP[[#This Row],[Investment Amount]]</f>
        <v>-243.8</v>
      </c>
      <c r="G4127" s="1">
        <f>SUM($D$2:D4127)*Day_SIP[[#This Row],[Buy Price]]</f>
        <v>3457327.8000000003</v>
      </c>
    </row>
    <row r="4128" spans="1:7" x14ac:dyDescent="0.3">
      <c r="A4128" s="2">
        <v>43346</v>
      </c>
      <c r="B4128">
        <v>0</v>
      </c>
      <c r="C4128">
        <v>120.77</v>
      </c>
      <c r="D4128">
        <v>2</v>
      </c>
      <c r="E4128">
        <v>241.54</v>
      </c>
      <c r="F4128" s="1">
        <f>-Day_SIP[[#This Row],[Investment Amount]]</f>
        <v>-241.54</v>
      </c>
      <c r="G4128" s="1">
        <f>SUM($D$2:D4128)*Day_SIP[[#This Row],[Buy Price]]</f>
        <v>3425520.28</v>
      </c>
    </row>
    <row r="4129" spans="1:7" x14ac:dyDescent="0.3">
      <c r="A4129" s="2">
        <v>43347</v>
      </c>
      <c r="B4129">
        <v>1</v>
      </c>
      <c r="C4129">
        <v>120.42</v>
      </c>
      <c r="D4129">
        <v>2</v>
      </c>
      <c r="E4129">
        <v>240.84</v>
      </c>
      <c r="F4129" s="1">
        <f>-Day_SIP[[#This Row],[Investment Amount]]</f>
        <v>-240.84</v>
      </c>
      <c r="G4129" s="1">
        <f>SUM($D$2:D4129)*Day_SIP[[#This Row],[Buy Price]]</f>
        <v>3415833.72</v>
      </c>
    </row>
    <row r="4130" spans="1:7" x14ac:dyDescent="0.3">
      <c r="A4130" s="2">
        <v>43348</v>
      </c>
      <c r="B4130">
        <v>2</v>
      </c>
      <c r="C4130">
        <v>119.9</v>
      </c>
      <c r="D4130">
        <v>2</v>
      </c>
      <c r="E4130">
        <v>239.8</v>
      </c>
      <c r="F4130" s="1">
        <f>-Day_SIP[[#This Row],[Investment Amount]]</f>
        <v>-239.8</v>
      </c>
      <c r="G4130" s="1">
        <f>SUM($D$2:D4130)*Day_SIP[[#This Row],[Buy Price]]</f>
        <v>3401323.2</v>
      </c>
    </row>
    <row r="4131" spans="1:7" x14ac:dyDescent="0.3">
      <c r="A4131" s="2">
        <v>43349</v>
      </c>
      <c r="B4131">
        <v>3</v>
      </c>
      <c r="C4131">
        <v>120.28</v>
      </c>
      <c r="D4131">
        <v>2</v>
      </c>
      <c r="E4131">
        <v>240.56</v>
      </c>
      <c r="F4131" s="1">
        <f>-Day_SIP[[#This Row],[Investment Amount]]</f>
        <v>-240.56</v>
      </c>
      <c r="G4131" s="1">
        <f>SUM($D$2:D4131)*Day_SIP[[#This Row],[Buy Price]]</f>
        <v>3412343.6</v>
      </c>
    </row>
    <row r="4132" spans="1:7" x14ac:dyDescent="0.3">
      <c r="A4132" s="2">
        <v>43350</v>
      </c>
      <c r="B4132">
        <v>4</v>
      </c>
      <c r="C4132">
        <v>121.06</v>
      </c>
      <c r="D4132">
        <v>2</v>
      </c>
      <c r="E4132">
        <v>242.12</v>
      </c>
      <c r="F4132" s="1">
        <f>-Day_SIP[[#This Row],[Investment Amount]]</f>
        <v>-242.12</v>
      </c>
      <c r="G4132" s="1">
        <f>SUM($D$2:D4132)*Day_SIP[[#This Row],[Buy Price]]</f>
        <v>3434714.32</v>
      </c>
    </row>
    <row r="4133" spans="1:7" x14ac:dyDescent="0.3">
      <c r="A4133" s="2">
        <v>43353</v>
      </c>
      <c r="B4133">
        <v>0</v>
      </c>
      <c r="C4133">
        <v>119.65</v>
      </c>
      <c r="D4133">
        <v>2</v>
      </c>
      <c r="E4133">
        <v>239.3</v>
      </c>
      <c r="F4133" s="1">
        <f>-Day_SIP[[#This Row],[Investment Amount]]</f>
        <v>-239.3</v>
      </c>
      <c r="G4133" s="1">
        <f>SUM($D$2:D4133)*Day_SIP[[#This Row],[Buy Price]]</f>
        <v>3394949.1</v>
      </c>
    </row>
    <row r="4134" spans="1:7" x14ac:dyDescent="0.3">
      <c r="A4134" s="2">
        <v>43354</v>
      </c>
      <c r="B4134">
        <v>1</v>
      </c>
      <c r="C4134">
        <v>117.95</v>
      </c>
      <c r="D4134">
        <v>2</v>
      </c>
      <c r="E4134">
        <v>235.9</v>
      </c>
      <c r="F4134" s="1">
        <f>-Day_SIP[[#This Row],[Investment Amount]]</f>
        <v>-235.9</v>
      </c>
      <c r="G4134" s="1">
        <f>SUM($D$2:D4134)*Day_SIP[[#This Row],[Buy Price]]</f>
        <v>3346949.2</v>
      </c>
    </row>
    <row r="4135" spans="1:7" x14ac:dyDescent="0.3">
      <c r="A4135" s="2">
        <v>43355</v>
      </c>
      <c r="B4135">
        <v>2</v>
      </c>
      <c r="C4135">
        <v>118.75</v>
      </c>
      <c r="D4135">
        <v>2</v>
      </c>
      <c r="E4135">
        <v>237.5</v>
      </c>
      <c r="F4135" s="1">
        <f>-Day_SIP[[#This Row],[Investment Amount]]</f>
        <v>-237.5</v>
      </c>
      <c r="G4135" s="1">
        <f>SUM($D$2:D4135)*Day_SIP[[#This Row],[Buy Price]]</f>
        <v>3369887.5</v>
      </c>
    </row>
    <row r="4136" spans="1:7" x14ac:dyDescent="0.3">
      <c r="A4136" s="2">
        <v>43357</v>
      </c>
      <c r="B4136">
        <v>4</v>
      </c>
      <c r="C4136">
        <v>120.02</v>
      </c>
      <c r="D4136">
        <v>2</v>
      </c>
      <c r="E4136">
        <v>240.04</v>
      </c>
      <c r="F4136" s="1">
        <f>-Day_SIP[[#This Row],[Investment Amount]]</f>
        <v>-240.04</v>
      </c>
      <c r="G4136" s="1">
        <f>SUM($D$2:D4136)*Day_SIP[[#This Row],[Buy Price]]</f>
        <v>3406167.6</v>
      </c>
    </row>
    <row r="4137" spans="1:7" x14ac:dyDescent="0.3">
      <c r="A4137" s="2">
        <v>43360</v>
      </c>
      <c r="B4137">
        <v>0</v>
      </c>
      <c r="C4137">
        <v>118.96</v>
      </c>
      <c r="D4137">
        <v>2</v>
      </c>
      <c r="E4137">
        <v>237.92</v>
      </c>
      <c r="F4137" s="1">
        <f>-Day_SIP[[#This Row],[Investment Amount]]</f>
        <v>-237.92</v>
      </c>
      <c r="G4137" s="1">
        <f>SUM($D$2:D4137)*Day_SIP[[#This Row],[Buy Price]]</f>
        <v>3376322.7199999997</v>
      </c>
    </row>
    <row r="4138" spans="1:7" x14ac:dyDescent="0.3">
      <c r="A4138" s="2">
        <v>43361</v>
      </c>
      <c r="B4138">
        <v>1</v>
      </c>
      <c r="C4138">
        <v>117.97</v>
      </c>
      <c r="D4138">
        <v>2</v>
      </c>
      <c r="E4138">
        <v>235.94</v>
      </c>
      <c r="F4138" s="1">
        <f>-Day_SIP[[#This Row],[Investment Amount]]</f>
        <v>-235.94</v>
      </c>
      <c r="G4138" s="1">
        <f>SUM($D$2:D4138)*Day_SIP[[#This Row],[Buy Price]]</f>
        <v>3348460.48</v>
      </c>
    </row>
    <row r="4139" spans="1:7" x14ac:dyDescent="0.3">
      <c r="A4139" s="2">
        <v>43362</v>
      </c>
      <c r="B4139">
        <v>2</v>
      </c>
      <c r="C4139">
        <v>117.61</v>
      </c>
      <c r="D4139">
        <v>2</v>
      </c>
      <c r="E4139">
        <v>235.22</v>
      </c>
      <c r="F4139" s="1">
        <f>-Day_SIP[[#This Row],[Investment Amount]]</f>
        <v>-235.22</v>
      </c>
      <c r="G4139" s="1">
        <f>SUM($D$2:D4139)*Day_SIP[[#This Row],[Buy Price]]</f>
        <v>3338477.46</v>
      </c>
    </row>
    <row r="4140" spans="1:7" x14ac:dyDescent="0.3">
      <c r="A4140" s="2">
        <v>43364</v>
      </c>
      <c r="B4140">
        <v>4</v>
      </c>
      <c r="C4140">
        <v>116.5</v>
      </c>
      <c r="D4140">
        <v>2</v>
      </c>
      <c r="E4140">
        <v>233</v>
      </c>
      <c r="F4140" s="1">
        <f>-Day_SIP[[#This Row],[Investment Amount]]</f>
        <v>-233</v>
      </c>
      <c r="G4140" s="1">
        <f>SUM($D$2:D4140)*Day_SIP[[#This Row],[Buy Price]]</f>
        <v>3307202</v>
      </c>
    </row>
    <row r="4141" spans="1:7" x14ac:dyDescent="0.3">
      <c r="A4141" s="2">
        <v>43367</v>
      </c>
      <c r="B4141">
        <v>0</v>
      </c>
      <c r="C4141">
        <v>114.8</v>
      </c>
      <c r="D4141">
        <v>2</v>
      </c>
      <c r="E4141">
        <v>229.6</v>
      </c>
      <c r="F4141" s="1">
        <f>-Day_SIP[[#This Row],[Investment Amount]]</f>
        <v>-229.6</v>
      </c>
      <c r="G4141" s="1">
        <f>SUM($D$2:D4141)*Day_SIP[[#This Row],[Buy Price]]</f>
        <v>3259172</v>
      </c>
    </row>
    <row r="4142" spans="1:7" x14ac:dyDescent="0.3">
      <c r="A4142" s="2">
        <v>43368</v>
      </c>
      <c r="B4142">
        <v>1</v>
      </c>
      <c r="C4142">
        <v>115.76</v>
      </c>
      <c r="D4142">
        <v>2</v>
      </c>
      <c r="E4142">
        <v>231.52</v>
      </c>
      <c r="F4142" s="1">
        <f>-Day_SIP[[#This Row],[Investment Amount]]</f>
        <v>-231.52</v>
      </c>
      <c r="G4142" s="1">
        <f>SUM($D$2:D4142)*Day_SIP[[#This Row],[Buy Price]]</f>
        <v>3286657.92</v>
      </c>
    </row>
    <row r="4143" spans="1:7" x14ac:dyDescent="0.3">
      <c r="A4143" s="2">
        <v>43369</v>
      </c>
      <c r="B4143">
        <v>2</v>
      </c>
      <c r="C4143">
        <v>115.6</v>
      </c>
      <c r="D4143">
        <v>2</v>
      </c>
      <c r="E4143">
        <v>231.2</v>
      </c>
      <c r="F4143" s="1">
        <f>-Day_SIP[[#This Row],[Investment Amount]]</f>
        <v>-231.2</v>
      </c>
      <c r="G4143" s="1">
        <f>SUM($D$2:D4143)*Day_SIP[[#This Row],[Buy Price]]</f>
        <v>3282346.4</v>
      </c>
    </row>
    <row r="4144" spans="1:7" x14ac:dyDescent="0.3">
      <c r="A4144" s="2">
        <v>43370</v>
      </c>
      <c r="B4144">
        <v>3</v>
      </c>
      <c r="C4144">
        <v>114.64</v>
      </c>
      <c r="D4144">
        <v>2</v>
      </c>
      <c r="E4144">
        <v>229.28</v>
      </c>
      <c r="F4144" s="1">
        <f>-Day_SIP[[#This Row],[Investment Amount]]</f>
        <v>-229.28</v>
      </c>
      <c r="G4144" s="1">
        <f>SUM($D$2:D4144)*Day_SIP[[#This Row],[Buy Price]]</f>
        <v>3255317.44</v>
      </c>
    </row>
    <row r="4145" spans="1:7" x14ac:dyDescent="0.3">
      <c r="A4145" s="2">
        <v>43371</v>
      </c>
      <c r="B4145">
        <v>4</v>
      </c>
      <c r="C4145">
        <v>114.14</v>
      </c>
      <c r="D4145">
        <v>2</v>
      </c>
      <c r="E4145">
        <v>228.28</v>
      </c>
      <c r="F4145" s="1">
        <f>-Day_SIP[[#This Row],[Investment Amount]]</f>
        <v>-228.28</v>
      </c>
      <c r="G4145" s="1">
        <f>SUM($D$2:D4145)*Day_SIP[[#This Row],[Buy Price]]</f>
        <v>3241347.72</v>
      </c>
    </row>
    <row r="4146" spans="1:7" x14ac:dyDescent="0.3">
      <c r="A4146" s="2">
        <v>43374</v>
      </c>
      <c r="B4146">
        <v>0</v>
      </c>
      <c r="C4146">
        <v>114.95</v>
      </c>
      <c r="D4146">
        <v>2</v>
      </c>
      <c r="E4146">
        <v>229.9</v>
      </c>
      <c r="F4146" s="1">
        <f>-Day_SIP[[#This Row],[Investment Amount]]</f>
        <v>-229.9</v>
      </c>
      <c r="G4146" s="1">
        <f>SUM($D$2:D4146)*Day_SIP[[#This Row],[Buy Price]]</f>
        <v>3264580</v>
      </c>
    </row>
    <row r="4147" spans="1:7" x14ac:dyDescent="0.3">
      <c r="A4147" s="2">
        <v>43376</v>
      </c>
      <c r="B4147">
        <v>2</v>
      </c>
      <c r="C4147">
        <v>113.61</v>
      </c>
      <c r="D4147">
        <v>2</v>
      </c>
      <c r="E4147">
        <v>227.22</v>
      </c>
      <c r="F4147" s="1">
        <f>-Day_SIP[[#This Row],[Investment Amount]]</f>
        <v>-227.22</v>
      </c>
      <c r="G4147" s="1">
        <f>SUM($D$2:D4147)*Day_SIP[[#This Row],[Buy Price]]</f>
        <v>3226751.22</v>
      </c>
    </row>
    <row r="4148" spans="1:7" x14ac:dyDescent="0.3">
      <c r="A4148" s="2">
        <v>43377</v>
      </c>
      <c r="B4148">
        <v>3</v>
      </c>
      <c r="C4148">
        <v>110.8</v>
      </c>
      <c r="D4148">
        <v>2</v>
      </c>
      <c r="E4148">
        <v>221.6</v>
      </c>
      <c r="F4148" s="1">
        <f>-Day_SIP[[#This Row],[Investment Amount]]</f>
        <v>-221.6</v>
      </c>
      <c r="G4148" s="1">
        <f>SUM($D$2:D4148)*Day_SIP[[#This Row],[Buy Price]]</f>
        <v>3147163.1999999997</v>
      </c>
    </row>
    <row r="4149" spans="1:7" x14ac:dyDescent="0.3">
      <c r="A4149" s="2">
        <v>43378</v>
      </c>
      <c r="B4149">
        <v>4</v>
      </c>
      <c r="C4149">
        <v>107.98</v>
      </c>
      <c r="D4149">
        <v>2</v>
      </c>
      <c r="E4149">
        <v>215.96</v>
      </c>
      <c r="F4149" s="1">
        <f>-Day_SIP[[#This Row],[Investment Amount]]</f>
        <v>-215.96</v>
      </c>
      <c r="G4149" s="1">
        <f>SUM($D$2:D4149)*Day_SIP[[#This Row],[Buy Price]]</f>
        <v>3067279.88</v>
      </c>
    </row>
    <row r="4150" spans="1:7" x14ac:dyDescent="0.3">
      <c r="A4150" s="2">
        <v>43381</v>
      </c>
      <c r="B4150">
        <v>0</v>
      </c>
      <c r="C4150">
        <v>108.05</v>
      </c>
      <c r="D4150">
        <v>2</v>
      </c>
      <c r="E4150">
        <v>216.1</v>
      </c>
      <c r="F4150" s="1">
        <f>-Day_SIP[[#This Row],[Investment Amount]]</f>
        <v>-216.1</v>
      </c>
      <c r="G4150" s="1">
        <f>SUM($D$2:D4150)*Day_SIP[[#This Row],[Buy Price]]</f>
        <v>3069484.4</v>
      </c>
    </row>
    <row r="4151" spans="1:7" x14ac:dyDescent="0.3">
      <c r="A4151" s="2">
        <v>43382</v>
      </c>
      <c r="B4151">
        <v>1</v>
      </c>
      <c r="C4151">
        <v>107.78</v>
      </c>
      <c r="D4151">
        <v>2</v>
      </c>
      <c r="E4151">
        <v>215.56</v>
      </c>
      <c r="F4151" s="1">
        <f>-Day_SIP[[#This Row],[Investment Amount]]</f>
        <v>-215.56</v>
      </c>
      <c r="G4151" s="1">
        <f>SUM($D$2:D4151)*Day_SIP[[#This Row],[Buy Price]]</f>
        <v>3062029.8</v>
      </c>
    </row>
    <row r="4152" spans="1:7" x14ac:dyDescent="0.3">
      <c r="A4152" s="2">
        <v>43383</v>
      </c>
      <c r="B4152">
        <v>2</v>
      </c>
      <c r="C4152">
        <v>109.47</v>
      </c>
      <c r="D4152">
        <v>2</v>
      </c>
      <c r="E4152">
        <v>218.94</v>
      </c>
      <c r="F4152" s="1">
        <f>-Day_SIP[[#This Row],[Investment Amount]]</f>
        <v>-218.94</v>
      </c>
      <c r="G4152" s="1">
        <f>SUM($D$2:D4152)*Day_SIP[[#This Row],[Buy Price]]</f>
        <v>3110261.64</v>
      </c>
    </row>
    <row r="4153" spans="1:7" x14ac:dyDescent="0.3">
      <c r="A4153" s="2">
        <v>43384</v>
      </c>
      <c r="B4153">
        <v>3</v>
      </c>
      <c r="C4153">
        <v>107.01</v>
      </c>
      <c r="D4153">
        <v>2</v>
      </c>
      <c r="E4153">
        <v>214.02</v>
      </c>
      <c r="F4153" s="1">
        <f>-Day_SIP[[#This Row],[Investment Amount]]</f>
        <v>-214.02</v>
      </c>
      <c r="G4153" s="1">
        <f>SUM($D$2:D4153)*Day_SIP[[#This Row],[Buy Price]]</f>
        <v>3040582.14</v>
      </c>
    </row>
    <row r="4154" spans="1:7" x14ac:dyDescent="0.3">
      <c r="A4154" s="2">
        <v>43385</v>
      </c>
      <c r="B4154">
        <v>4</v>
      </c>
      <c r="C4154">
        <v>109.58</v>
      </c>
      <c r="D4154">
        <v>2</v>
      </c>
      <c r="E4154">
        <v>219.16</v>
      </c>
      <c r="F4154" s="1">
        <f>-Day_SIP[[#This Row],[Investment Amount]]</f>
        <v>-219.16</v>
      </c>
      <c r="G4154" s="1">
        <f>SUM($D$2:D4154)*Day_SIP[[#This Row],[Buy Price]]</f>
        <v>3113825.28</v>
      </c>
    </row>
    <row r="4155" spans="1:7" x14ac:dyDescent="0.3">
      <c r="A4155" s="2">
        <v>43388</v>
      </c>
      <c r="B4155">
        <v>0</v>
      </c>
      <c r="C4155">
        <v>109.98</v>
      </c>
      <c r="D4155">
        <v>2</v>
      </c>
      <c r="E4155">
        <v>219.96</v>
      </c>
      <c r="F4155" s="1">
        <f>-Day_SIP[[#This Row],[Investment Amount]]</f>
        <v>-219.96</v>
      </c>
      <c r="G4155" s="1">
        <f>SUM($D$2:D4155)*Day_SIP[[#This Row],[Buy Price]]</f>
        <v>3125411.64</v>
      </c>
    </row>
    <row r="4156" spans="1:7" x14ac:dyDescent="0.3">
      <c r="A4156" s="2">
        <v>43389</v>
      </c>
      <c r="B4156">
        <v>1</v>
      </c>
      <c r="C4156">
        <v>110.62</v>
      </c>
      <c r="D4156">
        <v>2</v>
      </c>
      <c r="E4156">
        <v>221.24</v>
      </c>
      <c r="F4156" s="1">
        <f>-Day_SIP[[#This Row],[Investment Amount]]</f>
        <v>-221.24</v>
      </c>
      <c r="G4156" s="1">
        <f>SUM($D$2:D4156)*Day_SIP[[#This Row],[Buy Price]]</f>
        <v>3143820.4</v>
      </c>
    </row>
    <row r="4157" spans="1:7" x14ac:dyDescent="0.3">
      <c r="A4157" s="2">
        <v>43390</v>
      </c>
      <c r="B4157">
        <v>2</v>
      </c>
      <c r="C4157">
        <v>109.32</v>
      </c>
      <c r="D4157">
        <v>2</v>
      </c>
      <c r="E4157">
        <v>218.64</v>
      </c>
      <c r="F4157" s="1">
        <f>-Day_SIP[[#This Row],[Investment Amount]]</f>
        <v>-218.64</v>
      </c>
      <c r="G4157" s="1">
        <f>SUM($D$2:D4157)*Day_SIP[[#This Row],[Buy Price]]</f>
        <v>3107093.04</v>
      </c>
    </row>
    <row r="4158" spans="1:7" x14ac:dyDescent="0.3">
      <c r="A4158" s="2">
        <v>43392</v>
      </c>
      <c r="B4158">
        <v>4</v>
      </c>
      <c r="C4158">
        <v>107.44</v>
      </c>
      <c r="D4158">
        <v>2</v>
      </c>
      <c r="E4158">
        <v>214.88</v>
      </c>
      <c r="F4158" s="1">
        <f>-Day_SIP[[#This Row],[Investment Amount]]</f>
        <v>-214.88</v>
      </c>
      <c r="G4158" s="1">
        <f>SUM($D$2:D4158)*Day_SIP[[#This Row],[Buy Price]]</f>
        <v>3053874.56</v>
      </c>
    </row>
    <row r="4159" spans="1:7" x14ac:dyDescent="0.3">
      <c r="A4159" s="2">
        <v>43395</v>
      </c>
      <c r="B4159">
        <v>0</v>
      </c>
      <c r="C4159">
        <v>107.15</v>
      </c>
      <c r="D4159">
        <v>2</v>
      </c>
      <c r="E4159">
        <v>214.3</v>
      </c>
      <c r="F4159" s="1">
        <f>-Day_SIP[[#This Row],[Investment Amount]]</f>
        <v>-214.3</v>
      </c>
      <c r="G4159" s="1">
        <f>SUM($D$2:D4159)*Day_SIP[[#This Row],[Buy Price]]</f>
        <v>3045845.9000000004</v>
      </c>
    </row>
    <row r="4160" spans="1:7" x14ac:dyDescent="0.3">
      <c r="A4160" s="2">
        <v>43396</v>
      </c>
      <c r="B4160">
        <v>1</v>
      </c>
      <c r="C4160">
        <v>106.21</v>
      </c>
      <c r="D4160">
        <v>2</v>
      </c>
      <c r="E4160">
        <v>212.42</v>
      </c>
      <c r="F4160" s="1">
        <f>-Day_SIP[[#This Row],[Investment Amount]]</f>
        <v>-212.42</v>
      </c>
      <c r="G4160" s="1">
        <f>SUM($D$2:D4160)*Day_SIP[[#This Row],[Buy Price]]</f>
        <v>3019337.88</v>
      </c>
    </row>
    <row r="4161" spans="1:7" x14ac:dyDescent="0.3">
      <c r="A4161" s="2">
        <v>43397</v>
      </c>
      <c r="B4161">
        <v>2</v>
      </c>
      <c r="C4161">
        <v>107.04</v>
      </c>
      <c r="D4161">
        <v>2</v>
      </c>
      <c r="E4161">
        <v>214.08</v>
      </c>
      <c r="F4161" s="1">
        <f>-Day_SIP[[#This Row],[Investment Amount]]</f>
        <v>-214.08</v>
      </c>
      <c r="G4161" s="1">
        <f>SUM($D$2:D4161)*Day_SIP[[#This Row],[Buy Price]]</f>
        <v>3043147.2</v>
      </c>
    </row>
    <row r="4162" spans="1:7" x14ac:dyDescent="0.3">
      <c r="A4162" s="2">
        <v>43398</v>
      </c>
      <c r="B4162">
        <v>3</v>
      </c>
      <c r="C4162">
        <v>106.13</v>
      </c>
      <c r="D4162">
        <v>2</v>
      </c>
      <c r="E4162">
        <v>212.26</v>
      </c>
      <c r="F4162" s="1">
        <f>-Day_SIP[[#This Row],[Investment Amount]]</f>
        <v>-212.26</v>
      </c>
      <c r="G4162" s="1">
        <f>SUM($D$2:D4162)*Day_SIP[[#This Row],[Buy Price]]</f>
        <v>3017488.1599999997</v>
      </c>
    </row>
    <row r="4163" spans="1:7" x14ac:dyDescent="0.3">
      <c r="A4163" s="2">
        <v>43399</v>
      </c>
      <c r="B4163">
        <v>4</v>
      </c>
      <c r="C4163">
        <v>105.02</v>
      </c>
      <c r="D4163">
        <v>2</v>
      </c>
      <c r="E4163">
        <v>210.04</v>
      </c>
      <c r="F4163" s="1">
        <f>-Day_SIP[[#This Row],[Investment Amount]]</f>
        <v>-210.04</v>
      </c>
      <c r="G4163" s="1">
        <f>SUM($D$2:D4163)*Day_SIP[[#This Row],[Buy Price]]</f>
        <v>2986138.6799999997</v>
      </c>
    </row>
    <row r="4164" spans="1:7" x14ac:dyDescent="0.3">
      <c r="A4164" s="2">
        <v>43402</v>
      </c>
      <c r="B4164">
        <v>0</v>
      </c>
      <c r="C4164">
        <v>107.17</v>
      </c>
      <c r="D4164">
        <v>2</v>
      </c>
      <c r="E4164">
        <v>214.34</v>
      </c>
      <c r="F4164" s="1">
        <f>-Day_SIP[[#This Row],[Investment Amount]]</f>
        <v>-214.34</v>
      </c>
      <c r="G4164" s="1">
        <f>SUM($D$2:D4164)*Day_SIP[[#This Row],[Buy Price]]</f>
        <v>3047486.12</v>
      </c>
    </row>
    <row r="4165" spans="1:7" x14ac:dyDescent="0.3">
      <c r="A4165" s="2">
        <v>43403</v>
      </c>
      <c r="B4165">
        <v>1</v>
      </c>
      <c r="C4165">
        <v>106.87</v>
      </c>
      <c r="D4165">
        <v>2</v>
      </c>
      <c r="E4165">
        <v>213.74</v>
      </c>
      <c r="F4165" s="1">
        <f>-Day_SIP[[#This Row],[Investment Amount]]</f>
        <v>-213.74</v>
      </c>
      <c r="G4165" s="1">
        <f>SUM($D$2:D4165)*Day_SIP[[#This Row],[Buy Price]]</f>
        <v>3039169.06</v>
      </c>
    </row>
    <row r="4166" spans="1:7" x14ac:dyDescent="0.3">
      <c r="A4166" s="2">
        <v>43404</v>
      </c>
      <c r="B4166">
        <v>2</v>
      </c>
      <c r="C4166">
        <v>108.48</v>
      </c>
      <c r="D4166">
        <v>2</v>
      </c>
      <c r="E4166">
        <v>216.96</v>
      </c>
      <c r="F4166" s="1">
        <f>-Day_SIP[[#This Row],[Investment Amount]]</f>
        <v>-216.96</v>
      </c>
      <c r="G4166" s="1">
        <f>SUM($D$2:D4166)*Day_SIP[[#This Row],[Buy Price]]</f>
        <v>3085171.2</v>
      </c>
    </row>
    <row r="4167" spans="1:7" x14ac:dyDescent="0.3">
      <c r="A4167" s="2">
        <v>43405</v>
      </c>
      <c r="B4167">
        <v>3</v>
      </c>
      <c r="C4167">
        <v>108.64</v>
      </c>
      <c r="D4167">
        <v>2</v>
      </c>
      <c r="E4167">
        <v>217.28</v>
      </c>
      <c r="F4167" s="1">
        <f>-Day_SIP[[#This Row],[Investment Amount]]</f>
        <v>-217.28</v>
      </c>
      <c r="G4167" s="1">
        <f>SUM($D$2:D4167)*Day_SIP[[#This Row],[Buy Price]]</f>
        <v>3089938.88</v>
      </c>
    </row>
    <row r="4168" spans="1:7" x14ac:dyDescent="0.3">
      <c r="A4168" s="2">
        <v>43406</v>
      </c>
      <c r="B4168">
        <v>4</v>
      </c>
      <c r="C4168">
        <v>110.18</v>
      </c>
      <c r="D4168">
        <v>2</v>
      </c>
      <c r="E4168">
        <v>220.36</v>
      </c>
      <c r="F4168" s="1">
        <f>-Day_SIP[[#This Row],[Investment Amount]]</f>
        <v>-220.36</v>
      </c>
      <c r="G4168" s="1">
        <f>SUM($D$2:D4168)*Day_SIP[[#This Row],[Buy Price]]</f>
        <v>3133959.9200000004</v>
      </c>
    </row>
    <row r="4169" spans="1:7" x14ac:dyDescent="0.3">
      <c r="A4169" s="2">
        <v>43409</v>
      </c>
      <c r="B4169">
        <v>0</v>
      </c>
      <c r="C4169">
        <v>110.15</v>
      </c>
      <c r="D4169">
        <v>2</v>
      </c>
      <c r="E4169">
        <v>220.3</v>
      </c>
      <c r="F4169" s="1">
        <f>-Day_SIP[[#This Row],[Investment Amount]]</f>
        <v>-220.3</v>
      </c>
      <c r="G4169" s="1">
        <f>SUM($D$2:D4169)*Day_SIP[[#This Row],[Buy Price]]</f>
        <v>3133326.9000000004</v>
      </c>
    </row>
    <row r="4170" spans="1:7" x14ac:dyDescent="0.3">
      <c r="A4170" s="2">
        <v>43410</v>
      </c>
      <c r="B4170">
        <v>1</v>
      </c>
      <c r="C4170">
        <v>110.22</v>
      </c>
      <c r="D4170">
        <v>2</v>
      </c>
      <c r="E4170">
        <v>220.44</v>
      </c>
      <c r="F4170" s="1">
        <f>-Day_SIP[[#This Row],[Investment Amount]]</f>
        <v>-220.44</v>
      </c>
      <c r="G4170" s="1">
        <f>SUM($D$2:D4170)*Day_SIP[[#This Row],[Buy Price]]</f>
        <v>3135538.56</v>
      </c>
    </row>
    <row r="4171" spans="1:7" x14ac:dyDescent="0.3">
      <c r="A4171" s="2">
        <v>43411</v>
      </c>
      <c r="B4171">
        <v>2</v>
      </c>
      <c r="C4171">
        <v>110.98</v>
      </c>
      <c r="D4171">
        <v>2</v>
      </c>
      <c r="E4171">
        <v>221.96</v>
      </c>
      <c r="F4171" s="1">
        <f>-Day_SIP[[#This Row],[Investment Amount]]</f>
        <v>-221.96</v>
      </c>
      <c r="G4171" s="1">
        <f>SUM($D$2:D4171)*Day_SIP[[#This Row],[Buy Price]]</f>
        <v>3157381</v>
      </c>
    </row>
    <row r="4172" spans="1:7" x14ac:dyDescent="0.3">
      <c r="A4172" s="2">
        <v>43413</v>
      </c>
      <c r="B4172">
        <v>4</v>
      </c>
      <c r="C4172">
        <v>110.82</v>
      </c>
      <c r="D4172">
        <v>2</v>
      </c>
      <c r="E4172">
        <v>221.64</v>
      </c>
      <c r="F4172" s="1">
        <f>-Day_SIP[[#This Row],[Investment Amount]]</f>
        <v>-221.64</v>
      </c>
      <c r="G4172" s="1">
        <f>SUM($D$2:D4172)*Day_SIP[[#This Row],[Buy Price]]</f>
        <v>3153050.6399999997</v>
      </c>
    </row>
    <row r="4173" spans="1:7" x14ac:dyDescent="0.3">
      <c r="A4173" s="2">
        <v>43416</v>
      </c>
      <c r="B4173">
        <v>0</v>
      </c>
      <c r="C4173">
        <v>109.76</v>
      </c>
      <c r="D4173">
        <v>2</v>
      </c>
      <c r="E4173">
        <v>219.52</v>
      </c>
      <c r="F4173" s="1">
        <f>-Day_SIP[[#This Row],[Investment Amount]]</f>
        <v>-219.52</v>
      </c>
      <c r="G4173" s="1">
        <f>SUM($D$2:D4173)*Day_SIP[[#This Row],[Buy Price]]</f>
        <v>3123111.04</v>
      </c>
    </row>
    <row r="4174" spans="1:7" x14ac:dyDescent="0.3">
      <c r="A4174" s="2">
        <v>43417</v>
      </c>
      <c r="B4174">
        <v>1</v>
      </c>
      <c r="C4174">
        <v>110.78</v>
      </c>
      <c r="D4174">
        <v>2</v>
      </c>
      <c r="E4174">
        <v>221.56</v>
      </c>
      <c r="F4174" s="1">
        <f>-Day_SIP[[#This Row],[Investment Amount]]</f>
        <v>-221.56</v>
      </c>
      <c r="G4174" s="1">
        <f>SUM($D$2:D4174)*Day_SIP[[#This Row],[Buy Price]]</f>
        <v>3152355.68</v>
      </c>
    </row>
    <row r="4175" spans="1:7" x14ac:dyDescent="0.3">
      <c r="A4175" s="2">
        <v>43418</v>
      </c>
      <c r="B4175">
        <v>2</v>
      </c>
      <c r="C4175">
        <v>110.4</v>
      </c>
      <c r="D4175">
        <v>2</v>
      </c>
      <c r="E4175">
        <v>220.8</v>
      </c>
      <c r="F4175" s="1">
        <f>-Day_SIP[[#This Row],[Investment Amount]]</f>
        <v>-220.8</v>
      </c>
      <c r="G4175" s="1">
        <f>SUM($D$2:D4175)*Day_SIP[[#This Row],[Buy Price]]</f>
        <v>3141763.2</v>
      </c>
    </row>
    <row r="4176" spans="1:7" x14ac:dyDescent="0.3">
      <c r="A4176" s="2">
        <v>43419</v>
      </c>
      <c r="B4176">
        <v>3</v>
      </c>
      <c r="C4176">
        <v>110.79</v>
      </c>
      <c r="D4176">
        <v>2</v>
      </c>
      <c r="E4176">
        <v>221.58</v>
      </c>
      <c r="F4176" s="1">
        <f>-Day_SIP[[#This Row],[Investment Amount]]</f>
        <v>-221.58</v>
      </c>
      <c r="G4176" s="1">
        <f>SUM($D$2:D4176)*Day_SIP[[#This Row],[Buy Price]]</f>
        <v>3153083.4000000004</v>
      </c>
    </row>
    <row r="4177" spans="1:7" x14ac:dyDescent="0.3">
      <c r="A4177" s="2">
        <v>43420</v>
      </c>
      <c r="B4177">
        <v>4</v>
      </c>
      <c r="C4177">
        <v>111.5</v>
      </c>
      <c r="D4177">
        <v>2</v>
      </c>
      <c r="E4177">
        <v>223</v>
      </c>
      <c r="F4177" s="1">
        <f>-Day_SIP[[#This Row],[Investment Amount]]</f>
        <v>-223</v>
      </c>
      <c r="G4177" s="1">
        <f>SUM($D$2:D4177)*Day_SIP[[#This Row],[Buy Price]]</f>
        <v>3173513</v>
      </c>
    </row>
    <row r="4178" spans="1:7" x14ac:dyDescent="0.3">
      <c r="A4178" s="2">
        <v>43423</v>
      </c>
      <c r="B4178">
        <v>0</v>
      </c>
      <c r="C4178">
        <v>112.24</v>
      </c>
      <c r="D4178">
        <v>2</v>
      </c>
      <c r="E4178">
        <v>224.48</v>
      </c>
      <c r="F4178" s="1">
        <f>-Day_SIP[[#This Row],[Investment Amount]]</f>
        <v>-224.48</v>
      </c>
      <c r="G4178" s="1">
        <f>SUM($D$2:D4178)*Day_SIP[[#This Row],[Buy Price]]</f>
        <v>3194799.36</v>
      </c>
    </row>
    <row r="4179" spans="1:7" x14ac:dyDescent="0.3">
      <c r="A4179" s="2">
        <v>43424</v>
      </c>
      <c r="B4179">
        <v>1</v>
      </c>
      <c r="C4179">
        <v>111.53</v>
      </c>
      <c r="D4179">
        <v>2</v>
      </c>
      <c r="E4179">
        <v>223.06</v>
      </c>
      <c r="F4179" s="1">
        <f>-Day_SIP[[#This Row],[Investment Amount]]</f>
        <v>-223.06</v>
      </c>
      <c r="G4179" s="1">
        <f>SUM($D$2:D4179)*Day_SIP[[#This Row],[Buy Price]]</f>
        <v>3174812.98</v>
      </c>
    </row>
    <row r="4180" spans="1:7" x14ac:dyDescent="0.3">
      <c r="A4180" s="2">
        <v>43425</v>
      </c>
      <c r="B4180">
        <v>2</v>
      </c>
      <c r="C4180">
        <v>110.7</v>
      </c>
      <c r="D4180">
        <v>2</v>
      </c>
      <c r="E4180">
        <v>221.4</v>
      </c>
      <c r="F4180" s="1">
        <f>-Day_SIP[[#This Row],[Investment Amount]]</f>
        <v>-221.4</v>
      </c>
      <c r="G4180" s="1">
        <f>SUM($D$2:D4180)*Day_SIP[[#This Row],[Buy Price]]</f>
        <v>3151407.6</v>
      </c>
    </row>
    <row r="4181" spans="1:7" x14ac:dyDescent="0.3">
      <c r="A4181" s="2">
        <v>43426</v>
      </c>
      <c r="B4181">
        <v>3</v>
      </c>
      <c r="C4181">
        <v>110.34</v>
      </c>
      <c r="D4181">
        <v>2</v>
      </c>
      <c r="E4181">
        <v>220.68</v>
      </c>
      <c r="F4181" s="1">
        <f>-Day_SIP[[#This Row],[Investment Amount]]</f>
        <v>-220.68</v>
      </c>
      <c r="G4181" s="1">
        <f>SUM($D$2:D4181)*Day_SIP[[#This Row],[Buy Price]]</f>
        <v>3141379.8000000003</v>
      </c>
    </row>
    <row r="4182" spans="1:7" x14ac:dyDescent="0.3">
      <c r="A4182" s="2">
        <v>43430</v>
      </c>
      <c r="B4182">
        <v>0</v>
      </c>
      <c r="C4182">
        <v>111.32</v>
      </c>
      <c r="D4182">
        <v>2</v>
      </c>
      <c r="E4182">
        <v>222.64</v>
      </c>
      <c r="F4182" s="1">
        <f>-Day_SIP[[#This Row],[Investment Amount]]</f>
        <v>-222.64</v>
      </c>
      <c r="G4182" s="1">
        <f>SUM($D$2:D4182)*Day_SIP[[#This Row],[Buy Price]]</f>
        <v>3169503.04</v>
      </c>
    </row>
    <row r="4183" spans="1:7" x14ac:dyDescent="0.3">
      <c r="A4183" s="2">
        <v>43431</v>
      </c>
      <c r="B4183">
        <v>1</v>
      </c>
      <c r="C4183">
        <v>111.6</v>
      </c>
      <c r="D4183">
        <v>2</v>
      </c>
      <c r="E4183">
        <v>223.2</v>
      </c>
      <c r="F4183" s="1">
        <f>-Day_SIP[[#This Row],[Investment Amount]]</f>
        <v>-223.2</v>
      </c>
      <c r="G4183" s="1">
        <f>SUM($D$2:D4183)*Day_SIP[[#This Row],[Buy Price]]</f>
        <v>3177698.4</v>
      </c>
    </row>
    <row r="4184" spans="1:7" x14ac:dyDescent="0.3">
      <c r="A4184" s="2">
        <v>43432</v>
      </c>
      <c r="B4184">
        <v>2</v>
      </c>
      <c r="C4184">
        <v>111.96</v>
      </c>
      <c r="D4184">
        <v>2</v>
      </c>
      <c r="E4184">
        <v>223.92</v>
      </c>
      <c r="F4184" s="1">
        <f>-Day_SIP[[#This Row],[Investment Amount]]</f>
        <v>-223.92</v>
      </c>
      <c r="G4184" s="1">
        <f>SUM($D$2:D4184)*Day_SIP[[#This Row],[Buy Price]]</f>
        <v>3188172.96</v>
      </c>
    </row>
    <row r="4185" spans="1:7" x14ac:dyDescent="0.3">
      <c r="A4185" s="2">
        <v>43433</v>
      </c>
      <c r="B4185">
        <v>3</v>
      </c>
      <c r="C4185">
        <v>113.55</v>
      </c>
      <c r="D4185">
        <v>2</v>
      </c>
      <c r="E4185">
        <v>227.1</v>
      </c>
      <c r="F4185" s="1">
        <f>-Day_SIP[[#This Row],[Investment Amount]]</f>
        <v>-227.1</v>
      </c>
      <c r="G4185" s="1">
        <f>SUM($D$2:D4185)*Day_SIP[[#This Row],[Buy Price]]</f>
        <v>3233676.9</v>
      </c>
    </row>
    <row r="4186" spans="1:7" x14ac:dyDescent="0.3">
      <c r="A4186" s="2">
        <v>43434</v>
      </c>
      <c r="B4186">
        <v>4</v>
      </c>
      <c r="C4186">
        <v>113.51</v>
      </c>
      <c r="D4186">
        <v>2</v>
      </c>
      <c r="E4186">
        <v>227.02</v>
      </c>
      <c r="F4186" s="1">
        <f>-Day_SIP[[#This Row],[Investment Amount]]</f>
        <v>-227.02</v>
      </c>
      <c r="G4186" s="1">
        <f>SUM($D$2:D4186)*Day_SIP[[#This Row],[Buy Price]]</f>
        <v>3232764.8000000003</v>
      </c>
    </row>
    <row r="4187" spans="1:7" x14ac:dyDescent="0.3">
      <c r="A4187" s="2">
        <v>43437</v>
      </c>
      <c r="B4187">
        <v>0</v>
      </c>
      <c r="C4187">
        <v>113.8</v>
      </c>
      <c r="D4187">
        <v>2</v>
      </c>
      <c r="E4187">
        <v>227.6</v>
      </c>
      <c r="F4187" s="1">
        <f>-Day_SIP[[#This Row],[Investment Amount]]</f>
        <v>-227.6</v>
      </c>
      <c r="G4187" s="1">
        <f>SUM($D$2:D4187)*Day_SIP[[#This Row],[Buy Price]]</f>
        <v>3241251.6</v>
      </c>
    </row>
    <row r="4188" spans="1:7" x14ac:dyDescent="0.3">
      <c r="A4188" s="2">
        <v>43438</v>
      </c>
      <c r="B4188">
        <v>1</v>
      </c>
      <c r="C4188">
        <v>113.62</v>
      </c>
      <c r="D4188">
        <v>2</v>
      </c>
      <c r="E4188">
        <v>227.24</v>
      </c>
      <c r="F4188" s="1">
        <f>-Day_SIP[[#This Row],[Investment Amount]]</f>
        <v>-227.24</v>
      </c>
      <c r="G4188" s="1">
        <f>SUM($D$2:D4188)*Day_SIP[[#This Row],[Buy Price]]</f>
        <v>3236352.08</v>
      </c>
    </row>
    <row r="4189" spans="1:7" x14ac:dyDescent="0.3">
      <c r="A4189" s="2">
        <v>43439</v>
      </c>
      <c r="B4189">
        <v>2</v>
      </c>
      <c r="C4189">
        <v>112.64</v>
      </c>
      <c r="D4189">
        <v>2</v>
      </c>
      <c r="E4189">
        <v>225.28</v>
      </c>
      <c r="F4189" s="1">
        <f>-Day_SIP[[#This Row],[Investment Amount]]</f>
        <v>-225.28</v>
      </c>
      <c r="G4189" s="1">
        <f>SUM($D$2:D4189)*Day_SIP[[#This Row],[Buy Price]]</f>
        <v>3208663.04</v>
      </c>
    </row>
    <row r="4190" spans="1:7" x14ac:dyDescent="0.3">
      <c r="A4190" s="2">
        <v>43440</v>
      </c>
      <c r="B4190">
        <v>3</v>
      </c>
      <c r="C4190">
        <v>111.02</v>
      </c>
      <c r="D4190">
        <v>2</v>
      </c>
      <c r="E4190">
        <v>222.04</v>
      </c>
      <c r="F4190" s="1">
        <f>-Day_SIP[[#This Row],[Investment Amount]]</f>
        <v>-222.04</v>
      </c>
      <c r="G4190" s="1">
        <f>SUM($D$2:D4190)*Day_SIP[[#This Row],[Buy Price]]</f>
        <v>3162737.76</v>
      </c>
    </row>
    <row r="4191" spans="1:7" x14ac:dyDescent="0.3">
      <c r="A4191" s="2">
        <v>43441</v>
      </c>
      <c r="B4191">
        <v>4</v>
      </c>
      <c r="C4191">
        <v>111.92</v>
      </c>
      <c r="D4191">
        <v>2</v>
      </c>
      <c r="E4191">
        <v>223.84</v>
      </c>
      <c r="F4191" s="1">
        <f>-Day_SIP[[#This Row],[Investment Amount]]</f>
        <v>-223.84</v>
      </c>
      <c r="G4191" s="1">
        <f>SUM($D$2:D4191)*Day_SIP[[#This Row],[Buy Price]]</f>
        <v>3188600.8000000003</v>
      </c>
    </row>
    <row r="4192" spans="1:7" x14ac:dyDescent="0.3">
      <c r="A4192" s="2">
        <v>43444</v>
      </c>
      <c r="B4192">
        <v>0</v>
      </c>
      <c r="C4192">
        <v>109.88</v>
      </c>
      <c r="D4192">
        <v>2</v>
      </c>
      <c r="E4192">
        <v>219.76</v>
      </c>
      <c r="F4192" s="1">
        <f>-Day_SIP[[#This Row],[Investment Amount]]</f>
        <v>-219.76</v>
      </c>
      <c r="G4192" s="1">
        <f>SUM($D$2:D4192)*Day_SIP[[#This Row],[Buy Price]]</f>
        <v>3130700.96</v>
      </c>
    </row>
    <row r="4193" spans="1:7" x14ac:dyDescent="0.3">
      <c r="A4193" s="2">
        <v>43445</v>
      </c>
      <c r="B4193">
        <v>1</v>
      </c>
      <c r="C4193">
        <v>110.58</v>
      </c>
      <c r="D4193">
        <v>2</v>
      </c>
      <c r="E4193">
        <v>221.16</v>
      </c>
      <c r="F4193" s="1">
        <f>-Day_SIP[[#This Row],[Investment Amount]]</f>
        <v>-221.16</v>
      </c>
      <c r="G4193" s="1">
        <f>SUM($D$2:D4193)*Day_SIP[[#This Row],[Buy Price]]</f>
        <v>3150866.52</v>
      </c>
    </row>
    <row r="4194" spans="1:7" x14ac:dyDescent="0.3">
      <c r="A4194" s="2">
        <v>43446</v>
      </c>
      <c r="B4194">
        <v>2</v>
      </c>
      <c r="C4194">
        <v>112.17</v>
      </c>
      <c r="D4194">
        <v>2</v>
      </c>
      <c r="E4194">
        <v>224.34</v>
      </c>
      <c r="F4194" s="1">
        <f>-Day_SIP[[#This Row],[Investment Amount]]</f>
        <v>-224.34</v>
      </c>
      <c r="G4194" s="1">
        <f>SUM($D$2:D4194)*Day_SIP[[#This Row],[Buy Price]]</f>
        <v>3196396.32</v>
      </c>
    </row>
    <row r="4195" spans="1:7" x14ac:dyDescent="0.3">
      <c r="A4195" s="2">
        <v>43447</v>
      </c>
      <c r="B4195">
        <v>3</v>
      </c>
      <c r="C4195">
        <v>112.55</v>
      </c>
      <c r="D4195">
        <v>2</v>
      </c>
      <c r="E4195">
        <v>225.1</v>
      </c>
      <c r="F4195" s="1">
        <f>-Day_SIP[[#This Row],[Investment Amount]]</f>
        <v>-225.1</v>
      </c>
      <c r="G4195" s="1">
        <f>SUM($D$2:D4195)*Day_SIP[[#This Row],[Buy Price]]</f>
        <v>3207449.9</v>
      </c>
    </row>
    <row r="4196" spans="1:7" x14ac:dyDescent="0.3">
      <c r="A4196" s="2">
        <v>43448</v>
      </c>
      <c r="B4196">
        <v>4</v>
      </c>
      <c r="C4196">
        <v>112.65</v>
      </c>
      <c r="D4196">
        <v>2</v>
      </c>
      <c r="E4196">
        <v>225.3</v>
      </c>
      <c r="F4196" s="1">
        <f>-Day_SIP[[#This Row],[Investment Amount]]</f>
        <v>-225.3</v>
      </c>
      <c r="G4196" s="1">
        <f>SUM($D$2:D4196)*Day_SIP[[#This Row],[Buy Price]]</f>
        <v>3210525</v>
      </c>
    </row>
    <row r="4197" spans="1:7" x14ac:dyDescent="0.3">
      <c r="A4197" s="2">
        <v>43451</v>
      </c>
      <c r="B4197">
        <v>0</v>
      </c>
      <c r="C4197">
        <v>113.64</v>
      </c>
      <c r="D4197">
        <v>2</v>
      </c>
      <c r="E4197">
        <v>227.28</v>
      </c>
      <c r="F4197" s="1">
        <f>-Day_SIP[[#This Row],[Investment Amount]]</f>
        <v>-227.28</v>
      </c>
      <c r="G4197" s="1">
        <f>SUM($D$2:D4197)*Day_SIP[[#This Row],[Buy Price]]</f>
        <v>3238967.28</v>
      </c>
    </row>
    <row r="4198" spans="1:7" x14ac:dyDescent="0.3">
      <c r="A4198" s="2">
        <v>43452</v>
      </c>
      <c r="B4198">
        <v>1</v>
      </c>
      <c r="C4198">
        <v>113.91</v>
      </c>
      <c r="D4198">
        <v>2</v>
      </c>
      <c r="E4198">
        <v>227.82</v>
      </c>
      <c r="F4198" s="1">
        <f>-Day_SIP[[#This Row],[Investment Amount]]</f>
        <v>-227.82</v>
      </c>
      <c r="G4198" s="1">
        <f>SUM($D$2:D4198)*Day_SIP[[#This Row],[Buy Price]]</f>
        <v>3246890.64</v>
      </c>
    </row>
    <row r="4199" spans="1:7" x14ac:dyDescent="0.3">
      <c r="A4199" s="2">
        <v>43453</v>
      </c>
      <c r="B4199">
        <v>2</v>
      </c>
      <c r="C4199">
        <v>114.54</v>
      </c>
      <c r="D4199">
        <v>2</v>
      </c>
      <c r="E4199">
        <v>229.08</v>
      </c>
      <c r="F4199" s="1">
        <f>-Day_SIP[[#This Row],[Investment Amount]]</f>
        <v>-229.08</v>
      </c>
      <c r="G4199" s="1">
        <f>SUM($D$2:D4199)*Day_SIP[[#This Row],[Buy Price]]</f>
        <v>3265077.24</v>
      </c>
    </row>
    <row r="4200" spans="1:7" x14ac:dyDescent="0.3">
      <c r="A4200" s="2">
        <v>43454</v>
      </c>
      <c r="B4200">
        <v>3</v>
      </c>
      <c r="C4200">
        <v>114.53</v>
      </c>
      <c r="D4200">
        <v>2</v>
      </c>
      <c r="E4200">
        <v>229.06</v>
      </c>
      <c r="F4200" s="1">
        <f>-Day_SIP[[#This Row],[Investment Amount]]</f>
        <v>-229.06</v>
      </c>
      <c r="G4200" s="1">
        <f>SUM($D$2:D4200)*Day_SIP[[#This Row],[Buy Price]]</f>
        <v>3265021.24</v>
      </c>
    </row>
    <row r="4201" spans="1:7" x14ac:dyDescent="0.3">
      <c r="A4201" s="2">
        <v>43455</v>
      </c>
      <c r="B4201">
        <v>4</v>
      </c>
      <c r="C4201">
        <v>112.6</v>
      </c>
      <c r="D4201">
        <v>2</v>
      </c>
      <c r="E4201">
        <v>225.2</v>
      </c>
      <c r="F4201" s="1">
        <f>-Day_SIP[[#This Row],[Investment Amount]]</f>
        <v>-225.2</v>
      </c>
      <c r="G4201" s="1">
        <f>SUM($D$2:D4201)*Day_SIP[[#This Row],[Buy Price]]</f>
        <v>3210226</v>
      </c>
    </row>
    <row r="4202" spans="1:7" x14ac:dyDescent="0.3">
      <c r="A4202" s="2">
        <v>43458</v>
      </c>
      <c r="B4202">
        <v>0</v>
      </c>
      <c r="C4202">
        <v>111.84</v>
      </c>
      <c r="D4202">
        <v>2</v>
      </c>
      <c r="E4202">
        <v>223.68</v>
      </c>
      <c r="F4202" s="1">
        <f>-Day_SIP[[#This Row],[Investment Amount]]</f>
        <v>-223.68</v>
      </c>
      <c r="G4202" s="1">
        <f>SUM($D$2:D4202)*Day_SIP[[#This Row],[Buy Price]]</f>
        <v>3188782.08</v>
      </c>
    </row>
    <row r="4203" spans="1:7" x14ac:dyDescent="0.3">
      <c r="A4203" s="2">
        <v>43460</v>
      </c>
      <c r="B4203">
        <v>2</v>
      </c>
      <c r="C4203">
        <v>112.38</v>
      </c>
      <c r="D4203">
        <v>2</v>
      </c>
      <c r="E4203">
        <v>224.76</v>
      </c>
      <c r="F4203" s="1">
        <f>-Day_SIP[[#This Row],[Investment Amount]]</f>
        <v>-224.76</v>
      </c>
      <c r="G4203" s="1">
        <f>SUM($D$2:D4203)*Day_SIP[[#This Row],[Buy Price]]</f>
        <v>3204403.32</v>
      </c>
    </row>
    <row r="4204" spans="1:7" x14ac:dyDescent="0.3">
      <c r="A4204" s="2">
        <v>43461</v>
      </c>
      <c r="B4204">
        <v>3</v>
      </c>
      <c r="C4204">
        <v>112.98</v>
      </c>
      <c r="D4204">
        <v>2</v>
      </c>
      <c r="E4204">
        <v>225.96</v>
      </c>
      <c r="F4204" s="1">
        <f>-Day_SIP[[#This Row],[Investment Amount]]</f>
        <v>-225.96</v>
      </c>
      <c r="G4204" s="1">
        <f>SUM($D$2:D4204)*Day_SIP[[#This Row],[Buy Price]]</f>
        <v>3221737.68</v>
      </c>
    </row>
    <row r="4205" spans="1:7" x14ac:dyDescent="0.3">
      <c r="A4205" s="2">
        <v>43462</v>
      </c>
      <c r="B4205">
        <v>4</v>
      </c>
      <c r="C4205">
        <v>113.57</v>
      </c>
      <c r="D4205">
        <v>2</v>
      </c>
      <c r="E4205">
        <v>227.14</v>
      </c>
      <c r="F4205" s="1">
        <f>-Day_SIP[[#This Row],[Investment Amount]]</f>
        <v>-227.14</v>
      </c>
      <c r="G4205" s="1">
        <f>SUM($D$2:D4205)*Day_SIP[[#This Row],[Buy Price]]</f>
        <v>3238789.26</v>
      </c>
    </row>
    <row r="4206" spans="1:7" x14ac:dyDescent="0.3">
      <c r="A4206" s="2">
        <v>43465</v>
      </c>
      <c r="B4206">
        <v>0</v>
      </c>
      <c r="C4206">
        <v>113.67</v>
      </c>
      <c r="D4206">
        <v>2</v>
      </c>
      <c r="E4206">
        <v>227.34</v>
      </c>
      <c r="F4206" s="1">
        <f>-Day_SIP[[#This Row],[Investment Amount]]</f>
        <v>-227.34</v>
      </c>
      <c r="G4206" s="1">
        <f>SUM($D$2:D4206)*Day_SIP[[#This Row],[Buy Price]]</f>
        <v>3241868.4</v>
      </c>
    </row>
    <row r="4207" spans="1:7" x14ac:dyDescent="0.3">
      <c r="A4207" s="2">
        <v>43466</v>
      </c>
      <c r="B4207">
        <v>1</v>
      </c>
      <c r="C4207">
        <v>113.98</v>
      </c>
      <c r="D4207">
        <v>2</v>
      </c>
      <c r="E4207">
        <v>227.96</v>
      </c>
      <c r="F4207" s="1">
        <f>-Day_SIP[[#This Row],[Investment Amount]]</f>
        <v>-227.96</v>
      </c>
      <c r="G4207" s="1">
        <f>SUM($D$2:D4207)*Day_SIP[[#This Row],[Buy Price]]</f>
        <v>3250937.56</v>
      </c>
    </row>
    <row r="4208" spans="1:7" x14ac:dyDescent="0.3">
      <c r="A4208" s="2">
        <v>43467</v>
      </c>
      <c r="B4208">
        <v>2</v>
      </c>
      <c r="C4208">
        <v>112.97</v>
      </c>
      <c r="D4208">
        <v>2</v>
      </c>
      <c r="E4208">
        <v>225.94</v>
      </c>
      <c r="F4208" s="1">
        <f>-Day_SIP[[#This Row],[Investment Amount]]</f>
        <v>-225.94</v>
      </c>
      <c r="G4208" s="1">
        <f>SUM($D$2:D4208)*Day_SIP[[#This Row],[Buy Price]]</f>
        <v>3222356.28</v>
      </c>
    </row>
    <row r="4209" spans="1:7" x14ac:dyDescent="0.3">
      <c r="A4209" s="2">
        <v>43468</v>
      </c>
      <c r="B4209">
        <v>3</v>
      </c>
      <c r="C4209">
        <v>111.83</v>
      </c>
      <c r="D4209">
        <v>2</v>
      </c>
      <c r="E4209">
        <v>223.66</v>
      </c>
      <c r="F4209" s="1">
        <f>-Day_SIP[[#This Row],[Investment Amount]]</f>
        <v>-223.66</v>
      </c>
      <c r="G4209" s="1">
        <f>SUM($D$2:D4209)*Day_SIP[[#This Row],[Buy Price]]</f>
        <v>3190062.58</v>
      </c>
    </row>
    <row r="4210" spans="1:7" x14ac:dyDescent="0.3">
      <c r="A4210" s="2">
        <v>43469</v>
      </c>
      <c r="B4210">
        <v>4</v>
      </c>
      <c r="C4210">
        <v>112.49</v>
      </c>
      <c r="D4210">
        <v>2</v>
      </c>
      <c r="E4210">
        <v>224.98</v>
      </c>
      <c r="F4210" s="1">
        <f>-Day_SIP[[#This Row],[Investment Amount]]</f>
        <v>-224.98</v>
      </c>
      <c r="G4210" s="1">
        <f>SUM($D$2:D4210)*Day_SIP[[#This Row],[Buy Price]]</f>
        <v>3209114.7199999997</v>
      </c>
    </row>
    <row r="4211" spans="1:7" x14ac:dyDescent="0.3">
      <c r="A4211" s="2">
        <v>43472</v>
      </c>
      <c r="B4211">
        <v>0</v>
      </c>
      <c r="C4211">
        <v>112.56</v>
      </c>
      <c r="D4211">
        <v>2</v>
      </c>
      <c r="E4211">
        <v>225.12</v>
      </c>
      <c r="F4211" s="1">
        <f>-Day_SIP[[#This Row],[Investment Amount]]</f>
        <v>-225.12</v>
      </c>
      <c r="G4211" s="1">
        <f>SUM($D$2:D4211)*Day_SIP[[#This Row],[Buy Price]]</f>
        <v>3211336.8000000003</v>
      </c>
    </row>
    <row r="4212" spans="1:7" x14ac:dyDescent="0.3">
      <c r="A4212" s="2">
        <v>43473</v>
      </c>
      <c r="B4212">
        <v>1</v>
      </c>
      <c r="C4212">
        <v>112.86</v>
      </c>
      <c r="D4212">
        <v>2</v>
      </c>
      <c r="E4212">
        <v>225.72</v>
      </c>
      <c r="F4212" s="1">
        <f>-Day_SIP[[#This Row],[Investment Amount]]</f>
        <v>-225.72</v>
      </c>
      <c r="G4212" s="1">
        <f>SUM($D$2:D4212)*Day_SIP[[#This Row],[Buy Price]]</f>
        <v>3220121.52</v>
      </c>
    </row>
    <row r="4213" spans="1:7" x14ac:dyDescent="0.3">
      <c r="A4213" s="2">
        <v>43474</v>
      </c>
      <c r="B4213">
        <v>2</v>
      </c>
      <c r="C4213">
        <v>113.26</v>
      </c>
      <c r="D4213">
        <v>2</v>
      </c>
      <c r="E4213">
        <v>226.52</v>
      </c>
      <c r="F4213" s="1">
        <f>-Day_SIP[[#This Row],[Investment Amount]]</f>
        <v>-226.52</v>
      </c>
      <c r="G4213" s="1">
        <f>SUM($D$2:D4213)*Day_SIP[[#This Row],[Buy Price]]</f>
        <v>3231760.8400000003</v>
      </c>
    </row>
    <row r="4214" spans="1:7" x14ac:dyDescent="0.3">
      <c r="A4214" s="2">
        <v>43475</v>
      </c>
      <c r="B4214">
        <v>3</v>
      </c>
      <c r="C4214">
        <v>113.25</v>
      </c>
      <c r="D4214">
        <v>2</v>
      </c>
      <c r="E4214">
        <v>226.5</v>
      </c>
      <c r="F4214" s="1">
        <f>-Day_SIP[[#This Row],[Investment Amount]]</f>
        <v>-226.5</v>
      </c>
      <c r="G4214" s="1">
        <f>SUM($D$2:D4214)*Day_SIP[[#This Row],[Buy Price]]</f>
        <v>3231702</v>
      </c>
    </row>
    <row r="4215" spans="1:7" x14ac:dyDescent="0.3">
      <c r="A4215" s="2">
        <v>43476</v>
      </c>
      <c r="B4215">
        <v>4</v>
      </c>
      <c r="C4215">
        <v>112.69</v>
      </c>
      <c r="D4215">
        <v>2</v>
      </c>
      <c r="E4215">
        <v>225.38</v>
      </c>
      <c r="F4215" s="1">
        <f>-Day_SIP[[#This Row],[Investment Amount]]</f>
        <v>-225.38</v>
      </c>
      <c r="G4215" s="1">
        <f>SUM($D$2:D4215)*Day_SIP[[#This Row],[Buy Price]]</f>
        <v>3215947.2199999997</v>
      </c>
    </row>
    <row r="4216" spans="1:7" x14ac:dyDescent="0.3">
      <c r="A4216" s="2">
        <v>43479</v>
      </c>
      <c r="B4216">
        <v>0</v>
      </c>
      <c r="C4216">
        <v>112.17</v>
      </c>
      <c r="D4216">
        <v>2</v>
      </c>
      <c r="E4216">
        <v>224.34</v>
      </c>
      <c r="F4216" s="1">
        <f>-Day_SIP[[#This Row],[Investment Amount]]</f>
        <v>-224.34</v>
      </c>
      <c r="G4216" s="1">
        <f>SUM($D$2:D4216)*Day_SIP[[#This Row],[Buy Price]]</f>
        <v>3201331.8000000003</v>
      </c>
    </row>
    <row r="4217" spans="1:7" x14ac:dyDescent="0.3">
      <c r="A4217" s="2">
        <v>43480</v>
      </c>
      <c r="B4217">
        <v>1</v>
      </c>
      <c r="C4217">
        <v>113.6</v>
      </c>
      <c r="D4217">
        <v>2</v>
      </c>
      <c r="E4217">
        <v>227.2</v>
      </c>
      <c r="F4217" s="1">
        <f>-Day_SIP[[#This Row],[Investment Amount]]</f>
        <v>-227.2</v>
      </c>
      <c r="G4217" s="1">
        <f>SUM($D$2:D4217)*Day_SIP[[#This Row],[Buy Price]]</f>
        <v>3242371.1999999997</v>
      </c>
    </row>
    <row r="4218" spans="1:7" x14ac:dyDescent="0.3">
      <c r="A4218" s="2">
        <v>43481</v>
      </c>
      <c r="B4218">
        <v>2</v>
      </c>
      <c r="C4218">
        <v>114.13</v>
      </c>
      <c r="D4218">
        <v>2</v>
      </c>
      <c r="E4218">
        <v>228.26</v>
      </c>
      <c r="F4218" s="1">
        <f>-Day_SIP[[#This Row],[Investment Amount]]</f>
        <v>-228.26</v>
      </c>
      <c r="G4218" s="1">
        <f>SUM($D$2:D4218)*Day_SIP[[#This Row],[Buy Price]]</f>
        <v>3257726.7199999997</v>
      </c>
    </row>
    <row r="4219" spans="1:7" x14ac:dyDescent="0.3">
      <c r="A4219" s="2">
        <v>43482</v>
      </c>
      <c r="B4219">
        <v>3</v>
      </c>
      <c r="C4219">
        <v>114.15</v>
      </c>
      <c r="D4219">
        <v>2</v>
      </c>
      <c r="E4219">
        <v>228.3</v>
      </c>
      <c r="F4219" s="1">
        <f>-Day_SIP[[#This Row],[Investment Amount]]</f>
        <v>-228.3</v>
      </c>
      <c r="G4219" s="1">
        <f>SUM($D$2:D4219)*Day_SIP[[#This Row],[Buy Price]]</f>
        <v>3258525.9000000004</v>
      </c>
    </row>
    <row r="4220" spans="1:7" x14ac:dyDescent="0.3">
      <c r="A4220" s="2">
        <v>43483</v>
      </c>
      <c r="B4220">
        <v>4</v>
      </c>
      <c r="C4220">
        <v>113.83</v>
      </c>
      <c r="D4220">
        <v>2</v>
      </c>
      <c r="E4220">
        <v>227.66</v>
      </c>
      <c r="F4220" s="1">
        <f>-Day_SIP[[#This Row],[Investment Amount]]</f>
        <v>-227.66</v>
      </c>
      <c r="G4220" s="1">
        <f>SUM($D$2:D4220)*Day_SIP[[#This Row],[Buy Price]]</f>
        <v>3249618.84</v>
      </c>
    </row>
    <row r="4221" spans="1:7" x14ac:dyDescent="0.3">
      <c r="A4221" s="2">
        <v>43486</v>
      </c>
      <c r="B4221">
        <v>0</v>
      </c>
      <c r="C4221">
        <v>114.48</v>
      </c>
      <c r="D4221">
        <v>2</v>
      </c>
      <c r="E4221">
        <v>228.96</v>
      </c>
      <c r="F4221" s="1">
        <f>-Day_SIP[[#This Row],[Investment Amount]]</f>
        <v>-228.96</v>
      </c>
      <c r="G4221" s="1">
        <f>SUM($D$2:D4221)*Day_SIP[[#This Row],[Buy Price]]</f>
        <v>3268404</v>
      </c>
    </row>
    <row r="4222" spans="1:7" x14ac:dyDescent="0.3">
      <c r="A4222" s="2">
        <v>43487</v>
      </c>
      <c r="B4222">
        <v>1</v>
      </c>
      <c r="C4222">
        <v>114.07</v>
      </c>
      <c r="D4222">
        <v>2</v>
      </c>
      <c r="E4222">
        <v>228.14</v>
      </c>
      <c r="F4222" s="1">
        <f>-Day_SIP[[#This Row],[Investment Amount]]</f>
        <v>-228.14</v>
      </c>
      <c r="G4222" s="1">
        <f>SUM($D$2:D4222)*Day_SIP[[#This Row],[Buy Price]]</f>
        <v>3256926.6399999997</v>
      </c>
    </row>
    <row r="4223" spans="1:7" x14ac:dyDescent="0.3">
      <c r="A4223" s="2">
        <v>43488</v>
      </c>
      <c r="B4223">
        <v>2</v>
      </c>
      <c r="C4223">
        <v>113.31</v>
      </c>
      <c r="D4223">
        <v>2</v>
      </c>
      <c r="E4223">
        <v>226.62</v>
      </c>
      <c r="F4223" s="1">
        <f>-Day_SIP[[#This Row],[Investment Amount]]</f>
        <v>-226.62</v>
      </c>
      <c r="G4223" s="1">
        <f>SUM($D$2:D4223)*Day_SIP[[#This Row],[Buy Price]]</f>
        <v>3235453.74</v>
      </c>
    </row>
    <row r="4224" spans="1:7" x14ac:dyDescent="0.3">
      <c r="A4224" s="2">
        <v>43489</v>
      </c>
      <c r="B4224">
        <v>3</v>
      </c>
      <c r="C4224">
        <v>113.47</v>
      </c>
      <c r="D4224">
        <v>2</v>
      </c>
      <c r="E4224">
        <v>226.94</v>
      </c>
      <c r="F4224" s="1">
        <f>-Day_SIP[[#This Row],[Investment Amount]]</f>
        <v>-226.94</v>
      </c>
      <c r="G4224" s="1">
        <f>SUM($D$2:D4224)*Day_SIP[[#This Row],[Buy Price]]</f>
        <v>3240249.32</v>
      </c>
    </row>
    <row r="4225" spans="1:7" x14ac:dyDescent="0.3">
      <c r="A4225" s="2">
        <v>43490</v>
      </c>
      <c r="B4225">
        <v>4</v>
      </c>
      <c r="C4225">
        <v>112.92</v>
      </c>
      <c r="D4225">
        <v>2</v>
      </c>
      <c r="E4225">
        <v>225.84</v>
      </c>
      <c r="F4225" s="1">
        <f>-Day_SIP[[#This Row],[Investment Amount]]</f>
        <v>-225.84</v>
      </c>
      <c r="G4225" s="1">
        <f>SUM($D$2:D4225)*Day_SIP[[#This Row],[Buy Price]]</f>
        <v>3224769.36</v>
      </c>
    </row>
    <row r="4226" spans="1:7" x14ac:dyDescent="0.3">
      <c r="A4226" s="2">
        <v>43493</v>
      </c>
      <c r="B4226">
        <v>0</v>
      </c>
      <c r="C4226">
        <v>111.78</v>
      </c>
      <c r="D4226">
        <v>2</v>
      </c>
      <c r="E4226">
        <v>223.56</v>
      </c>
      <c r="F4226" s="1">
        <f>-Day_SIP[[#This Row],[Investment Amount]]</f>
        <v>-223.56</v>
      </c>
      <c r="G4226" s="1">
        <f>SUM($D$2:D4226)*Day_SIP[[#This Row],[Buy Price]]</f>
        <v>3192436.8</v>
      </c>
    </row>
    <row r="4227" spans="1:7" x14ac:dyDescent="0.3">
      <c r="A4227" s="2">
        <v>43494</v>
      </c>
      <c r="B4227">
        <v>1</v>
      </c>
      <c r="C4227">
        <v>111.8</v>
      </c>
      <c r="D4227">
        <v>2</v>
      </c>
      <c r="E4227">
        <v>223.6</v>
      </c>
      <c r="F4227" s="1">
        <f>-Day_SIP[[#This Row],[Investment Amount]]</f>
        <v>-223.6</v>
      </c>
      <c r="G4227" s="1">
        <f>SUM($D$2:D4227)*Day_SIP[[#This Row],[Buy Price]]</f>
        <v>3193231.6</v>
      </c>
    </row>
    <row r="4228" spans="1:7" x14ac:dyDescent="0.3">
      <c r="A4228" s="2">
        <v>43495</v>
      </c>
      <c r="B4228">
        <v>2</v>
      </c>
      <c r="C4228">
        <v>111.59</v>
      </c>
      <c r="D4228">
        <v>2</v>
      </c>
      <c r="E4228">
        <v>223.18</v>
      </c>
      <c r="F4228" s="1">
        <f>-Day_SIP[[#This Row],[Investment Amount]]</f>
        <v>-223.18</v>
      </c>
      <c r="G4228" s="1">
        <f>SUM($D$2:D4228)*Day_SIP[[#This Row],[Buy Price]]</f>
        <v>3187456.7600000002</v>
      </c>
    </row>
    <row r="4229" spans="1:7" x14ac:dyDescent="0.3">
      <c r="A4229" s="2">
        <v>43496</v>
      </c>
      <c r="B4229">
        <v>3</v>
      </c>
      <c r="C4229">
        <v>113.47</v>
      </c>
      <c r="D4229">
        <v>2</v>
      </c>
      <c r="E4229">
        <v>226.94</v>
      </c>
      <c r="F4229" s="1">
        <f>-Day_SIP[[#This Row],[Investment Amount]]</f>
        <v>-226.94</v>
      </c>
      <c r="G4229" s="1">
        <f>SUM($D$2:D4229)*Day_SIP[[#This Row],[Buy Price]]</f>
        <v>3241384.02</v>
      </c>
    </row>
    <row r="4230" spans="1:7" x14ac:dyDescent="0.3">
      <c r="A4230" s="2">
        <v>43497</v>
      </c>
      <c r="B4230">
        <v>4</v>
      </c>
      <c r="C4230">
        <v>113.86</v>
      </c>
      <c r="D4230">
        <v>2</v>
      </c>
      <c r="E4230">
        <v>227.72</v>
      </c>
      <c r="F4230" s="1">
        <f>-Day_SIP[[#This Row],[Investment Amount]]</f>
        <v>-227.72</v>
      </c>
      <c r="G4230" s="1">
        <f>SUM($D$2:D4230)*Day_SIP[[#This Row],[Buy Price]]</f>
        <v>3252752.48</v>
      </c>
    </row>
    <row r="4231" spans="1:7" x14ac:dyDescent="0.3">
      <c r="A4231" s="2">
        <v>43500</v>
      </c>
      <c r="B4231">
        <v>0</v>
      </c>
      <c r="C4231">
        <v>114.3</v>
      </c>
      <c r="D4231">
        <v>2</v>
      </c>
      <c r="E4231">
        <v>228.6</v>
      </c>
      <c r="F4231" s="1">
        <f>-Day_SIP[[#This Row],[Investment Amount]]</f>
        <v>-228.6</v>
      </c>
      <c r="G4231" s="1">
        <f>SUM($D$2:D4231)*Day_SIP[[#This Row],[Buy Price]]</f>
        <v>3265551</v>
      </c>
    </row>
    <row r="4232" spans="1:7" x14ac:dyDescent="0.3">
      <c r="A4232" s="2">
        <v>43501</v>
      </c>
      <c r="B4232">
        <v>1</v>
      </c>
      <c r="C4232">
        <v>114.71</v>
      </c>
      <c r="D4232">
        <v>2</v>
      </c>
      <c r="E4232">
        <v>229.42</v>
      </c>
      <c r="F4232" s="1">
        <f>-Day_SIP[[#This Row],[Investment Amount]]</f>
        <v>-229.42</v>
      </c>
      <c r="G4232" s="1">
        <f>SUM($D$2:D4232)*Day_SIP[[#This Row],[Buy Price]]</f>
        <v>3277494.1199999996</v>
      </c>
    </row>
    <row r="4233" spans="1:7" x14ac:dyDescent="0.3">
      <c r="A4233" s="2">
        <v>43502</v>
      </c>
      <c r="B4233">
        <v>2</v>
      </c>
      <c r="C4233">
        <v>115.45</v>
      </c>
      <c r="D4233">
        <v>2</v>
      </c>
      <c r="E4233">
        <v>230.9</v>
      </c>
      <c r="F4233" s="1">
        <f>-Day_SIP[[#This Row],[Investment Amount]]</f>
        <v>-230.9</v>
      </c>
      <c r="G4233" s="1">
        <f>SUM($D$2:D4233)*Day_SIP[[#This Row],[Buy Price]]</f>
        <v>3298868.3000000003</v>
      </c>
    </row>
    <row r="4234" spans="1:7" x14ac:dyDescent="0.3">
      <c r="A4234" s="2">
        <v>43503</v>
      </c>
      <c r="B4234">
        <v>3</v>
      </c>
      <c r="C4234">
        <v>115.7</v>
      </c>
      <c r="D4234">
        <v>2</v>
      </c>
      <c r="E4234">
        <v>231.4</v>
      </c>
      <c r="F4234" s="1">
        <f>-Day_SIP[[#This Row],[Investment Amount]]</f>
        <v>-231.4</v>
      </c>
      <c r="G4234" s="1">
        <f>SUM($D$2:D4234)*Day_SIP[[#This Row],[Buy Price]]</f>
        <v>3306243.2</v>
      </c>
    </row>
    <row r="4235" spans="1:7" x14ac:dyDescent="0.3">
      <c r="A4235" s="2">
        <v>43504</v>
      </c>
      <c r="B4235">
        <v>4</v>
      </c>
      <c r="C4235">
        <v>114.64</v>
      </c>
      <c r="D4235">
        <v>2</v>
      </c>
      <c r="E4235">
        <v>229.28</v>
      </c>
      <c r="F4235" s="1">
        <f>-Day_SIP[[#This Row],[Investment Amount]]</f>
        <v>-229.28</v>
      </c>
      <c r="G4235" s="1">
        <f>SUM($D$2:D4235)*Day_SIP[[#This Row],[Buy Price]]</f>
        <v>3276181.92</v>
      </c>
    </row>
    <row r="4236" spans="1:7" x14ac:dyDescent="0.3">
      <c r="A4236" s="2">
        <v>43507</v>
      </c>
      <c r="B4236">
        <v>0</v>
      </c>
      <c r="C4236">
        <v>114.22</v>
      </c>
      <c r="D4236">
        <v>2</v>
      </c>
      <c r="E4236">
        <v>228.44</v>
      </c>
      <c r="F4236" s="1">
        <f>-Day_SIP[[#This Row],[Investment Amount]]</f>
        <v>-228.44</v>
      </c>
      <c r="G4236" s="1">
        <f>SUM($D$2:D4236)*Day_SIP[[#This Row],[Buy Price]]</f>
        <v>3264407.6</v>
      </c>
    </row>
    <row r="4237" spans="1:7" x14ac:dyDescent="0.3">
      <c r="A4237" s="2">
        <v>43508</v>
      </c>
      <c r="B4237">
        <v>1</v>
      </c>
      <c r="C4237">
        <v>113.58</v>
      </c>
      <c r="D4237">
        <v>2</v>
      </c>
      <c r="E4237">
        <v>227.16</v>
      </c>
      <c r="F4237" s="1">
        <f>-Day_SIP[[#This Row],[Investment Amount]]</f>
        <v>-227.16</v>
      </c>
      <c r="G4237" s="1">
        <f>SUM($D$2:D4237)*Day_SIP[[#This Row],[Buy Price]]</f>
        <v>3246343.56</v>
      </c>
    </row>
    <row r="4238" spans="1:7" x14ac:dyDescent="0.3">
      <c r="A4238" s="2">
        <v>43509</v>
      </c>
      <c r="B4238">
        <v>2</v>
      </c>
      <c r="C4238">
        <v>113.32</v>
      </c>
      <c r="D4238">
        <v>2</v>
      </c>
      <c r="E4238">
        <v>226.64</v>
      </c>
      <c r="F4238" s="1">
        <f>-Day_SIP[[#This Row],[Investment Amount]]</f>
        <v>-226.64</v>
      </c>
      <c r="G4238" s="1">
        <f>SUM($D$2:D4238)*Day_SIP[[#This Row],[Buy Price]]</f>
        <v>3239138.88</v>
      </c>
    </row>
    <row r="4239" spans="1:7" x14ac:dyDescent="0.3">
      <c r="A4239" s="2">
        <v>43510</v>
      </c>
      <c r="B4239">
        <v>3</v>
      </c>
      <c r="C4239">
        <v>112.86</v>
      </c>
      <c r="D4239">
        <v>2</v>
      </c>
      <c r="E4239">
        <v>225.72</v>
      </c>
      <c r="F4239" s="1">
        <f>-Day_SIP[[#This Row],[Investment Amount]]</f>
        <v>-225.72</v>
      </c>
      <c r="G4239" s="1">
        <f>SUM($D$2:D4239)*Day_SIP[[#This Row],[Buy Price]]</f>
        <v>3226215.96</v>
      </c>
    </row>
    <row r="4240" spans="1:7" x14ac:dyDescent="0.3">
      <c r="A4240" s="2">
        <v>43511</v>
      </c>
      <c r="B4240">
        <v>4</v>
      </c>
      <c r="C4240">
        <v>112.25</v>
      </c>
      <c r="D4240">
        <v>2</v>
      </c>
      <c r="E4240">
        <v>224.5</v>
      </c>
      <c r="F4240" s="1">
        <f>-Day_SIP[[#This Row],[Investment Amount]]</f>
        <v>-224.5</v>
      </c>
      <c r="G4240" s="1">
        <f>SUM($D$2:D4240)*Day_SIP[[#This Row],[Buy Price]]</f>
        <v>3209003</v>
      </c>
    </row>
    <row r="4241" spans="1:7" x14ac:dyDescent="0.3">
      <c r="A4241" s="2">
        <v>43514</v>
      </c>
      <c r="B4241">
        <v>0</v>
      </c>
      <c r="C4241">
        <v>111.67</v>
      </c>
      <c r="D4241">
        <v>2</v>
      </c>
      <c r="E4241">
        <v>223.34</v>
      </c>
      <c r="F4241" s="1">
        <f>-Day_SIP[[#This Row],[Investment Amount]]</f>
        <v>-223.34</v>
      </c>
      <c r="G4241" s="1">
        <f>SUM($D$2:D4241)*Day_SIP[[#This Row],[Buy Price]]</f>
        <v>3192645.3000000003</v>
      </c>
    </row>
    <row r="4242" spans="1:7" x14ac:dyDescent="0.3">
      <c r="A4242" s="2">
        <v>43515</v>
      </c>
      <c r="B4242">
        <v>1</v>
      </c>
      <c r="C4242">
        <v>111.38</v>
      </c>
      <c r="D4242">
        <v>2</v>
      </c>
      <c r="E4242">
        <v>222.76</v>
      </c>
      <c r="F4242" s="1">
        <f>-Day_SIP[[#This Row],[Investment Amount]]</f>
        <v>-222.76</v>
      </c>
      <c r="G4242" s="1">
        <f>SUM($D$2:D4242)*Day_SIP[[#This Row],[Buy Price]]</f>
        <v>3184576.96</v>
      </c>
    </row>
    <row r="4243" spans="1:7" x14ac:dyDescent="0.3">
      <c r="A4243" s="2">
        <v>43516</v>
      </c>
      <c r="B4243">
        <v>2</v>
      </c>
      <c r="C4243">
        <v>112.32</v>
      </c>
      <c r="D4243">
        <v>2</v>
      </c>
      <c r="E4243">
        <v>224.64</v>
      </c>
      <c r="F4243" s="1">
        <f>-Day_SIP[[#This Row],[Investment Amount]]</f>
        <v>-224.64</v>
      </c>
      <c r="G4243" s="1">
        <f>SUM($D$2:D4243)*Day_SIP[[#This Row],[Buy Price]]</f>
        <v>3211678.0799999996</v>
      </c>
    </row>
    <row r="4244" spans="1:7" x14ac:dyDescent="0.3">
      <c r="A4244" s="2">
        <v>43517</v>
      </c>
      <c r="B4244">
        <v>3</v>
      </c>
      <c r="C4244">
        <v>112.77</v>
      </c>
      <c r="D4244">
        <v>2</v>
      </c>
      <c r="E4244">
        <v>225.54</v>
      </c>
      <c r="F4244" s="1">
        <f>-Day_SIP[[#This Row],[Investment Amount]]</f>
        <v>-225.54</v>
      </c>
      <c r="G4244" s="1">
        <f>SUM($D$2:D4244)*Day_SIP[[#This Row],[Buy Price]]</f>
        <v>3224770.92</v>
      </c>
    </row>
    <row r="4245" spans="1:7" x14ac:dyDescent="0.3">
      <c r="A4245" s="2">
        <v>43518</v>
      </c>
      <c r="B4245">
        <v>4</v>
      </c>
      <c r="C4245">
        <v>112.9</v>
      </c>
      <c r="D4245">
        <v>2</v>
      </c>
      <c r="E4245">
        <v>225.8</v>
      </c>
      <c r="F4245" s="1">
        <f>-Day_SIP[[#This Row],[Investment Amount]]</f>
        <v>-225.8</v>
      </c>
      <c r="G4245" s="1">
        <f>SUM($D$2:D4245)*Day_SIP[[#This Row],[Buy Price]]</f>
        <v>3228714.2</v>
      </c>
    </row>
    <row r="4246" spans="1:7" x14ac:dyDescent="0.3">
      <c r="A4246" s="2">
        <v>43521</v>
      </c>
      <c r="B4246">
        <v>0</v>
      </c>
      <c r="C4246">
        <v>113.65</v>
      </c>
      <c r="D4246">
        <v>2</v>
      </c>
      <c r="E4246">
        <v>227.3</v>
      </c>
      <c r="F4246" s="1">
        <f>-Day_SIP[[#This Row],[Investment Amount]]</f>
        <v>-227.3</v>
      </c>
      <c r="G4246" s="1">
        <f>SUM($D$2:D4246)*Day_SIP[[#This Row],[Buy Price]]</f>
        <v>3250390</v>
      </c>
    </row>
    <row r="4247" spans="1:7" x14ac:dyDescent="0.3">
      <c r="A4247" s="2">
        <v>43522</v>
      </c>
      <c r="B4247">
        <v>1</v>
      </c>
      <c r="C4247">
        <v>113.62</v>
      </c>
      <c r="D4247">
        <v>2</v>
      </c>
      <c r="E4247">
        <v>227.24</v>
      </c>
      <c r="F4247" s="1">
        <f>-Day_SIP[[#This Row],[Investment Amount]]</f>
        <v>-227.24</v>
      </c>
      <c r="G4247" s="1">
        <f>SUM($D$2:D4247)*Day_SIP[[#This Row],[Buy Price]]</f>
        <v>3249759.24</v>
      </c>
    </row>
    <row r="4248" spans="1:7" x14ac:dyDescent="0.3">
      <c r="A4248" s="2">
        <v>43523</v>
      </c>
      <c r="B4248">
        <v>2</v>
      </c>
      <c r="C4248">
        <v>112.91</v>
      </c>
      <c r="D4248">
        <v>2</v>
      </c>
      <c r="E4248">
        <v>225.82</v>
      </c>
      <c r="F4248" s="1">
        <f>-Day_SIP[[#This Row],[Investment Amount]]</f>
        <v>-225.82</v>
      </c>
      <c r="G4248" s="1">
        <f>SUM($D$2:D4248)*Day_SIP[[#This Row],[Buy Price]]</f>
        <v>3229677.64</v>
      </c>
    </row>
    <row r="4249" spans="1:7" x14ac:dyDescent="0.3">
      <c r="A4249" s="2">
        <v>43524</v>
      </c>
      <c r="B4249">
        <v>3</v>
      </c>
      <c r="C4249">
        <v>113.36</v>
      </c>
      <c r="D4249">
        <v>2</v>
      </c>
      <c r="E4249">
        <v>226.72</v>
      </c>
      <c r="F4249" s="1">
        <f>-Day_SIP[[#This Row],[Investment Amount]]</f>
        <v>-226.72</v>
      </c>
      <c r="G4249" s="1">
        <f>SUM($D$2:D4249)*Day_SIP[[#This Row],[Buy Price]]</f>
        <v>3242776.16</v>
      </c>
    </row>
    <row r="4250" spans="1:7" x14ac:dyDescent="0.3">
      <c r="A4250" s="2">
        <v>43525</v>
      </c>
      <c r="B4250">
        <v>4</v>
      </c>
      <c r="C4250">
        <v>113.71</v>
      </c>
      <c r="D4250">
        <v>2</v>
      </c>
      <c r="E4250">
        <v>227.42</v>
      </c>
      <c r="F4250" s="1">
        <f>-Day_SIP[[#This Row],[Investment Amount]]</f>
        <v>-227.42</v>
      </c>
      <c r="G4250" s="1">
        <f>SUM($D$2:D4250)*Day_SIP[[#This Row],[Buy Price]]</f>
        <v>3253015.6799999997</v>
      </c>
    </row>
    <row r="4251" spans="1:7" x14ac:dyDescent="0.3">
      <c r="A4251" s="2">
        <v>43529</v>
      </c>
      <c r="B4251">
        <v>1</v>
      </c>
      <c r="C4251">
        <v>114.89</v>
      </c>
      <c r="D4251">
        <v>2</v>
      </c>
      <c r="E4251">
        <v>229.78</v>
      </c>
      <c r="F4251" s="1">
        <f>-Day_SIP[[#This Row],[Investment Amount]]</f>
        <v>-229.78</v>
      </c>
      <c r="G4251" s="1">
        <f>SUM($D$2:D4251)*Day_SIP[[#This Row],[Buy Price]]</f>
        <v>3287002.9</v>
      </c>
    </row>
    <row r="4252" spans="1:7" x14ac:dyDescent="0.3">
      <c r="A4252" s="2">
        <v>43530</v>
      </c>
      <c r="B4252">
        <v>2</v>
      </c>
      <c r="C4252">
        <v>115.59</v>
      </c>
      <c r="D4252">
        <v>2</v>
      </c>
      <c r="E4252">
        <v>231.18</v>
      </c>
      <c r="F4252" s="1">
        <f>-Day_SIP[[#This Row],[Investment Amount]]</f>
        <v>-231.18</v>
      </c>
      <c r="G4252" s="1">
        <f>SUM($D$2:D4252)*Day_SIP[[#This Row],[Buy Price]]</f>
        <v>3307261.08</v>
      </c>
    </row>
    <row r="4253" spans="1:7" x14ac:dyDescent="0.3">
      <c r="A4253" s="2">
        <v>43531</v>
      </c>
      <c r="B4253">
        <v>3</v>
      </c>
      <c r="C4253">
        <v>115.75</v>
      </c>
      <c r="D4253">
        <v>2</v>
      </c>
      <c r="E4253">
        <v>231.5</v>
      </c>
      <c r="F4253" s="1">
        <f>-Day_SIP[[#This Row],[Investment Amount]]</f>
        <v>-231.5</v>
      </c>
      <c r="G4253" s="1">
        <f>SUM($D$2:D4253)*Day_SIP[[#This Row],[Buy Price]]</f>
        <v>3312070.5</v>
      </c>
    </row>
    <row r="4254" spans="1:7" x14ac:dyDescent="0.3">
      <c r="A4254" s="2">
        <v>43532</v>
      </c>
      <c r="B4254">
        <v>4</v>
      </c>
      <c r="C4254">
        <v>115.82</v>
      </c>
      <c r="D4254">
        <v>2</v>
      </c>
      <c r="E4254">
        <v>231.64</v>
      </c>
      <c r="F4254" s="1">
        <f>-Day_SIP[[#This Row],[Investment Amount]]</f>
        <v>-231.64</v>
      </c>
      <c r="G4254" s="1">
        <f>SUM($D$2:D4254)*Day_SIP[[#This Row],[Buy Price]]</f>
        <v>3314305.1199999996</v>
      </c>
    </row>
    <row r="4255" spans="1:7" x14ac:dyDescent="0.3">
      <c r="A4255" s="2">
        <v>43535</v>
      </c>
      <c r="B4255">
        <v>0</v>
      </c>
      <c r="C4255">
        <v>117.23</v>
      </c>
      <c r="D4255">
        <v>2</v>
      </c>
      <c r="E4255">
        <v>234.46</v>
      </c>
      <c r="F4255" s="1">
        <f>-Day_SIP[[#This Row],[Investment Amount]]</f>
        <v>-234.46</v>
      </c>
      <c r="G4255" s="1">
        <f>SUM($D$2:D4255)*Day_SIP[[#This Row],[Buy Price]]</f>
        <v>3354888.14</v>
      </c>
    </row>
    <row r="4256" spans="1:7" x14ac:dyDescent="0.3">
      <c r="A4256" s="2">
        <v>43536</v>
      </c>
      <c r="B4256">
        <v>1</v>
      </c>
      <c r="C4256">
        <v>118.47</v>
      </c>
      <c r="D4256">
        <v>2</v>
      </c>
      <c r="E4256">
        <v>236.94</v>
      </c>
      <c r="F4256" s="1">
        <f>-Day_SIP[[#This Row],[Investment Amount]]</f>
        <v>-236.94</v>
      </c>
      <c r="G4256" s="1">
        <f>SUM($D$2:D4256)*Day_SIP[[#This Row],[Buy Price]]</f>
        <v>3390611.4</v>
      </c>
    </row>
    <row r="4257" spans="1:7" x14ac:dyDescent="0.3">
      <c r="A4257" s="2">
        <v>43537</v>
      </c>
      <c r="B4257">
        <v>2</v>
      </c>
      <c r="C4257">
        <v>118.82</v>
      </c>
      <c r="D4257">
        <v>2</v>
      </c>
      <c r="E4257">
        <v>237.64</v>
      </c>
      <c r="F4257" s="1">
        <f>-Day_SIP[[#This Row],[Investment Amount]]</f>
        <v>-237.64</v>
      </c>
      <c r="G4257" s="1">
        <f>SUM($D$2:D4257)*Day_SIP[[#This Row],[Buy Price]]</f>
        <v>3400866.04</v>
      </c>
    </row>
    <row r="4258" spans="1:7" x14ac:dyDescent="0.3">
      <c r="A4258" s="2">
        <v>43538</v>
      </c>
      <c r="B4258">
        <v>3</v>
      </c>
      <c r="C4258">
        <v>118.73</v>
      </c>
      <c r="D4258">
        <v>2</v>
      </c>
      <c r="E4258">
        <v>237.46</v>
      </c>
      <c r="F4258" s="1">
        <f>-Day_SIP[[#This Row],[Investment Amount]]</f>
        <v>-237.46</v>
      </c>
      <c r="G4258" s="1">
        <f>SUM($D$2:D4258)*Day_SIP[[#This Row],[Buy Price]]</f>
        <v>3398527.52</v>
      </c>
    </row>
    <row r="4259" spans="1:7" x14ac:dyDescent="0.3">
      <c r="A4259" s="2">
        <v>43539</v>
      </c>
      <c r="B4259">
        <v>4</v>
      </c>
      <c r="C4259">
        <v>119.89</v>
      </c>
      <c r="D4259">
        <v>2</v>
      </c>
      <c r="E4259">
        <v>239.78</v>
      </c>
      <c r="F4259" s="1">
        <f>-Day_SIP[[#This Row],[Investment Amount]]</f>
        <v>-239.78</v>
      </c>
      <c r="G4259" s="1">
        <f>SUM($D$2:D4259)*Day_SIP[[#This Row],[Buy Price]]</f>
        <v>3431971.14</v>
      </c>
    </row>
    <row r="4260" spans="1:7" x14ac:dyDescent="0.3">
      <c r="A4260" s="2">
        <v>43542</v>
      </c>
      <c r="B4260">
        <v>0</v>
      </c>
      <c r="C4260">
        <v>119.99</v>
      </c>
      <c r="D4260">
        <v>2</v>
      </c>
      <c r="E4260">
        <v>239.98</v>
      </c>
      <c r="F4260" s="1">
        <f>-Day_SIP[[#This Row],[Investment Amount]]</f>
        <v>-239.98</v>
      </c>
      <c r="G4260" s="1">
        <f>SUM($D$2:D4260)*Day_SIP[[#This Row],[Buy Price]]</f>
        <v>3435073.7199999997</v>
      </c>
    </row>
    <row r="4261" spans="1:7" x14ac:dyDescent="0.3">
      <c r="A4261" s="2">
        <v>43543</v>
      </c>
      <c r="B4261">
        <v>1</v>
      </c>
      <c r="C4261">
        <v>120.74</v>
      </c>
      <c r="D4261">
        <v>2</v>
      </c>
      <c r="E4261">
        <v>241.48</v>
      </c>
      <c r="F4261" s="1">
        <f>-Day_SIP[[#This Row],[Investment Amount]]</f>
        <v>-241.48</v>
      </c>
      <c r="G4261" s="1">
        <f>SUM($D$2:D4261)*Day_SIP[[#This Row],[Buy Price]]</f>
        <v>3456786.1999999997</v>
      </c>
    </row>
    <row r="4262" spans="1:7" x14ac:dyDescent="0.3">
      <c r="A4262" s="2">
        <v>43544</v>
      </c>
      <c r="B4262">
        <v>2</v>
      </c>
      <c r="C4262">
        <v>120.67</v>
      </c>
      <c r="D4262">
        <v>2</v>
      </c>
      <c r="E4262">
        <v>241.34</v>
      </c>
      <c r="F4262" s="1">
        <f>-Day_SIP[[#This Row],[Investment Amount]]</f>
        <v>-241.34</v>
      </c>
      <c r="G4262" s="1">
        <f>SUM($D$2:D4262)*Day_SIP[[#This Row],[Buy Price]]</f>
        <v>3455023.44</v>
      </c>
    </row>
    <row r="4263" spans="1:7" x14ac:dyDescent="0.3">
      <c r="A4263" s="2">
        <v>43546</v>
      </c>
      <c r="B4263">
        <v>4</v>
      </c>
      <c r="C4263">
        <v>119.98</v>
      </c>
      <c r="D4263">
        <v>2</v>
      </c>
      <c r="E4263">
        <v>239.96</v>
      </c>
      <c r="F4263" s="1">
        <f>-Day_SIP[[#This Row],[Investment Amount]]</f>
        <v>-239.96</v>
      </c>
      <c r="G4263" s="1">
        <f>SUM($D$2:D4263)*Day_SIP[[#This Row],[Buy Price]]</f>
        <v>3435507.3200000003</v>
      </c>
    </row>
    <row r="4264" spans="1:7" x14ac:dyDescent="0.3">
      <c r="A4264" s="2">
        <v>43549</v>
      </c>
      <c r="B4264">
        <v>0</v>
      </c>
      <c r="C4264">
        <v>118.81</v>
      </c>
      <c r="D4264">
        <v>2</v>
      </c>
      <c r="E4264">
        <v>237.62</v>
      </c>
      <c r="F4264" s="1">
        <f>-Day_SIP[[#This Row],[Investment Amount]]</f>
        <v>-237.62</v>
      </c>
      <c r="G4264" s="1">
        <f>SUM($D$2:D4264)*Day_SIP[[#This Row],[Buy Price]]</f>
        <v>3402243.16</v>
      </c>
    </row>
    <row r="4265" spans="1:7" x14ac:dyDescent="0.3">
      <c r="A4265" s="2">
        <v>43550</v>
      </c>
      <c r="B4265">
        <v>1</v>
      </c>
      <c r="C4265">
        <v>120.39</v>
      </c>
      <c r="D4265">
        <v>2</v>
      </c>
      <c r="E4265">
        <v>240.78</v>
      </c>
      <c r="F4265" s="1">
        <f>-Day_SIP[[#This Row],[Investment Amount]]</f>
        <v>-240.78</v>
      </c>
      <c r="G4265" s="1">
        <f>SUM($D$2:D4265)*Day_SIP[[#This Row],[Buy Price]]</f>
        <v>3447728.82</v>
      </c>
    </row>
    <row r="4266" spans="1:7" x14ac:dyDescent="0.3">
      <c r="A4266" s="2">
        <v>43551</v>
      </c>
      <c r="B4266">
        <v>2</v>
      </c>
      <c r="C4266">
        <v>120.1</v>
      </c>
      <c r="D4266">
        <v>2</v>
      </c>
      <c r="E4266">
        <v>240.2</v>
      </c>
      <c r="F4266" s="1">
        <f>-Day_SIP[[#This Row],[Investment Amount]]</f>
        <v>-240.2</v>
      </c>
      <c r="G4266" s="1">
        <f>SUM($D$2:D4266)*Day_SIP[[#This Row],[Buy Price]]</f>
        <v>3439664</v>
      </c>
    </row>
    <row r="4267" spans="1:7" x14ac:dyDescent="0.3">
      <c r="A4267" s="2">
        <v>43552</v>
      </c>
      <c r="B4267">
        <v>3</v>
      </c>
      <c r="C4267">
        <v>120.98</v>
      </c>
      <c r="D4267">
        <v>2</v>
      </c>
      <c r="E4267">
        <v>241.96</v>
      </c>
      <c r="F4267" s="1">
        <f>-Day_SIP[[#This Row],[Investment Amount]]</f>
        <v>-241.96</v>
      </c>
      <c r="G4267" s="1">
        <f>SUM($D$2:D4267)*Day_SIP[[#This Row],[Buy Price]]</f>
        <v>3465109.16</v>
      </c>
    </row>
    <row r="4268" spans="1:7" x14ac:dyDescent="0.3">
      <c r="A4268" s="2">
        <v>43553</v>
      </c>
      <c r="B4268">
        <v>4</v>
      </c>
      <c r="C4268">
        <v>122.06</v>
      </c>
      <c r="D4268">
        <v>2</v>
      </c>
      <c r="E4268">
        <v>244.12</v>
      </c>
      <c r="F4268" s="1">
        <f>-Day_SIP[[#This Row],[Investment Amount]]</f>
        <v>-244.12</v>
      </c>
      <c r="G4268" s="1">
        <f>SUM($D$2:D4268)*Day_SIP[[#This Row],[Buy Price]]</f>
        <v>3496286.64</v>
      </c>
    </row>
    <row r="4269" spans="1:7" x14ac:dyDescent="0.3">
      <c r="A4269" s="2">
        <v>43556</v>
      </c>
      <c r="B4269">
        <v>0</v>
      </c>
      <c r="C4269">
        <v>122.08</v>
      </c>
      <c r="D4269">
        <v>2</v>
      </c>
      <c r="E4269">
        <v>244.16</v>
      </c>
      <c r="F4269" s="1">
        <f>-Day_SIP[[#This Row],[Investment Amount]]</f>
        <v>-244.16</v>
      </c>
      <c r="G4269" s="1">
        <f>SUM($D$2:D4269)*Day_SIP[[#This Row],[Buy Price]]</f>
        <v>3497103.68</v>
      </c>
    </row>
    <row r="4270" spans="1:7" x14ac:dyDescent="0.3">
      <c r="A4270" s="2">
        <v>43557</v>
      </c>
      <c r="B4270">
        <v>1</v>
      </c>
      <c r="C4270">
        <v>122.53</v>
      </c>
      <c r="D4270">
        <v>2</v>
      </c>
      <c r="E4270">
        <v>245.06</v>
      </c>
      <c r="F4270" s="1">
        <f>-Day_SIP[[#This Row],[Investment Amount]]</f>
        <v>-245.06</v>
      </c>
      <c r="G4270" s="1">
        <f>SUM($D$2:D4270)*Day_SIP[[#This Row],[Buy Price]]</f>
        <v>3510239.44</v>
      </c>
    </row>
    <row r="4271" spans="1:7" x14ac:dyDescent="0.3">
      <c r="A4271" s="2">
        <v>43558</v>
      </c>
      <c r="B4271">
        <v>2</v>
      </c>
      <c r="C4271">
        <v>122.15</v>
      </c>
      <c r="D4271">
        <v>2</v>
      </c>
      <c r="E4271">
        <v>244.3</v>
      </c>
      <c r="F4271" s="1">
        <f>-Day_SIP[[#This Row],[Investment Amount]]</f>
        <v>-244.3</v>
      </c>
      <c r="G4271" s="1">
        <f>SUM($D$2:D4271)*Day_SIP[[#This Row],[Buy Price]]</f>
        <v>3499597.5</v>
      </c>
    </row>
    <row r="4272" spans="1:7" x14ac:dyDescent="0.3">
      <c r="A4272" s="2">
        <v>43559</v>
      </c>
      <c r="B4272">
        <v>3</v>
      </c>
      <c r="C4272">
        <v>121.81</v>
      </c>
      <c r="D4272">
        <v>2</v>
      </c>
      <c r="E4272">
        <v>243.62</v>
      </c>
      <c r="F4272" s="1">
        <f>-Day_SIP[[#This Row],[Investment Amount]]</f>
        <v>-243.62</v>
      </c>
      <c r="G4272" s="1">
        <f>SUM($D$2:D4272)*Day_SIP[[#This Row],[Buy Price]]</f>
        <v>3490100.12</v>
      </c>
    </row>
    <row r="4273" spans="1:7" x14ac:dyDescent="0.3">
      <c r="A4273" s="2">
        <v>43560</v>
      </c>
      <c r="B4273">
        <v>4</v>
      </c>
      <c r="C4273">
        <v>122.5</v>
      </c>
      <c r="D4273">
        <v>2</v>
      </c>
      <c r="E4273">
        <v>245</v>
      </c>
      <c r="F4273" s="1">
        <f>-Day_SIP[[#This Row],[Investment Amount]]</f>
        <v>-245</v>
      </c>
      <c r="G4273" s="1">
        <f>SUM($D$2:D4273)*Day_SIP[[#This Row],[Buy Price]]</f>
        <v>3510115</v>
      </c>
    </row>
    <row r="4274" spans="1:7" x14ac:dyDescent="0.3">
      <c r="A4274" s="2">
        <v>43563</v>
      </c>
      <c r="B4274">
        <v>0</v>
      </c>
      <c r="C4274">
        <v>121.95</v>
      </c>
      <c r="D4274">
        <v>2</v>
      </c>
      <c r="E4274">
        <v>243.9</v>
      </c>
      <c r="F4274" s="1">
        <f>-Day_SIP[[#This Row],[Investment Amount]]</f>
        <v>-243.9</v>
      </c>
      <c r="G4274" s="1">
        <f>SUM($D$2:D4274)*Day_SIP[[#This Row],[Buy Price]]</f>
        <v>3494599.2</v>
      </c>
    </row>
    <row r="4275" spans="1:7" x14ac:dyDescent="0.3">
      <c r="A4275" s="2">
        <v>43564</v>
      </c>
      <c r="B4275">
        <v>1</v>
      </c>
      <c r="C4275">
        <v>122.44</v>
      </c>
      <c r="D4275">
        <v>2</v>
      </c>
      <c r="E4275">
        <v>244.88</v>
      </c>
      <c r="F4275" s="1">
        <f>-Day_SIP[[#This Row],[Investment Amount]]</f>
        <v>-244.88</v>
      </c>
      <c r="G4275" s="1">
        <f>SUM($D$2:D4275)*Day_SIP[[#This Row],[Buy Price]]</f>
        <v>3508885.52</v>
      </c>
    </row>
    <row r="4276" spans="1:7" x14ac:dyDescent="0.3">
      <c r="A4276" s="2">
        <v>43565</v>
      </c>
      <c r="B4276">
        <v>2</v>
      </c>
      <c r="C4276">
        <v>121.66</v>
      </c>
      <c r="D4276">
        <v>2</v>
      </c>
      <c r="E4276">
        <v>243.32</v>
      </c>
      <c r="F4276" s="1">
        <f>-Day_SIP[[#This Row],[Investment Amount]]</f>
        <v>-243.32</v>
      </c>
      <c r="G4276" s="1">
        <f>SUM($D$2:D4276)*Day_SIP[[#This Row],[Buy Price]]</f>
        <v>3486775.6</v>
      </c>
    </row>
    <row r="4277" spans="1:7" x14ac:dyDescent="0.3">
      <c r="A4277" s="2">
        <v>43566</v>
      </c>
      <c r="B4277">
        <v>3</v>
      </c>
      <c r="C4277">
        <v>121.69</v>
      </c>
      <c r="D4277">
        <v>2</v>
      </c>
      <c r="E4277">
        <v>243.38</v>
      </c>
      <c r="F4277" s="1">
        <f>-Day_SIP[[#This Row],[Investment Amount]]</f>
        <v>-243.38</v>
      </c>
      <c r="G4277" s="1">
        <f>SUM($D$2:D4277)*Day_SIP[[#This Row],[Buy Price]]</f>
        <v>3487878.78</v>
      </c>
    </row>
    <row r="4278" spans="1:7" x14ac:dyDescent="0.3">
      <c r="A4278" s="2">
        <v>43567</v>
      </c>
      <c r="B4278">
        <v>4</v>
      </c>
      <c r="C4278">
        <v>122.41</v>
      </c>
      <c r="D4278">
        <v>2</v>
      </c>
      <c r="E4278">
        <v>244.82</v>
      </c>
      <c r="F4278" s="1">
        <f>-Day_SIP[[#This Row],[Investment Amount]]</f>
        <v>-244.82</v>
      </c>
      <c r="G4278" s="1">
        <f>SUM($D$2:D4278)*Day_SIP[[#This Row],[Buy Price]]</f>
        <v>3508760.2399999998</v>
      </c>
    </row>
    <row r="4279" spans="1:7" x14ac:dyDescent="0.3">
      <c r="A4279" s="2">
        <v>43570</v>
      </c>
      <c r="B4279">
        <v>0</v>
      </c>
      <c r="C4279">
        <v>122.88</v>
      </c>
      <c r="D4279">
        <v>2</v>
      </c>
      <c r="E4279">
        <v>245.76</v>
      </c>
      <c r="F4279" s="1">
        <f>-Day_SIP[[#This Row],[Investment Amount]]</f>
        <v>-245.76</v>
      </c>
      <c r="G4279" s="1">
        <f>SUM($D$2:D4279)*Day_SIP[[#This Row],[Buy Price]]</f>
        <v>3522478.0800000001</v>
      </c>
    </row>
    <row r="4280" spans="1:7" x14ac:dyDescent="0.3">
      <c r="A4280" s="2">
        <v>43571</v>
      </c>
      <c r="B4280">
        <v>1</v>
      </c>
      <c r="C4280">
        <v>123.75</v>
      </c>
      <c r="D4280">
        <v>1</v>
      </c>
      <c r="E4280">
        <v>123.75</v>
      </c>
      <c r="F4280" s="1">
        <f>-Day_SIP[[#This Row],[Investment Amount]]</f>
        <v>-123.75</v>
      </c>
      <c r="G4280" s="1">
        <f>SUM($D$2:D4280)*Day_SIP[[#This Row],[Buy Price]]</f>
        <v>3547541.25</v>
      </c>
    </row>
    <row r="4281" spans="1:7" x14ac:dyDescent="0.3">
      <c r="A4281" s="2">
        <v>43573</v>
      </c>
      <c r="B4281">
        <v>3</v>
      </c>
      <c r="C4281">
        <v>123.47</v>
      </c>
      <c r="D4281">
        <v>1</v>
      </c>
      <c r="E4281">
        <v>123.47</v>
      </c>
      <c r="F4281" s="1">
        <f>-Day_SIP[[#This Row],[Investment Amount]]</f>
        <v>-123.47</v>
      </c>
      <c r="G4281" s="1">
        <f>SUM($D$2:D4281)*Day_SIP[[#This Row],[Buy Price]]</f>
        <v>3539637.96</v>
      </c>
    </row>
    <row r="4282" spans="1:7" x14ac:dyDescent="0.3">
      <c r="A4282" s="2">
        <v>43577</v>
      </c>
      <c r="B4282">
        <v>0</v>
      </c>
      <c r="C4282">
        <v>121.87</v>
      </c>
      <c r="D4282">
        <v>2</v>
      </c>
      <c r="E4282">
        <v>243.74</v>
      </c>
      <c r="F4282" s="1">
        <f>-Day_SIP[[#This Row],[Investment Amount]]</f>
        <v>-243.74</v>
      </c>
      <c r="G4282" s="1">
        <f>SUM($D$2:D4282)*Day_SIP[[#This Row],[Buy Price]]</f>
        <v>3494012.9</v>
      </c>
    </row>
    <row r="4283" spans="1:7" x14ac:dyDescent="0.3">
      <c r="A4283" s="2">
        <v>43578</v>
      </c>
      <c r="B4283">
        <v>1</v>
      </c>
      <c r="C4283">
        <v>121.7</v>
      </c>
      <c r="D4283">
        <v>2</v>
      </c>
      <c r="E4283">
        <v>243.4</v>
      </c>
      <c r="F4283" s="1">
        <f>-Day_SIP[[#This Row],[Investment Amount]]</f>
        <v>-243.4</v>
      </c>
      <c r="G4283" s="1">
        <f>SUM($D$2:D4283)*Day_SIP[[#This Row],[Buy Price]]</f>
        <v>3489382.3999999999</v>
      </c>
    </row>
    <row r="4284" spans="1:7" x14ac:dyDescent="0.3">
      <c r="A4284" s="2">
        <v>43579</v>
      </c>
      <c r="B4284">
        <v>2</v>
      </c>
      <c r="C4284">
        <v>122.94</v>
      </c>
      <c r="D4284">
        <v>2</v>
      </c>
      <c r="E4284">
        <v>245.88</v>
      </c>
      <c r="F4284" s="1">
        <f>-Day_SIP[[#This Row],[Investment Amount]]</f>
        <v>-245.88</v>
      </c>
      <c r="G4284" s="1">
        <f>SUM($D$2:D4284)*Day_SIP[[#This Row],[Buy Price]]</f>
        <v>3525181.56</v>
      </c>
    </row>
    <row r="4285" spans="1:7" x14ac:dyDescent="0.3">
      <c r="A4285" s="2">
        <v>43580</v>
      </c>
      <c r="B4285">
        <v>3</v>
      </c>
      <c r="C4285">
        <v>122.43</v>
      </c>
      <c r="D4285">
        <v>2</v>
      </c>
      <c r="E4285">
        <v>244.86</v>
      </c>
      <c r="F4285" s="1">
        <f>-Day_SIP[[#This Row],[Investment Amount]]</f>
        <v>-244.86</v>
      </c>
      <c r="G4285" s="1">
        <f>SUM($D$2:D4285)*Day_SIP[[#This Row],[Buy Price]]</f>
        <v>3510802.68</v>
      </c>
    </row>
    <row r="4286" spans="1:7" x14ac:dyDescent="0.3">
      <c r="A4286" s="2">
        <v>43581</v>
      </c>
      <c r="B4286">
        <v>4</v>
      </c>
      <c r="C4286">
        <v>123.39</v>
      </c>
      <c r="D4286">
        <v>1</v>
      </c>
      <c r="E4286">
        <v>123.39</v>
      </c>
      <c r="F4286" s="1">
        <f>-Day_SIP[[#This Row],[Investment Amount]]</f>
        <v>-123.39</v>
      </c>
      <c r="G4286" s="1">
        <f>SUM($D$2:D4286)*Day_SIP[[#This Row],[Buy Price]]</f>
        <v>3538455.03</v>
      </c>
    </row>
    <row r="4287" spans="1:7" x14ac:dyDescent="0.3">
      <c r="A4287" s="2">
        <v>43585</v>
      </c>
      <c r="B4287">
        <v>1</v>
      </c>
      <c r="C4287">
        <v>123.41</v>
      </c>
      <c r="D4287">
        <v>1</v>
      </c>
      <c r="E4287">
        <v>123.41</v>
      </c>
      <c r="F4287" s="1">
        <f>-Day_SIP[[#This Row],[Investment Amount]]</f>
        <v>-123.41</v>
      </c>
      <c r="G4287" s="1">
        <f>SUM($D$2:D4287)*Day_SIP[[#This Row],[Buy Price]]</f>
        <v>3539151.98</v>
      </c>
    </row>
    <row r="4288" spans="1:7" x14ac:dyDescent="0.3">
      <c r="A4288" s="2">
        <v>43587</v>
      </c>
      <c r="B4288">
        <v>3</v>
      </c>
      <c r="C4288">
        <v>123.18</v>
      </c>
      <c r="D4288">
        <v>1</v>
      </c>
      <c r="E4288">
        <v>123.18</v>
      </c>
      <c r="F4288" s="1">
        <f>-Day_SIP[[#This Row],[Investment Amount]]</f>
        <v>-123.18</v>
      </c>
      <c r="G4288" s="1">
        <f>SUM($D$2:D4288)*Day_SIP[[#This Row],[Buy Price]]</f>
        <v>3532679.22</v>
      </c>
    </row>
    <row r="4289" spans="1:7" x14ac:dyDescent="0.3">
      <c r="A4289" s="2">
        <v>43588</v>
      </c>
      <c r="B4289">
        <v>4</v>
      </c>
      <c r="C4289">
        <v>122.99</v>
      </c>
      <c r="D4289">
        <v>1</v>
      </c>
      <c r="E4289">
        <v>122.99</v>
      </c>
      <c r="F4289" s="1">
        <f>-Day_SIP[[#This Row],[Investment Amount]]</f>
        <v>-122.99</v>
      </c>
      <c r="G4289" s="1">
        <f>SUM($D$2:D4289)*Day_SIP[[#This Row],[Buy Price]]</f>
        <v>3527353.1999999997</v>
      </c>
    </row>
    <row r="4290" spans="1:7" x14ac:dyDescent="0.3">
      <c r="A4290" s="2">
        <v>43591</v>
      </c>
      <c r="B4290">
        <v>0</v>
      </c>
      <c r="C4290">
        <v>121.83</v>
      </c>
      <c r="D4290">
        <v>2</v>
      </c>
      <c r="E4290">
        <v>243.66</v>
      </c>
      <c r="F4290" s="1">
        <f>-Day_SIP[[#This Row],[Investment Amount]]</f>
        <v>-243.66</v>
      </c>
      <c r="G4290" s="1">
        <f>SUM($D$2:D4290)*Day_SIP[[#This Row],[Buy Price]]</f>
        <v>3494328.06</v>
      </c>
    </row>
    <row r="4291" spans="1:7" x14ac:dyDescent="0.3">
      <c r="A4291" s="2">
        <v>43592</v>
      </c>
      <c r="B4291">
        <v>1</v>
      </c>
      <c r="C4291">
        <v>120.9</v>
      </c>
      <c r="D4291">
        <v>2</v>
      </c>
      <c r="E4291">
        <v>241.8</v>
      </c>
      <c r="F4291" s="1">
        <f>-Day_SIP[[#This Row],[Investment Amount]]</f>
        <v>-241.8</v>
      </c>
      <c r="G4291" s="1">
        <f>SUM($D$2:D4291)*Day_SIP[[#This Row],[Buy Price]]</f>
        <v>3467895.6</v>
      </c>
    </row>
    <row r="4292" spans="1:7" x14ac:dyDescent="0.3">
      <c r="A4292" s="2">
        <v>43593</v>
      </c>
      <c r="B4292">
        <v>2</v>
      </c>
      <c r="C4292">
        <v>119.53</v>
      </c>
      <c r="D4292">
        <v>2</v>
      </c>
      <c r="E4292">
        <v>239.06</v>
      </c>
      <c r="F4292" s="1">
        <f>-Day_SIP[[#This Row],[Investment Amount]]</f>
        <v>-239.06</v>
      </c>
      <c r="G4292" s="1">
        <f>SUM($D$2:D4292)*Day_SIP[[#This Row],[Buy Price]]</f>
        <v>3428837.58</v>
      </c>
    </row>
    <row r="4293" spans="1:7" x14ac:dyDescent="0.3">
      <c r="A4293" s="2">
        <v>43594</v>
      </c>
      <c r="B4293">
        <v>3</v>
      </c>
      <c r="C4293">
        <v>118.46</v>
      </c>
      <c r="D4293">
        <v>2</v>
      </c>
      <c r="E4293">
        <v>236.92</v>
      </c>
      <c r="F4293" s="1">
        <f>-Day_SIP[[#This Row],[Investment Amount]]</f>
        <v>-236.92</v>
      </c>
      <c r="G4293" s="1">
        <f>SUM($D$2:D4293)*Day_SIP[[#This Row],[Buy Price]]</f>
        <v>3398380.48</v>
      </c>
    </row>
    <row r="4294" spans="1:7" x14ac:dyDescent="0.3">
      <c r="A4294" s="2">
        <v>43595</v>
      </c>
      <c r="B4294">
        <v>4</v>
      </c>
      <c r="C4294">
        <v>118.5</v>
      </c>
      <c r="D4294">
        <v>2</v>
      </c>
      <c r="E4294">
        <v>237</v>
      </c>
      <c r="F4294" s="1">
        <f>-Day_SIP[[#This Row],[Investment Amount]]</f>
        <v>-237</v>
      </c>
      <c r="G4294" s="1">
        <f>SUM($D$2:D4294)*Day_SIP[[#This Row],[Buy Price]]</f>
        <v>3399765</v>
      </c>
    </row>
    <row r="4295" spans="1:7" x14ac:dyDescent="0.3">
      <c r="A4295" s="2">
        <v>43598</v>
      </c>
      <c r="B4295">
        <v>0</v>
      </c>
      <c r="C4295">
        <v>117.22</v>
      </c>
      <c r="D4295">
        <v>2</v>
      </c>
      <c r="E4295">
        <v>234.44</v>
      </c>
      <c r="F4295" s="1">
        <f>-Day_SIP[[#This Row],[Investment Amount]]</f>
        <v>-234.44</v>
      </c>
      <c r="G4295" s="1">
        <f>SUM($D$2:D4295)*Day_SIP[[#This Row],[Buy Price]]</f>
        <v>3363276.2399999998</v>
      </c>
    </row>
    <row r="4296" spans="1:7" x14ac:dyDescent="0.3">
      <c r="A4296" s="2">
        <v>43599</v>
      </c>
      <c r="B4296">
        <v>1</v>
      </c>
      <c r="C4296">
        <v>117.86</v>
      </c>
      <c r="D4296">
        <v>2</v>
      </c>
      <c r="E4296">
        <v>235.72</v>
      </c>
      <c r="F4296" s="1">
        <f>-Day_SIP[[#This Row],[Investment Amount]]</f>
        <v>-235.72</v>
      </c>
      <c r="G4296" s="1">
        <f>SUM($D$2:D4296)*Day_SIP[[#This Row],[Buy Price]]</f>
        <v>3381874.84</v>
      </c>
    </row>
    <row r="4297" spans="1:7" x14ac:dyDescent="0.3">
      <c r="A4297" s="2">
        <v>43600</v>
      </c>
      <c r="B4297">
        <v>2</v>
      </c>
      <c r="C4297">
        <v>117.5</v>
      </c>
      <c r="D4297">
        <v>2</v>
      </c>
      <c r="E4297">
        <v>235</v>
      </c>
      <c r="F4297" s="1">
        <f>-Day_SIP[[#This Row],[Investment Amount]]</f>
        <v>-235</v>
      </c>
      <c r="G4297" s="1">
        <f>SUM($D$2:D4297)*Day_SIP[[#This Row],[Buy Price]]</f>
        <v>3371780</v>
      </c>
    </row>
    <row r="4298" spans="1:7" x14ac:dyDescent="0.3">
      <c r="A4298" s="2">
        <v>43601</v>
      </c>
      <c r="B4298">
        <v>3</v>
      </c>
      <c r="C4298">
        <v>118.06</v>
      </c>
      <c r="D4298">
        <v>2</v>
      </c>
      <c r="E4298">
        <v>236.12</v>
      </c>
      <c r="F4298" s="1">
        <f>-Day_SIP[[#This Row],[Investment Amount]]</f>
        <v>-236.12</v>
      </c>
      <c r="G4298" s="1">
        <f>SUM($D$2:D4298)*Day_SIP[[#This Row],[Buy Price]]</f>
        <v>3388085.88</v>
      </c>
    </row>
    <row r="4299" spans="1:7" x14ac:dyDescent="0.3">
      <c r="A4299" s="2">
        <v>43602</v>
      </c>
      <c r="B4299">
        <v>4</v>
      </c>
      <c r="C4299">
        <v>119.63</v>
      </c>
      <c r="D4299">
        <v>2</v>
      </c>
      <c r="E4299">
        <v>239.26</v>
      </c>
      <c r="F4299" s="1">
        <f>-Day_SIP[[#This Row],[Investment Amount]]</f>
        <v>-239.26</v>
      </c>
      <c r="G4299" s="1">
        <f>SUM($D$2:D4299)*Day_SIP[[#This Row],[Buy Price]]</f>
        <v>3433381</v>
      </c>
    </row>
    <row r="4300" spans="1:7" x14ac:dyDescent="0.3">
      <c r="A4300" s="2">
        <v>43605</v>
      </c>
      <c r="B4300">
        <v>0</v>
      </c>
      <c r="C4300">
        <v>123.93</v>
      </c>
      <c r="D4300">
        <v>1</v>
      </c>
      <c r="E4300">
        <v>123.93</v>
      </c>
      <c r="F4300" s="1">
        <f>-Day_SIP[[#This Row],[Investment Amount]]</f>
        <v>-123.93</v>
      </c>
      <c r="G4300" s="1">
        <f>SUM($D$2:D4300)*Day_SIP[[#This Row],[Buy Price]]</f>
        <v>3556914.93</v>
      </c>
    </row>
    <row r="4301" spans="1:7" x14ac:dyDescent="0.3">
      <c r="A4301" s="2">
        <v>43606</v>
      </c>
      <c r="B4301">
        <v>1</v>
      </c>
      <c r="C4301">
        <v>123.07</v>
      </c>
      <c r="D4301">
        <v>1</v>
      </c>
      <c r="E4301">
        <v>123.07</v>
      </c>
      <c r="F4301" s="1">
        <f>-Day_SIP[[#This Row],[Investment Amount]]</f>
        <v>-123.07</v>
      </c>
      <c r="G4301" s="1">
        <f>SUM($D$2:D4301)*Day_SIP[[#This Row],[Buy Price]]</f>
        <v>3532355.1399999997</v>
      </c>
    </row>
    <row r="4302" spans="1:7" x14ac:dyDescent="0.3">
      <c r="A4302" s="2">
        <v>43607</v>
      </c>
      <c r="B4302">
        <v>2</v>
      </c>
      <c r="C4302">
        <v>123.31</v>
      </c>
      <c r="D4302">
        <v>1</v>
      </c>
      <c r="E4302">
        <v>123.31</v>
      </c>
      <c r="F4302" s="1">
        <f>-Day_SIP[[#This Row],[Investment Amount]]</f>
        <v>-123.31</v>
      </c>
      <c r="G4302" s="1">
        <f>SUM($D$2:D4302)*Day_SIP[[#This Row],[Buy Price]]</f>
        <v>3539366.93</v>
      </c>
    </row>
    <row r="4303" spans="1:7" x14ac:dyDescent="0.3">
      <c r="A4303" s="2">
        <v>43608</v>
      </c>
      <c r="B4303">
        <v>3</v>
      </c>
      <c r="C4303">
        <v>122.6</v>
      </c>
      <c r="D4303">
        <v>2</v>
      </c>
      <c r="E4303">
        <v>245.2</v>
      </c>
      <c r="F4303" s="1">
        <f>-Day_SIP[[#This Row],[Investment Amount]]</f>
        <v>-245.2</v>
      </c>
      <c r="G4303" s="1">
        <f>SUM($D$2:D4303)*Day_SIP[[#This Row],[Buy Price]]</f>
        <v>3519233</v>
      </c>
    </row>
    <row r="4304" spans="1:7" x14ac:dyDescent="0.3">
      <c r="A4304" s="2">
        <v>43609</v>
      </c>
      <c r="B4304">
        <v>4</v>
      </c>
      <c r="C4304">
        <v>124.55</v>
      </c>
      <c r="D4304">
        <v>1</v>
      </c>
      <c r="E4304">
        <v>124.55</v>
      </c>
      <c r="F4304" s="1">
        <f>-Day_SIP[[#This Row],[Investment Amount]]</f>
        <v>-124.55</v>
      </c>
      <c r="G4304" s="1">
        <f>SUM($D$2:D4304)*Day_SIP[[#This Row],[Buy Price]]</f>
        <v>3575332.3</v>
      </c>
    </row>
    <row r="4305" spans="1:7" x14ac:dyDescent="0.3">
      <c r="A4305" s="2">
        <v>43612</v>
      </c>
      <c r="B4305">
        <v>0</v>
      </c>
      <c r="C4305">
        <v>125.03</v>
      </c>
      <c r="D4305">
        <v>1</v>
      </c>
      <c r="E4305">
        <v>125.03</v>
      </c>
      <c r="F4305" s="1">
        <f>-Day_SIP[[#This Row],[Investment Amount]]</f>
        <v>-125.03</v>
      </c>
      <c r="G4305" s="1">
        <f>SUM($D$2:D4305)*Day_SIP[[#This Row],[Buy Price]]</f>
        <v>3589236.21</v>
      </c>
    </row>
    <row r="4306" spans="1:7" x14ac:dyDescent="0.3">
      <c r="A4306" s="2">
        <v>43613</v>
      </c>
      <c r="B4306">
        <v>1</v>
      </c>
      <c r="C4306">
        <v>125.18</v>
      </c>
      <c r="D4306">
        <v>1</v>
      </c>
      <c r="E4306">
        <v>125.18</v>
      </c>
      <c r="F4306" s="1">
        <f>-Day_SIP[[#This Row],[Investment Amount]]</f>
        <v>-125.18</v>
      </c>
      <c r="G4306" s="1">
        <f>SUM($D$2:D4306)*Day_SIP[[#This Row],[Buy Price]]</f>
        <v>3593667.4400000004</v>
      </c>
    </row>
    <row r="4307" spans="1:7" x14ac:dyDescent="0.3">
      <c r="A4307" s="2">
        <v>43614</v>
      </c>
      <c r="B4307">
        <v>2</v>
      </c>
      <c r="C4307">
        <v>124.75</v>
      </c>
      <c r="D4307">
        <v>1</v>
      </c>
      <c r="E4307">
        <v>124.75</v>
      </c>
      <c r="F4307" s="1">
        <f>-Day_SIP[[#This Row],[Investment Amount]]</f>
        <v>-124.75</v>
      </c>
      <c r="G4307" s="1">
        <f>SUM($D$2:D4307)*Day_SIP[[#This Row],[Buy Price]]</f>
        <v>3581447.75</v>
      </c>
    </row>
    <row r="4308" spans="1:7" x14ac:dyDescent="0.3">
      <c r="A4308" s="2">
        <v>43615</v>
      </c>
      <c r="B4308">
        <v>3</v>
      </c>
      <c r="C4308">
        <v>125.48</v>
      </c>
      <c r="D4308">
        <v>1</v>
      </c>
      <c r="E4308">
        <v>125.48</v>
      </c>
      <c r="F4308" s="1">
        <f>-Day_SIP[[#This Row],[Investment Amount]]</f>
        <v>-125.48</v>
      </c>
      <c r="G4308" s="1">
        <f>SUM($D$2:D4308)*Day_SIP[[#This Row],[Buy Price]]</f>
        <v>3602530.8000000003</v>
      </c>
    </row>
    <row r="4309" spans="1:7" x14ac:dyDescent="0.3">
      <c r="A4309" s="2">
        <v>43616</v>
      </c>
      <c r="B4309">
        <v>4</v>
      </c>
      <c r="C4309">
        <v>125.25</v>
      </c>
      <c r="D4309">
        <v>1</v>
      </c>
      <c r="E4309">
        <v>125.25</v>
      </c>
      <c r="F4309" s="1">
        <f>-Day_SIP[[#This Row],[Investment Amount]]</f>
        <v>-125.25</v>
      </c>
      <c r="G4309" s="1">
        <f>SUM($D$2:D4309)*Day_SIP[[#This Row],[Buy Price]]</f>
        <v>3596052.75</v>
      </c>
    </row>
    <row r="4310" spans="1:7" x14ac:dyDescent="0.3">
      <c r="A4310" s="2">
        <v>43619</v>
      </c>
      <c r="B4310">
        <v>0</v>
      </c>
      <c r="C4310">
        <v>126.8</v>
      </c>
      <c r="D4310">
        <v>1</v>
      </c>
      <c r="E4310">
        <v>126.8</v>
      </c>
      <c r="F4310" s="1">
        <f>-Day_SIP[[#This Row],[Investment Amount]]</f>
        <v>-126.8</v>
      </c>
      <c r="G4310" s="1">
        <f>SUM($D$2:D4310)*Day_SIP[[#This Row],[Buy Price]]</f>
        <v>3640681.6</v>
      </c>
    </row>
    <row r="4311" spans="1:7" x14ac:dyDescent="0.3">
      <c r="A4311" s="2">
        <v>43620</v>
      </c>
      <c r="B4311">
        <v>1</v>
      </c>
      <c r="C4311">
        <v>126.59</v>
      </c>
      <c r="D4311">
        <v>1</v>
      </c>
      <c r="E4311">
        <v>126.59</v>
      </c>
      <c r="F4311" s="1">
        <f>-Day_SIP[[#This Row],[Investment Amount]]</f>
        <v>-126.59</v>
      </c>
      <c r="G4311" s="1">
        <f>SUM($D$2:D4311)*Day_SIP[[#This Row],[Buy Price]]</f>
        <v>3634778.67</v>
      </c>
    </row>
    <row r="4312" spans="1:7" x14ac:dyDescent="0.3">
      <c r="A4312" s="2">
        <v>43622</v>
      </c>
      <c r="B4312">
        <v>3</v>
      </c>
      <c r="C4312">
        <v>124.68</v>
      </c>
      <c r="D4312">
        <v>1</v>
      </c>
      <c r="E4312">
        <v>124.68</v>
      </c>
      <c r="F4312" s="1">
        <f>-Day_SIP[[#This Row],[Investment Amount]]</f>
        <v>-124.68</v>
      </c>
      <c r="G4312" s="1">
        <f>SUM($D$2:D4312)*Day_SIP[[#This Row],[Buy Price]]</f>
        <v>3580061.52</v>
      </c>
    </row>
    <row r="4313" spans="1:7" x14ac:dyDescent="0.3">
      <c r="A4313" s="2">
        <v>43623</v>
      </c>
      <c r="B4313">
        <v>4</v>
      </c>
      <c r="C4313">
        <v>124.89</v>
      </c>
      <c r="D4313">
        <v>1</v>
      </c>
      <c r="E4313">
        <v>124.89</v>
      </c>
      <c r="F4313" s="1">
        <f>-Day_SIP[[#This Row],[Investment Amount]]</f>
        <v>-124.89</v>
      </c>
      <c r="G4313" s="1">
        <f>SUM($D$2:D4313)*Day_SIP[[#This Row],[Buy Price]]</f>
        <v>3586216.35</v>
      </c>
    </row>
    <row r="4314" spans="1:7" x14ac:dyDescent="0.3">
      <c r="A4314" s="2">
        <v>43626</v>
      </c>
      <c r="B4314">
        <v>0</v>
      </c>
      <c r="C4314">
        <v>125.67</v>
      </c>
      <c r="D4314">
        <v>1</v>
      </c>
      <c r="E4314">
        <v>125.67</v>
      </c>
      <c r="F4314" s="1">
        <f>-Day_SIP[[#This Row],[Investment Amount]]</f>
        <v>-125.67</v>
      </c>
      <c r="G4314" s="1">
        <f>SUM($D$2:D4314)*Day_SIP[[#This Row],[Buy Price]]</f>
        <v>3608739.72</v>
      </c>
    </row>
    <row r="4315" spans="1:7" x14ac:dyDescent="0.3">
      <c r="A4315" s="2">
        <v>43627</v>
      </c>
      <c r="B4315">
        <v>1</v>
      </c>
      <c r="C4315">
        <v>125.62</v>
      </c>
      <c r="D4315">
        <v>1</v>
      </c>
      <c r="E4315">
        <v>125.62</v>
      </c>
      <c r="F4315" s="1">
        <f>-Day_SIP[[#This Row],[Investment Amount]]</f>
        <v>-125.62</v>
      </c>
      <c r="G4315" s="1">
        <f>SUM($D$2:D4315)*Day_SIP[[#This Row],[Buy Price]]</f>
        <v>3607429.54</v>
      </c>
    </row>
    <row r="4316" spans="1:7" x14ac:dyDescent="0.3">
      <c r="A4316" s="2">
        <v>43628</v>
      </c>
      <c r="B4316">
        <v>2</v>
      </c>
      <c r="C4316">
        <v>125.07</v>
      </c>
      <c r="D4316">
        <v>1</v>
      </c>
      <c r="E4316">
        <v>125.07</v>
      </c>
      <c r="F4316" s="1">
        <f>-Day_SIP[[#This Row],[Investment Amount]]</f>
        <v>-125.07</v>
      </c>
      <c r="G4316" s="1">
        <f>SUM($D$2:D4316)*Day_SIP[[#This Row],[Buy Price]]</f>
        <v>3591760.26</v>
      </c>
    </row>
    <row r="4317" spans="1:7" x14ac:dyDescent="0.3">
      <c r="A4317" s="2">
        <v>43629</v>
      </c>
      <c r="B4317">
        <v>3</v>
      </c>
      <c r="C4317">
        <v>125.42</v>
      </c>
      <c r="D4317">
        <v>1</v>
      </c>
      <c r="E4317">
        <v>125.42</v>
      </c>
      <c r="F4317" s="1">
        <f>-Day_SIP[[#This Row],[Investment Amount]]</f>
        <v>-125.42</v>
      </c>
      <c r="G4317" s="1">
        <f>SUM($D$2:D4317)*Day_SIP[[#This Row],[Buy Price]]</f>
        <v>3601936.98</v>
      </c>
    </row>
    <row r="4318" spans="1:7" x14ac:dyDescent="0.3">
      <c r="A4318" s="2">
        <v>43630</v>
      </c>
      <c r="B4318">
        <v>4</v>
      </c>
      <c r="C4318">
        <v>124.52</v>
      </c>
      <c r="D4318">
        <v>1</v>
      </c>
      <c r="E4318">
        <v>124.52</v>
      </c>
      <c r="F4318" s="1">
        <f>-Day_SIP[[#This Row],[Investment Amount]]</f>
        <v>-124.52</v>
      </c>
      <c r="G4318" s="1">
        <f>SUM($D$2:D4318)*Day_SIP[[#This Row],[Buy Price]]</f>
        <v>3576214.4</v>
      </c>
    </row>
    <row r="4319" spans="1:7" x14ac:dyDescent="0.3">
      <c r="A4319" s="2">
        <v>43633</v>
      </c>
      <c r="B4319">
        <v>0</v>
      </c>
      <c r="C4319">
        <v>123.08</v>
      </c>
      <c r="D4319">
        <v>1</v>
      </c>
      <c r="E4319">
        <v>123.08</v>
      </c>
      <c r="F4319" s="1">
        <f>-Day_SIP[[#This Row],[Investment Amount]]</f>
        <v>-123.08</v>
      </c>
      <c r="G4319" s="1">
        <f>SUM($D$2:D4319)*Day_SIP[[#This Row],[Buy Price]]</f>
        <v>3534980.68</v>
      </c>
    </row>
    <row r="4320" spans="1:7" x14ac:dyDescent="0.3">
      <c r="A4320" s="2">
        <v>43634</v>
      </c>
      <c r="B4320">
        <v>1</v>
      </c>
      <c r="C4320">
        <v>123.14</v>
      </c>
      <c r="D4320">
        <v>1</v>
      </c>
      <c r="E4320">
        <v>123.14</v>
      </c>
      <c r="F4320" s="1">
        <f>-Day_SIP[[#This Row],[Investment Amount]]</f>
        <v>-123.14</v>
      </c>
      <c r="G4320" s="1">
        <f>SUM($D$2:D4320)*Day_SIP[[#This Row],[Buy Price]]</f>
        <v>3536827.08</v>
      </c>
    </row>
    <row r="4321" spans="1:7" x14ac:dyDescent="0.3">
      <c r="A4321" s="2">
        <v>43635</v>
      </c>
      <c r="B4321">
        <v>2</v>
      </c>
      <c r="C4321">
        <v>123.03</v>
      </c>
      <c r="D4321">
        <v>1</v>
      </c>
      <c r="E4321">
        <v>123.03</v>
      </c>
      <c r="F4321" s="1">
        <f>-Day_SIP[[#This Row],[Investment Amount]]</f>
        <v>-123.03</v>
      </c>
      <c r="G4321" s="1">
        <f>SUM($D$2:D4321)*Day_SIP[[#This Row],[Buy Price]]</f>
        <v>3533790.69</v>
      </c>
    </row>
    <row r="4322" spans="1:7" x14ac:dyDescent="0.3">
      <c r="A4322" s="2">
        <v>43636</v>
      </c>
      <c r="B4322">
        <v>3</v>
      </c>
      <c r="C4322">
        <v>124.49</v>
      </c>
      <c r="D4322">
        <v>1</v>
      </c>
      <c r="E4322">
        <v>124.49</v>
      </c>
      <c r="F4322" s="1">
        <f>-Day_SIP[[#This Row],[Investment Amount]]</f>
        <v>-124.49</v>
      </c>
      <c r="G4322" s="1">
        <f>SUM($D$2:D4322)*Day_SIP[[#This Row],[Buy Price]]</f>
        <v>3575850.76</v>
      </c>
    </row>
    <row r="4323" spans="1:7" x14ac:dyDescent="0.3">
      <c r="A4323" s="2">
        <v>43637</v>
      </c>
      <c r="B4323">
        <v>4</v>
      </c>
      <c r="C4323">
        <v>123.68</v>
      </c>
      <c r="D4323">
        <v>1</v>
      </c>
      <c r="E4323">
        <v>123.68</v>
      </c>
      <c r="F4323" s="1">
        <f>-Day_SIP[[#This Row],[Investment Amount]]</f>
        <v>-123.68</v>
      </c>
      <c r="G4323" s="1">
        <f>SUM($D$2:D4323)*Day_SIP[[#This Row],[Buy Price]]</f>
        <v>3552708</v>
      </c>
    </row>
    <row r="4324" spans="1:7" x14ac:dyDescent="0.3">
      <c r="A4324" s="2">
        <v>43640</v>
      </c>
      <c r="B4324">
        <v>0</v>
      </c>
      <c r="C4324">
        <v>123.41</v>
      </c>
      <c r="D4324">
        <v>1</v>
      </c>
      <c r="E4324">
        <v>123.41</v>
      </c>
      <c r="F4324" s="1">
        <f>-Day_SIP[[#This Row],[Investment Amount]]</f>
        <v>-123.41</v>
      </c>
      <c r="G4324" s="1">
        <f>SUM($D$2:D4324)*Day_SIP[[#This Row],[Buy Price]]</f>
        <v>3545075.6599999997</v>
      </c>
    </row>
    <row r="4325" spans="1:7" x14ac:dyDescent="0.3">
      <c r="A4325" s="2">
        <v>43641</v>
      </c>
      <c r="B4325">
        <v>1</v>
      </c>
      <c r="C4325">
        <v>124.07</v>
      </c>
      <c r="D4325">
        <v>1</v>
      </c>
      <c r="E4325">
        <v>124.07</v>
      </c>
      <c r="F4325" s="1">
        <f>-Day_SIP[[#This Row],[Investment Amount]]</f>
        <v>-124.07</v>
      </c>
      <c r="G4325" s="1">
        <f>SUM($D$2:D4325)*Day_SIP[[#This Row],[Buy Price]]</f>
        <v>3564158.8899999997</v>
      </c>
    </row>
    <row r="4326" spans="1:7" x14ac:dyDescent="0.3">
      <c r="A4326" s="2">
        <v>43642</v>
      </c>
      <c r="B4326">
        <v>2</v>
      </c>
      <c r="C4326">
        <v>124.65</v>
      </c>
      <c r="D4326">
        <v>1</v>
      </c>
      <c r="E4326">
        <v>124.65</v>
      </c>
      <c r="F4326" s="1">
        <f>-Day_SIP[[#This Row],[Investment Amount]]</f>
        <v>-124.65</v>
      </c>
      <c r="G4326" s="1">
        <f>SUM($D$2:D4326)*Day_SIP[[#This Row],[Buy Price]]</f>
        <v>3580945.2</v>
      </c>
    </row>
    <row r="4327" spans="1:7" x14ac:dyDescent="0.3">
      <c r="A4327" s="2">
        <v>43643</v>
      </c>
      <c r="B4327">
        <v>3</v>
      </c>
      <c r="C4327">
        <v>124.82</v>
      </c>
      <c r="D4327">
        <v>1</v>
      </c>
      <c r="E4327">
        <v>124.82</v>
      </c>
      <c r="F4327" s="1">
        <f>-Day_SIP[[#This Row],[Investment Amount]]</f>
        <v>-124.82</v>
      </c>
      <c r="G4327" s="1">
        <f>SUM($D$2:D4327)*Day_SIP[[#This Row],[Buy Price]]</f>
        <v>3585953.78</v>
      </c>
    </row>
    <row r="4328" spans="1:7" x14ac:dyDescent="0.3">
      <c r="A4328" s="2">
        <v>43644</v>
      </c>
      <c r="B4328">
        <v>4</v>
      </c>
      <c r="C4328">
        <v>124.29</v>
      </c>
      <c r="D4328">
        <v>1</v>
      </c>
      <c r="E4328">
        <v>124.29</v>
      </c>
      <c r="F4328" s="1">
        <f>-Day_SIP[[#This Row],[Investment Amount]]</f>
        <v>-124.29</v>
      </c>
      <c r="G4328" s="1">
        <f>SUM($D$2:D4328)*Day_SIP[[#This Row],[Buy Price]]</f>
        <v>3570851.7</v>
      </c>
    </row>
    <row r="4329" spans="1:7" x14ac:dyDescent="0.3">
      <c r="A4329" s="2">
        <v>43647</v>
      </c>
      <c r="B4329">
        <v>0</v>
      </c>
      <c r="C4329">
        <v>124.93</v>
      </c>
      <c r="D4329">
        <v>1</v>
      </c>
      <c r="E4329">
        <v>124.93</v>
      </c>
      <c r="F4329" s="1">
        <f>-Day_SIP[[#This Row],[Investment Amount]]</f>
        <v>-124.93</v>
      </c>
      <c r="G4329" s="1">
        <f>SUM($D$2:D4329)*Day_SIP[[#This Row],[Buy Price]]</f>
        <v>3589363.83</v>
      </c>
    </row>
    <row r="4330" spans="1:7" x14ac:dyDescent="0.3">
      <c r="A4330" s="2">
        <v>43648</v>
      </c>
      <c r="B4330">
        <v>1</v>
      </c>
      <c r="C4330">
        <v>125.3</v>
      </c>
      <c r="D4330">
        <v>1</v>
      </c>
      <c r="E4330">
        <v>125.3</v>
      </c>
      <c r="F4330" s="1">
        <f>-Day_SIP[[#This Row],[Investment Amount]]</f>
        <v>-125.3</v>
      </c>
      <c r="G4330" s="1">
        <f>SUM($D$2:D4330)*Day_SIP[[#This Row],[Buy Price]]</f>
        <v>3600119.6</v>
      </c>
    </row>
    <row r="4331" spans="1:7" x14ac:dyDescent="0.3">
      <c r="A4331" s="2">
        <v>43649</v>
      </c>
      <c r="B4331">
        <v>2</v>
      </c>
      <c r="C4331">
        <v>125.48</v>
      </c>
      <c r="D4331">
        <v>1</v>
      </c>
      <c r="E4331">
        <v>125.48</v>
      </c>
      <c r="F4331" s="1">
        <f>-Day_SIP[[#This Row],[Investment Amount]]</f>
        <v>-125.48</v>
      </c>
      <c r="G4331" s="1">
        <f>SUM($D$2:D4331)*Day_SIP[[#This Row],[Buy Price]]</f>
        <v>3605416.8400000003</v>
      </c>
    </row>
    <row r="4332" spans="1:7" x14ac:dyDescent="0.3">
      <c r="A4332" s="2">
        <v>43650</v>
      </c>
      <c r="B4332">
        <v>3</v>
      </c>
      <c r="C4332">
        <v>126.04</v>
      </c>
      <c r="D4332">
        <v>1</v>
      </c>
      <c r="E4332">
        <v>126.04</v>
      </c>
      <c r="F4332" s="1">
        <f>-Day_SIP[[#This Row],[Investment Amount]]</f>
        <v>-126.04</v>
      </c>
      <c r="G4332" s="1">
        <f>SUM($D$2:D4332)*Day_SIP[[#This Row],[Buy Price]]</f>
        <v>3621633.3600000003</v>
      </c>
    </row>
    <row r="4333" spans="1:7" x14ac:dyDescent="0.3">
      <c r="A4333" s="2">
        <v>43651</v>
      </c>
      <c r="B4333">
        <v>4</v>
      </c>
      <c r="C4333">
        <v>124.61</v>
      </c>
      <c r="D4333">
        <v>1</v>
      </c>
      <c r="E4333">
        <v>124.61</v>
      </c>
      <c r="F4333" s="1">
        <f>-Day_SIP[[#This Row],[Investment Amount]]</f>
        <v>-124.61</v>
      </c>
      <c r="G4333" s="1">
        <f>SUM($D$2:D4333)*Day_SIP[[#This Row],[Buy Price]]</f>
        <v>3580668.35</v>
      </c>
    </row>
    <row r="4334" spans="1:7" x14ac:dyDescent="0.3">
      <c r="A4334" s="2">
        <v>43654</v>
      </c>
      <c r="B4334">
        <v>0</v>
      </c>
      <c r="C4334">
        <v>121.94</v>
      </c>
      <c r="D4334">
        <v>2</v>
      </c>
      <c r="E4334">
        <v>243.88</v>
      </c>
      <c r="F4334" s="1">
        <f>-Day_SIP[[#This Row],[Investment Amount]]</f>
        <v>-243.88</v>
      </c>
      <c r="G4334" s="1">
        <f>SUM($D$2:D4334)*Day_SIP[[#This Row],[Buy Price]]</f>
        <v>3504189.78</v>
      </c>
    </row>
    <row r="4335" spans="1:7" x14ac:dyDescent="0.3">
      <c r="A4335" s="2">
        <v>43655</v>
      </c>
      <c r="B4335">
        <v>1</v>
      </c>
      <c r="C4335">
        <v>121.8</v>
      </c>
      <c r="D4335">
        <v>2</v>
      </c>
      <c r="E4335">
        <v>243.6</v>
      </c>
      <c r="F4335" s="1">
        <f>-Day_SIP[[#This Row],[Investment Amount]]</f>
        <v>-243.6</v>
      </c>
      <c r="G4335" s="1">
        <f>SUM($D$2:D4335)*Day_SIP[[#This Row],[Buy Price]]</f>
        <v>3500410.1999999997</v>
      </c>
    </row>
    <row r="4336" spans="1:7" x14ac:dyDescent="0.3">
      <c r="A4336" s="2">
        <v>43656</v>
      </c>
      <c r="B4336">
        <v>2</v>
      </c>
      <c r="C4336">
        <v>121.35</v>
      </c>
      <c r="D4336">
        <v>2</v>
      </c>
      <c r="E4336">
        <v>242.7</v>
      </c>
      <c r="F4336" s="1">
        <f>-Day_SIP[[#This Row],[Investment Amount]]</f>
        <v>-242.7</v>
      </c>
      <c r="G4336" s="1">
        <f>SUM($D$2:D4336)*Day_SIP[[#This Row],[Buy Price]]</f>
        <v>3487720.3499999996</v>
      </c>
    </row>
    <row r="4337" spans="1:7" x14ac:dyDescent="0.3">
      <c r="A4337" s="2">
        <v>43657</v>
      </c>
      <c r="B4337">
        <v>3</v>
      </c>
      <c r="C4337">
        <v>122.2</v>
      </c>
      <c r="D4337">
        <v>2</v>
      </c>
      <c r="E4337">
        <v>244.4</v>
      </c>
      <c r="F4337" s="1">
        <f>-Day_SIP[[#This Row],[Investment Amount]]</f>
        <v>-244.4</v>
      </c>
      <c r="G4337" s="1">
        <f>SUM($D$2:D4337)*Day_SIP[[#This Row],[Buy Price]]</f>
        <v>3512394.6</v>
      </c>
    </row>
    <row r="4338" spans="1:7" x14ac:dyDescent="0.3">
      <c r="A4338" s="2">
        <v>43658</v>
      </c>
      <c r="B4338">
        <v>4</v>
      </c>
      <c r="C4338">
        <v>121.97</v>
      </c>
      <c r="D4338">
        <v>2</v>
      </c>
      <c r="E4338">
        <v>243.94</v>
      </c>
      <c r="F4338" s="1">
        <f>-Day_SIP[[#This Row],[Investment Amount]]</f>
        <v>-243.94</v>
      </c>
      <c r="G4338" s="1">
        <f>SUM($D$2:D4338)*Day_SIP[[#This Row],[Buy Price]]</f>
        <v>3506027.65</v>
      </c>
    </row>
    <row r="4339" spans="1:7" x14ac:dyDescent="0.3">
      <c r="A4339" s="2">
        <v>43661</v>
      </c>
      <c r="B4339">
        <v>0</v>
      </c>
      <c r="C4339">
        <v>122.22</v>
      </c>
      <c r="D4339">
        <v>2</v>
      </c>
      <c r="E4339">
        <v>244.44</v>
      </c>
      <c r="F4339" s="1">
        <f>-Day_SIP[[#This Row],[Investment Amount]]</f>
        <v>-244.44</v>
      </c>
      <c r="G4339" s="1">
        <f>SUM($D$2:D4339)*Day_SIP[[#This Row],[Buy Price]]</f>
        <v>3513458.34</v>
      </c>
    </row>
    <row r="4340" spans="1:7" x14ac:dyDescent="0.3">
      <c r="A4340" s="2">
        <v>43662</v>
      </c>
      <c r="B4340">
        <v>1</v>
      </c>
      <c r="C4340">
        <v>122.95</v>
      </c>
      <c r="D4340">
        <v>2</v>
      </c>
      <c r="E4340">
        <v>245.9</v>
      </c>
      <c r="F4340" s="1">
        <f>-Day_SIP[[#This Row],[Investment Amount]]</f>
        <v>-245.9</v>
      </c>
      <c r="G4340" s="1">
        <f>SUM($D$2:D4340)*Day_SIP[[#This Row],[Buy Price]]</f>
        <v>3534689.5500000003</v>
      </c>
    </row>
    <row r="4341" spans="1:7" x14ac:dyDescent="0.3">
      <c r="A4341" s="2">
        <v>43663</v>
      </c>
      <c r="B4341">
        <v>2</v>
      </c>
      <c r="C4341">
        <v>123.27</v>
      </c>
      <c r="D4341">
        <v>1</v>
      </c>
      <c r="E4341">
        <v>123.27</v>
      </c>
      <c r="F4341" s="1">
        <f>-Day_SIP[[#This Row],[Investment Amount]]</f>
        <v>-123.27</v>
      </c>
      <c r="G4341" s="1">
        <f>SUM($D$2:D4341)*Day_SIP[[#This Row],[Buy Price]]</f>
        <v>3544012.5</v>
      </c>
    </row>
    <row r="4342" spans="1:7" x14ac:dyDescent="0.3">
      <c r="A4342" s="2">
        <v>43664</v>
      </c>
      <c r="B4342">
        <v>3</v>
      </c>
      <c r="C4342">
        <v>122.56</v>
      </c>
      <c r="D4342">
        <v>2</v>
      </c>
      <c r="E4342">
        <v>245.12</v>
      </c>
      <c r="F4342" s="1">
        <f>-Day_SIP[[#This Row],[Investment Amount]]</f>
        <v>-245.12</v>
      </c>
      <c r="G4342" s="1">
        <f>SUM($D$2:D4342)*Day_SIP[[#This Row],[Buy Price]]</f>
        <v>3523845.12</v>
      </c>
    </row>
    <row r="4343" spans="1:7" x14ac:dyDescent="0.3">
      <c r="A4343" s="2">
        <v>43665</v>
      </c>
      <c r="B4343">
        <v>4</v>
      </c>
      <c r="C4343">
        <v>120.72</v>
      </c>
      <c r="D4343">
        <v>2</v>
      </c>
      <c r="E4343">
        <v>241.44</v>
      </c>
      <c r="F4343" s="1">
        <f>-Day_SIP[[#This Row],[Investment Amount]]</f>
        <v>-241.44</v>
      </c>
      <c r="G4343" s="1">
        <f>SUM($D$2:D4343)*Day_SIP[[#This Row],[Buy Price]]</f>
        <v>3471182.88</v>
      </c>
    </row>
    <row r="4344" spans="1:7" x14ac:dyDescent="0.3">
      <c r="A4344" s="2">
        <v>43668</v>
      </c>
      <c r="B4344">
        <v>0</v>
      </c>
      <c r="C4344">
        <v>119.89</v>
      </c>
      <c r="D4344">
        <v>2</v>
      </c>
      <c r="E4344">
        <v>239.78</v>
      </c>
      <c r="F4344" s="1">
        <f>-Day_SIP[[#This Row],[Investment Amount]]</f>
        <v>-239.78</v>
      </c>
      <c r="G4344" s="1">
        <f>SUM($D$2:D4344)*Day_SIP[[#This Row],[Buy Price]]</f>
        <v>3447556.84</v>
      </c>
    </row>
    <row r="4345" spans="1:7" x14ac:dyDescent="0.3">
      <c r="A4345" s="2">
        <v>43669</v>
      </c>
      <c r="B4345">
        <v>1</v>
      </c>
      <c r="C4345">
        <v>119.69</v>
      </c>
      <c r="D4345">
        <v>2</v>
      </c>
      <c r="E4345">
        <v>239.38</v>
      </c>
      <c r="F4345" s="1">
        <f>-Day_SIP[[#This Row],[Investment Amount]]</f>
        <v>-239.38</v>
      </c>
      <c r="G4345" s="1">
        <f>SUM($D$2:D4345)*Day_SIP[[#This Row],[Buy Price]]</f>
        <v>3442045.02</v>
      </c>
    </row>
    <row r="4346" spans="1:7" x14ac:dyDescent="0.3">
      <c r="A4346" s="2">
        <v>43670</v>
      </c>
      <c r="B4346">
        <v>2</v>
      </c>
      <c r="C4346">
        <v>119.14</v>
      </c>
      <c r="D4346">
        <v>2</v>
      </c>
      <c r="E4346">
        <v>238.28</v>
      </c>
      <c r="F4346" s="1">
        <f>-Day_SIP[[#This Row],[Investment Amount]]</f>
        <v>-238.28</v>
      </c>
      <c r="G4346" s="1">
        <f>SUM($D$2:D4346)*Day_SIP[[#This Row],[Buy Price]]</f>
        <v>3426466.4</v>
      </c>
    </row>
    <row r="4347" spans="1:7" x14ac:dyDescent="0.3">
      <c r="A4347" s="2">
        <v>43671</v>
      </c>
      <c r="B4347">
        <v>3</v>
      </c>
      <c r="C4347">
        <v>118.99</v>
      </c>
      <c r="D4347">
        <v>2</v>
      </c>
      <c r="E4347">
        <v>237.98</v>
      </c>
      <c r="F4347" s="1">
        <f>-Day_SIP[[#This Row],[Investment Amount]]</f>
        <v>-237.98</v>
      </c>
      <c r="G4347" s="1">
        <f>SUM($D$2:D4347)*Day_SIP[[#This Row],[Buy Price]]</f>
        <v>3422390.38</v>
      </c>
    </row>
    <row r="4348" spans="1:7" x14ac:dyDescent="0.3">
      <c r="A4348" s="2">
        <v>43672</v>
      </c>
      <c r="B4348">
        <v>4</v>
      </c>
      <c r="C4348">
        <v>119.32</v>
      </c>
      <c r="D4348">
        <v>2</v>
      </c>
      <c r="E4348">
        <v>238.64</v>
      </c>
      <c r="F4348" s="1">
        <f>-Day_SIP[[#This Row],[Investment Amount]]</f>
        <v>-238.64</v>
      </c>
      <c r="G4348" s="1">
        <f>SUM($D$2:D4348)*Day_SIP[[#This Row],[Buy Price]]</f>
        <v>3432120.48</v>
      </c>
    </row>
    <row r="4349" spans="1:7" x14ac:dyDescent="0.3">
      <c r="A4349" s="2">
        <v>43675</v>
      </c>
      <c r="B4349">
        <v>0</v>
      </c>
      <c r="C4349">
        <v>118.36</v>
      </c>
      <c r="D4349">
        <v>2</v>
      </c>
      <c r="E4349">
        <v>236.72</v>
      </c>
      <c r="F4349" s="1">
        <f>-Day_SIP[[#This Row],[Investment Amount]]</f>
        <v>-236.72</v>
      </c>
      <c r="G4349" s="1">
        <f>SUM($D$2:D4349)*Day_SIP[[#This Row],[Buy Price]]</f>
        <v>3404743.76</v>
      </c>
    </row>
    <row r="4350" spans="1:7" x14ac:dyDescent="0.3">
      <c r="A4350" s="2">
        <v>43676</v>
      </c>
      <c r="B4350">
        <v>1</v>
      </c>
      <c r="C4350">
        <v>117.25</v>
      </c>
      <c r="D4350">
        <v>2</v>
      </c>
      <c r="E4350">
        <v>234.5</v>
      </c>
      <c r="F4350" s="1">
        <f>-Day_SIP[[#This Row],[Investment Amount]]</f>
        <v>-234.5</v>
      </c>
      <c r="G4350" s="1">
        <f>SUM($D$2:D4350)*Day_SIP[[#This Row],[Buy Price]]</f>
        <v>3373048</v>
      </c>
    </row>
    <row r="4351" spans="1:7" x14ac:dyDescent="0.3">
      <c r="A4351" s="2">
        <v>43677</v>
      </c>
      <c r="B4351">
        <v>2</v>
      </c>
      <c r="C4351">
        <v>117.58</v>
      </c>
      <c r="D4351">
        <v>2</v>
      </c>
      <c r="E4351">
        <v>235.16</v>
      </c>
      <c r="F4351" s="1">
        <f>-Day_SIP[[#This Row],[Investment Amount]]</f>
        <v>-235.16</v>
      </c>
      <c r="G4351" s="1">
        <f>SUM($D$2:D4351)*Day_SIP[[#This Row],[Buy Price]]</f>
        <v>3382776.6</v>
      </c>
    </row>
    <row r="4352" spans="1:7" x14ac:dyDescent="0.3">
      <c r="A4352" s="2">
        <v>43678</v>
      </c>
      <c r="B4352">
        <v>3</v>
      </c>
      <c r="C4352">
        <v>116.27</v>
      </c>
      <c r="D4352">
        <v>2</v>
      </c>
      <c r="E4352">
        <v>232.54</v>
      </c>
      <c r="F4352" s="1">
        <f>-Day_SIP[[#This Row],[Investment Amount]]</f>
        <v>-232.54</v>
      </c>
      <c r="G4352" s="1">
        <f>SUM($D$2:D4352)*Day_SIP[[#This Row],[Buy Price]]</f>
        <v>3345320.44</v>
      </c>
    </row>
    <row r="4353" spans="1:7" x14ac:dyDescent="0.3">
      <c r="A4353" s="2">
        <v>43679</v>
      </c>
      <c r="B4353">
        <v>4</v>
      </c>
      <c r="C4353">
        <v>116.34</v>
      </c>
      <c r="D4353">
        <v>2</v>
      </c>
      <c r="E4353">
        <v>232.68</v>
      </c>
      <c r="F4353" s="1">
        <f>-Day_SIP[[#This Row],[Investment Amount]]</f>
        <v>-232.68</v>
      </c>
      <c r="G4353" s="1">
        <f>SUM($D$2:D4353)*Day_SIP[[#This Row],[Buy Price]]</f>
        <v>3347567.16</v>
      </c>
    </row>
    <row r="4354" spans="1:7" x14ac:dyDescent="0.3">
      <c r="A4354" s="2">
        <v>43682</v>
      </c>
      <c r="B4354">
        <v>0</v>
      </c>
      <c r="C4354">
        <v>115.15</v>
      </c>
      <c r="D4354">
        <v>2</v>
      </c>
      <c r="E4354">
        <v>230.3</v>
      </c>
      <c r="F4354" s="1">
        <f>-Day_SIP[[#This Row],[Investment Amount]]</f>
        <v>-230.3</v>
      </c>
      <c r="G4354" s="1">
        <f>SUM($D$2:D4354)*Day_SIP[[#This Row],[Buy Price]]</f>
        <v>3313556.4000000004</v>
      </c>
    </row>
    <row r="4355" spans="1:7" x14ac:dyDescent="0.3">
      <c r="A4355" s="2">
        <v>43683</v>
      </c>
      <c r="B4355">
        <v>1</v>
      </c>
      <c r="C4355">
        <v>115.87</v>
      </c>
      <c r="D4355">
        <v>2</v>
      </c>
      <c r="E4355">
        <v>231.74</v>
      </c>
      <c r="F4355" s="1">
        <f>-Day_SIP[[#This Row],[Investment Amount]]</f>
        <v>-231.74</v>
      </c>
      <c r="G4355" s="1">
        <f>SUM($D$2:D4355)*Day_SIP[[#This Row],[Buy Price]]</f>
        <v>3334506.8600000003</v>
      </c>
    </row>
    <row r="4356" spans="1:7" x14ac:dyDescent="0.3">
      <c r="A4356" s="2">
        <v>43684</v>
      </c>
      <c r="B4356">
        <v>2</v>
      </c>
      <c r="C4356">
        <v>114.91</v>
      </c>
      <c r="D4356">
        <v>2</v>
      </c>
      <c r="E4356">
        <v>229.82</v>
      </c>
      <c r="F4356" s="1">
        <f>-Day_SIP[[#This Row],[Investment Amount]]</f>
        <v>-229.82</v>
      </c>
      <c r="G4356" s="1">
        <f>SUM($D$2:D4356)*Day_SIP[[#This Row],[Buy Price]]</f>
        <v>3307109.8</v>
      </c>
    </row>
    <row r="4357" spans="1:7" x14ac:dyDescent="0.3">
      <c r="A4357" s="2">
        <v>43685</v>
      </c>
      <c r="B4357">
        <v>3</v>
      </c>
      <c r="C4357">
        <v>116.94</v>
      </c>
      <c r="D4357">
        <v>2</v>
      </c>
      <c r="E4357">
        <v>233.88</v>
      </c>
      <c r="F4357" s="1">
        <f>-Day_SIP[[#This Row],[Investment Amount]]</f>
        <v>-233.88</v>
      </c>
      <c r="G4357" s="1">
        <f>SUM($D$2:D4357)*Day_SIP[[#This Row],[Buy Price]]</f>
        <v>3365767.08</v>
      </c>
    </row>
    <row r="4358" spans="1:7" x14ac:dyDescent="0.3">
      <c r="A4358" s="2">
        <v>43686</v>
      </c>
      <c r="B4358">
        <v>4</v>
      </c>
      <c r="C4358">
        <v>117.61</v>
      </c>
      <c r="D4358">
        <v>2</v>
      </c>
      <c r="E4358">
        <v>235.22</v>
      </c>
      <c r="F4358" s="1">
        <f>-Day_SIP[[#This Row],[Investment Amount]]</f>
        <v>-235.22</v>
      </c>
      <c r="G4358" s="1">
        <f>SUM($D$2:D4358)*Day_SIP[[#This Row],[Buy Price]]</f>
        <v>3385286.2399999998</v>
      </c>
    </row>
    <row r="4359" spans="1:7" x14ac:dyDescent="0.3">
      <c r="A4359" s="2">
        <v>43690</v>
      </c>
      <c r="B4359">
        <v>1</v>
      </c>
      <c r="C4359">
        <v>115.76</v>
      </c>
      <c r="D4359">
        <v>2</v>
      </c>
      <c r="E4359">
        <v>231.52</v>
      </c>
      <c r="F4359" s="1">
        <f>-Day_SIP[[#This Row],[Investment Amount]]</f>
        <v>-231.52</v>
      </c>
      <c r="G4359" s="1">
        <f>SUM($D$2:D4359)*Day_SIP[[#This Row],[Buy Price]]</f>
        <v>3332267.3600000003</v>
      </c>
    </row>
    <row r="4360" spans="1:7" x14ac:dyDescent="0.3">
      <c r="A4360" s="2">
        <v>43691</v>
      </c>
      <c r="B4360">
        <v>2</v>
      </c>
      <c r="C4360">
        <v>116.71</v>
      </c>
      <c r="D4360">
        <v>2</v>
      </c>
      <c r="E4360">
        <v>233.42</v>
      </c>
      <c r="F4360" s="1">
        <f>-Day_SIP[[#This Row],[Investment Amount]]</f>
        <v>-233.42</v>
      </c>
      <c r="G4360" s="1">
        <f>SUM($D$2:D4360)*Day_SIP[[#This Row],[Buy Price]]</f>
        <v>3359847.48</v>
      </c>
    </row>
    <row r="4361" spans="1:7" x14ac:dyDescent="0.3">
      <c r="A4361" s="2">
        <v>43693</v>
      </c>
      <c r="B4361">
        <v>4</v>
      </c>
      <c r="C4361">
        <v>117.01</v>
      </c>
      <c r="D4361">
        <v>2</v>
      </c>
      <c r="E4361">
        <v>234.02</v>
      </c>
      <c r="F4361" s="1">
        <f>-Day_SIP[[#This Row],[Investment Amount]]</f>
        <v>-234.02</v>
      </c>
      <c r="G4361" s="1">
        <f>SUM($D$2:D4361)*Day_SIP[[#This Row],[Buy Price]]</f>
        <v>3368717.9000000004</v>
      </c>
    </row>
    <row r="4362" spans="1:7" x14ac:dyDescent="0.3">
      <c r="A4362" s="2">
        <v>43696</v>
      </c>
      <c r="B4362">
        <v>0</v>
      </c>
      <c r="C4362">
        <v>117.13</v>
      </c>
      <c r="D4362">
        <v>2</v>
      </c>
      <c r="E4362">
        <v>234.26</v>
      </c>
      <c r="F4362" s="1">
        <f>-Day_SIP[[#This Row],[Investment Amount]]</f>
        <v>-234.26</v>
      </c>
      <c r="G4362" s="1">
        <f>SUM($D$2:D4362)*Day_SIP[[#This Row],[Buy Price]]</f>
        <v>3372406.96</v>
      </c>
    </row>
    <row r="4363" spans="1:7" x14ac:dyDescent="0.3">
      <c r="A4363" s="2">
        <v>43697</v>
      </c>
      <c r="B4363">
        <v>1</v>
      </c>
      <c r="C4363">
        <v>116.71</v>
      </c>
      <c r="D4363">
        <v>2</v>
      </c>
      <c r="E4363">
        <v>233.42</v>
      </c>
      <c r="F4363" s="1">
        <f>-Day_SIP[[#This Row],[Investment Amount]]</f>
        <v>-233.42</v>
      </c>
      <c r="G4363" s="1">
        <f>SUM($D$2:D4363)*Day_SIP[[#This Row],[Buy Price]]</f>
        <v>3360547.7399999998</v>
      </c>
    </row>
    <row r="4364" spans="1:7" x14ac:dyDescent="0.3">
      <c r="A4364" s="2">
        <v>43698</v>
      </c>
      <c r="B4364">
        <v>2</v>
      </c>
      <c r="C4364">
        <v>115.68</v>
      </c>
      <c r="D4364">
        <v>2</v>
      </c>
      <c r="E4364">
        <v>231.36</v>
      </c>
      <c r="F4364" s="1">
        <f>-Day_SIP[[#This Row],[Investment Amount]]</f>
        <v>-231.36</v>
      </c>
      <c r="G4364" s="1">
        <f>SUM($D$2:D4364)*Day_SIP[[#This Row],[Buy Price]]</f>
        <v>3331121.2800000003</v>
      </c>
    </row>
    <row r="4365" spans="1:7" x14ac:dyDescent="0.3">
      <c r="A4365" s="2">
        <v>43699</v>
      </c>
      <c r="B4365">
        <v>3</v>
      </c>
      <c r="C4365">
        <v>113.87</v>
      </c>
      <c r="D4365">
        <v>2</v>
      </c>
      <c r="E4365">
        <v>227.74</v>
      </c>
      <c r="F4365" s="1">
        <f>-Day_SIP[[#This Row],[Investment Amount]]</f>
        <v>-227.74</v>
      </c>
      <c r="G4365" s="1">
        <f>SUM($D$2:D4365)*Day_SIP[[#This Row],[Buy Price]]</f>
        <v>3279228.2600000002</v>
      </c>
    </row>
    <row r="4366" spans="1:7" x14ac:dyDescent="0.3">
      <c r="A4366" s="2">
        <v>43700</v>
      </c>
      <c r="B4366">
        <v>4</v>
      </c>
      <c r="C4366">
        <v>114.74</v>
      </c>
      <c r="D4366">
        <v>2</v>
      </c>
      <c r="E4366">
        <v>229.48</v>
      </c>
      <c r="F4366" s="1">
        <f>-Day_SIP[[#This Row],[Investment Amount]]</f>
        <v>-229.48</v>
      </c>
      <c r="G4366" s="1">
        <f>SUM($D$2:D4366)*Day_SIP[[#This Row],[Buy Price]]</f>
        <v>3304512</v>
      </c>
    </row>
    <row r="4367" spans="1:7" x14ac:dyDescent="0.3">
      <c r="A4367" s="2">
        <v>43703</v>
      </c>
      <c r="B4367">
        <v>0</v>
      </c>
      <c r="C4367">
        <v>117.09</v>
      </c>
      <c r="D4367">
        <v>2</v>
      </c>
      <c r="E4367">
        <v>234.18</v>
      </c>
      <c r="F4367" s="1">
        <f>-Day_SIP[[#This Row],[Investment Amount]]</f>
        <v>-234.18</v>
      </c>
      <c r="G4367" s="1">
        <f>SUM($D$2:D4367)*Day_SIP[[#This Row],[Buy Price]]</f>
        <v>3372426.18</v>
      </c>
    </row>
    <row r="4368" spans="1:7" x14ac:dyDescent="0.3">
      <c r="A4368" s="2">
        <v>43704</v>
      </c>
      <c r="B4368">
        <v>1</v>
      </c>
      <c r="C4368">
        <v>117.45</v>
      </c>
      <c r="D4368">
        <v>2</v>
      </c>
      <c r="E4368">
        <v>234.9</v>
      </c>
      <c r="F4368" s="1">
        <f>-Day_SIP[[#This Row],[Investment Amount]]</f>
        <v>-234.9</v>
      </c>
      <c r="G4368" s="1">
        <f>SUM($D$2:D4368)*Day_SIP[[#This Row],[Buy Price]]</f>
        <v>3383029.8000000003</v>
      </c>
    </row>
    <row r="4369" spans="1:7" x14ac:dyDescent="0.3">
      <c r="A4369" s="2">
        <v>43705</v>
      </c>
      <c r="B4369">
        <v>2</v>
      </c>
      <c r="C4369">
        <v>116.86</v>
      </c>
      <c r="D4369">
        <v>2</v>
      </c>
      <c r="E4369">
        <v>233.72</v>
      </c>
      <c r="F4369" s="1">
        <f>-Day_SIP[[#This Row],[Investment Amount]]</f>
        <v>-233.72</v>
      </c>
      <c r="G4369" s="1">
        <f>SUM($D$2:D4369)*Day_SIP[[#This Row],[Buy Price]]</f>
        <v>3366269.16</v>
      </c>
    </row>
    <row r="4370" spans="1:7" x14ac:dyDescent="0.3">
      <c r="A4370" s="2">
        <v>43706</v>
      </c>
      <c r="B4370">
        <v>3</v>
      </c>
      <c r="C4370">
        <v>116.12</v>
      </c>
      <c r="D4370">
        <v>2</v>
      </c>
      <c r="E4370">
        <v>232.24</v>
      </c>
      <c r="F4370" s="1">
        <f>-Day_SIP[[#This Row],[Investment Amount]]</f>
        <v>-232.24</v>
      </c>
      <c r="G4370" s="1">
        <f>SUM($D$2:D4370)*Day_SIP[[#This Row],[Buy Price]]</f>
        <v>3345184.96</v>
      </c>
    </row>
    <row r="4371" spans="1:7" x14ac:dyDescent="0.3">
      <c r="A4371" s="2">
        <v>43707</v>
      </c>
      <c r="B4371">
        <v>4</v>
      </c>
      <c r="C4371">
        <v>116.61</v>
      </c>
      <c r="D4371">
        <v>2</v>
      </c>
      <c r="E4371">
        <v>233.22</v>
      </c>
      <c r="F4371" s="1">
        <f>-Day_SIP[[#This Row],[Investment Amount]]</f>
        <v>-233.22</v>
      </c>
      <c r="G4371" s="1">
        <f>SUM($D$2:D4371)*Day_SIP[[#This Row],[Buy Price]]</f>
        <v>3359534.1</v>
      </c>
    </row>
    <row r="4372" spans="1:7" x14ac:dyDescent="0.3">
      <c r="A4372" s="2">
        <v>43711</v>
      </c>
      <c r="B4372">
        <v>1</v>
      </c>
      <c r="C4372">
        <v>114.52</v>
      </c>
      <c r="D4372">
        <v>2</v>
      </c>
      <c r="E4372">
        <v>229.04</v>
      </c>
      <c r="F4372" s="1">
        <f>-Day_SIP[[#This Row],[Investment Amount]]</f>
        <v>-229.04</v>
      </c>
      <c r="G4372" s="1">
        <f>SUM($D$2:D4372)*Day_SIP[[#This Row],[Buy Price]]</f>
        <v>3299550.2399999998</v>
      </c>
    </row>
    <row r="4373" spans="1:7" x14ac:dyDescent="0.3">
      <c r="A4373" s="2">
        <v>43712</v>
      </c>
      <c r="B4373">
        <v>2</v>
      </c>
      <c r="C4373">
        <v>114.89</v>
      </c>
      <c r="D4373">
        <v>2</v>
      </c>
      <c r="E4373">
        <v>229.78</v>
      </c>
      <c r="F4373" s="1">
        <f>-Day_SIP[[#This Row],[Investment Amount]]</f>
        <v>-229.78</v>
      </c>
      <c r="G4373" s="1">
        <f>SUM($D$2:D4373)*Day_SIP[[#This Row],[Buy Price]]</f>
        <v>3310440.46</v>
      </c>
    </row>
    <row r="4374" spans="1:7" x14ac:dyDescent="0.3">
      <c r="A4374" s="2">
        <v>43713</v>
      </c>
      <c r="B4374">
        <v>3</v>
      </c>
      <c r="C4374">
        <v>114.98</v>
      </c>
      <c r="D4374">
        <v>2</v>
      </c>
      <c r="E4374">
        <v>229.96</v>
      </c>
      <c r="F4374" s="1">
        <f>-Day_SIP[[#This Row],[Investment Amount]]</f>
        <v>-229.96</v>
      </c>
      <c r="G4374" s="1">
        <f>SUM($D$2:D4374)*Day_SIP[[#This Row],[Buy Price]]</f>
        <v>3313263.68</v>
      </c>
    </row>
    <row r="4375" spans="1:7" x14ac:dyDescent="0.3">
      <c r="A4375" s="2">
        <v>43714</v>
      </c>
      <c r="B4375">
        <v>4</v>
      </c>
      <c r="C4375">
        <v>115.97</v>
      </c>
      <c r="D4375">
        <v>2</v>
      </c>
      <c r="E4375">
        <v>231.94</v>
      </c>
      <c r="F4375" s="1">
        <f>-Day_SIP[[#This Row],[Investment Amount]]</f>
        <v>-231.94</v>
      </c>
      <c r="G4375" s="1">
        <f>SUM($D$2:D4375)*Day_SIP[[#This Row],[Buy Price]]</f>
        <v>3342023.46</v>
      </c>
    </row>
    <row r="4376" spans="1:7" x14ac:dyDescent="0.3">
      <c r="A4376" s="2">
        <v>43717</v>
      </c>
      <c r="B4376">
        <v>0</v>
      </c>
      <c r="C4376">
        <v>116.43</v>
      </c>
      <c r="D4376">
        <v>2</v>
      </c>
      <c r="E4376">
        <v>232.86</v>
      </c>
      <c r="F4376" s="1">
        <f>-Day_SIP[[#This Row],[Investment Amount]]</f>
        <v>-232.86</v>
      </c>
      <c r="G4376" s="1">
        <f>SUM($D$2:D4376)*Day_SIP[[#This Row],[Buy Price]]</f>
        <v>3355512.6</v>
      </c>
    </row>
    <row r="4377" spans="1:7" x14ac:dyDescent="0.3">
      <c r="A4377" s="2">
        <v>43719</v>
      </c>
      <c r="B4377">
        <v>2</v>
      </c>
      <c r="C4377">
        <v>116.78</v>
      </c>
      <c r="D4377">
        <v>2</v>
      </c>
      <c r="E4377">
        <v>233.56</v>
      </c>
      <c r="F4377" s="1">
        <f>-Day_SIP[[#This Row],[Investment Amount]]</f>
        <v>-233.56</v>
      </c>
      <c r="G4377" s="1">
        <f>SUM($D$2:D4377)*Day_SIP[[#This Row],[Buy Price]]</f>
        <v>3365833.16</v>
      </c>
    </row>
    <row r="4378" spans="1:7" x14ac:dyDescent="0.3">
      <c r="A4378" s="2">
        <v>43720</v>
      </c>
      <c r="B4378">
        <v>3</v>
      </c>
      <c r="C4378">
        <v>116.44</v>
      </c>
      <c r="D4378">
        <v>2</v>
      </c>
      <c r="E4378">
        <v>232.88</v>
      </c>
      <c r="F4378" s="1">
        <f>-Day_SIP[[#This Row],[Investment Amount]]</f>
        <v>-232.88</v>
      </c>
      <c r="G4378" s="1">
        <f>SUM($D$2:D4378)*Day_SIP[[#This Row],[Buy Price]]</f>
        <v>3356266.56</v>
      </c>
    </row>
    <row r="4379" spans="1:7" x14ac:dyDescent="0.3">
      <c r="A4379" s="2">
        <v>43721</v>
      </c>
      <c r="B4379">
        <v>4</v>
      </c>
      <c r="C4379">
        <v>117.31</v>
      </c>
      <c r="D4379">
        <v>2</v>
      </c>
      <c r="E4379">
        <v>234.62</v>
      </c>
      <c r="F4379" s="1">
        <f>-Day_SIP[[#This Row],[Investment Amount]]</f>
        <v>-234.62</v>
      </c>
      <c r="G4379" s="1">
        <f>SUM($D$2:D4379)*Day_SIP[[#This Row],[Buy Price]]</f>
        <v>3381578.06</v>
      </c>
    </row>
    <row r="4380" spans="1:7" x14ac:dyDescent="0.3">
      <c r="A4380" s="2">
        <v>43724</v>
      </c>
      <c r="B4380">
        <v>0</v>
      </c>
      <c r="C4380">
        <v>116.4</v>
      </c>
      <c r="D4380">
        <v>2</v>
      </c>
      <c r="E4380">
        <v>232.8</v>
      </c>
      <c r="F4380" s="1">
        <f>-Day_SIP[[#This Row],[Investment Amount]]</f>
        <v>-232.8</v>
      </c>
      <c r="G4380" s="1">
        <f>SUM($D$2:D4380)*Day_SIP[[#This Row],[Buy Price]]</f>
        <v>3355579.2</v>
      </c>
    </row>
    <row r="4381" spans="1:7" x14ac:dyDescent="0.3">
      <c r="A4381" s="2">
        <v>43725</v>
      </c>
      <c r="B4381">
        <v>1</v>
      </c>
      <c r="C4381">
        <v>114.66</v>
      </c>
      <c r="D4381">
        <v>2</v>
      </c>
      <c r="E4381">
        <v>229.32</v>
      </c>
      <c r="F4381" s="1">
        <f>-Day_SIP[[#This Row],[Investment Amount]]</f>
        <v>-229.32</v>
      </c>
      <c r="G4381" s="1">
        <f>SUM($D$2:D4381)*Day_SIP[[#This Row],[Buy Price]]</f>
        <v>3305647.8</v>
      </c>
    </row>
    <row r="4382" spans="1:7" x14ac:dyDescent="0.3">
      <c r="A4382" s="2">
        <v>43726</v>
      </c>
      <c r="B4382">
        <v>2</v>
      </c>
      <c r="C4382">
        <v>114.82</v>
      </c>
      <c r="D4382">
        <v>2</v>
      </c>
      <c r="E4382">
        <v>229.64</v>
      </c>
      <c r="F4382" s="1">
        <f>-Day_SIP[[#This Row],[Investment Amount]]</f>
        <v>-229.64</v>
      </c>
      <c r="G4382" s="1">
        <f>SUM($D$2:D4382)*Day_SIP[[#This Row],[Buy Price]]</f>
        <v>3310490.2399999998</v>
      </c>
    </row>
    <row r="4383" spans="1:7" x14ac:dyDescent="0.3">
      <c r="A4383" s="2">
        <v>43727</v>
      </c>
      <c r="B4383">
        <v>3</v>
      </c>
      <c r="C4383">
        <v>113.52</v>
      </c>
      <c r="D4383">
        <v>2</v>
      </c>
      <c r="E4383">
        <v>227.04</v>
      </c>
      <c r="F4383" s="1">
        <f>-Day_SIP[[#This Row],[Investment Amount]]</f>
        <v>-227.04</v>
      </c>
      <c r="G4383" s="1">
        <f>SUM($D$2:D4383)*Day_SIP[[#This Row],[Buy Price]]</f>
        <v>3273235.6799999997</v>
      </c>
    </row>
    <row r="4384" spans="1:7" x14ac:dyDescent="0.3">
      <c r="A4384" s="2">
        <v>43728</v>
      </c>
      <c r="B4384">
        <v>4</v>
      </c>
      <c r="C4384">
        <v>119.55</v>
      </c>
      <c r="D4384">
        <v>2</v>
      </c>
      <c r="E4384">
        <v>239.1</v>
      </c>
      <c r="F4384" s="1">
        <f>-Day_SIP[[#This Row],[Investment Amount]]</f>
        <v>-239.1</v>
      </c>
      <c r="G4384" s="1">
        <f>SUM($D$2:D4384)*Day_SIP[[#This Row],[Buy Price]]</f>
        <v>3447343.8</v>
      </c>
    </row>
    <row r="4385" spans="1:7" x14ac:dyDescent="0.3">
      <c r="A4385" s="2">
        <v>43731</v>
      </c>
      <c r="B4385">
        <v>0</v>
      </c>
      <c r="C4385">
        <v>123</v>
      </c>
      <c r="D4385">
        <v>1</v>
      </c>
      <c r="E4385">
        <v>123</v>
      </c>
      <c r="F4385" s="1">
        <f>-Day_SIP[[#This Row],[Investment Amount]]</f>
        <v>-123</v>
      </c>
      <c r="G4385" s="1">
        <f>SUM($D$2:D4385)*Day_SIP[[#This Row],[Buy Price]]</f>
        <v>3546951</v>
      </c>
    </row>
    <row r="4386" spans="1:7" x14ac:dyDescent="0.3">
      <c r="A4386" s="2">
        <v>43732</v>
      </c>
      <c r="B4386">
        <v>1</v>
      </c>
      <c r="C4386">
        <v>122.69</v>
      </c>
      <c r="D4386">
        <v>2</v>
      </c>
      <c r="E4386">
        <v>245.38</v>
      </c>
      <c r="F4386" s="1">
        <f>-Day_SIP[[#This Row],[Investment Amount]]</f>
        <v>-245.38</v>
      </c>
      <c r="G4386" s="1">
        <f>SUM($D$2:D4386)*Day_SIP[[#This Row],[Buy Price]]</f>
        <v>3538256.91</v>
      </c>
    </row>
    <row r="4387" spans="1:7" x14ac:dyDescent="0.3">
      <c r="A4387" s="2">
        <v>43733</v>
      </c>
      <c r="B4387">
        <v>2</v>
      </c>
      <c r="C4387">
        <v>121.36</v>
      </c>
      <c r="D4387">
        <v>2</v>
      </c>
      <c r="E4387">
        <v>242.72</v>
      </c>
      <c r="F4387" s="1">
        <f>-Day_SIP[[#This Row],[Investment Amount]]</f>
        <v>-242.72</v>
      </c>
      <c r="G4387" s="1">
        <f>SUM($D$2:D4387)*Day_SIP[[#This Row],[Buy Price]]</f>
        <v>3500143.76</v>
      </c>
    </row>
    <row r="4388" spans="1:7" x14ac:dyDescent="0.3">
      <c r="A4388" s="2">
        <v>43734</v>
      </c>
      <c r="B4388">
        <v>3</v>
      </c>
      <c r="C4388">
        <v>122.76</v>
      </c>
      <c r="D4388">
        <v>2</v>
      </c>
      <c r="E4388">
        <v>245.52</v>
      </c>
      <c r="F4388" s="1">
        <f>-Day_SIP[[#This Row],[Investment Amount]]</f>
        <v>-245.52</v>
      </c>
      <c r="G4388" s="1">
        <f>SUM($D$2:D4388)*Day_SIP[[#This Row],[Buy Price]]</f>
        <v>3540766.68</v>
      </c>
    </row>
    <row r="4389" spans="1:7" x14ac:dyDescent="0.3">
      <c r="A4389" s="2">
        <v>43735</v>
      </c>
      <c r="B4389">
        <v>4</v>
      </c>
      <c r="C4389">
        <v>122.09</v>
      </c>
      <c r="D4389">
        <v>2</v>
      </c>
      <c r="E4389">
        <v>244.18</v>
      </c>
      <c r="F4389" s="1">
        <f>-Day_SIP[[#This Row],[Investment Amount]]</f>
        <v>-244.18</v>
      </c>
      <c r="G4389" s="1">
        <f>SUM($D$2:D4389)*Day_SIP[[#This Row],[Buy Price]]</f>
        <v>3521686.0500000003</v>
      </c>
    </row>
    <row r="4390" spans="1:7" x14ac:dyDescent="0.3">
      <c r="A4390" s="2">
        <v>43738</v>
      </c>
      <c r="B4390">
        <v>0</v>
      </c>
      <c r="C4390">
        <v>121.57</v>
      </c>
      <c r="D4390">
        <v>2</v>
      </c>
      <c r="E4390">
        <v>243.14</v>
      </c>
      <c r="F4390" s="1">
        <f>-Day_SIP[[#This Row],[Investment Amount]]</f>
        <v>-243.14</v>
      </c>
      <c r="G4390" s="1">
        <f>SUM($D$2:D4390)*Day_SIP[[#This Row],[Buy Price]]</f>
        <v>3506929.7899999996</v>
      </c>
    </row>
    <row r="4391" spans="1:7" x14ac:dyDescent="0.3">
      <c r="A4391" s="2">
        <v>43739</v>
      </c>
      <c r="B4391">
        <v>1</v>
      </c>
      <c r="C4391">
        <v>120.5</v>
      </c>
      <c r="D4391">
        <v>2</v>
      </c>
      <c r="E4391">
        <v>241</v>
      </c>
      <c r="F4391" s="1">
        <f>-Day_SIP[[#This Row],[Investment Amount]]</f>
        <v>-241</v>
      </c>
      <c r="G4391" s="1">
        <f>SUM($D$2:D4391)*Day_SIP[[#This Row],[Buy Price]]</f>
        <v>3476304.5</v>
      </c>
    </row>
    <row r="4392" spans="1:7" x14ac:dyDescent="0.3">
      <c r="A4392" s="2">
        <v>43741</v>
      </c>
      <c r="B4392">
        <v>3</v>
      </c>
      <c r="C4392">
        <v>119.84</v>
      </c>
      <c r="D4392">
        <v>2</v>
      </c>
      <c r="E4392">
        <v>239.68</v>
      </c>
      <c r="F4392" s="1">
        <f>-Day_SIP[[#This Row],[Investment Amount]]</f>
        <v>-239.68</v>
      </c>
      <c r="G4392" s="1">
        <f>SUM($D$2:D4392)*Day_SIP[[#This Row],[Buy Price]]</f>
        <v>3457503.8400000003</v>
      </c>
    </row>
    <row r="4393" spans="1:7" x14ac:dyDescent="0.3">
      <c r="A4393" s="2">
        <v>43742</v>
      </c>
      <c r="B4393">
        <v>4</v>
      </c>
      <c r="C4393">
        <v>118.22</v>
      </c>
      <c r="D4393">
        <v>2</v>
      </c>
      <c r="E4393">
        <v>236.44</v>
      </c>
      <c r="F4393" s="1">
        <f>-Day_SIP[[#This Row],[Investment Amount]]</f>
        <v>-236.44</v>
      </c>
      <c r="G4393" s="1">
        <f>SUM($D$2:D4393)*Day_SIP[[#This Row],[Buy Price]]</f>
        <v>3411001.66</v>
      </c>
    </row>
    <row r="4394" spans="1:7" x14ac:dyDescent="0.3">
      <c r="A4394" s="2">
        <v>43745</v>
      </c>
      <c r="B4394">
        <v>0</v>
      </c>
      <c r="C4394">
        <v>117.57</v>
      </c>
      <c r="D4394">
        <v>2</v>
      </c>
      <c r="E4394">
        <v>235.14</v>
      </c>
      <c r="F4394" s="1">
        <f>-Day_SIP[[#This Row],[Investment Amount]]</f>
        <v>-235.14</v>
      </c>
      <c r="G4394" s="1">
        <f>SUM($D$2:D4394)*Day_SIP[[#This Row],[Buy Price]]</f>
        <v>3392482.3499999996</v>
      </c>
    </row>
    <row r="4395" spans="1:7" x14ac:dyDescent="0.3">
      <c r="A4395" s="2">
        <v>43747</v>
      </c>
      <c r="B4395">
        <v>2</v>
      </c>
      <c r="C4395">
        <v>119.43</v>
      </c>
      <c r="D4395">
        <v>2</v>
      </c>
      <c r="E4395">
        <v>238.86</v>
      </c>
      <c r="F4395" s="1">
        <f>-Day_SIP[[#This Row],[Investment Amount]]</f>
        <v>-238.86</v>
      </c>
      <c r="G4395" s="1">
        <f>SUM($D$2:D4395)*Day_SIP[[#This Row],[Buy Price]]</f>
        <v>3446391.5100000002</v>
      </c>
    </row>
    <row r="4396" spans="1:7" x14ac:dyDescent="0.3">
      <c r="A4396" s="2">
        <v>43748</v>
      </c>
      <c r="B4396">
        <v>3</v>
      </c>
      <c r="C4396">
        <v>118.54</v>
      </c>
      <c r="D4396">
        <v>2</v>
      </c>
      <c r="E4396">
        <v>237.08</v>
      </c>
      <c r="F4396" s="1">
        <f>-Day_SIP[[#This Row],[Investment Amount]]</f>
        <v>-237.08</v>
      </c>
      <c r="G4396" s="1">
        <f>SUM($D$2:D4396)*Day_SIP[[#This Row],[Buy Price]]</f>
        <v>3420945.8600000003</v>
      </c>
    </row>
    <row r="4397" spans="1:7" x14ac:dyDescent="0.3">
      <c r="A4397" s="2">
        <v>43749</v>
      </c>
      <c r="B4397">
        <v>4</v>
      </c>
      <c r="C4397">
        <v>119.74</v>
      </c>
      <c r="D4397">
        <v>2</v>
      </c>
      <c r="E4397">
        <v>239.48</v>
      </c>
      <c r="F4397" s="1">
        <f>-Day_SIP[[#This Row],[Investment Amount]]</f>
        <v>-239.48</v>
      </c>
      <c r="G4397" s="1">
        <f>SUM($D$2:D4397)*Day_SIP[[#This Row],[Buy Price]]</f>
        <v>3455816.1399999997</v>
      </c>
    </row>
    <row r="4398" spans="1:7" x14ac:dyDescent="0.3">
      <c r="A4398" s="2">
        <v>43752</v>
      </c>
      <c r="B4398">
        <v>0</v>
      </c>
      <c r="C4398">
        <v>119.89</v>
      </c>
      <c r="D4398">
        <v>2</v>
      </c>
      <c r="E4398">
        <v>239.78</v>
      </c>
      <c r="F4398" s="1">
        <f>-Day_SIP[[#This Row],[Investment Amount]]</f>
        <v>-239.78</v>
      </c>
      <c r="G4398" s="1">
        <f>SUM($D$2:D4398)*Day_SIP[[#This Row],[Buy Price]]</f>
        <v>3460385.07</v>
      </c>
    </row>
    <row r="4399" spans="1:7" x14ac:dyDescent="0.3">
      <c r="A4399" s="2">
        <v>43753</v>
      </c>
      <c r="B4399">
        <v>1</v>
      </c>
      <c r="C4399">
        <v>120.87</v>
      </c>
      <c r="D4399">
        <v>2</v>
      </c>
      <c r="E4399">
        <v>241.74</v>
      </c>
      <c r="F4399" s="1">
        <f>-Day_SIP[[#This Row],[Investment Amount]]</f>
        <v>-241.74</v>
      </c>
      <c r="G4399" s="1">
        <f>SUM($D$2:D4399)*Day_SIP[[#This Row],[Buy Price]]</f>
        <v>3488912.5500000003</v>
      </c>
    </row>
    <row r="4400" spans="1:7" x14ac:dyDescent="0.3">
      <c r="A4400" s="2">
        <v>43754</v>
      </c>
      <c r="B4400">
        <v>2</v>
      </c>
      <c r="C4400">
        <v>120.95</v>
      </c>
      <c r="D4400">
        <v>2</v>
      </c>
      <c r="E4400">
        <v>241.9</v>
      </c>
      <c r="F4400" s="1">
        <f>-Day_SIP[[#This Row],[Investment Amount]]</f>
        <v>-241.9</v>
      </c>
      <c r="G4400" s="1">
        <f>SUM($D$2:D4400)*Day_SIP[[#This Row],[Buy Price]]</f>
        <v>3491463.65</v>
      </c>
    </row>
    <row r="4401" spans="1:7" x14ac:dyDescent="0.3">
      <c r="A4401" s="2">
        <v>43755</v>
      </c>
      <c r="B4401">
        <v>3</v>
      </c>
      <c r="C4401">
        <v>122.48</v>
      </c>
      <c r="D4401">
        <v>2</v>
      </c>
      <c r="E4401">
        <v>244.96</v>
      </c>
      <c r="F4401" s="1">
        <f>-Day_SIP[[#This Row],[Investment Amount]]</f>
        <v>-244.96</v>
      </c>
      <c r="G4401" s="1">
        <f>SUM($D$2:D4401)*Day_SIP[[#This Row],[Buy Price]]</f>
        <v>3535875.12</v>
      </c>
    </row>
    <row r="4402" spans="1:7" x14ac:dyDescent="0.3">
      <c r="A4402" s="2">
        <v>43756</v>
      </c>
      <c r="B4402">
        <v>4</v>
      </c>
      <c r="C4402">
        <v>123.45</v>
      </c>
      <c r="D4402">
        <v>1</v>
      </c>
      <c r="E4402">
        <v>123.45</v>
      </c>
      <c r="F4402" s="1">
        <f>-Day_SIP[[#This Row],[Investment Amount]]</f>
        <v>-123.45</v>
      </c>
      <c r="G4402" s="1">
        <f>SUM($D$2:D4402)*Day_SIP[[#This Row],[Buy Price]]</f>
        <v>3564001.5</v>
      </c>
    </row>
    <row r="4403" spans="1:7" x14ac:dyDescent="0.3">
      <c r="A4403" s="2">
        <v>43760</v>
      </c>
      <c r="B4403">
        <v>1</v>
      </c>
      <c r="C4403">
        <v>122.96</v>
      </c>
      <c r="D4403">
        <v>1</v>
      </c>
      <c r="E4403">
        <v>122.96</v>
      </c>
      <c r="F4403" s="1">
        <f>-Day_SIP[[#This Row],[Investment Amount]]</f>
        <v>-122.96</v>
      </c>
      <c r="G4403" s="1">
        <f>SUM($D$2:D4403)*Day_SIP[[#This Row],[Buy Price]]</f>
        <v>3549978.1599999997</v>
      </c>
    </row>
    <row r="4404" spans="1:7" x14ac:dyDescent="0.3">
      <c r="A4404" s="2">
        <v>43761</v>
      </c>
      <c r="B4404">
        <v>2</v>
      </c>
      <c r="C4404">
        <v>123</v>
      </c>
      <c r="D4404">
        <v>1</v>
      </c>
      <c r="E4404">
        <v>123</v>
      </c>
      <c r="F4404" s="1">
        <f>-Day_SIP[[#This Row],[Investment Amount]]</f>
        <v>-123</v>
      </c>
      <c r="G4404" s="1">
        <f>SUM($D$2:D4404)*Day_SIP[[#This Row],[Buy Price]]</f>
        <v>3551256</v>
      </c>
    </row>
    <row r="4405" spans="1:7" x14ac:dyDescent="0.3">
      <c r="A4405" s="2">
        <v>43762</v>
      </c>
      <c r="B4405">
        <v>3</v>
      </c>
      <c r="C4405">
        <v>122.67</v>
      </c>
      <c r="D4405">
        <v>2</v>
      </c>
      <c r="E4405">
        <v>245.34</v>
      </c>
      <c r="F4405" s="1">
        <f>-Day_SIP[[#This Row],[Investment Amount]]</f>
        <v>-245.34</v>
      </c>
      <c r="G4405" s="1">
        <f>SUM($D$2:D4405)*Day_SIP[[#This Row],[Buy Price]]</f>
        <v>3541973.58</v>
      </c>
    </row>
    <row r="4406" spans="1:7" x14ac:dyDescent="0.3">
      <c r="A4406" s="2">
        <v>43763</v>
      </c>
      <c r="B4406">
        <v>4</v>
      </c>
      <c r="C4406">
        <v>122.54</v>
      </c>
      <c r="D4406">
        <v>2</v>
      </c>
      <c r="E4406">
        <v>245.08</v>
      </c>
      <c r="F4406" s="1">
        <f>-Day_SIP[[#This Row],[Investment Amount]]</f>
        <v>-245.08</v>
      </c>
      <c r="G4406" s="1">
        <f>SUM($D$2:D4406)*Day_SIP[[#This Row],[Buy Price]]</f>
        <v>3538465.04</v>
      </c>
    </row>
    <row r="4407" spans="1:7" x14ac:dyDescent="0.3">
      <c r="A4407" s="2">
        <v>43767</v>
      </c>
      <c r="B4407">
        <v>1</v>
      </c>
      <c r="C4407">
        <v>124.68</v>
      </c>
      <c r="D4407">
        <v>1</v>
      </c>
      <c r="E4407">
        <v>124.68</v>
      </c>
      <c r="F4407" s="1">
        <f>-Day_SIP[[#This Row],[Investment Amount]]</f>
        <v>-124.68</v>
      </c>
      <c r="G4407" s="1">
        <f>SUM($D$2:D4407)*Day_SIP[[#This Row],[Buy Price]]</f>
        <v>3600384.3600000003</v>
      </c>
    </row>
    <row r="4408" spans="1:7" x14ac:dyDescent="0.3">
      <c r="A4408" s="2">
        <v>43768</v>
      </c>
      <c r="B4408">
        <v>2</v>
      </c>
      <c r="C4408">
        <v>125.29</v>
      </c>
      <c r="D4408">
        <v>1</v>
      </c>
      <c r="E4408">
        <v>125.29</v>
      </c>
      <c r="F4408" s="1">
        <f>-Day_SIP[[#This Row],[Investment Amount]]</f>
        <v>-125.29</v>
      </c>
      <c r="G4408" s="1">
        <f>SUM($D$2:D4408)*Day_SIP[[#This Row],[Buy Price]]</f>
        <v>3618124.62</v>
      </c>
    </row>
    <row r="4409" spans="1:7" x14ac:dyDescent="0.3">
      <c r="A4409" s="2">
        <v>43769</v>
      </c>
      <c r="B4409">
        <v>3</v>
      </c>
      <c r="C4409">
        <v>125.5</v>
      </c>
      <c r="D4409">
        <v>1</v>
      </c>
      <c r="E4409">
        <v>125.5</v>
      </c>
      <c r="F4409" s="1">
        <f>-Day_SIP[[#This Row],[Investment Amount]]</f>
        <v>-125.5</v>
      </c>
      <c r="G4409" s="1">
        <f>SUM($D$2:D4409)*Day_SIP[[#This Row],[Buy Price]]</f>
        <v>3624314.5</v>
      </c>
    </row>
    <row r="4410" spans="1:7" x14ac:dyDescent="0.3">
      <c r="A4410" s="2">
        <v>43770</v>
      </c>
      <c r="B4410">
        <v>4</v>
      </c>
      <c r="C4410">
        <v>126.14</v>
      </c>
      <c r="D4410">
        <v>1</v>
      </c>
      <c r="E4410">
        <v>126.14</v>
      </c>
      <c r="F4410" s="1">
        <f>-Day_SIP[[#This Row],[Investment Amount]]</f>
        <v>-126.14</v>
      </c>
      <c r="G4410" s="1">
        <f>SUM($D$2:D4410)*Day_SIP[[#This Row],[Buy Price]]</f>
        <v>3642923.2</v>
      </c>
    </row>
    <row r="4411" spans="1:7" x14ac:dyDescent="0.3">
      <c r="A4411" s="2">
        <v>43773</v>
      </c>
      <c r="B4411">
        <v>0</v>
      </c>
      <c r="C4411">
        <v>126.34</v>
      </c>
      <c r="D4411">
        <v>1</v>
      </c>
      <c r="E4411">
        <v>126.34</v>
      </c>
      <c r="F4411" s="1">
        <f>-Day_SIP[[#This Row],[Investment Amount]]</f>
        <v>-126.34</v>
      </c>
      <c r="G4411" s="1">
        <f>SUM($D$2:D4411)*Day_SIP[[#This Row],[Buy Price]]</f>
        <v>3648825.54</v>
      </c>
    </row>
    <row r="4412" spans="1:7" x14ac:dyDescent="0.3">
      <c r="A4412" s="2">
        <v>43774</v>
      </c>
      <c r="B4412">
        <v>1</v>
      </c>
      <c r="C4412">
        <v>126.06</v>
      </c>
      <c r="D4412">
        <v>1</v>
      </c>
      <c r="E4412">
        <v>126.06</v>
      </c>
      <c r="F4412" s="1">
        <f>-Day_SIP[[#This Row],[Investment Amount]]</f>
        <v>-126.06</v>
      </c>
      <c r="G4412" s="1">
        <f>SUM($D$2:D4412)*Day_SIP[[#This Row],[Buy Price]]</f>
        <v>3640864.92</v>
      </c>
    </row>
    <row r="4413" spans="1:7" x14ac:dyDescent="0.3">
      <c r="A4413" s="2">
        <v>43775</v>
      </c>
      <c r="B4413">
        <v>2</v>
      </c>
      <c r="C4413">
        <v>126.47</v>
      </c>
      <c r="D4413">
        <v>1</v>
      </c>
      <c r="E4413">
        <v>126.47</v>
      </c>
      <c r="F4413" s="1">
        <f>-Day_SIP[[#This Row],[Investment Amount]]</f>
        <v>-126.47</v>
      </c>
      <c r="G4413" s="1">
        <f>SUM($D$2:D4413)*Day_SIP[[#This Row],[Buy Price]]</f>
        <v>3652833.01</v>
      </c>
    </row>
    <row r="4414" spans="1:7" x14ac:dyDescent="0.3">
      <c r="A4414" s="2">
        <v>43776</v>
      </c>
      <c r="B4414">
        <v>3</v>
      </c>
      <c r="C4414">
        <v>126.98</v>
      </c>
      <c r="D4414">
        <v>1</v>
      </c>
      <c r="E4414">
        <v>126.98</v>
      </c>
      <c r="F4414" s="1">
        <f>-Day_SIP[[#This Row],[Investment Amount]]</f>
        <v>-126.98</v>
      </c>
      <c r="G4414" s="1">
        <f>SUM($D$2:D4414)*Day_SIP[[#This Row],[Buy Price]]</f>
        <v>3667690.3200000003</v>
      </c>
    </row>
    <row r="4415" spans="1:7" x14ac:dyDescent="0.3">
      <c r="A4415" s="2">
        <v>43777</v>
      </c>
      <c r="B4415">
        <v>4</v>
      </c>
      <c r="C4415">
        <v>126.06</v>
      </c>
      <c r="D4415">
        <v>1</v>
      </c>
      <c r="E4415">
        <v>126.06</v>
      </c>
      <c r="F4415" s="1">
        <f>-Day_SIP[[#This Row],[Investment Amount]]</f>
        <v>-126.06</v>
      </c>
      <c r="G4415" s="1">
        <f>SUM($D$2:D4415)*Day_SIP[[#This Row],[Buy Price]]</f>
        <v>3641243.1</v>
      </c>
    </row>
    <row r="4416" spans="1:7" x14ac:dyDescent="0.3">
      <c r="A4416" s="2">
        <v>43780</v>
      </c>
      <c r="B4416">
        <v>0</v>
      </c>
      <c r="C4416">
        <v>126.49</v>
      </c>
      <c r="D4416">
        <v>1</v>
      </c>
      <c r="E4416">
        <v>126.49</v>
      </c>
      <c r="F4416" s="1">
        <f>-Day_SIP[[#This Row],[Investment Amount]]</f>
        <v>-126.49</v>
      </c>
      <c r="G4416" s="1">
        <f>SUM($D$2:D4416)*Day_SIP[[#This Row],[Buy Price]]</f>
        <v>3653790.1399999997</v>
      </c>
    </row>
    <row r="4417" spans="1:7" x14ac:dyDescent="0.3">
      <c r="A4417" s="2">
        <v>43782</v>
      </c>
      <c r="B4417">
        <v>2</v>
      </c>
      <c r="C4417">
        <v>125.7</v>
      </c>
      <c r="D4417">
        <v>1</v>
      </c>
      <c r="E4417">
        <v>125.7</v>
      </c>
      <c r="F4417" s="1">
        <f>-Day_SIP[[#This Row],[Investment Amount]]</f>
        <v>-125.7</v>
      </c>
      <c r="G4417" s="1">
        <f>SUM($D$2:D4417)*Day_SIP[[#This Row],[Buy Price]]</f>
        <v>3631095.9</v>
      </c>
    </row>
    <row r="4418" spans="1:7" x14ac:dyDescent="0.3">
      <c r="A4418" s="2">
        <v>43783</v>
      </c>
      <c r="B4418">
        <v>3</v>
      </c>
      <c r="C4418">
        <v>125.55</v>
      </c>
      <c r="D4418">
        <v>1</v>
      </c>
      <c r="E4418">
        <v>125.55</v>
      </c>
      <c r="F4418" s="1">
        <f>-Day_SIP[[#This Row],[Investment Amount]]</f>
        <v>-125.55</v>
      </c>
      <c r="G4418" s="1">
        <f>SUM($D$2:D4418)*Day_SIP[[#This Row],[Buy Price]]</f>
        <v>3626888.4</v>
      </c>
    </row>
    <row r="4419" spans="1:7" x14ac:dyDescent="0.3">
      <c r="A4419" s="2">
        <v>43784</v>
      </c>
      <c r="B4419">
        <v>4</v>
      </c>
      <c r="C4419">
        <v>126.04</v>
      </c>
      <c r="D4419">
        <v>1</v>
      </c>
      <c r="E4419">
        <v>126.04</v>
      </c>
      <c r="F4419" s="1">
        <f>-Day_SIP[[#This Row],[Investment Amount]]</f>
        <v>-126.04</v>
      </c>
      <c r="G4419" s="1">
        <f>SUM($D$2:D4419)*Day_SIP[[#This Row],[Buy Price]]</f>
        <v>3641169.56</v>
      </c>
    </row>
    <row r="4420" spans="1:7" x14ac:dyDescent="0.3">
      <c r="A4420" s="2">
        <v>43787</v>
      </c>
      <c r="B4420">
        <v>0</v>
      </c>
      <c r="C4420">
        <v>125.73</v>
      </c>
      <c r="D4420">
        <v>1</v>
      </c>
      <c r="E4420">
        <v>125.73</v>
      </c>
      <c r="F4420" s="1">
        <f>-Day_SIP[[#This Row],[Investment Amount]]</f>
        <v>-125.73</v>
      </c>
      <c r="G4420" s="1">
        <f>SUM($D$2:D4420)*Day_SIP[[#This Row],[Buy Price]]</f>
        <v>3632339.7</v>
      </c>
    </row>
    <row r="4421" spans="1:7" x14ac:dyDescent="0.3">
      <c r="A4421" s="2">
        <v>43788</v>
      </c>
      <c r="B4421">
        <v>1</v>
      </c>
      <c r="C4421">
        <v>126.4</v>
      </c>
      <c r="D4421">
        <v>1</v>
      </c>
      <c r="E4421">
        <v>126.4</v>
      </c>
      <c r="F4421" s="1">
        <f>-Day_SIP[[#This Row],[Investment Amount]]</f>
        <v>-126.4</v>
      </c>
      <c r="G4421" s="1">
        <f>SUM($D$2:D4421)*Day_SIP[[#This Row],[Buy Price]]</f>
        <v>3651822.4000000004</v>
      </c>
    </row>
    <row r="4422" spans="1:7" x14ac:dyDescent="0.3">
      <c r="A4422" s="2">
        <v>43789</v>
      </c>
      <c r="B4422">
        <v>2</v>
      </c>
      <c r="C4422">
        <v>126.83</v>
      </c>
      <c r="D4422">
        <v>1</v>
      </c>
      <c r="E4422">
        <v>126.83</v>
      </c>
      <c r="F4422" s="1">
        <f>-Day_SIP[[#This Row],[Investment Amount]]</f>
        <v>-126.83</v>
      </c>
      <c r="G4422" s="1">
        <f>SUM($D$2:D4422)*Day_SIP[[#This Row],[Buy Price]]</f>
        <v>3664372.36</v>
      </c>
    </row>
    <row r="4423" spans="1:7" x14ac:dyDescent="0.3">
      <c r="A4423" s="2">
        <v>43790</v>
      </c>
      <c r="B4423">
        <v>3</v>
      </c>
      <c r="C4423">
        <v>126.6</v>
      </c>
      <c r="D4423">
        <v>1</v>
      </c>
      <c r="E4423">
        <v>126.6</v>
      </c>
      <c r="F4423" s="1">
        <f>-Day_SIP[[#This Row],[Investment Amount]]</f>
        <v>-126.6</v>
      </c>
      <c r="G4423" s="1">
        <f>SUM($D$2:D4423)*Day_SIP[[#This Row],[Buy Price]]</f>
        <v>3657853.8</v>
      </c>
    </row>
    <row r="4424" spans="1:7" x14ac:dyDescent="0.3">
      <c r="A4424" s="2">
        <v>43791</v>
      </c>
      <c r="B4424">
        <v>4</v>
      </c>
      <c r="C4424">
        <v>126.44</v>
      </c>
      <c r="D4424">
        <v>1</v>
      </c>
      <c r="E4424">
        <v>126.44</v>
      </c>
      <c r="F4424" s="1">
        <f>-Day_SIP[[#This Row],[Investment Amount]]</f>
        <v>-126.44</v>
      </c>
      <c r="G4424" s="1">
        <f>SUM($D$2:D4424)*Day_SIP[[#This Row],[Buy Price]]</f>
        <v>3653357.36</v>
      </c>
    </row>
    <row r="4425" spans="1:7" x14ac:dyDescent="0.3">
      <c r="A4425" s="2">
        <v>43794</v>
      </c>
      <c r="B4425">
        <v>0</v>
      </c>
      <c r="C4425">
        <v>127.74</v>
      </c>
      <c r="D4425">
        <v>1</v>
      </c>
      <c r="E4425">
        <v>127.74</v>
      </c>
      <c r="F4425" s="1">
        <f>-Day_SIP[[#This Row],[Investment Amount]]</f>
        <v>-127.74</v>
      </c>
      <c r="G4425" s="1">
        <f>SUM($D$2:D4425)*Day_SIP[[#This Row],[Buy Price]]</f>
        <v>3691047.3</v>
      </c>
    </row>
    <row r="4426" spans="1:7" x14ac:dyDescent="0.3">
      <c r="A4426" s="2">
        <v>43795</v>
      </c>
      <c r="B4426">
        <v>1</v>
      </c>
      <c r="C4426">
        <v>127.51</v>
      </c>
      <c r="D4426">
        <v>1</v>
      </c>
      <c r="E4426">
        <v>127.51</v>
      </c>
      <c r="F4426" s="1">
        <f>-Day_SIP[[#This Row],[Investment Amount]]</f>
        <v>-127.51</v>
      </c>
      <c r="G4426" s="1">
        <f>SUM($D$2:D4426)*Day_SIP[[#This Row],[Buy Price]]</f>
        <v>3684528.96</v>
      </c>
    </row>
    <row r="4427" spans="1:7" x14ac:dyDescent="0.3">
      <c r="A4427" s="2">
        <v>43796</v>
      </c>
      <c r="B4427">
        <v>2</v>
      </c>
      <c r="C4427">
        <v>127.9</v>
      </c>
      <c r="D4427">
        <v>1</v>
      </c>
      <c r="E4427">
        <v>127.9</v>
      </c>
      <c r="F4427" s="1">
        <f>-Day_SIP[[#This Row],[Investment Amount]]</f>
        <v>-127.9</v>
      </c>
      <c r="G4427" s="1">
        <f>SUM($D$2:D4427)*Day_SIP[[#This Row],[Buy Price]]</f>
        <v>3695926.3000000003</v>
      </c>
    </row>
    <row r="4428" spans="1:7" x14ac:dyDescent="0.3">
      <c r="A4428" s="2">
        <v>43797</v>
      </c>
      <c r="B4428">
        <v>3</v>
      </c>
      <c r="C4428">
        <v>128.41</v>
      </c>
      <c r="D4428">
        <v>1</v>
      </c>
      <c r="E4428">
        <v>128.41</v>
      </c>
      <c r="F4428" s="1">
        <f>-Day_SIP[[#This Row],[Investment Amount]]</f>
        <v>-128.41</v>
      </c>
      <c r="G4428" s="1">
        <f>SUM($D$2:D4428)*Day_SIP[[#This Row],[Buy Price]]</f>
        <v>3710792.1799999997</v>
      </c>
    </row>
    <row r="4429" spans="1:7" x14ac:dyDescent="0.3">
      <c r="A4429" s="2">
        <v>43798</v>
      </c>
      <c r="B4429">
        <v>4</v>
      </c>
      <c r="C4429">
        <v>127.51</v>
      </c>
      <c r="D4429">
        <v>1</v>
      </c>
      <c r="E4429">
        <v>127.51</v>
      </c>
      <c r="F4429" s="1">
        <f>-Day_SIP[[#This Row],[Investment Amount]]</f>
        <v>-127.51</v>
      </c>
      <c r="G4429" s="1">
        <f>SUM($D$2:D4429)*Day_SIP[[#This Row],[Buy Price]]</f>
        <v>3684911.49</v>
      </c>
    </row>
    <row r="4430" spans="1:7" x14ac:dyDescent="0.3">
      <c r="A4430" s="2">
        <v>43801</v>
      </c>
      <c r="B4430">
        <v>0</v>
      </c>
      <c r="C4430">
        <v>127.63</v>
      </c>
      <c r="D4430">
        <v>1</v>
      </c>
      <c r="E4430">
        <v>127.63</v>
      </c>
      <c r="F4430" s="1">
        <f>-Day_SIP[[#This Row],[Investment Amount]]</f>
        <v>-127.63</v>
      </c>
      <c r="G4430" s="1">
        <f>SUM($D$2:D4430)*Day_SIP[[#This Row],[Buy Price]]</f>
        <v>3688507</v>
      </c>
    </row>
    <row r="4431" spans="1:7" x14ac:dyDescent="0.3">
      <c r="A4431" s="2">
        <v>43802</v>
      </c>
      <c r="B4431">
        <v>1</v>
      </c>
      <c r="C4431">
        <v>126.96</v>
      </c>
      <c r="D4431">
        <v>1</v>
      </c>
      <c r="E4431">
        <v>126.96</v>
      </c>
      <c r="F4431" s="1">
        <f>-Day_SIP[[#This Row],[Investment Amount]]</f>
        <v>-126.96</v>
      </c>
      <c r="G4431" s="1">
        <f>SUM($D$2:D4431)*Day_SIP[[#This Row],[Buy Price]]</f>
        <v>3669270.96</v>
      </c>
    </row>
    <row r="4432" spans="1:7" x14ac:dyDescent="0.3">
      <c r="A4432" s="2">
        <v>43803</v>
      </c>
      <c r="B4432">
        <v>2</v>
      </c>
      <c r="C4432">
        <v>127.47</v>
      </c>
      <c r="D4432">
        <v>1</v>
      </c>
      <c r="E4432">
        <v>127.47</v>
      </c>
      <c r="F4432" s="1">
        <f>-Day_SIP[[#This Row],[Investment Amount]]</f>
        <v>-127.47</v>
      </c>
      <c r="G4432" s="1">
        <f>SUM($D$2:D4432)*Day_SIP[[#This Row],[Buy Price]]</f>
        <v>3684137.94</v>
      </c>
    </row>
    <row r="4433" spans="1:7" x14ac:dyDescent="0.3">
      <c r="A4433" s="2">
        <v>43804</v>
      </c>
      <c r="B4433">
        <v>3</v>
      </c>
      <c r="C4433">
        <v>127.2</v>
      </c>
      <c r="D4433">
        <v>1</v>
      </c>
      <c r="E4433">
        <v>127.2</v>
      </c>
      <c r="F4433" s="1">
        <f>-Day_SIP[[#This Row],[Investment Amount]]</f>
        <v>-127.2</v>
      </c>
      <c r="G4433" s="1">
        <f>SUM($D$2:D4433)*Day_SIP[[#This Row],[Buy Price]]</f>
        <v>3676461.6</v>
      </c>
    </row>
    <row r="4434" spans="1:7" x14ac:dyDescent="0.3">
      <c r="A4434" s="2">
        <v>43805</v>
      </c>
      <c r="B4434">
        <v>4</v>
      </c>
      <c r="C4434">
        <v>126.23</v>
      </c>
      <c r="D4434">
        <v>1</v>
      </c>
      <c r="E4434">
        <v>126.23</v>
      </c>
      <c r="F4434" s="1">
        <f>-Day_SIP[[#This Row],[Investment Amount]]</f>
        <v>-126.23</v>
      </c>
      <c r="G4434" s="1">
        <f>SUM($D$2:D4434)*Day_SIP[[#This Row],[Buy Price]]</f>
        <v>3648551.92</v>
      </c>
    </row>
    <row r="4435" spans="1:7" x14ac:dyDescent="0.3">
      <c r="A4435" s="2">
        <v>43808</v>
      </c>
      <c r="B4435">
        <v>0</v>
      </c>
      <c r="C4435">
        <v>126.33</v>
      </c>
      <c r="D4435">
        <v>1</v>
      </c>
      <c r="E4435">
        <v>126.33</v>
      </c>
      <c r="F4435" s="1">
        <f>-Day_SIP[[#This Row],[Investment Amount]]</f>
        <v>-126.33</v>
      </c>
      <c r="G4435" s="1">
        <f>SUM($D$2:D4435)*Day_SIP[[#This Row],[Buy Price]]</f>
        <v>3651568.65</v>
      </c>
    </row>
    <row r="4436" spans="1:7" x14ac:dyDescent="0.3">
      <c r="A4436" s="2">
        <v>43809</v>
      </c>
      <c r="B4436">
        <v>1</v>
      </c>
      <c r="C4436">
        <v>125.8</v>
      </c>
      <c r="D4436">
        <v>1</v>
      </c>
      <c r="E4436">
        <v>125.8</v>
      </c>
      <c r="F4436" s="1">
        <f>-Day_SIP[[#This Row],[Investment Amount]]</f>
        <v>-125.8</v>
      </c>
      <c r="G4436" s="1">
        <f>SUM($D$2:D4436)*Day_SIP[[#This Row],[Buy Price]]</f>
        <v>3636374.8</v>
      </c>
    </row>
    <row r="4437" spans="1:7" x14ac:dyDescent="0.3">
      <c r="A4437" s="2">
        <v>43810</v>
      </c>
      <c r="B4437">
        <v>2</v>
      </c>
      <c r="C4437">
        <v>126.22</v>
      </c>
      <c r="D4437">
        <v>1</v>
      </c>
      <c r="E4437">
        <v>126.22</v>
      </c>
      <c r="F4437" s="1">
        <f>-Day_SIP[[#This Row],[Investment Amount]]</f>
        <v>-126.22</v>
      </c>
      <c r="G4437" s="1">
        <f>SUM($D$2:D4437)*Day_SIP[[#This Row],[Buy Price]]</f>
        <v>3648641.54</v>
      </c>
    </row>
    <row r="4438" spans="1:7" x14ac:dyDescent="0.3">
      <c r="A4438" s="2">
        <v>43811</v>
      </c>
      <c r="B4438">
        <v>3</v>
      </c>
      <c r="C4438">
        <v>127.11</v>
      </c>
      <c r="D4438">
        <v>1</v>
      </c>
      <c r="E4438">
        <v>127.11</v>
      </c>
      <c r="F4438" s="1">
        <f>-Day_SIP[[#This Row],[Investment Amount]]</f>
        <v>-127.11</v>
      </c>
      <c r="G4438" s="1">
        <f>SUM($D$2:D4438)*Day_SIP[[#This Row],[Buy Price]]</f>
        <v>3674495.88</v>
      </c>
    </row>
    <row r="4439" spans="1:7" x14ac:dyDescent="0.3">
      <c r="A4439" s="2">
        <v>43812</v>
      </c>
      <c r="B4439">
        <v>4</v>
      </c>
      <c r="C4439">
        <v>127.91</v>
      </c>
      <c r="D4439">
        <v>1</v>
      </c>
      <c r="E4439">
        <v>127.91</v>
      </c>
      <c r="F4439" s="1">
        <f>-Day_SIP[[#This Row],[Investment Amount]]</f>
        <v>-127.91</v>
      </c>
      <c r="G4439" s="1">
        <f>SUM($D$2:D4439)*Day_SIP[[#This Row],[Buy Price]]</f>
        <v>3697750.19</v>
      </c>
    </row>
    <row r="4440" spans="1:7" x14ac:dyDescent="0.3">
      <c r="A4440" s="2">
        <v>43815</v>
      </c>
      <c r="B4440">
        <v>0</v>
      </c>
      <c r="C4440">
        <v>127.53</v>
      </c>
      <c r="D4440">
        <v>1</v>
      </c>
      <c r="E4440">
        <v>127.53</v>
      </c>
      <c r="F4440" s="1">
        <f>-Day_SIP[[#This Row],[Investment Amount]]</f>
        <v>-127.53</v>
      </c>
      <c r="G4440" s="1">
        <f>SUM($D$2:D4440)*Day_SIP[[#This Row],[Buy Price]]</f>
        <v>3686892.3</v>
      </c>
    </row>
    <row r="4441" spans="1:7" x14ac:dyDescent="0.3">
      <c r="A4441" s="2">
        <v>43816</v>
      </c>
      <c r="B4441">
        <v>1</v>
      </c>
      <c r="C4441">
        <v>128.62</v>
      </c>
      <c r="D4441">
        <v>1</v>
      </c>
      <c r="E4441">
        <v>128.62</v>
      </c>
      <c r="F4441" s="1">
        <f>-Day_SIP[[#This Row],[Investment Amount]]</f>
        <v>-128.62</v>
      </c>
      <c r="G4441" s="1">
        <f>SUM($D$2:D4441)*Day_SIP[[#This Row],[Buy Price]]</f>
        <v>3718532.8200000003</v>
      </c>
    </row>
    <row r="4442" spans="1:7" x14ac:dyDescent="0.3">
      <c r="A4442" s="2">
        <v>43817</v>
      </c>
      <c r="B4442">
        <v>2</v>
      </c>
      <c r="C4442">
        <v>129.25</v>
      </c>
      <c r="D4442">
        <v>1</v>
      </c>
      <c r="E4442">
        <v>129.25</v>
      </c>
      <c r="F4442" s="1">
        <f>-Day_SIP[[#This Row],[Investment Amount]]</f>
        <v>-129.25</v>
      </c>
      <c r="G4442" s="1">
        <f>SUM($D$2:D4442)*Day_SIP[[#This Row],[Buy Price]]</f>
        <v>3736876</v>
      </c>
    </row>
    <row r="4443" spans="1:7" x14ac:dyDescent="0.3">
      <c r="A4443" s="2">
        <v>43818</v>
      </c>
      <c r="B4443">
        <v>3</v>
      </c>
      <c r="C4443">
        <v>130.19999999999999</v>
      </c>
      <c r="D4443">
        <v>1</v>
      </c>
      <c r="E4443">
        <v>130.19999999999999</v>
      </c>
      <c r="F4443" s="1">
        <f>-Day_SIP[[#This Row],[Investment Amount]]</f>
        <v>-130.19999999999999</v>
      </c>
      <c r="G4443" s="1">
        <f>SUM($D$2:D4443)*Day_SIP[[#This Row],[Buy Price]]</f>
        <v>3764472.5999999996</v>
      </c>
    </row>
    <row r="4444" spans="1:7" x14ac:dyDescent="0.3">
      <c r="A4444" s="2">
        <v>43819</v>
      </c>
      <c r="B4444">
        <v>4</v>
      </c>
      <c r="C4444">
        <v>130.34</v>
      </c>
      <c r="D4444">
        <v>1</v>
      </c>
      <c r="E4444">
        <v>130.34</v>
      </c>
      <c r="F4444" s="1">
        <f>-Day_SIP[[#This Row],[Investment Amount]]</f>
        <v>-130.34</v>
      </c>
      <c r="G4444" s="1">
        <f>SUM($D$2:D4444)*Day_SIP[[#This Row],[Buy Price]]</f>
        <v>3768650.7600000002</v>
      </c>
    </row>
    <row r="4445" spans="1:7" x14ac:dyDescent="0.3">
      <c r="A4445" s="2">
        <v>43822</v>
      </c>
      <c r="B4445">
        <v>0</v>
      </c>
      <c r="C4445">
        <v>129.93</v>
      </c>
      <c r="D4445">
        <v>1</v>
      </c>
      <c r="E4445">
        <v>129.93</v>
      </c>
      <c r="F4445" s="1">
        <f>-Day_SIP[[#This Row],[Investment Amount]]</f>
        <v>-129.93</v>
      </c>
      <c r="G4445" s="1">
        <f>SUM($D$2:D4445)*Day_SIP[[#This Row],[Buy Price]]</f>
        <v>3756925.95</v>
      </c>
    </row>
    <row r="4446" spans="1:7" x14ac:dyDescent="0.3">
      <c r="A4446" s="2">
        <v>43823</v>
      </c>
      <c r="B4446">
        <v>1</v>
      </c>
      <c r="C4446">
        <v>129.44999999999999</v>
      </c>
      <c r="D4446">
        <v>1</v>
      </c>
      <c r="E4446">
        <v>129.44999999999999</v>
      </c>
      <c r="F4446" s="1">
        <f>-Day_SIP[[#This Row],[Investment Amount]]</f>
        <v>-129.44999999999999</v>
      </c>
      <c r="G4446" s="1">
        <f>SUM($D$2:D4446)*Day_SIP[[#This Row],[Buy Price]]</f>
        <v>3743176.1999999997</v>
      </c>
    </row>
    <row r="4447" spans="1:7" x14ac:dyDescent="0.3">
      <c r="A4447" s="2">
        <v>43825</v>
      </c>
      <c r="B4447">
        <v>3</v>
      </c>
      <c r="C4447">
        <v>128.69</v>
      </c>
      <c r="D4447">
        <v>1</v>
      </c>
      <c r="E4447">
        <v>128.69</v>
      </c>
      <c r="F4447" s="1">
        <f>-Day_SIP[[#This Row],[Investment Amount]]</f>
        <v>-128.69</v>
      </c>
      <c r="G4447" s="1">
        <f>SUM($D$2:D4447)*Day_SIP[[#This Row],[Buy Price]]</f>
        <v>3721328.73</v>
      </c>
    </row>
    <row r="4448" spans="1:7" x14ac:dyDescent="0.3">
      <c r="A4448" s="2">
        <v>43826</v>
      </c>
      <c r="B4448">
        <v>4</v>
      </c>
      <c r="C4448">
        <v>129.56</v>
      </c>
      <c r="D4448">
        <v>1</v>
      </c>
      <c r="E4448">
        <v>129.56</v>
      </c>
      <c r="F4448" s="1">
        <f>-Day_SIP[[#This Row],[Investment Amount]]</f>
        <v>-129.56</v>
      </c>
      <c r="G4448" s="1">
        <f>SUM($D$2:D4448)*Day_SIP[[#This Row],[Buy Price]]</f>
        <v>3746616.08</v>
      </c>
    </row>
    <row r="4449" spans="1:7" x14ac:dyDescent="0.3">
      <c r="A4449" s="2">
        <v>43829</v>
      </c>
      <c r="B4449">
        <v>0</v>
      </c>
      <c r="C4449">
        <v>130.26</v>
      </c>
      <c r="D4449">
        <v>1</v>
      </c>
      <c r="E4449">
        <v>130.26</v>
      </c>
      <c r="F4449" s="1">
        <f>-Day_SIP[[#This Row],[Investment Amount]]</f>
        <v>-130.26</v>
      </c>
      <c r="G4449" s="1">
        <f>SUM($D$2:D4449)*Day_SIP[[#This Row],[Buy Price]]</f>
        <v>3766988.94</v>
      </c>
    </row>
    <row r="4450" spans="1:7" x14ac:dyDescent="0.3">
      <c r="A4450" s="2">
        <v>43830</v>
      </c>
      <c r="B4450">
        <v>1</v>
      </c>
      <c r="C4450">
        <v>129.15</v>
      </c>
      <c r="D4450">
        <v>1</v>
      </c>
      <c r="E4450">
        <v>129.15</v>
      </c>
      <c r="F4450" s="1">
        <f>-Day_SIP[[#This Row],[Investment Amount]]</f>
        <v>-129.15</v>
      </c>
      <c r="G4450" s="1">
        <f>SUM($D$2:D4450)*Day_SIP[[#This Row],[Buy Price]]</f>
        <v>3735018</v>
      </c>
    </row>
    <row r="4451" spans="1:7" x14ac:dyDescent="0.3">
      <c r="A4451" s="2">
        <v>43831</v>
      </c>
      <c r="B4451">
        <v>2</v>
      </c>
      <c r="C4451">
        <v>129.41999999999999</v>
      </c>
      <c r="D4451">
        <v>1</v>
      </c>
      <c r="E4451">
        <v>129.41999999999999</v>
      </c>
      <c r="F4451" s="1">
        <f>-Day_SIP[[#This Row],[Investment Amount]]</f>
        <v>-129.41999999999999</v>
      </c>
      <c r="G4451" s="1">
        <f>SUM($D$2:D4451)*Day_SIP[[#This Row],[Buy Price]]</f>
        <v>3742955.82</v>
      </c>
    </row>
    <row r="4452" spans="1:7" x14ac:dyDescent="0.3">
      <c r="A4452" s="2">
        <v>43832</v>
      </c>
      <c r="B4452">
        <v>3</v>
      </c>
      <c r="C4452">
        <v>130.13999999999999</v>
      </c>
      <c r="D4452">
        <v>1</v>
      </c>
      <c r="E4452">
        <v>130.13999999999999</v>
      </c>
      <c r="F4452" s="1">
        <f>-Day_SIP[[#This Row],[Investment Amount]]</f>
        <v>-130.13999999999999</v>
      </c>
      <c r="G4452" s="1">
        <f>SUM($D$2:D4452)*Day_SIP[[#This Row],[Buy Price]]</f>
        <v>3763909.0799999996</v>
      </c>
    </row>
    <row r="4453" spans="1:7" x14ac:dyDescent="0.3">
      <c r="A4453" s="2">
        <v>43833</v>
      </c>
      <c r="B4453">
        <v>4</v>
      </c>
      <c r="C4453">
        <v>129.71</v>
      </c>
      <c r="D4453">
        <v>1</v>
      </c>
      <c r="E4453">
        <v>129.71</v>
      </c>
      <c r="F4453" s="1">
        <f>-Day_SIP[[#This Row],[Investment Amount]]</f>
        <v>-129.71</v>
      </c>
      <c r="G4453" s="1">
        <f>SUM($D$2:D4453)*Day_SIP[[#This Row],[Buy Price]]</f>
        <v>3751602.33</v>
      </c>
    </row>
    <row r="4454" spans="1:7" x14ac:dyDescent="0.3">
      <c r="A4454" s="2">
        <v>43836</v>
      </c>
      <c r="B4454">
        <v>0</v>
      </c>
      <c r="C4454">
        <v>127.37</v>
      </c>
      <c r="D4454">
        <v>1</v>
      </c>
      <c r="E4454">
        <v>127.37</v>
      </c>
      <c r="F4454" s="1">
        <f>-Day_SIP[[#This Row],[Investment Amount]]</f>
        <v>-127.37</v>
      </c>
      <c r="G4454" s="1">
        <f>SUM($D$2:D4454)*Day_SIP[[#This Row],[Buy Price]]</f>
        <v>3684049.8800000004</v>
      </c>
    </row>
    <row r="4455" spans="1:7" x14ac:dyDescent="0.3">
      <c r="A4455" s="2">
        <v>43837</v>
      </c>
      <c r="B4455">
        <v>1</v>
      </c>
      <c r="C4455">
        <v>127.76</v>
      </c>
      <c r="D4455">
        <v>1</v>
      </c>
      <c r="E4455">
        <v>127.76</v>
      </c>
      <c r="F4455" s="1">
        <f>-Day_SIP[[#This Row],[Investment Amount]]</f>
        <v>-127.76</v>
      </c>
      <c r="G4455" s="1">
        <f>SUM($D$2:D4455)*Day_SIP[[#This Row],[Buy Price]]</f>
        <v>3695458</v>
      </c>
    </row>
    <row r="4456" spans="1:7" x14ac:dyDescent="0.3">
      <c r="A4456" s="2">
        <v>43838</v>
      </c>
      <c r="B4456">
        <v>2</v>
      </c>
      <c r="C4456">
        <v>127.56</v>
      </c>
      <c r="D4456">
        <v>1</v>
      </c>
      <c r="E4456">
        <v>127.56</v>
      </c>
      <c r="F4456" s="1">
        <f>-Day_SIP[[#This Row],[Investment Amount]]</f>
        <v>-127.56</v>
      </c>
      <c r="G4456" s="1">
        <f>SUM($D$2:D4456)*Day_SIP[[#This Row],[Buy Price]]</f>
        <v>3689800.56</v>
      </c>
    </row>
    <row r="4457" spans="1:7" x14ac:dyDescent="0.3">
      <c r="A4457" s="2">
        <v>43839</v>
      </c>
      <c r="B4457">
        <v>3</v>
      </c>
      <c r="C4457">
        <v>129.34</v>
      </c>
      <c r="D4457">
        <v>1</v>
      </c>
      <c r="E4457">
        <v>129.34</v>
      </c>
      <c r="F4457" s="1">
        <f>-Day_SIP[[#This Row],[Investment Amount]]</f>
        <v>-129.34</v>
      </c>
      <c r="G4457" s="1">
        <f>SUM($D$2:D4457)*Day_SIP[[#This Row],[Buy Price]]</f>
        <v>3741418.18</v>
      </c>
    </row>
    <row r="4458" spans="1:7" x14ac:dyDescent="0.3">
      <c r="A4458" s="2">
        <v>43840</v>
      </c>
      <c r="B4458">
        <v>4</v>
      </c>
      <c r="C4458">
        <v>129.61000000000001</v>
      </c>
      <c r="D4458">
        <v>1</v>
      </c>
      <c r="E4458">
        <v>129.61000000000001</v>
      </c>
      <c r="F4458" s="1">
        <f>-Day_SIP[[#This Row],[Investment Amount]]</f>
        <v>-129.61000000000001</v>
      </c>
      <c r="G4458" s="1">
        <f>SUM($D$2:D4458)*Day_SIP[[#This Row],[Buy Price]]</f>
        <v>3749358.0800000005</v>
      </c>
    </row>
    <row r="4459" spans="1:7" x14ac:dyDescent="0.3">
      <c r="A4459" s="2">
        <v>43843</v>
      </c>
      <c r="B4459">
        <v>0</v>
      </c>
      <c r="C4459">
        <v>130.41</v>
      </c>
      <c r="D4459">
        <v>1</v>
      </c>
      <c r="E4459">
        <v>130.41</v>
      </c>
      <c r="F4459" s="1">
        <f>-Day_SIP[[#This Row],[Investment Amount]]</f>
        <v>-130.41</v>
      </c>
      <c r="G4459" s="1">
        <f>SUM($D$2:D4459)*Day_SIP[[#This Row],[Buy Price]]</f>
        <v>3772630.89</v>
      </c>
    </row>
    <row r="4460" spans="1:7" x14ac:dyDescent="0.3">
      <c r="A4460" s="2">
        <v>43844</v>
      </c>
      <c r="B4460">
        <v>1</v>
      </c>
      <c r="C4460">
        <v>131.01</v>
      </c>
      <c r="D4460">
        <v>1</v>
      </c>
      <c r="E4460">
        <v>131.01</v>
      </c>
      <c r="F4460" s="1">
        <f>-Day_SIP[[#This Row],[Investment Amount]]</f>
        <v>-131.01</v>
      </c>
      <c r="G4460" s="1">
        <f>SUM($D$2:D4460)*Day_SIP[[#This Row],[Buy Price]]</f>
        <v>3790119.3</v>
      </c>
    </row>
    <row r="4461" spans="1:7" x14ac:dyDescent="0.3">
      <c r="A4461" s="2">
        <v>43845</v>
      </c>
      <c r="B4461">
        <v>2</v>
      </c>
      <c r="C4461">
        <v>131.01</v>
      </c>
      <c r="D4461">
        <v>1</v>
      </c>
      <c r="E4461">
        <v>131.01</v>
      </c>
      <c r="F4461" s="1">
        <f>-Day_SIP[[#This Row],[Investment Amount]]</f>
        <v>-131.01</v>
      </c>
      <c r="G4461" s="1">
        <f>SUM($D$2:D4461)*Day_SIP[[#This Row],[Buy Price]]</f>
        <v>3790250.3099999996</v>
      </c>
    </row>
    <row r="4462" spans="1:7" x14ac:dyDescent="0.3">
      <c r="A4462" s="2">
        <v>43846</v>
      </c>
      <c r="B4462">
        <v>3</v>
      </c>
      <c r="C4462">
        <v>130.91</v>
      </c>
      <c r="D4462">
        <v>1</v>
      </c>
      <c r="E4462">
        <v>130.91</v>
      </c>
      <c r="F4462" s="1">
        <f>-Day_SIP[[#This Row],[Investment Amount]]</f>
        <v>-130.91</v>
      </c>
      <c r="G4462" s="1">
        <f>SUM($D$2:D4462)*Day_SIP[[#This Row],[Buy Price]]</f>
        <v>3787488.12</v>
      </c>
    </row>
    <row r="4463" spans="1:7" x14ac:dyDescent="0.3">
      <c r="A4463" s="2">
        <v>43847</v>
      </c>
      <c r="B4463">
        <v>4</v>
      </c>
      <c r="C4463">
        <v>131.19</v>
      </c>
      <c r="D4463">
        <v>1</v>
      </c>
      <c r="E4463">
        <v>131.19</v>
      </c>
      <c r="F4463" s="1">
        <f>-Day_SIP[[#This Row],[Investment Amount]]</f>
        <v>-131.19</v>
      </c>
      <c r="G4463" s="1">
        <f>SUM($D$2:D4463)*Day_SIP[[#This Row],[Buy Price]]</f>
        <v>3795720.27</v>
      </c>
    </row>
    <row r="4464" spans="1:7" x14ac:dyDescent="0.3">
      <c r="A4464" s="2">
        <v>43850</v>
      </c>
      <c r="B4464">
        <v>0</v>
      </c>
      <c r="C4464">
        <v>129.78</v>
      </c>
      <c r="D4464">
        <v>1</v>
      </c>
      <c r="E4464">
        <v>129.78</v>
      </c>
      <c r="F4464" s="1">
        <f>-Day_SIP[[#This Row],[Investment Amount]]</f>
        <v>-129.78</v>
      </c>
      <c r="G4464" s="1">
        <f>SUM($D$2:D4464)*Day_SIP[[#This Row],[Buy Price]]</f>
        <v>3755054.52</v>
      </c>
    </row>
    <row r="4465" spans="1:7" x14ac:dyDescent="0.3">
      <c r="A4465" s="2">
        <v>43851</v>
      </c>
      <c r="B4465">
        <v>1</v>
      </c>
      <c r="C4465">
        <v>129.27000000000001</v>
      </c>
      <c r="D4465">
        <v>1</v>
      </c>
      <c r="E4465">
        <v>129.27000000000001</v>
      </c>
      <c r="F4465" s="1">
        <f>-Day_SIP[[#This Row],[Investment Amount]]</f>
        <v>-129.27000000000001</v>
      </c>
      <c r="G4465" s="1">
        <f>SUM($D$2:D4465)*Day_SIP[[#This Row],[Buy Price]]</f>
        <v>3740427.45</v>
      </c>
    </row>
    <row r="4466" spans="1:7" x14ac:dyDescent="0.3">
      <c r="A4466" s="2">
        <v>43852</v>
      </c>
      <c r="B4466">
        <v>2</v>
      </c>
      <c r="C4466">
        <v>128.53</v>
      </c>
      <c r="D4466">
        <v>1</v>
      </c>
      <c r="E4466">
        <v>128.53</v>
      </c>
      <c r="F4466" s="1">
        <f>-Day_SIP[[#This Row],[Investment Amount]]</f>
        <v>-128.53</v>
      </c>
      <c r="G4466" s="1">
        <f>SUM($D$2:D4466)*Day_SIP[[#This Row],[Buy Price]]</f>
        <v>3719144.08</v>
      </c>
    </row>
    <row r="4467" spans="1:7" x14ac:dyDescent="0.3">
      <c r="A4467" s="2">
        <v>43853</v>
      </c>
      <c r="B4467">
        <v>3</v>
      </c>
      <c r="C4467">
        <v>129.31</v>
      </c>
      <c r="D4467">
        <v>1</v>
      </c>
      <c r="E4467">
        <v>129.31</v>
      </c>
      <c r="F4467" s="1">
        <f>-Day_SIP[[#This Row],[Investment Amount]]</f>
        <v>-129.31</v>
      </c>
      <c r="G4467" s="1">
        <f>SUM($D$2:D4467)*Day_SIP[[#This Row],[Buy Price]]</f>
        <v>3741843.47</v>
      </c>
    </row>
    <row r="4468" spans="1:7" x14ac:dyDescent="0.3">
      <c r="A4468" s="2">
        <v>43854</v>
      </c>
      <c r="B4468">
        <v>4</v>
      </c>
      <c r="C4468">
        <v>130.11000000000001</v>
      </c>
      <c r="D4468">
        <v>1</v>
      </c>
      <c r="E4468">
        <v>130.11000000000001</v>
      </c>
      <c r="F4468" s="1">
        <f>-Day_SIP[[#This Row],[Investment Amount]]</f>
        <v>-130.11000000000001</v>
      </c>
      <c r="G4468" s="1">
        <f>SUM($D$2:D4468)*Day_SIP[[#This Row],[Buy Price]]</f>
        <v>3765123.18</v>
      </c>
    </row>
    <row r="4469" spans="1:7" x14ac:dyDescent="0.3">
      <c r="A4469" s="2">
        <v>43857</v>
      </c>
      <c r="B4469">
        <v>0</v>
      </c>
      <c r="C4469">
        <v>128.72999999999999</v>
      </c>
      <c r="D4469">
        <v>1</v>
      </c>
      <c r="E4469">
        <v>128.72999999999999</v>
      </c>
      <c r="F4469" s="1">
        <f>-Day_SIP[[#This Row],[Investment Amount]]</f>
        <v>-128.72999999999999</v>
      </c>
      <c r="G4469" s="1">
        <f>SUM($D$2:D4469)*Day_SIP[[#This Row],[Buy Price]]</f>
        <v>3725317.4699999997</v>
      </c>
    </row>
    <row r="4470" spans="1:7" x14ac:dyDescent="0.3">
      <c r="A4470" s="2">
        <v>43858</v>
      </c>
      <c r="B4470">
        <v>1</v>
      </c>
      <c r="C4470">
        <v>128.1</v>
      </c>
      <c r="D4470">
        <v>1</v>
      </c>
      <c r="E4470">
        <v>128.1</v>
      </c>
      <c r="F4470" s="1">
        <f>-Day_SIP[[#This Row],[Investment Amount]]</f>
        <v>-128.1</v>
      </c>
      <c r="G4470" s="1">
        <f>SUM($D$2:D4470)*Day_SIP[[#This Row],[Buy Price]]</f>
        <v>3707214</v>
      </c>
    </row>
    <row r="4471" spans="1:7" x14ac:dyDescent="0.3">
      <c r="A4471" s="2">
        <v>43859</v>
      </c>
      <c r="B4471">
        <v>2</v>
      </c>
      <c r="C4471">
        <v>128.76</v>
      </c>
      <c r="D4471">
        <v>1</v>
      </c>
      <c r="E4471">
        <v>128.76</v>
      </c>
      <c r="F4471" s="1">
        <f>-Day_SIP[[#This Row],[Investment Amount]]</f>
        <v>-128.76</v>
      </c>
      <c r="G4471" s="1">
        <f>SUM($D$2:D4471)*Day_SIP[[#This Row],[Buy Price]]</f>
        <v>3726443.1599999997</v>
      </c>
    </row>
    <row r="4472" spans="1:7" x14ac:dyDescent="0.3">
      <c r="A4472" s="2">
        <v>43860</v>
      </c>
      <c r="B4472">
        <v>3</v>
      </c>
      <c r="C4472">
        <v>127.74</v>
      </c>
      <c r="D4472">
        <v>1</v>
      </c>
      <c r="E4472">
        <v>127.74</v>
      </c>
      <c r="F4472" s="1">
        <f>-Day_SIP[[#This Row],[Investment Amount]]</f>
        <v>-127.74</v>
      </c>
      <c r="G4472" s="1">
        <f>SUM($D$2:D4472)*Day_SIP[[#This Row],[Buy Price]]</f>
        <v>3697051.08</v>
      </c>
    </row>
    <row r="4473" spans="1:7" x14ac:dyDescent="0.3">
      <c r="A4473" s="2">
        <v>43861</v>
      </c>
      <c r="B4473">
        <v>4</v>
      </c>
      <c r="C4473">
        <v>127.17</v>
      </c>
      <c r="D4473">
        <v>1</v>
      </c>
      <c r="E4473">
        <v>127.17</v>
      </c>
      <c r="F4473" s="1">
        <f>-Day_SIP[[#This Row],[Investment Amount]]</f>
        <v>-127.17</v>
      </c>
      <c r="G4473" s="1">
        <f>SUM($D$2:D4473)*Day_SIP[[#This Row],[Buy Price]]</f>
        <v>3680681.31</v>
      </c>
    </row>
    <row r="4474" spans="1:7" x14ac:dyDescent="0.3">
      <c r="A4474" s="2">
        <v>43862</v>
      </c>
      <c r="B4474">
        <v>5</v>
      </c>
      <c r="C4474">
        <v>124.71</v>
      </c>
      <c r="D4474">
        <v>1</v>
      </c>
      <c r="E4474">
        <v>124.71</v>
      </c>
      <c r="F4474" s="1">
        <f>-Day_SIP[[#This Row],[Investment Amount]]</f>
        <v>-124.71</v>
      </c>
      <c r="G4474" s="1">
        <f>SUM($D$2:D4474)*Day_SIP[[#This Row],[Buy Price]]</f>
        <v>3609606.2399999998</v>
      </c>
    </row>
    <row r="4475" spans="1:7" x14ac:dyDescent="0.3">
      <c r="A4475" s="2">
        <v>43864</v>
      </c>
      <c r="B4475">
        <v>0</v>
      </c>
      <c r="C4475">
        <v>124.42</v>
      </c>
      <c r="D4475">
        <v>1</v>
      </c>
      <c r="E4475">
        <v>124.42</v>
      </c>
      <c r="F4475" s="1">
        <f>-Day_SIP[[#This Row],[Investment Amount]]</f>
        <v>-124.42</v>
      </c>
      <c r="G4475" s="1">
        <f>SUM($D$2:D4475)*Day_SIP[[#This Row],[Buy Price]]</f>
        <v>3601336.9</v>
      </c>
    </row>
    <row r="4476" spans="1:7" x14ac:dyDescent="0.3">
      <c r="A4476" s="2">
        <v>43865</v>
      </c>
      <c r="B4476">
        <v>1</v>
      </c>
      <c r="C4476">
        <v>126.75</v>
      </c>
      <c r="D4476">
        <v>1</v>
      </c>
      <c r="E4476">
        <v>126.75</v>
      </c>
      <c r="F4476" s="1">
        <f>-Day_SIP[[#This Row],[Investment Amount]]</f>
        <v>-126.75</v>
      </c>
      <c r="G4476" s="1">
        <f>SUM($D$2:D4476)*Day_SIP[[#This Row],[Buy Price]]</f>
        <v>3668905.5</v>
      </c>
    </row>
    <row r="4477" spans="1:7" x14ac:dyDescent="0.3">
      <c r="A4477" s="2">
        <v>43866</v>
      </c>
      <c r="B4477">
        <v>2</v>
      </c>
      <c r="C4477">
        <v>127.91</v>
      </c>
      <c r="D4477">
        <v>1</v>
      </c>
      <c r="E4477">
        <v>127.91</v>
      </c>
      <c r="F4477" s="1">
        <f>-Day_SIP[[#This Row],[Investment Amount]]</f>
        <v>-127.91</v>
      </c>
      <c r="G4477" s="1">
        <f>SUM($D$2:D4477)*Day_SIP[[#This Row],[Buy Price]]</f>
        <v>3702610.77</v>
      </c>
    </row>
    <row r="4478" spans="1:7" x14ac:dyDescent="0.3">
      <c r="A4478" s="2">
        <v>43867</v>
      </c>
      <c r="B4478">
        <v>3</v>
      </c>
      <c r="C4478">
        <v>128.94</v>
      </c>
      <c r="D4478">
        <v>1</v>
      </c>
      <c r="E4478">
        <v>128.94</v>
      </c>
      <c r="F4478" s="1">
        <f>-Day_SIP[[#This Row],[Investment Amount]]</f>
        <v>-128.94</v>
      </c>
      <c r="G4478" s="1">
        <f>SUM($D$2:D4478)*Day_SIP[[#This Row],[Buy Price]]</f>
        <v>3732555.12</v>
      </c>
    </row>
    <row r="4479" spans="1:7" x14ac:dyDescent="0.3">
      <c r="A4479" s="2">
        <v>43868</v>
      </c>
      <c r="B4479">
        <v>4</v>
      </c>
      <c r="C4479">
        <v>128.19</v>
      </c>
      <c r="D4479">
        <v>1</v>
      </c>
      <c r="E4479">
        <v>128.19</v>
      </c>
      <c r="F4479" s="1">
        <f>-Day_SIP[[#This Row],[Investment Amount]]</f>
        <v>-128.19</v>
      </c>
      <c r="G4479" s="1">
        <f>SUM($D$2:D4479)*Day_SIP[[#This Row],[Buy Price]]</f>
        <v>3710972.31</v>
      </c>
    </row>
    <row r="4480" spans="1:7" x14ac:dyDescent="0.3">
      <c r="A4480" s="2">
        <v>43871</v>
      </c>
      <c r="B4480">
        <v>0</v>
      </c>
      <c r="C4480">
        <v>127.91</v>
      </c>
      <c r="D4480">
        <v>1</v>
      </c>
      <c r="E4480">
        <v>127.91</v>
      </c>
      <c r="F4480" s="1">
        <f>-Day_SIP[[#This Row],[Investment Amount]]</f>
        <v>-127.91</v>
      </c>
      <c r="G4480" s="1">
        <f>SUM($D$2:D4480)*Day_SIP[[#This Row],[Buy Price]]</f>
        <v>3702994.5</v>
      </c>
    </row>
    <row r="4481" spans="1:7" x14ac:dyDescent="0.3">
      <c r="A4481" s="2">
        <v>43872</v>
      </c>
      <c r="B4481">
        <v>1</v>
      </c>
      <c r="C4481">
        <v>128.30000000000001</v>
      </c>
      <c r="D4481">
        <v>1</v>
      </c>
      <c r="E4481">
        <v>128.30000000000001</v>
      </c>
      <c r="F4481" s="1">
        <f>-Day_SIP[[#This Row],[Investment Amount]]</f>
        <v>-128.30000000000001</v>
      </c>
      <c r="G4481" s="1">
        <f>SUM($D$2:D4481)*Day_SIP[[#This Row],[Buy Price]]</f>
        <v>3714413.3000000003</v>
      </c>
    </row>
    <row r="4482" spans="1:7" x14ac:dyDescent="0.3">
      <c r="A4482" s="2">
        <v>43873</v>
      </c>
      <c r="B4482">
        <v>2</v>
      </c>
      <c r="C4482">
        <v>129.19</v>
      </c>
      <c r="D4482">
        <v>1</v>
      </c>
      <c r="E4482">
        <v>129.19</v>
      </c>
      <c r="F4482" s="1">
        <f>-Day_SIP[[#This Row],[Investment Amount]]</f>
        <v>-129.19</v>
      </c>
      <c r="G4482" s="1">
        <f>SUM($D$2:D4482)*Day_SIP[[#This Row],[Buy Price]]</f>
        <v>3740308.88</v>
      </c>
    </row>
    <row r="4483" spans="1:7" x14ac:dyDescent="0.3">
      <c r="A4483" s="2">
        <v>43874</v>
      </c>
      <c r="B4483">
        <v>3</v>
      </c>
      <c r="C4483">
        <v>129.30000000000001</v>
      </c>
      <c r="D4483">
        <v>1</v>
      </c>
      <c r="E4483">
        <v>129.30000000000001</v>
      </c>
      <c r="F4483" s="1">
        <f>-Day_SIP[[#This Row],[Investment Amount]]</f>
        <v>-129.30000000000001</v>
      </c>
      <c r="G4483" s="1">
        <f>SUM($D$2:D4483)*Day_SIP[[#This Row],[Buy Price]]</f>
        <v>3743622.9000000004</v>
      </c>
    </row>
    <row r="4484" spans="1:7" x14ac:dyDescent="0.3">
      <c r="A4484" s="2">
        <v>43875</v>
      </c>
      <c r="B4484">
        <v>4</v>
      </c>
      <c r="C4484">
        <v>128.38</v>
      </c>
      <c r="D4484">
        <v>1</v>
      </c>
      <c r="E4484">
        <v>128.38</v>
      </c>
      <c r="F4484" s="1">
        <f>-Day_SIP[[#This Row],[Investment Amount]]</f>
        <v>-128.38</v>
      </c>
      <c r="G4484" s="1">
        <f>SUM($D$2:D4484)*Day_SIP[[#This Row],[Buy Price]]</f>
        <v>3717114.52</v>
      </c>
    </row>
    <row r="4485" spans="1:7" x14ac:dyDescent="0.3">
      <c r="A4485" s="2">
        <v>43878</v>
      </c>
      <c r="B4485">
        <v>0</v>
      </c>
      <c r="C4485">
        <v>127.84</v>
      </c>
      <c r="D4485">
        <v>1</v>
      </c>
      <c r="E4485">
        <v>127.84</v>
      </c>
      <c r="F4485" s="1">
        <f>-Day_SIP[[#This Row],[Investment Amount]]</f>
        <v>-127.84</v>
      </c>
      <c r="G4485" s="1">
        <f>SUM($D$2:D4485)*Day_SIP[[#This Row],[Buy Price]]</f>
        <v>3701607.2</v>
      </c>
    </row>
    <row r="4486" spans="1:7" x14ac:dyDescent="0.3">
      <c r="A4486" s="2">
        <v>43879</v>
      </c>
      <c r="B4486">
        <v>1</v>
      </c>
      <c r="C4486">
        <v>127.34</v>
      </c>
      <c r="D4486">
        <v>1</v>
      </c>
      <c r="E4486">
        <v>127.34</v>
      </c>
      <c r="F4486" s="1">
        <f>-Day_SIP[[#This Row],[Investment Amount]]</f>
        <v>-127.34</v>
      </c>
      <c r="G4486" s="1">
        <f>SUM($D$2:D4486)*Day_SIP[[#This Row],[Buy Price]]</f>
        <v>3687257.04</v>
      </c>
    </row>
    <row r="4487" spans="1:7" x14ac:dyDescent="0.3">
      <c r="A4487" s="2">
        <v>43880</v>
      </c>
      <c r="B4487">
        <v>2</v>
      </c>
      <c r="C4487">
        <v>128.59</v>
      </c>
      <c r="D4487">
        <v>1</v>
      </c>
      <c r="E4487">
        <v>128.59</v>
      </c>
      <c r="F4487" s="1">
        <f>-Day_SIP[[#This Row],[Investment Amount]]</f>
        <v>-128.59</v>
      </c>
      <c r="G4487" s="1">
        <f>SUM($D$2:D4487)*Day_SIP[[#This Row],[Buy Price]]</f>
        <v>3723580.63</v>
      </c>
    </row>
    <row r="4488" spans="1:7" x14ac:dyDescent="0.3">
      <c r="A4488" s="2">
        <v>43881</v>
      </c>
      <c r="B4488">
        <v>3</v>
      </c>
      <c r="C4488">
        <v>128.36000000000001</v>
      </c>
      <c r="D4488">
        <v>1</v>
      </c>
      <c r="E4488">
        <v>128.36000000000001</v>
      </c>
      <c r="F4488" s="1">
        <f>-Day_SIP[[#This Row],[Investment Amount]]</f>
        <v>-128.36000000000001</v>
      </c>
      <c r="G4488" s="1">
        <f>SUM($D$2:D4488)*Day_SIP[[#This Row],[Buy Price]]</f>
        <v>3717048.8800000004</v>
      </c>
    </row>
    <row r="4489" spans="1:7" x14ac:dyDescent="0.3">
      <c r="A4489" s="2">
        <v>43885</v>
      </c>
      <c r="B4489">
        <v>0</v>
      </c>
      <c r="C4489">
        <v>125.73</v>
      </c>
      <c r="D4489">
        <v>1</v>
      </c>
      <c r="E4489">
        <v>125.73</v>
      </c>
      <c r="F4489" s="1">
        <f>-Day_SIP[[#This Row],[Investment Amount]]</f>
        <v>-125.73</v>
      </c>
      <c r="G4489" s="1">
        <f>SUM($D$2:D4489)*Day_SIP[[#This Row],[Buy Price]]</f>
        <v>3641015.0700000003</v>
      </c>
    </row>
    <row r="4490" spans="1:7" x14ac:dyDescent="0.3">
      <c r="A4490" s="2">
        <v>43886</v>
      </c>
      <c r="B4490">
        <v>1</v>
      </c>
      <c r="C4490">
        <v>125.34</v>
      </c>
      <c r="D4490">
        <v>1</v>
      </c>
      <c r="E4490">
        <v>125.34</v>
      </c>
      <c r="F4490" s="1">
        <f>-Day_SIP[[#This Row],[Investment Amount]]</f>
        <v>-125.34</v>
      </c>
      <c r="G4490" s="1">
        <f>SUM($D$2:D4490)*Day_SIP[[#This Row],[Buy Price]]</f>
        <v>3629846.4</v>
      </c>
    </row>
    <row r="4491" spans="1:7" x14ac:dyDescent="0.3">
      <c r="A4491" s="2">
        <v>43887</v>
      </c>
      <c r="B4491">
        <v>2</v>
      </c>
      <c r="C4491">
        <v>124.04</v>
      </c>
      <c r="D4491">
        <v>1</v>
      </c>
      <c r="E4491">
        <v>124.04</v>
      </c>
      <c r="F4491" s="1">
        <f>-Day_SIP[[#This Row],[Investment Amount]]</f>
        <v>-124.04</v>
      </c>
      <c r="G4491" s="1">
        <f>SUM($D$2:D4491)*Day_SIP[[#This Row],[Buy Price]]</f>
        <v>3592322.4400000004</v>
      </c>
    </row>
    <row r="4492" spans="1:7" x14ac:dyDescent="0.3">
      <c r="A4492" s="2">
        <v>43888</v>
      </c>
      <c r="B4492">
        <v>3</v>
      </c>
      <c r="C4492">
        <v>123.64</v>
      </c>
      <c r="D4492">
        <v>1</v>
      </c>
      <c r="E4492">
        <v>123.64</v>
      </c>
      <c r="F4492" s="1">
        <f>-Day_SIP[[#This Row],[Investment Amount]]</f>
        <v>-123.64</v>
      </c>
      <c r="G4492" s="1">
        <f>SUM($D$2:D4492)*Day_SIP[[#This Row],[Buy Price]]</f>
        <v>3580861.68</v>
      </c>
    </row>
    <row r="4493" spans="1:7" x14ac:dyDescent="0.3">
      <c r="A4493" s="2">
        <v>43889</v>
      </c>
      <c r="B4493">
        <v>4</v>
      </c>
      <c r="C4493">
        <v>119.29</v>
      </c>
      <c r="D4493">
        <v>2</v>
      </c>
      <c r="E4493">
        <v>238.58</v>
      </c>
      <c r="F4493" s="1">
        <f>-Day_SIP[[#This Row],[Investment Amount]]</f>
        <v>-238.58</v>
      </c>
      <c r="G4493" s="1">
        <f>SUM($D$2:D4493)*Day_SIP[[#This Row],[Buy Price]]</f>
        <v>3455115.56</v>
      </c>
    </row>
    <row r="4494" spans="1:7" x14ac:dyDescent="0.3">
      <c r="A4494" s="2">
        <v>43892</v>
      </c>
      <c r="B4494">
        <v>0</v>
      </c>
      <c r="C4494">
        <v>118.39</v>
      </c>
      <c r="D4494">
        <v>2</v>
      </c>
      <c r="E4494">
        <v>236.78</v>
      </c>
      <c r="F4494" s="1">
        <f>-Day_SIP[[#This Row],[Investment Amount]]</f>
        <v>-236.78</v>
      </c>
      <c r="G4494" s="1">
        <f>SUM($D$2:D4494)*Day_SIP[[#This Row],[Buy Price]]</f>
        <v>3429284.74</v>
      </c>
    </row>
    <row r="4495" spans="1:7" x14ac:dyDescent="0.3">
      <c r="A4495" s="2">
        <v>43893</v>
      </c>
      <c r="B4495">
        <v>1</v>
      </c>
      <c r="C4495">
        <v>120.4</v>
      </c>
      <c r="D4495">
        <v>1</v>
      </c>
      <c r="E4495">
        <v>120.4</v>
      </c>
      <c r="F4495" s="1">
        <f>-Day_SIP[[#This Row],[Investment Amount]]</f>
        <v>-120.4</v>
      </c>
      <c r="G4495" s="1">
        <f>SUM($D$2:D4495)*Day_SIP[[#This Row],[Buy Price]]</f>
        <v>3487626.8000000003</v>
      </c>
    </row>
    <row r="4496" spans="1:7" x14ac:dyDescent="0.3">
      <c r="A4496" s="2">
        <v>43894</v>
      </c>
      <c r="B4496">
        <v>2</v>
      </c>
      <c r="C4496">
        <v>119.52</v>
      </c>
      <c r="D4496">
        <v>2</v>
      </c>
      <c r="E4496">
        <v>239.04</v>
      </c>
      <c r="F4496" s="1">
        <f>-Day_SIP[[#This Row],[Investment Amount]]</f>
        <v>-239.04</v>
      </c>
      <c r="G4496" s="1">
        <f>SUM($D$2:D4496)*Day_SIP[[#This Row],[Buy Price]]</f>
        <v>3462374.88</v>
      </c>
    </row>
    <row r="4497" spans="1:7" x14ac:dyDescent="0.3">
      <c r="A4497" s="2">
        <v>43895</v>
      </c>
      <c r="B4497">
        <v>3</v>
      </c>
      <c r="C4497">
        <v>119.75</v>
      </c>
      <c r="D4497">
        <v>1</v>
      </c>
      <c r="E4497">
        <v>119.75</v>
      </c>
      <c r="F4497" s="1">
        <f>-Day_SIP[[#This Row],[Investment Amount]]</f>
        <v>-119.75</v>
      </c>
      <c r="G4497" s="1">
        <f>SUM($D$2:D4497)*Day_SIP[[#This Row],[Buy Price]]</f>
        <v>3469157.5</v>
      </c>
    </row>
    <row r="4498" spans="1:7" x14ac:dyDescent="0.3">
      <c r="A4498" s="2">
        <v>43896</v>
      </c>
      <c r="B4498">
        <v>4</v>
      </c>
      <c r="C4498">
        <v>117.18</v>
      </c>
      <c r="D4498">
        <v>2</v>
      </c>
      <c r="E4498">
        <v>234.36</v>
      </c>
      <c r="F4498" s="1">
        <f>-Day_SIP[[#This Row],[Investment Amount]]</f>
        <v>-234.36</v>
      </c>
      <c r="G4498" s="1">
        <f>SUM($D$2:D4498)*Day_SIP[[#This Row],[Buy Price]]</f>
        <v>3394938.9600000004</v>
      </c>
    </row>
    <row r="4499" spans="1:7" x14ac:dyDescent="0.3">
      <c r="A4499" s="2">
        <v>43899</v>
      </c>
      <c r="B4499">
        <v>0</v>
      </c>
      <c r="C4499">
        <v>111.62</v>
      </c>
      <c r="D4499">
        <v>2</v>
      </c>
      <c r="E4499">
        <v>223.24</v>
      </c>
      <c r="F4499" s="1">
        <f>-Day_SIP[[#This Row],[Investment Amount]]</f>
        <v>-223.24</v>
      </c>
      <c r="G4499" s="1">
        <f>SUM($D$2:D4499)*Day_SIP[[#This Row],[Buy Price]]</f>
        <v>3234077.8800000004</v>
      </c>
    </row>
    <row r="4500" spans="1:7" x14ac:dyDescent="0.3">
      <c r="A4500" s="2">
        <v>43901</v>
      </c>
      <c r="B4500">
        <v>2</v>
      </c>
      <c r="C4500">
        <v>111.31</v>
      </c>
      <c r="D4500">
        <v>2</v>
      </c>
      <c r="E4500">
        <v>222.62</v>
      </c>
      <c r="F4500" s="1">
        <f>-Day_SIP[[#This Row],[Investment Amount]]</f>
        <v>-222.62</v>
      </c>
      <c r="G4500" s="1">
        <f>SUM($D$2:D4500)*Day_SIP[[#This Row],[Buy Price]]</f>
        <v>3225318.56</v>
      </c>
    </row>
    <row r="4501" spans="1:7" x14ac:dyDescent="0.3">
      <c r="A4501" s="2">
        <v>43902</v>
      </c>
      <c r="B4501">
        <v>3</v>
      </c>
      <c r="C4501">
        <v>102.99</v>
      </c>
      <c r="D4501">
        <v>2</v>
      </c>
      <c r="E4501">
        <v>205.98</v>
      </c>
      <c r="F4501" s="1">
        <f>-Day_SIP[[#This Row],[Investment Amount]]</f>
        <v>-205.98</v>
      </c>
      <c r="G4501" s="1">
        <f>SUM($D$2:D4501)*Day_SIP[[#This Row],[Buy Price]]</f>
        <v>2984444.2199999997</v>
      </c>
    </row>
    <row r="4502" spans="1:7" x14ac:dyDescent="0.3">
      <c r="A4502" s="2">
        <v>43903</v>
      </c>
      <c r="B4502">
        <v>4</v>
      </c>
      <c r="C4502">
        <v>106.36</v>
      </c>
      <c r="D4502">
        <v>2</v>
      </c>
      <c r="E4502">
        <v>212.72</v>
      </c>
      <c r="F4502" s="1">
        <f>-Day_SIP[[#This Row],[Investment Amount]]</f>
        <v>-212.72</v>
      </c>
      <c r="G4502" s="1">
        <f>SUM($D$2:D4502)*Day_SIP[[#This Row],[Buy Price]]</f>
        <v>3082312.8</v>
      </c>
    </row>
    <row r="4503" spans="1:7" x14ac:dyDescent="0.3">
      <c r="A4503" s="2">
        <v>43906</v>
      </c>
      <c r="B4503">
        <v>0</v>
      </c>
      <c r="C4503">
        <v>102.37</v>
      </c>
      <c r="D4503">
        <v>2</v>
      </c>
      <c r="E4503">
        <v>204.74</v>
      </c>
      <c r="F4503" s="1">
        <f>-Day_SIP[[#This Row],[Investment Amount]]</f>
        <v>-204.74</v>
      </c>
      <c r="G4503" s="1">
        <f>SUM($D$2:D4503)*Day_SIP[[#This Row],[Buy Price]]</f>
        <v>2966887.3400000003</v>
      </c>
    </row>
    <row r="4504" spans="1:7" x14ac:dyDescent="0.3">
      <c r="A4504" s="2">
        <v>43907</v>
      </c>
      <c r="B4504">
        <v>1</v>
      </c>
      <c r="C4504">
        <v>99.2</v>
      </c>
      <c r="D4504">
        <v>2</v>
      </c>
      <c r="E4504">
        <v>198.4</v>
      </c>
      <c r="F4504" s="1">
        <f>-Day_SIP[[#This Row],[Investment Amount]]</f>
        <v>-198.4</v>
      </c>
      <c r="G4504" s="1">
        <f>SUM($D$2:D4504)*Day_SIP[[#This Row],[Buy Price]]</f>
        <v>2875212.8000000003</v>
      </c>
    </row>
    <row r="4505" spans="1:7" x14ac:dyDescent="0.3">
      <c r="A4505" s="2">
        <v>43908</v>
      </c>
      <c r="B4505">
        <v>2</v>
      </c>
      <c r="C4505">
        <v>96.08</v>
      </c>
      <c r="D4505">
        <v>2</v>
      </c>
      <c r="E4505">
        <v>192.16</v>
      </c>
      <c r="F4505" s="1">
        <f>-Day_SIP[[#This Row],[Investment Amount]]</f>
        <v>-192.16</v>
      </c>
      <c r="G4505" s="1">
        <f>SUM($D$2:D4505)*Day_SIP[[#This Row],[Buy Price]]</f>
        <v>2784974.88</v>
      </c>
    </row>
    <row r="4506" spans="1:7" x14ac:dyDescent="0.3">
      <c r="A4506" s="2">
        <v>43909</v>
      </c>
      <c r="B4506">
        <v>3</v>
      </c>
      <c r="C4506">
        <v>89.47</v>
      </c>
      <c r="D4506">
        <v>2</v>
      </c>
      <c r="E4506">
        <v>178.94</v>
      </c>
      <c r="F4506" s="1">
        <f>-Day_SIP[[#This Row],[Investment Amount]]</f>
        <v>-178.94</v>
      </c>
      <c r="G4506" s="1">
        <f>SUM($D$2:D4506)*Day_SIP[[#This Row],[Buy Price]]</f>
        <v>2593556.36</v>
      </c>
    </row>
    <row r="4507" spans="1:7" x14ac:dyDescent="0.3">
      <c r="A4507" s="2">
        <v>43910</v>
      </c>
      <c r="B4507">
        <v>4</v>
      </c>
      <c r="C4507">
        <v>92.97</v>
      </c>
      <c r="D4507">
        <v>2</v>
      </c>
      <c r="E4507">
        <v>185.94</v>
      </c>
      <c r="F4507" s="1">
        <f>-Day_SIP[[#This Row],[Investment Amount]]</f>
        <v>-185.94</v>
      </c>
      <c r="G4507" s="1">
        <f>SUM($D$2:D4507)*Day_SIP[[#This Row],[Buy Price]]</f>
        <v>2695200.3</v>
      </c>
    </row>
    <row r="4508" spans="1:7" x14ac:dyDescent="0.3">
      <c r="A4508" s="2">
        <v>43913</v>
      </c>
      <c r="B4508">
        <v>0</v>
      </c>
      <c r="C4508">
        <v>83.52</v>
      </c>
      <c r="D4508">
        <v>2</v>
      </c>
      <c r="E4508">
        <v>167.04</v>
      </c>
      <c r="F4508" s="1">
        <f>-Day_SIP[[#This Row],[Investment Amount]]</f>
        <v>-167.04</v>
      </c>
      <c r="G4508" s="1">
        <f>SUM($D$2:D4508)*Day_SIP[[#This Row],[Buy Price]]</f>
        <v>2421411.8399999999</v>
      </c>
    </row>
    <row r="4509" spans="1:7" x14ac:dyDescent="0.3">
      <c r="A4509" s="2">
        <v>43914</v>
      </c>
      <c r="B4509">
        <v>1</v>
      </c>
      <c r="C4509">
        <v>85</v>
      </c>
      <c r="D4509">
        <v>2</v>
      </c>
      <c r="E4509">
        <v>170</v>
      </c>
      <c r="F4509" s="1">
        <f>-Day_SIP[[#This Row],[Investment Amount]]</f>
        <v>-170</v>
      </c>
      <c r="G4509" s="1">
        <f>SUM($D$2:D4509)*Day_SIP[[#This Row],[Buy Price]]</f>
        <v>2464490</v>
      </c>
    </row>
    <row r="4510" spans="1:7" x14ac:dyDescent="0.3">
      <c r="A4510" s="2">
        <v>43915</v>
      </c>
      <c r="B4510">
        <v>2</v>
      </c>
      <c r="C4510">
        <v>89.46</v>
      </c>
      <c r="D4510">
        <v>2</v>
      </c>
      <c r="E4510">
        <v>178.92</v>
      </c>
      <c r="F4510" s="1">
        <f>-Day_SIP[[#This Row],[Investment Amount]]</f>
        <v>-178.92</v>
      </c>
      <c r="G4510" s="1">
        <f>SUM($D$2:D4510)*Day_SIP[[#This Row],[Buy Price]]</f>
        <v>2593982.1599999997</v>
      </c>
    </row>
    <row r="4511" spans="1:7" x14ac:dyDescent="0.3">
      <c r="A4511" s="2">
        <v>43916</v>
      </c>
      <c r="B4511">
        <v>3</v>
      </c>
      <c r="C4511">
        <v>92.68</v>
      </c>
      <c r="D4511">
        <v>2</v>
      </c>
      <c r="E4511">
        <v>185.36</v>
      </c>
      <c r="F4511" s="1">
        <f>-Day_SIP[[#This Row],[Investment Amount]]</f>
        <v>-185.36</v>
      </c>
      <c r="G4511" s="1">
        <f>SUM($D$2:D4511)*Day_SIP[[#This Row],[Buy Price]]</f>
        <v>2687534.64</v>
      </c>
    </row>
    <row r="4512" spans="1:7" x14ac:dyDescent="0.3">
      <c r="A4512" s="2">
        <v>43917</v>
      </c>
      <c r="B4512">
        <v>4</v>
      </c>
      <c r="C4512">
        <v>91.26</v>
      </c>
      <c r="D4512">
        <v>2</v>
      </c>
      <c r="E4512">
        <v>182.52</v>
      </c>
      <c r="F4512" s="1">
        <f>-Day_SIP[[#This Row],[Investment Amount]]</f>
        <v>-182.52</v>
      </c>
      <c r="G4512" s="1">
        <f>SUM($D$2:D4512)*Day_SIP[[#This Row],[Buy Price]]</f>
        <v>2646540</v>
      </c>
    </row>
    <row r="4513" spans="1:7" x14ac:dyDescent="0.3">
      <c r="A4513" s="2">
        <v>43920</v>
      </c>
      <c r="B4513">
        <v>0</v>
      </c>
      <c r="C4513">
        <v>89.17</v>
      </c>
      <c r="D4513">
        <v>2</v>
      </c>
      <c r="E4513">
        <v>178.34</v>
      </c>
      <c r="F4513" s="1">
        <f>-Day_SIP[[#This Row],[Investment Amount]]</f>
        <v>-178.34</v>
      </c>
      <c r="G4513" s="1">
        <f>SUM($D$2:D4513)*Day_SIP[[#This Row],[Buy Price]]</f>
        <v>2586108.34</v>
      </c>
    </row>
    <row r="4514" spans="1:7" x14ac:dyDescent="0.3">
      <c r="A4514" s="2">
        <v>43921</v>
      </c>
      <c r="B4514">
        <v>1</v>
      </c>
      <c r="C4514">
        <v>91.94</v>
      </c>
      <c r="D4514">
        <v>2</v>
      </c>
      <c r="E4514">
        <v>183.88</v>
      </c>
      <c r="F4514" s="1">
        <f>-Day_SIP[[#This Row],[Investment Amount]]</f>
        <v>-183.88</v>
      </c>
      <c r="G4514" s="1">
        <f>SUM($D$2:D4514)*Day_SIP[[#This Row],[Buy Price]]</f>
        <v>2666627.7599999998</v>
      </c>
    </row>
    <row r="4515" spans="1:7" x14ac:dyDescent="0.3">
      <c r="A4515" s="2">
        <v>43922</v>
      </c>
      <c r="B4515">
        <v>2</v>
      </c>
      <c r="C4515">
        <v>89.35</v>
      </c>
      <c r="D4515">
        <v>2</v>
      </c>
      <c r="E4515">
        <v>178.7</v>
      </c>
      <c r="F4515" s="1">
        <f>-Day_SIP[[#This Row],[Investment Amount]]</f>
        <v>-178.7</v>
      </c>
      <c r="G4515" s="1">
        <f>SUM($D$2:D4515)*Day_SIP[[#This Row],[Buy Price]]</f>
        <v>2591686.0999999996</v>
      </c>
    </row>
    <row r="4516" spans="1:7" x14ac:dyDescent="0.3">
      <c r="A4516" s="2">
        <v>43924</v>
      </c>
      <c r="B4516">
        <v>4</v>
      </c>
      <c r="C4516">
        <v>86.59</v>
      </c>
      <c r="D4516">
        <v>2</v>
      </c>
      <c r="E4516">
        <v>173.18</v>
      </c>
      <c r="F4516" s="1">
        <f>-Day_SIP[[#This Row],[Investment Amount]]</f>
        <v>-173.18</v>
      </c>
      <c r="G4516" s="1">
        <f>SUM($D$2:D4516)*Day_SIP[[#This Row],[Buy Price]]</f>
        <v>2511802.7200000002</v>
      </c>
    </row>
    <row r="4517" spans="1:7" x14ac:dyDescent="0.3">
      <c r="A4517" s="2">
        <v>43928</v>
      </c>
      <c r="B4517">
        <v>1</v>
      </c>
      <c r="C4517">
        <v>92.41</v>
      </c>
      <c r="D4517">
        <v>2</v>
      </c>
      <c r="E4517">
        <v>184.82</v>
      </c>
      <c r="F4517" s="1">
        <f>-Day_SIP[[#This Row],[Investment Amount]]</f>
        <v>-184.82</v>
      </c>
      <c r="G4517" s="1">
        <f>SUM($D$2:D4517)*Day_SIP[[#This Row],[Buy Price]]</f>
        <v>2680814.1</v>
      </c>
    </row>
    <row r="4518" spans="1:7" x14ac:dyDescent="0.3">
      <c r="A4518" s="2">
        <v>43929</v>
      </c>
      <c r="B4518">
        <v>2</v>
      </c>
      <c r="C4518">
        <v>92.82</v>
      </c>
      <c r="D4518">
        <v>2</v>
      </c>
      <c r="E4518">
        <v>185.64</v>
      </c>
      <c r="F4518" s="1">
        <f>-Day_SIP[[#This Row],[Investment Amount]]</f>
        <v>-185.64</v>
      </c>
      <c r="G4518" s="1">
        <f>SUM($D$2:D4518)*Day_SIP[[#This Row],[Buy Price]]</f>
        <v>2692893.84</v>
      </c>
    </row>
    <row r="4519" spans="1:7" x14ac:dyDescent="0.3">
      <c r="A4519" s="2">
        <v>43930</v>
      </c>
      <c r="B4519">
        <v>3</v>
      </c>
      <c r="C4519">
        <v>96.23</v>
      </c>
      <c r="D4519">
        <v>2</v>
      </c>
      <c r="E4519">
        <v>192.46</v>
      </c>
      <c r="F4519" s="1">
        <f>-Day_SIP[[#This Row],[Investment Amount]]</f>
        <v>-192.46</v>
      </c>
      <c r="G4519" s="1">
        <f>SUM($D$2:D4519)*Day_SIP[[#This Row],[Buy Price]]</f>
        <v>2792017.22</v>
      </c>
    </row>
    <row r="4520" spans="1:7" x14ac:dyDescent="0.3">
      <c r="A4520" s="2">
        <v>43934</v>
      </c>
      <c r="B4520">
        <v>0</v>
      </c>
      <c r="C4520">
        <v>95.62</v>
      </c>
      <c r="D4520">
        <v>2</v>
      </c>
      <c r="E4520">
        <v>191.24</v>
      </c>
      <c r="F4520" s="1">
        <f>-Day_SIP[[#This Row],[Investment Amount]]</f>
        <v>-191.24</v>
      </c>
      <c r="G4520" s="1">
        <f>SUM($D$2:D4520)*Day_SIP[[#This Row],[Buy Price]]</f>
        <v>2774509.92</v>
      </c>
    </row>
    <row r="4521" spans="1:7" x14ac:dyDescent="0.3">
      <c r="A4521" s="2">
        <v>43936</v>
      </c>
      <c r="B4521">
        <v>2</v>
      </c>
      <c r="C4521">
        <v>95.2</v>
      </c>
      <c r="D4521">
        <v>2</v>
      </c>
      <c r="E4521">
        <v>190.4</v>
      </c>
      <c r="F4521" s="1">
        <f>-Day_SIP[[#This Row],[Investment Amount]]</f>
        <v>-190.4</v>
      </c>
      <c r="G4521" s="1">
        <f>SUM($D$2:D4521)*Day_SIP[[#This Row],[Buy Price]]</f>
        <v>2762513.6</v>
      </c>
    </row>
    <row r="4522" spans="1:7" x14ac:dyDescent="0.3">
      <c r="A4522" s="2">
        <v>43937</v>
      </c>
      <c r="B4522">
        <v>3</v>
      </c>
      <c r="C4522">
        <v>95.68</v>
      </c>
      <c r="D4522">
        <v>2</v>
      </c>
      <c r="E4522">
        <v>191.36</v>
      </c>
      <c r="F4522" s="1">
        <f>-Day_SIP[[#This Row],[Investment Amount]]</f>
        <v>-191.36</v>
      </c>
      <c r="G4522" s="1">
        <f>SUM($D$2:D4522)*Day_SIP[[#This Row],[Buy Price]]</f>
        <v>2776633.6</v>
      </c>
    </row>
    <row r="4523" spans="1:7" x14ac:dyDescent="0.3">
      <c r="A4523" s="2">
        <v>43938</v>
      </c>
      <c r="B4523">
        <v>4</v>
      </c>
      <c r="C4523">
        <v>98.21</v>
      </c>
      <c r="D4523">
        <v>2</v>
      </c>
      <c r="E4523">
        <v>196.42</v>
      </c>
      <c r="F4523" s="1">
        <f>-Day_SIP[[#This Row],[Investment Amount]]</f>
        <v>-196.42</v>
      </c>
      <c r="G4523" s="1">
        <f>SUM($D$2:D4523)*Day_SIP[[#This Row],[Buy Price]]</f>
        <v>2850250.6199999996</v>
      </c>
    </row>
    <row r="4524" spans="1:7" x14ac:dyDescent="0.3">
      <c r="A4524" s="2">
        <v>43941</v>
      </c>
      <c r="B4524">
        <v>0</v>
      </c>
      <c r="C4524">
        <v>97.99</v>
      </c>
      <c r="D4524">
        <v>2</v>
      </c>
      <c r="E4524">
        <v>195.98</v>
      </c>
      <c r="F4524" s="1">
        <f>-Day_SIP[[#This Row],[Investment Amount]]</f>
        <v>-195.98</v>
      </c>
      <c r="G4524" s="1">
        <f>SUM($D$2:D4524)*Day_SIP[[#This Row],[Buy Price]]</f>
        <v>2844061.76</v>
      </c>
    </row>
    <row r="4525" spans="1:7" x14ac:dyDescent="0.3">
      <c r="A4525" s="2">
        <v>43942</v>
      </c>
      <c r="B4525">
        <v>1</v>
      </c>
      <c r="C4525">
        <v>95.6</v>
      </c>
      <c r="D4525">
        <v>2</v>
      </c>
      <c r="E4525">
        <v>191.2</v>
      </c>
      <c r="F4525" s="1">
        <f>-Day_SIP[[#This Row],[Investment Amount]]</f>
        <v>-191.2</v>
      </c>
      <c r="G4525" s="1">
        <f>SUM($D$2:D4525)*Day_SIP[[#This Row],[Buy Price]]</f>
        <v>2774885.5999999996</v>
      </c>
    </row>
    <row r="4526" spans="1:7" x14ac:dyDescent="0.3">
      <c r="A4526" s="2">
        <v>43943</v>
      </c>
      <c r="B4526">
        <v>2</v>
      </c>
      <c r="C4526">
        <v>97.38</v>
      </c>
      <c r="D4526">
        <v>2</v>
      </c>
      <c r="E4526">
        <v>194.76</v>
      </c>
      <c r="F4526" s="1">
        <f>-Day_SIP[[#This Row],[Investment Amount]]</f>
        <v>-194.76</v>
      </c>
      <c r="G4526" s="1">
        <f>SUM($D$2:D4526)*Day_SIP[[#This Row],[Buy Price]]</f>
        <v>2826746.6399999997</v>
      </c>
    </row>
    <row r="4527" spans="1:7" x14ac:dyDescent="0.3">
      <c r="A4527" s="2">
        <v>43944</v>
      </c>
      <c r="B4527">
        <v>3</v>
      </c>
      <c r="C4527">
        <v>98.62</v>
      </c>
      <c r="D4527">
        <v>2</v>
      </c>
      <c r="E4527">
        <v>197.24</v>
      </c>
      <c r="F4527" s="1">
        <f>-Day_SIP[[#This Row],[Investment Amount]]</f>
        <v>-197.24</v>
      </c>
      <c r="G4527" s="1">
        <f>SUM($D$2:D4527)*Day_SIP[[#This Row],[Buy Price]]</f>
        <v>2862938.6</v>
      </c>
    </row>
    <row r="4528" spans="1:7" x14ac:dyDescent="0.3">
      <c r="A4528" s="2">
        <v>43945</v>
      </c>
      <c r="B4528">
        <v>4</v>
      </c>
      <c r="C4528">
        <v>97.1</v>
      </c>
      <c r="D4528">
        <v>2</v>
      </c>
      <c r="E4528">
        <v>194.2</v>
      </c>
      <c r="F4528" s="1">
        <f>-Day_SIP[[#This Row],[Investment Amount]]</f>
        <v>-194.2</v>
      </c>
      <c r="G4528" s="1">
        <f>SUM($D$2:D4528)*Day_SIP[[#This Row],[Buy Price]]</f>
        <v>2819007.1999999997</v>
      </c>
    </row>
    <row r="4529" spans="1:7" x14ac:dyDescent="0.3">
      <c r="A4529" s="2">
        <v>43948</v>
      </c>
      <c r="B4529">
        <v>0</v>
      </c>
      <c r="C4529">
        <v>98.43</v>
      </c>
      <c r="D4529">
        <v>2</v>
      </c>
      <c r="E4529">
        <v>196.86</v>
      </c>
      <c r="F4529" s="1">
        <f>-Day_SIP[[#This Row],[Investment Amount]]</f>
        <v>-196.86</v>
      </c>
      <c r="G4529" s="1">
        <f>SUM($D$2:D4529)*Day_SIP[[#This Row],[Buy Price]]</f>
        <v>2857816.62</v>
      </c>
    </row>
    <row r="4530" spans="1:7" x14ac:dyDescent="0.3">
      <c r="A4530" s="2">
        <v>43949</v>
      </c>
      <c r="B4530">
        <v>1</v>
      </c>
      <c r="C4530">
        <v>99.35</v>
      </c>
      <c r="D4530">
        <v>2</v>
      </c>
      <c r="E4530">
        <v>198.7</v>
      </c>
      <c r="F4530" s="1">
        <f>-Day_SIP[[#This Row],[Investment Amount]]</f>
        <v>-198.7</v>
      </c>
      <c r="G4530" s="1">
        <f>SUM($D$2:D4530)*Day_SIP[[#This Row],[Buy Price]]</f>
        <v>2884726.5999999996</v>
      </c>
    </row>
    <row r="4531" spans="1:7" x14ac:dyDescent="0.3">
      <c r="A4531" s="2">
        <v>43950</v>
      </c>
      <c r="B4531">
        <v>2</v>
      </c>
      <c r="C4531">
        <v>101.12</v>
      </c>
      <c r="D4531">
        <v>2</v>
      </c>
      <c r="E4531">
        <v>202.24</v>
      </c>
      <c r="F4531" s="1">
        <f>-Day_SIP[[#This Row],[Investment Amount]]</f>
        <v>-202.24</v>
      </c>
      <c r="G4531" s="1">
        <f>SUM($D$2:D4531)*Day_SIP[[#This Row],[Buy Price]]</f>
        <v>2936322.56</v>
      </c>
    </row>
    <row r="4532" spans="1:7" x14ac:dyDescent="0.3">
      <c r="A4532" s="2">
        <v>43951</v>
      </c>
      <c r="B4532">
        <v>3</v>
      </c>
      <c r="C4532">
        <v>104.18</v>
      </c>
      <c r="D4532">
        <v>2</v>
      </c>
      <c r="E4532">
        <v>208.36</v>
      </c>
      <c r="F4532" s="1">
        <f>-Day_SIP[[#This Row],[Investment Amount]]</f>
        <v>-208.36</v>
      </c>
      <c r="G4532" s="1">
        <f>SUM($D$2:D4532)*Day_SIP[[#This Row],[Buy Price]]</f>
        <v>3025387.2</v>
      </c>
    </row>
    <row r="4533" spans="1:7" x14ac:dyDescent="0.3">
      <c r="A4533" s="2">
        <v>43955</v>
      </c>
      <c r="B4533">
        <v>0</v>
      </c>
      <c r="C4533">
        <v>98.8</v>
      </c>
      <c r="D4533">
        <v>2</v>
      </c>
      <c r="E4533">
        <v>197.6</v>
      </c>
      <c r="F4533" s="1">
        <f>-Day_SIP[[#This Row],[Investment Amount]]</f>
        <v>-197.6</v>
      </c>
      <c r="G4533" s="1">
        <f>SUM($D$2:D4533)*Day_SIP[[#This Row],[Buy Price]]</f>
        <v>2869349.6</v>
      </c>
    </row>
    <row r="4534" spans="1:7" x14ac:dyDescent="0.3">
      <c r="A4534" s="2">
        <v>43956</v>
      </c>
      <c r="B4534">
        <v>1</v>
      </c>
      <c r="C4534">
        <v>97.65</v>
      </c>
      <c r="D4534">
        <v>2</v>
      </c>
      <c r="E4534">
        <v>195.3</v>
      </c>
      <c r="F4534" s="1">
        <f>-Day_SIP[[#This Row],[Investment Amount]]</f>
        <v>-195.3</v>
      </c>
      <c r="G4534" s="1">
        <f>SUM($D$2:D4534)*Day_SIP[[#This Row],[Buy Price]]</f>
        <v>2836146.6</v>
      </c>
    </row>
    <row r="4535" spans="1:7" x14ac:dyDescent="0.3">
      <c r="A4535" s="2">
        <v>43957</v>
      </c>
      <c r="B4535">
        <v>2</v>
      </c>
      <c r="C4535">
        <v>98.5</v>
      </c>
      <c r="D4535">
        <v>2</v>
      </c>
      <c r="E4535">
        <v>197</v>
      </c>
      <c r="F4535" s="1">
        <f>-Day_SIP[[#This Row],[Investment Amount]]</f>
        <v>-197</v>
      </c>
      <c r="G4535" s="1">
        <f>SUM($D$2:D4535)*Day_SIP[[#This Row],[Buy Price]]</f>
        <v>2861031</v>
      </c>
    </row>
    <row r="4536" spans="1:7" x14ac:dyDescent="0.3">
      <c r="A4536" s="2">
        <v>43958</v>
      </c>
      <c r="B4536">
        <v>3</v>
      </c>
      <c r="C4536">
        <v>97.6</v>
      </c>
      <c r="D4536">
        <v>2</v>
      </c>
      <c r="E4536">
        <v>195.2</v>
      </c>
      <c r="F4536" s="1">
        <f>-Day_SIP[[#This Row],[Investment Amount]]</f>
        <v>-195.2</v>
      </c>
      <c r="G4536" s="1">
        <f>SUM($D$2:D4536)*Day_SIP[[#This Row],[Buy Price]]</f>
        <v>2835084.8</v>
      </c>
    </row>
    <row r="4537" spans="1:7" x14ac:dyDescent="0.3">
      <c r="A4537" s="2">
        <v>43959</v>
      </c>
      <c r="B4537">
        <v>4</v>
      </c>
      <c r="C4537">
        <v>98.12</v>
      </c>
      <c r="D4537">
        <v>2</v>
      </c>
      <c r="E4537">
        <v>196.24</v>
      </c>
      <c r="F4537" s="1">
        <f>-Day_SIP[[#This Row],[Investment Amount]]</f>
        <v>-196.24</v>
      </c>
      <c r="G4537" s="1">
        <f>SUM($D$2:D4537)*Day_SIP[[#This Row],[Buy Price]]</f>
        <v>2850386</v>
      </c>
    </row>
    <row r="4538" spans="1:7" x14ac:dyDescent="0.3">
      <c r="A4538" s="2">
        <v>43962</v>
      </c>
      <c r="B4538">
        <v>0</v>
      </c>
      <c r="C4538">
        <v>98.21</v>
      </c>
      <c r="D4538">
        <v>2</v>
      </c>
      <c r="E4538">
        <v>196.42</v>
      </c>
      <c r="F4538" s="1">
        <f>-Day_SIP[[#This Row],[Investment Amount]]</f>
        <v>-196.42</v>
      </c>
      <c r="G4538" s="1">
        <f>SUM($D$2:D4538)*Day_SIP[[#This Row],[Buy Price]]</f>
        <v>2853196.92</v>
      </c>
    </row>
    <row r="4539" spans="1:7" x14ac:dyDescent="0.3">
      <c r="A4539" s="2">
        <v>43963</v>
      </c>
      <c r="B4539">
        <v>1</v>
      </c>
      <c r="C4539">
        <v>97.96</v>
      </c>
      <c r="D4539">
        <v>2</v>
      </c>
      <c r="E4539">
        <v>195.92</v>
      </c>
      <c r="F4539" s="1">
        <f>-Day_SIP[[#This Row],[Investment Amount]]</f>
        <v>-195.92</v>
      </c>
      <c r="G4539" s="1">
        <f>SUM($D$2:D4539)*Day_SIP[[#This Row],[Buy Price]]</f>
        <v>2846129.84</v>
      </c>
    </row>
    <row r="4540" spans="1:7" x14ac:dyDescent="0.3">
      <c r="A4540" s="2">
        <v>43964</v>
      </c>
      <c r="B4540">
        <v>2</v>
      </c>
      <c r="C4540">
        <v>99.69</v>
      </c>
      <c r="D4540">
        <v>2</v>
      </c>
      <c r="E4540">
        <v>199.38</v>
      </c>
      <c r="F4540" s="1">
        <f>-Day_SIP[[#This Row],[Investment Amount]]</f>
        <v>-199.38</v>
      </c>
      <c r="G4540" s="1">
        <f>SUM($D$2:D4540)*Day_SIP[[#This Row],[Buy Price]]</f>
        <v>2896592.64</v>
      </c>
    </row>
    <row r="4541" spans="1:7" x14ac:dyDescent="0.3">
      <c r="A4541" s="2">
        <v>43965</v>
      </c>
      <c r="B4541">
        <v>3</v>
      </c>
      <c r="C4541">
        <v>97.42</v>
      </c>
      <c r="D4541">
        <v>2</v>
      </c>
      <c r="E4541">
        <v>194.84</v>
      </c>
      <c r="F4541" s="1">
        <f>-Day_SIP[[#This Row],[Investment Amount]]</f>
        <v>-194.84</v>
      </c>
      <c r="G4541" s="1">
        <f>SUM($D$2:D4541)*Day_SIP[[#This Row],[Buy Price]]</f>
        <v>2830830.36</v>
      </c>
    </row>
    <row r="4542" spans="1:7" x14ac:dyDescent="0.3">
      <c r="A4542" s="2">
        <v>43966</v>
      </c>
      <c r="B4542">
        <v>4</v>
      </c>
      <c r="C4542">
        <v>97.08</v>
      </c>
      <c r="D4542">
        <v>2</v>
      </c>
      <c r="E4542">
        <v>194.16</v>
      </c>
      <c r="F4542" s="1">
        <f>-Day_SIP[[#This Row],[Investment Amount]]</f>
        <v>-194.16</v>
      </c>
      <c r="G4542" s="1">
        <f>SUM($D$2:D4542)*Day_SIP[[#This Row],[Buy Price]]</f>
        <v>2821144.8</v>
      </c>
    </row>
    <row r="4543" spans="1:7" x14ac:dyDescent="0.3">
      <c r="A4543" s="2">
        <v>43969</v>
      </c>
      <c r="B4543">
        <v>0</v>
      </c>
      <c r="C4543">
        <v>93.93</v>
      </c>
      <c r="D4543">
        <v>2</v>
      </c>
      <c r="E4543">
        <v>187.86</v>
      </c>
      <c r="F4543" s="1">
        <f>-Day_SIP[[#This Row],[Investment Amount]]</f>
        <v>-187.86</v>
      </c>
      <c r="G4543" s="1">
        <f>SUM($D$2:D4543)*Day_SIP[[#This Row],[Buy Price]]</f>
        <v>2729793.66</v>
      </c>
    </row>
    <row r="4544" spans="1:7" x14ac:dyDescent="0.3">
      <c r="A4544" s="2">
        <v>43970</v>
      </c>
      <c r="B4544">
        <v>1</v>
      </c>
      <c r="C4544">
        <v>94.34</v>
      </c>
      <c r="D4544">
        <v>2</v>
      </c>
      <c r="E4544">
        <v>188.68</v>
      </c>
      <c r="F4544" s="1">
        <f>-Day_SIP[[#This Row],[Investment Amount]]</f>
        <v>-188.68</v>
      </c>
      <c r="G4544" s="1">
        <f>SUM($D$2:D4544)*Day_SIP[[#This Row],[Buy Price]]</f>
        <v>2741897.7600000002</v>
      </c>
    </row>
    <row r="4545" spans="1:7" x14ac:dyDescent="0.3">
      <c r="A4545" s="2">
        <v>43971</v>
      </c>
      <c r="B4545">
        <v>2</v>
      </c>
      <c r="C4545">
        <v>96.25</v>
      </c>
      <c r="D4545">
        <v>2</v>
      </c>
      <c r="E4545">
        <v>192.5</v>
      </c>
      <c r="F4545" s="1">
        <f>-Day_SIP[[#This Row],[Investment Amount]]</f>
        <v>-192.5</v>
      </c>
      <c r="G4545" s="1">
        <f>SUM($D$2:D4545)*Day_SIP[[#This Row],[Buy Price]]</f>
        <v>2797602.5</v>
      </c>
    </row>
    <row r="4546" spans="1:7" x14ac:dyDescent="0.3">
      <c r="A4546" s="2">
        <v>43972</v>
      </c>
      <c r="B4546">
        <v>3</v>
      </c>
      <c r="C4546">
        <v>96.69</v>
      </c>
      <c r="D4546">
        <v>2</v>
      </c>
      <c r="E4546">
        <v>193.38</v>
      </c>
      <c r="F4546" s="1">
        <f>-Day_SIP[[#This Row],[Investment Amount]]</f>
        <v>-193.38</v>
      </c>
      <c r="G4546" s="1">
        <f>SUM($D$2:D4546)*Day_SIP[[#This Row],[Buy Price]]</f>
        <v>2810584.92</v>
      </c>
    </row>
    <row r="4547" spans="1:7" x14ac:dyDescent="0.3">
      <c r="A4547" s="2">
        <v>43973</v>
      </c>
      <c r="B4547">
        <v>4</v>
      </c>
      <c r="C4547">
        <v>96.11</v>
      </c>
      <c r="D4547">
        <v>2</v>
      </c>
      <c r="E4547">
        <v>192.22</v>
      </c>
      <c r="F4547" s="1">
        <f>-Day_SIP[[#This Row],[Investment Amount]]</f>
        <v>-192.22</v>
      </c>
      <c r="G4547" s="1">
        <f>SUM($D$2:D4547)*Day_SIP[[#This Row],[Buy Price]]</f>
        <v>2793917.7</v>
      </c>
    </row>
    <row r="4548" spans="1:7" x14ac:dyDescent="0.3">
      <c r="A4548" s="2">
        <v>43977</v>
      </c>
      <c r="B4548">
        <v>1</v>
      </c>
      <c r="C4548">
        <v>96.21</v>
      </c>
      <c r="D4548">
        <v>2</v>
      </c>
      <c r="E4548">
        <v>192.42</v>
      </c>
      <c r="F4548" s="1">
        <f>-Day_SIP[[#This Row],[Investment Amount]]</f>
        <v>-192.42</v>
      </c>
      <c r="G4548" s="1">
        <f>SUM($D$2:D4548)*Day_SIP[[#This Row],[Buy Price]]</f>
        <v>2797017.1199999996</v>
      </c>
    </row>
    <row r="4549" spans="1:7" x14ac:dyDescent="0.3">
      <c r="A4549" s="2">
        <v>43978</v>
      </c>
      <c r="B4549">
        <v>2</v>
      </c>
      <c r="C4549">
        <v>98.6</v>
      </c>
      <c r="D4549">
        <v>2</v>
      </c>
      <c r="E4549">
        <v>197.2</v>
      </c>
      <c r="F4549" s="1">
        <f>-Day_SIP[[#This Row],[Investment Amount]]</f>
        <v>-197.2</v>
      </c>
      <c r="G4549" s="1">
        <f>SUM($D$2:D4549)*Day_SIP[[#This Row],[Buy Price]]</f>
        <v>2866696.4</v>
      </c>
    </row>
    <row r="4550" spans="1:7" x14ac:dyDescent="0.3">
      <c r="A4550" s="2">
        <v>43979</v>
      </c>
      <c r="B4550">
        <v>3</v>
      </c>
      <c r="C4550">
        <v>100.37</v>
      </c>
      <c r="D4550">
        <v>2</v>
      </c>
      <c r="E4550">
        <v>200.74</v>
      </c>
      <c r="F4550" s="1">
        <f>-Day_SIP[[#This Row],[Investment Amount]]</f>
        <v>-200.74</v>
      </c>
      <c r="G4550" s="1">
        <f>SUM($D$2:D4550)*Day_SIP[[#This Row],[Buy Price]]</f>
        <v>2918358.12</v>
      </c>
    </row>
    <row r="4551" spans="1:7" x14ac:dyDescent="0.3">
      <c r="A4551" s="2">
        <v>43980</v>
      </c>
      <c r="B4551">
        <v>4</v>
      </c>
      <c r="C4551">
        <v>101.38</v>
      </c>
      <c r="D4551">
        <v>2</v>
      </c>
      <c r="E4551">
        <v>202.76</v>
      </c>
      <c r="F4551" s="1">
        <f>-Day_SIP[[#This Row],[Investment Amount]]</f>
        <v>-202.76</v>
      </c>
      <c r="G4551" s="1">
        <f>SUM($D$2:D4551)*Day_SIP[[#This Row],[Buy Price]]</f>
        <v>2947927.6399999997</v>
      </c>
    </row>
    <row r="4552" spans="1:7" x14ac:dyDescent="0.3">
      <c r="A4552" s="2">
        <v>43983</v>
      </c>
      <c r="B4552">
        <v>0</v>
      </c>
      <c r="C4552">
        <v>104.42</v>
      </c>
      <c r="D4552">
        <v>2</v>
      </c>
      <c r="E4552">
        <v>208.84</v>
      </c>
      <c r="F4552" s="1">
        <f>-Day_SIP[[#This Row],[Investment Amount]]</f>
        <v>-208.84</v>
      </c>
      <c r="G4552" s="1">
        <f>SUM($D$2:D4552)*Day_SIP[[#This Row],[Buy Price]]</f>
        <v>3036533.6</v>
      </c>
    </row>
    <row r="4553" spans="1:7" x14ac:dyDescent="0.3">
      <c r="A4553" s="2">
        <v>43984</v>
      </c>
      <c r="B4553">
        <v>1</v>
      </c>
      <c r="C4553">
        <v>105.89</v>
      </c>
      <c r="D4553">
        <v>2</v>
      </c>
      <c r="E4553">
        <v>211.78</v>
      </c>
      <c r="F4553" s="1">
        <f>-Day_SIP[[#This Row],[Investment Amount]]</f>
        <v>-211.78</v>
      </c>
      <c r="G4553" s="1">
        <f>SUM($D$2:D4553)*Day_SIP[[#This Row],[Buy Price]]</f>
        <v>3079492.98</v>
      </c>
    </row>
    <row r="4554" spans="1:7" x14ac:dyDescent="0.3">
      <c r="A4554" s="2">
        <v>43985</v>
      </c>
      <c r="B4554">
        <v>2</v>
      </c>
      <c r="C4554">
        <v>106.36</v>
      </c>
      <c r="D4554">
        <v>2</v>
      </c>
      <c r="E4554">
        <v>212.72</v>
      </c>
      <c r="F4554" s="1">
        <f>-Day_SIP[[#This Row],[Investment Amount]]</f>
        <v>-212.72</v>
      </c>
      <c r="G4554" s="1">
        <f>SUM($D$2:D4554)*Day_SIP[[#This Row],[Buy Price]]</f>
        <v>3093374.2399999998</v>
      </c>
    </row>
    <row r="4555" spans="1:7" x14ac:dyDescent="0.3">
      <c r="A4555" s="2">
        <v>43986</v>
      </c>
      <c r="B4555">
        <v>3</v>
      </c>
      <c r="C4555">
        <v>106.27</v>
      </c>
      <c r="D4555">
        <v>2</v>
      </c>
      <c r="E4555">
        <v>212.54</v>
      </c>
      <c r="F4555" s="1">
        <f>-Day_SIP[[#This Row],[Investment Amount]]</f>
        <v>-212.54</v>
      </c>
      <c r="G4555" s="1">
        <f>SUM($D$2:D4555)*Day_SIP[[#This Row],[Buy Price]]</f>
        <v>3090969.2199999997</v>
      </c>
    </row>
    <row r="4556" spans="1:7" x14ac:dyDescent="0.3">
      <c r="A4556" s="2">
        <v>43987</v>
      </c>
      <c r="B4556">
        <v>4</v>
      </c>
      <c r="C4556">
        <v>107.66</v>
      </c>
      <c r="D4556">
        <v>2</v>
      </c>
      <c r="E4556">
        <v>215.32</v>
      </c>
      <c r="F4556" s="1">
        <f>-Day_SIP[[#This Row],[Investment Amount]]</f>
        <v>-215.32</v>
      </c>
      <c r="G4556" s="1">
        <f>SUM($D$2:D4556)*Day_SIP[[#This Row],[Buy Price]]</f>
        <v>3131614.08</v>
      </c>
    </row>
    <row r="4557" spans="1:7" x14ac:dyDescent="0.3">
      <c r="A4557" s="2">
        <v>43990</v>
      </c>
      <c r="B4557">
        <v>0</v>
      </c>
      <c r="C4557">
        <v>108.1</v>
      </c>
      <c r="D4557">
        <v>2</v>
      </c>
      <c r="E4557">
        <v>216.2</v>
      </c>
      <c r="F4557" s="1">
        <f>-Day_SIP[[#This Row],[Investment Amount]]</f>
        <v>-216.2</v>
      </c>
      <c r="G4557" s="1">
        <f>SUM($D$2:D4557)*Day_SIP[[#This Row],[Buy Price]]</f>
        <v>3144629</v>
      </c>
    </row>
    <row r="4558" spans="1:7" x14ac:dyDescent="0.3">
      <c r="A4558" s="2">
        <v>43991</v>
      </c>
      <c r="B4558">
        <v>1</v>
      </c>
      <c r="C4558">
        <v>106.85</v>
      </c>
      <c r="D4558">
        <v>2</v>
      </c>
      <c r="E4558">
        <v>213.7</v>
      </c>
      <c r="F4558" s="1">
        <f>-Day_SIP[[#This Row],[Investment Amount]]</f>
        <v>-213.7</v>
      </c>
      <c r="G4558" s="1">
        <f>SUM($D$2:D4558)*Day_SIP[[#This Row],[Buy Price]]</f>
        <v>3108480.1999999997</v>
      </c>
    </row>
    <row r="4559" spans="1:7" x14ac:dyDescent="0.3">
      <c r="A4559" s="2">
        <v>43992</v>
      </c>
      <c r="B4559">
        <v>2</v>
      </c>
      <c r="C4559">
        <v>107.52</v>
      </c>
      <c r="D4559">
        <v>2</v>
      </c>
      <c r="E4559">
        <v>215.04</v>
      </c>
      <c r="F4559" s="1">
        <f>-Day_SIP[[#This Row],[Investment Amount]]</f>
        <v>-215.04</v>
      </c>
      <c r="G4559" s="1">
        <f>SUM($D$2:D4559)*Day_SIP[[#This Row],[Buy Price]]</f>
        <v>3128186.8799999999</v>
      </c>
    </row>
    <row r="4560" spans="1:7" x14ac:dyDescent="0.3">
      <c r="A4560" s="2">
        <v>43993</v>
      </c>
      <c r="B4560">
        <v>3</v>
      </c>
      <c r="C4560">
        <v>105.3</v>
      </c>
      <c r="D4560">
        <v>2</v>
      </c>
      <c r="E4560">
        <v>210.6</v>
      </c>
      <c r="F4560" s="1">
        <f>-Day_SIP[[#This Row],[Investment Amount]]</f>
        <v>-210.6</v>
      </c>
      <c r="G4560" s="1">
        <f>SUM($D$2:D4560)*Day_SIP[[#This Row],[Buy Price]]</f>
        <v>3063808.8</v>
      </c>
    </row>
    <row r="4561" spans="1:7" x14ac:dyDescent="0.3">
      <c r="A4561" s="2">
        <v>43994</v>
      </c>
      <c r="B4561">
        <v>4</v>
      </c>
      <c r="C4561">
        <v>105.72</v>
      </c>
      <c r="D4561">
        <v>2</v>
      </c>
      <c r="E4561">
        <v>211.44</v>
      </c>
      <c r="F4561" s="1">
        <f>-Day_SIP[[#This Row],[Investment Amount]]</f>
        <v>-211.44</v>
      </c>
      <c r="G4561" s="1">
        <f>SUM($D$2:D4561)*Day_SIP[[#This Row],[Buy Price]]</f>
        <v>3076240.56</v>
      </c>
    </row>
    <row r="4562" spans="1:7" x14ac:dyDescent="0.3">
      <c r="A4562" s="2">
        <v>43997</v>
      </c>
      <c r="B4562">
        <v>0</v>
      </c>
      <c r="C4562">
        <v>104.51</v>
      </c>
      <c r="D4562">
        <v>2</v>
      </c>
      <c r="E4562">
        <v>209.02</v>
      </c>
      <c r="F4562" s="1">
        <f>-Day_SIP[[#This Row],[Investment Amount]]</f>
        <v>-209.02</v>
      </c>
      <c r="G4562" s="1">
        <f>SUM($D$2:D4562)*Day_SIP[[#This Row],[Buy Price]]</f>
        <v>3041241</v>
      </c>
    </row>
    <row r="4563" spans="1:7" x14ac:dyDescent="0.3">
      <c r="A4563" s="2">
        <v>43998</v>
      </c>
      <c r="B4563">
        <v>1</v>
      </c>
      <c r="C4563">
        <v>105.21</v>
      </c>
      <c r="D4563">
        <v>2</v>
      </c>
      <c r="E4563">
        <v>210.42</v>
      </c>
      <c r="F4563" s="1">
        <f>-Day_SIP[[#This Row],[Investment Amount]]</f>
        <v>-210.42</v>
      </c>
      <c r="G4563" s="1">
        <f>SUM($D$2:D4563)*Day_SIP[[#This Row],[Buy Price]]</f>
        <v>3061821.42</v>
      </c>
    </row>
    <row r="4564" spans="1:7" x14ac:dyDescent="0.3">
      <c r="A4564" s="2">
        <v>43999</v>
      </c>
      <c r="B4564">
        <v>2</v>
      </c>
      <c r="C4564">
        <v>104.92</v>
      </c>
      <c r="D4564">
        <v>2</v>
      </c>
      <c r="E4564">
        <v>209.84</v>
      </c>
      <c r="F4564" s="1">
        <f>-Day_SIP[[#This Row],[Investment Amount]]</f>
        <v>-209.84</v>
      </c>
      <c r="G4564" s="1">
        <f>SUM($D$2:D4564)*Day_SIP[[#This Row],[Buy Price]]</f>
        <v>3053591.68</v>
      </c>
    </row>
    <row r="4565" spans="1:7" x14ac:dyDescent="0.3">
      <c r="A4565" s="2">
        <v>44000</v>
      </c>
      <c r="B4565">
        <v>3</v>
      </c>
      <c r="C4565">
        <v>106.97</v>
      </c>
      <c r="D4565">
        <v>2</v>
      </c>
      <c r="E4565">
        <v>213.94</v>
      </c>
      <c r="F4565" s="1">
        <f>-Day_SIP[[#This Row],[Investment Amount]]</f>
        <v>-213.94</v>
      </c>
      <c r="G4565" s="1">
        <f>SUM($D$2:D4565)*Day_SIP[[#This Row],[Buy Price]]</f>
        <v>3113468.82</v>
      </c>
    </row>
    <row r="4566" spans="1:7" x14ac:dyDescent="0.3">
      <c r="A4566" s="2">
        <v>44001</v>
      </c>
      <c r="B4566">
        <v>4</v>
      </c>
      <c r="C4566">
        <v>108.79</v>
      </c>
      <c r="D4566">
        <v>2</v>
      </c>
      <c r="E4566">
        <v>217.58</v>
      </c>
      <c r="F4566" s="1">
        <f>-Day_SIP[[#This Row],[Investment Amount]]</f>
        <v>-217.58</v>
      </c>
      <c r="G4566" s="1">
        <f>SUM($D$2:D4566)*Day_SIP[[#This Row],[Buy Price]]</f>
        <v>3166659.3200000003</v>
      </c>
    </row>
    <row r="4567" spans="1:7" x14ac:dyDescent="0.3">
      <c r="A4567" s="2">
        <v>44004</v>
      </c>
      <c r="B4567">
        <v>0</v>
      </c>
      <c r="C4567">
        <v>109.56</v>
      </c>
      <c r="D4567">
        <v>2</v>
      </c>
      <c r="E4567">
        <v>219.12</v>
      </c>
      <c r="F4567" s="1">
        <f>-Day_SIP[[#This Row],[Investment Amount]]</f>
        <v>-219.12</v>
      </c>
      <c r="G4567" s="1">
        <f>SUM($D$2:D4567)*Day_SIP[[#This Row],[Buy Price]]</f>
        <v>3189291.6</v>
      </c>
    </row>
    <row r="4568" spans="1:7" x14ac:dyDescent="0.3">
      <c r="A4568" s="2">
        <v>44005</v>
      </c>
      <c r="B4568">
        <v>1</v>
      </c>
      <c r="C4568">
        <v>111</v>
      </c>
      <c r="D4568">
        <v>2</v>
      </c>
      <c r="E4568">
        <v>222</v>
      </c>
      <c r="F4568" s="1">
        <f>-Day_SIP[[#This Row],[Investment Amount]]</f>
        <v>-222</v>
      </c>
      <c r="G4568" s="1">
        <f>SUM($D$2:D4568)*Day_SIP[[#This Row],[Buy Price]]</f>
        <v>3231432</v>
      </c>
    </row>
    <row r="4569" spans="1:7" x14ac:dyDescent="0.3">
      <c r="A4569" s="2">
        <v>44006</v>
      </c>
      <c r="B4569">
        <v>2</v>
      </c>
      <c r="C4569">
        <v>109.53</v>
      </c>
      <c r="D4569">
        <v>2</v>
      </c>
      <c r="E4569">
        <v>219.06</v>
      </c>
      <c r="F4569" s="1">
        <f>-Day_SIP[[#This Row],[Investment Amount]]</f>
        <v>-219.06</v>
      </c>
      <c r="G4569" s="1">
        <f>SUM($D$2:D4569)*Day_SIP[[#This Row],[Buy Price]]</f>
        <v>3188856.42</v>
      </c>
    </row>
    <row r="4570" spans="1:7" x14ac:dyDescent="0.3">
      <c r="A4570" s="2">
        <v>44007</v>
      </c>
      <c r="B4570">
        <v>3</v>
      </c>
      <c r="C4570">
        <v>109.05</v>
      </c>
      <c r="D4570">
        <v>2</v>
      </c>
      <c r="E4570">
        <v>218.1</v>
      </c>
      <c r="F4570" s="1">
        <f>-Day_SIP[[#This Row],[Investment Amount]]</f>
        <v>-218.1</v>
      </c>
      <c r="G4570" s="1">
        <f>SUM($D$2:D4570)*Day_SIP[[#This Row],[Buy Price]]</f>
        <v>3175099.8</v>
      </c>
    </row>
    <row r="4571" spans="1:7" x14ac:dyDescent="0.3">
      <c r="A4571" s="2">
        <v>44008</v>
      </c>
      <c r="B4571">
        <v>4</v>
      </c>
      <c r="C4571">
        <v>110.24</v>
      </c>
      <c r="D4571">
        <v>2</v>
      </c>
      <c r="E4571">
        <v>220.48</v>
      </c>
      <c r="F4571" s="1">
        <f>-Day_SIP[[#This Row],[Investment Amount]]</f>
        <v>-220.48</v>
      </c>
      <c r="G4571" s="1">
        <f>SUM($D$2:D4571)*Day_SIP[[#This Row],[Buy Price]]</f>
        <v>3209968.32</v>
      </c>
    </row>
    <row r="4572" spans="1:7" x14ac:dyDescent="0.3">
      <c r="A4572" s="2">
        <v>44011</v>
      </c>
      <c r="B4572">
        <v>0</v>
      </c>
      <c r="C4572">
        <v>109.74</v>
      </c>
      <c r="D4572">
        <v>2</v>
      </c>
      <c r="E4572">
        <v>219.48</v>
      </c>
      <c r="F4572" s="1">
        <f>-Day_SIP[[#This Row],[Investment Amount]]</f>
        <v>-219.48</v>
      </c>
      <c r="G4572" s="1">
        <f>SUM($D$2:D4572)*Day_SIP[[#This Row],[Buy Price]]</f>
        <v>3195628.8</v>
      </c>
    </row>
    <row r="4573" spans="1:7" x14ac:dyDescent="0.3">
      <c r="A4573" s="2">
        <v>44012</v>
      </c>
      <c r="B4573">
        <v>1</v>
      </c>
      <c r="C4573">
        <v>109.52</v>
      </c>
      <c r="D4573">
        <v>2</v>
      </c>
      <c r="E4573">
        <v>219.04</v>
      </c>
      <c r="F4573" s="1">
        <f>-Day_SIP[[#This Row],[Investment Amount]]</f>
        <v>-219.04</v>
      </c>
      <c r="G4573" s="1">
        <f>SUM($D$2:D4573)*Day_SIP[[#This Row],[Buy Price]]</f>
        <v>3189441.44</v>
      </c>
    </row>
    <row r="4574" spans="1:7" x14ac:dyDescent="0.3">
      <c r="A4574" s="2">
        <v>44013</v>
      </c>
      <c r="B4574">
        <v>2</v>
      </c>
      <c r="C4574">
        <v>111.04</v>
      </c>
      <c r="D4574">
        <v>2</v>
      </c>
      <c r="E4574">
        <v>222.08</v>
      </c>
      <c r="F4574" s="1">
        <f>-Day_SIP[[#This Row],[Investment Amount]]</f>
        <v>-222.08</v>
      </c>
      <c r="G4574" s="1">
        <f>SUM($D$2:D4574)*Day_SIP[[#This Row],[Buy Price]]</f>
        <v>3233928.96</v>
      </c>
    </row>
    <row r="4575" spans="1:7" x14ac:dyDescent="0.3">
      <c r="A4575" s="2">
        <v>44014</v>
      </c>
      <c r="B4575">
        <v>3</v>
      </c>
      <c r="C4575">
        <v>112.1</v>
      </c>
      <c r="D4575">
        <v>2</v>
      </c>
      <c r="E4575">
        <v>224.2</v>
      </c>
      <c r="F4575" s="1">
        <f>-Day_SIP[[#This Row],[Investment Amount]]</f>
        <v>-224.2</v>
      </c>
      <c r="G4575" s="1">
        <f>SUM($D$2:D4575)*Day_SIP[[#This Row],[Buy Price]]</f>
        <v>3265024.5999999996</v>
      </c>
    </row>
    <row r="4576" spans="1:7" x14ac:dyDescent="0.3">
      <c r="A4576" s="2">
        <v>44015</v>
      </c>
      <c r="B4576">
        <v>4</v>
      </c>
      <c r="C4576">
        <v>112.51</v>
      </c>
      <c r="D4576">
        <v>2</v>
      </c>
      <c r="E4576">
        <v>225.02</v>
      </c>
      <c r="F4576" s="1">
        <f>-Day_SIP[[#This Row],[Investment Amount]]</f>
        <v>-225.02</v>
      </c>
      <c r="G4576" s="1">
        <f>SUM($D$2:D4576)*Day_SIP[[#This Row],[Buy Price]]</f>
        <v>3277191.2800000003</v>
      </c>
    </row>
    <row r="4577" spans="1:7" x14ac:dyDescent="0.3">
      <c r="A4577" s="2">
        <v>44018</v>
      </c>
      <c r="B4577">
        <v>0</v>
      </c>
      <c r="C4577">
        <v>114.28</v>
      </c>
      <c r="D4577">
        <v>2</v>
      </c>
      <c r="E4577">
        <v>228.56</v>
      </c>
      <c r="F4577" s="1">
        <f>-Day_SIP[[#This Row],[Investment Amount]]</f>
        <v>-228.56</v>
      </c>
      <c r="G4577" s="1">
        <f>SUM($D$2:D4577)*Day_SIP[[#This Row],[Buy Price]]</f>
        <v>3328976.4</v>
      </c>
    </row>
    <row r="4578" spans="1:7" x14ac:dyDescent="0.3">
      <c r="A4578" s="2">
        <v>44019</v>
      </c>
      <c r="B4578">
        <v>1</v>
      </c>
      <c r="C4578">
        <v>114.65</v>
      </c>
      <c r="D4578">
        <v>2</v>
      </c>
      <c r="E4578">
        <v>229.3</v>
      </c>
      <c r="F4578" s="1">
        <f>-Day_SIP[[#This Row],[Investment Amount]]</f>
        <v>-229.3</v>
      </c>
      <c r="G4578" s="1">
        <f>SUM($D$2:D4578)*Day_SIP[[#This Row],[Buy Price]]</f>
        <v>3339983.8000000003</v>
      </c>
    </row>
    <row r="4579" spans="1:7" x14ac:dyDescent="0.3">
      <c r="A4579" s="2">
        <v>44020</v>
      </c>
      <c r="B4579">
        <v>2</v>
      </c>
      <c r="C4579">
        <v>113.85</v>
      </c>
      <c r="D4579">
        <v>2</v>
      </c>
      <c r="E4579">
        <v>227.7</v>
      </c>
      <c r="F4579" s="1">
        <f>-Day_SIP[[#This Row],[Investment Amount]]</f>
        <v>-227.7</v>
      </c>
      <c r="G4579" s="1">
        <f>SUM($D$2:D4579)*Day_SIP[[#This Row],[Buy Price]]</f>
        <v>3316905.9</v>
      </c>
    </row>
    <row r="4580" spans="1:7" x14ac:dyDescent="0.3">
      <c r="A4580" s="2">
        <v>44021</v>
      </c>
      <c r="B4580">
        <v>3</v>
      </c>
      <c r="C4580">
        <v>115.07</v>
      </c>
      <c r="D4580">
        <v>2</v>
      </c>
      <c r="E4580">
        <v>230.14</v>
      </c>
      <c r="F4580" s="1">
        <f>-Day_SIP[[#This Row],[Investment Amount]]</f>
        <v>-230.14</v>
      </c>
      <c r="G4580" s="1">
        <f>SUM($D$2:D4580)*Day_SIP[[#This Row],[Buy Price]]</f>
        <v>3352679.52</v>
      </c>
    </row>
    <row r="4581" spans="1:7" x14ac:dyDescent="0.3">
      <c r="A4581" s="2">
        <v>44022</v>
      </c>
      <c r="B4581">
        <v>4</v>
      </c>
      <c r="C4581">
        <v>114.38</v>
      </c>
      <c r="D4581">
        <v>2</v>
      </c>
      <c r="E4581">
        <v>228.76</v>
      </c>
      <c r="F4581" s="1">
        <f>-Day_SIP[[#This Row],[Investment Amount]]</f>
        <v>-228.76</v>
      </c>
      <c r="G4581" s="1">
        <f>SUM($D$2:D4581)*Day_SIP[[#This Row],[Buy Price]]</f>
        <v>3332804.44</v>
      </c>
    </row>
    <row r="4582" spans="1:7" x14ac:dyDescent="0.3">
      <c r="A4582" s="2">
        <v>44025</v>
      </c>
      <c r="B4582">
        <v>0</v>
      </c>
      <c r="C4582">
        <v>114.86</v>
      </c>
      <c r="D4582">
        <v>2</v>
      </c>
      <c r="E4582">
        <v>229.72</v>
      </c>
      <c r="F4582" s="1">
        <f>-Day_SIP[[#This Row],[Investment Amount]]</f>
        <v>-229.72</v>
      </c>
      <c r="G4582" s="1">
        <f>SUM($D$2:D4582)*Day_SIP[[#This Row],[Buy Price]]</f>
        <v>3347020.4</v>
      </c>
    </row>
    <row r="4583" spans="1:7" x14ac:dyDescent="0.3">
      <c r="A4583" s="2">
        <v>44026</v>
      </c>
      <c r="B4583">
        <v>1</v>
      </c>
      <c r="C4583">
        <v>112.93</v>
      </c>
      <c r="D4583">
        <v>2</v>
      </c>
      <c r="E4583">
        <v>225.86</v>
      </c>
      <c r="F4583" s="1">
        <f>-Day_SIP[[#This Row],[Investment Amount]]</f>
        <v>-225.86</v>
      </c>
      <c r="G4583" s="1">
        <f>SUM($D$2:D4583)*Day_SIP[[#This Row],[Buy Price]]</f>
        <v>3291006.06</v>
      </c>
    </row>
    <row r="4584" spans="1:7" x14ac:dyDescent="0.3">
      <c r="A4584" s="2">
        <v>44027</v>
      </c>
      <c r="B4584">
        <v>2</v>
      </c>
      <c r="C4584">
        <v>112.97</v>
      </c>
      <c r="D4584">
        <v>2</v>
      </c>
      <c r="E4584">
        <v>225.94</v>
      </c>
      <c r="F4584" s="1">
        <f>-Day_SIP[[#This Row],[Investment Amount]]</f>
        <v>-225.94</v>
      </c>
      <c r="G4584" s="1">
        <f>SUM($D$2:D4584)*Day_SIP[[#This Row],[Buy Price]]</f>
        <v>3292397.68</v>
      </c>
    </row>
    <row r="4585" spans="1:7" x14ac:dyDescent="0.3">
      <c r="A4585" s="2">
        <v>44028</v>
      </c>
      <c r="B4585">
        <v>3</v>
      </c>
      <c r="C4585">
        <v>114.08</v>
      </c>
      <c r="D4585">
        <v>2</v>
      </c>
      <c r="E4585">
        <v>228.16</v>
      </c>
      <c r="F4585" s="1">
        <f>-Day_SIP[[#This Row],[Investment Amount]]</f>
        <v>-228.16</v>
      </c>
      <c r="G4585" s="1">
        <f>SUM($D$2:D4585)*Day_SIP[[#This Row],[Buy Price]]</f>
        <v>3324975.68</v>
      </c>
    </row>
    <row r="4586" spans="1:7" x14ac:dyDescent="0.3">
      <c r="A4586" s="2">
        <v>44029</v>
      </c>
      <c r="B4586">
        <v>4</v>
      </c>
      <c r="C4586">
        <v>115.81</v>
      </c>
      <c r="D4586">
        <v>2</v>
      </c>
      <c r="E4586">
        <v>231.62</v>
      </c>
      <c r="F4586" s="1">
        <f>-Day_SIP[[#This Row],[Investment Amount]]</f>
        <v>-231.62</v>
      </c>
      <c r="G4586" s="1">
        <f>SUM($D$2:D4586)*Day_SIP[[#This Row],[Buy Price]]</f>
        <v>3375629.88</v>
      </c>
    </row>
    <row r="4587" spans="1:7" x14ac:dyDescent="0.3">
      <c r="A4587" s="2">
        <v>44032</v>
      </c>
      <c r="B4587">
        <v>0</v>
      </c>
      <c r="C4587">
        <v>117.06</v>
      </c>
      <c r="D4587">
        <v>2</v>
      </c>
      <c r="E4587">
        <v>234.12</v>
      </c>
      <c r="F4587" s="1">
        <f>-Day_SIP[[#This Row],[Investment Amount]]</f>
        <v>-234.12</v>
      </c>
      <c r="G4587" s="1">
        <f>SUM($D$2:D4587)*Day_SIP[[#This Row],[Buy Price]]</f>
        <v>3412299</v>
      </c>
    </row>
    <row r="4588" spans="1:7" x14ac:dyDescent="0.3">
      <c r="A4588" s="2">
        <v>44033</v>
      </c>
      <c r="B4588">
        <v>1</v>
      </c>
      <c r="C4588">
        <v>118.54</v>
      </c>
      <c r="D4588">
        <v>2</v>
      </c>
      <c r="E4588">
        <v>237.08</v>
      </c>
      <c r="F4588" s="1">
        <f>-Day_SIP[[#This Row],[Investment Amount]]</f>
        <v>-237.08</v>
      </c>
      <c r="G4588" s="1">
        <f>SUM($D$2:D4588)*Day_SIP[[#This Row],[Buy Price]]</f>
        <v>3455678.08</v>
      </c>
    </row>
    <row r="4589" spans="1:7" x14ac:dyDescent="0.3">
      <c r="A4589" s="2">
        <v>44034</v>
      </c>
      <c r="B4589">
        <v>2</v>
      </c>
      <c r="C4589">
        <v>118.11</v>
      </c>
      <c r="D4589">
        <v>2</v>
      </c>
      <c r="E4589">
        <v>236.22</v>
      </c>
      <c r="F4589" s="1">
        <f>-Day_SIP[[#This Row],[Investment Amount]]</f>
        <v>-236.22</v>
      </c>
      <c r="G4589" s="1">
        <f>SUM($D$2:D4589)*Day_SIP[[#This Row],[Buy Price]]</f>
        <v>3443378.94</v>
      </c>
    </row>
    <row r="4590" spans="1:7" x14ac:dyDescent="0.3">
      <c r="A4590" s="2">
        <v>44035</v>
      </c>
      <c r="B4590">
        <v>3</v>
      </c>
      <c r="C4590">
        <v>119.08</v>
      </c>
      <c r="D4590">
        <v>2</v>
      </c>
      <c r="E4590">
        <v>238.16</v>
      </c>
      <c r="F4590" s="1">
        <f>-Day_SIP[[#This Row],[Investment Amount]]</f>
        <v>-238.16</v>
      </c>
      <c r="G4590" s="1">
        <f>SUM($D$2:D4590)*Day_SIP[[#This Row],[Buy Price]]</f>
        <v>3471896.48</v>
      </c>
    </row>
    <row r="4591" spans="1:7" x14ac:dyDescent="0.3">
      <c r="A4591" s="2">
        <v>44036</v>
      </c>
      <c r="B4591">
        <v>4</v>
      </c>
      <c r="C4591">
        <v>118.99</v>
      </c>
      <c r="D4591">
        <v>2</v>
      </c>
      <c r="E4591">
        <v>237.98</v>
      </c>
      <c r="F4591" s="1">
        <f>-Day_SIP[[#This Row],[Investment Amount]]</f>
        <v>-237.98</v>
      </c>
      <c r="G4591" s="1">
        <f>SUM($D$2:D4591)*Day_SIP[[#This Row],[Buy Price]]</f>
        <v>3469510.42</v>
      </c>
    </row>
    <row r="4592" spans="1:7" x14ac:dyDescent="0.3">
      <c r="A4592" s="2">
        <v>44039</v>
      </c>
      <c r="B4592">
        <v>0</v>
      </c>
      <c r="C4592">
        <v>118.39</v>
      </c>
      <c r="D4592">
        <v>2</v>
      </c>
      <c r="E4592">
        <v>236.78</v>
      </c>
      <c r="F4592" s="1">
        <f>-Day_SIP[[#This Row],[Investment Amount]]</f>
        <v>-236.78</v>
      </c>
      <c r="G4592" s="1">
        <f>SUM($D$2:D4592)*Day_SIP[[#This Row],[Buy Price]]</f>
        <v>3452252.4</v>
      </c>
    </row>
    <row r="4593" spans="1:7" x14ac:dyDescent="0.3">
      <c r="A4593" s="2">
        <v>44040</v>
      </c>
      <c r="B4593">
        <v>1</v>
      </c>
      <c r="C4593">
        <v>120.02</v>
      </c>
      <c r="D4593">
        <v>1</v>
      </c>
      <c r="E4593">
        <v>120.02</v>
      </c>
      <c r="F4593" s="1">
        <f>-Day_SIP[[#This Row],[Investment Amount]]</f>
        <v>-120.02</v>
      </c>
      <c r="G4593" s="1">
        <f>SUM($D$2:D4593)*Day_SIP[[#This Row],[Buy Price]]</f>
        <v>3499903.2199999997</v>
      </c>
    </row>
    <row r="4594" spans="1:7" x14ac:dyDescent="0.3">
      <c r="A4594" s="2">
        <v>44041</v>
      </c>
      <c r="B4594">
        <v>2</v>
      </c>
      <c r="C4594">
        <v>119.26</v>
      </c>
      <c r="D4594">
        <v>2</v>
      </c>
      <c r="E4594">
        <v>238.52</v>
      </c>
      <c r="F4594" s="1">
        <f>-Day_SIP[[#This Row],[Investment Amount]]</f>
        <v>-238.52</v>
      </c>
      <c r="G4594" s="1">
        <f>SUM($D$2:D4594)*Day_SIP[[#This Row],[Buy Price]]</f>
        <v>3477979.3800000004</v>
      </c>
    </row>
    <row r="4595" spans="1:7" x14ac:dyDescent="0.3">
      <c r="A4595" s="2">
        <v>44042</v>
      </c>
      <c r="B4595">
        <v>3</v>
      </c>
      <c r="C4595">
        <v>117.96</v>
      </c>
      <c r="D4595">
        <v>2</v>
      </c>
      <c r="E4595">
        <v>235.92</v>
      </c>
      <c r="F4595" s="1">
        <f>-Day_SIP[[#This Row],[Investment Amount]]</f>
        <v>-235.92</v>
      </c>
      <c r="G4595" s="1">
        <f>SUM($D$2:D4595)*Day_SIP[[#This Row],[Buy Price]]</f>
        <v>3440303.4</v>
      </c>
    </row>
    <row r="4596" spans="1:7" x14ac:dyDescent="0.3">
      <c r="A4596" s="2">
        <v>44043</v>
      </c>
      <c r="B4596">
        <v>4</v>
      </c>
      <c r="C4596">
        <v>118.02</v>
      </c>
      <c r="D4596">
        <v>2</v>
      </c>
      <c r="E4596">
        <v>236.04</v>
      </c>
      <c r="F4596" s="1">
        <f>-Day_SIP[[#This Row],[Investment Amount]]</f>
        <v>-236.04</v>
      </c>
      <c r="G4596" s="1">
        <f>SUM($D$2:D4596)*Day_SIP[[#This Row],[Buy Price]]</f>
        <v>3442289.34</v>
      </c>
    </row>
    <row r="4597" spans="1:7" x14ac:dyDescent="0.3">
      <c r="A4597" s="2">
        <v>44046</v>
      </c>
      <c r="B4597">
        <v>0</v>
      </c>
      <c r="C4597">
        <v>116.17</v>
      </c>
      <c r="D4597">
        <v>2</v>
      </c>
      <c r="E4597">
        <v>232.34</v>
      </c>
      <c r="F4597" s="1">
        <f>-Day_SIP[[#This Row],[Investment Amount]]</f>
        <v>-232.34</v>
      </c>
      <c r="G4597" s="1">
        <f>SUM($D$2:D4597)*Day_SIP[[#This Row],[Buy Price]]</f>
        <v>3388562.73</v>
      </c>
    </row>
    <row r="4598" spans="1:7" x14ac:dyDescent="0.3">
      <c r="A4598" s="2">
        <v>44047</v>
      </c>
      <c r="B4598">
        <v>1</v>
      </c>
      <c r="C4598">
        <v>118</v>
      </c>
      <c r="D4598">
        <v>2</v>
      </c>
      <c r="E4598">
        <v>236</v>
      </c>
      <c r="F4598" s="1">
        <f>-Day_SIP[[#This Row],[Investment Amount]]</f>
        <v>-236</v>
      </c>
      <c r="G4598" s="1">
        <f>SUM($D$2:D4598)*Day_SIP[[#This Row],[Buy Price]]</f>
        <v>3442178</v>
      </c>
    </row>
    <row r="4599" spans="1:7" x14ac:dyDescent="0.3">
      <c r="A4599" s="2">
        <v>44048</v>
      </c>
      <c r="B4599">
        <v>2</v>
      </c>
      <c r="C4599">
        <v>118.03</v>
      </c>
      <c r="D4599">
        <v>2</v>
      </c>
      <c r="E4599">
        <v>236.06</v>
      </c>
      <c r="F4599" s="1">
        <f>-Day_SIP[[#This Row],[Investment Amount]]</f>
        <v>-236.06</v>
      </c>
      <c r="G4599" s="1">
        <f>SUM($D$2:D4599)*Day_SIP[[#This Row],[Buy Price]]</f>
        <v>3443289.19</v>
      </c>
    </row>
    <row r="4600" spans="1:7" x14ac:dyDescent="0.3">
      <c r="A4600" s="2">
        <v>44049</v>
      </c>
      <c r="B4600">
        <v>3</v>
      </c>
      <c r="C4600">
        <v>119.02</v>
      </c>
      <c r="D4600">
        <v>2</v>
      </c>
      <c r="E4600">
        <v>238.04</v>
      </c>
      <c r="F4600" s="1">
        <f>-Day_SIP[[#This Row],[Investment Amount]]</f>
        <v>-238.04</v>
      </c>
      <c r="G4600" s="1">
        <f>SUM($D$2:D4600)*Day_SIP[[#This Row],[Buy Price]]</f>
        <v>3472408.5</v>
      </c>
    </row>
    <row r="4601" spans="1:7" x14ac:dyDescent="0.3">
      <c r="A4601" s="2">
        <v>44050</v>
      </c>
      <c r="B4601">
        <v>4</v>
      </c>
      <c r="C4601">
        <v>119.35</v>
      </c>
      <c r="D4601">
        <v>2</v>
      </c>
      <c r="E4601">
        <v>238.7</v>
      </c>
      <c r="F4601" s="1">
        <f>-Day_SIP[[#This Row],[Investment Amount]]</f>
        <v>-238.7</v>
      </c>
      <c r="G4601" s="1">
        <f>SUM($D$2:D4601)*Day_SIP[[#This Row],[Buy Price]]</f>
        <v>3482274.9499999997</v>
      </c>
    </row>
    <row r="4602" spans="1:7" x14ac:dyDescent="0.3">
      <c r="A4602" s="2">
        <v>44053</v>
      </c>
      <c r="B4602">
        <v>0</v>
      </c>
      <c r="C4602">
        <v>119.97</v>
      </c>
      <c r="D4602">
        <v>1</v>
      </c>
      <c r="E4602">
        <v>119.97</v>
      </c>
      <c r="F4602" s="1">
        <f>-Day_SIP[[#This Row],[Investment Amount]]</f>
        <v>-119.97</v>
      </c>
      <c r="G4602" s="1">
        <f>SUM($D$2:D4602)*Day_SIP[[#This Row],[Buy Price]]</f>
        <v>3500484.66</v>
      </c>
    </row>
    <row r="4603" spans="1:7" x14ac:dyDescent="0.3">
      <c r="A4603" s="2">
        <v>44054</v>
      </c>
      <c r="B4603">
        <v>1</v>
      </c>
      <c r="C4603">
        <v>120.44</v>
      </c>
      <c r="D4603">
        <v>1</v>
      </c>
      <c r="E4603">
        <v>120.44</v>
      </c>
      <c r="F4603" s="1">
        <f>-Day_SIP[[#This Row],[Investment Amount]]</f>
        <v>-120.44</v>
      </c>
      <c r="G4603" s="1">
        <f>SUM($D$2:D4603)*Day_SIP[[#This Row],[Buy Price]]</f>
        <v>3514318.76</v>
      </c>
    </row>
    <row r="4604" spans="1:7" x14ac:dyDescent="0.3">
      <c r="A4604" s="2">
        <v>44055</v>
      </c>
      <c r="B4604">
        <v>2</v>
      </c>
      <c r="C4604">
        <v>120.33</v>
      </c>
      <c r="D4604">
        <v>1</v>
      </c>
      <c r="E4604">
        <v>120.33</v>
      </c>
      <c r="F4604" s="1">
        <f>-Day_SIP[[#This Row],[Investment Amount]]</f>
        <v>-120.33</v>
      </c>
      <c r="G4604" s="1">
        <f>SUM($D$2:D4604)*Day_SIP[[#This Row],[Buy Price]]</f>
        <v>3511229.4</v>
      </c>
    </row>
    <row r="4605" spans="1:7" x14ac:dyDescent="0.3">
      <c r="A4605" s="2">
        <v>44056</v>
      </c>
      <c r="B4605">
        <v>3</v>
      </c>
      <c r="C4605">
        <v>120.49</v>
      </c>
      <c r="D4605">
        <v>1</v>
      </c>
      <c r="E4605">
        <v>120.49</v>
      </c>
      <c r="F4605" s="1">
        <f>-Day_SIP[[#This Row],[Investment Amount]]</f>
        <v>-120.49</v>
      </c>
      <c r="G4605" s="1">
        <f>SUM($D$2:D4605)*Day_SIP[[#This Row],[Buy Price]]</f>
        <v>3516018.69</v>
      </c>
    </row>
    <row r="4606" spans="1:7" x14ac:dyDescent="0.3">
      <c r="A4606" s="2">
        <v>44057</v>
      </c>
      <c r="B4606">
        <v>4</v>
      </c>
      <c r="C4606">
        <v>119.26</v>
      </c>
      <c r="D4606">
        <v>2</v>
      </c>
      <c r="E4606">
        <v>238.52</v>
      </c>
      <c r="F4606" s="1">
        <f>-Day_SIP[[#This Row],[Investment Amount]]</f>
        <v>-238.52</v>
      </c>
      <c r="G4606" s="1">
        <f>SUM($D$2:D4606)*Day_SIP[[#This Row],[Buy Price]]</f>
        <v>3480364.58</v>
      </c>
    </row>
    <row r="4607" spans="1:7" x14ac:dyDescent="0.3">
      <c r="A4607" s="2">
        <v>44060</v>
      </c>
      <c r="B4607">
        <v>0</v>
      </c>
      <c r="C4607">
        <v>119.88</v>
      </c>
      <c r="D4607">
        <v>1</v>
      </c>
      <c r="E4607">
        <v>119.88</v>
      </c>
      <c r="F4607" s="1">
        <f>-Day_SIP[[#This Row],[Investment Amount]]</f>
        <v>-119.88</v>
      </c>
      <c r="G4607" s="1">
        <f>SUM($D$2:D4607)*Day_SIP[[#This Row],[Buy Price]]</f>
        <v>3498577.9199999999</v>
      </c>
    </row>
    <row r="4608" spans="1:7" x14ac:dyDescent="0.3">
      <c r="A4608" s="2">
        <v>44061</v>
      </c>
      <c r="B4608">
        <v>1</v>
      </c>
      <c r="C4608">
        <v>120.97</v>
      </c>
      <c r="D4608">
        <v>1</v>
      </c>
      <c r="E4608">
        <v>120.97</v>
      </c>
      <c r="F4608" s="1">
        <f>-Day_SIP[[#This Row],[Investment Amount]]</f>
        <v>-120.97</v>
      </c>
      <c r="G4608" s="1">
        <f>SUM($D$2:D4608)*Day_SIP[[#This Row],[Buy Price]]</f>
        <v>3530509.45</v>
      </c>
    </row>
    <row r="4609" spans="1:7" x14ac:dyDescent="0.3">
      <c r="A4609" s="2">
        <v>44062</v>
      </c>
      <c r="B4609">
        <v>2</v>
      </c>
      <c r="C4609">
        <v>121.13</v>
      </c>
      <c r="D4609">
        <v>1</v>
      </c>
      <c r="E4609">
        <v>121.13</v>
      </c>
      <c r="F4609" s="1">
        <f>-Day_SIP[[#This Row],[Investment Amount]]</f>
        <v>-121.13</v>
      </c>
      <c r="G4609" s="1">
        <f>SUM($D$2:D4609)*Day_SIP[[#This Row],[Buy Price]]</f>
        <v>3535300.1799999997</v>
      </c>
    </row>
    <row r="4610" spans="1:7" x14ac:dyDescent="0.3">
      <c r="A4610" s="2">
        <v>44063</v>
      </c>
      <c r="B4610">
        <v>3</v>
      </c>
      <c r="C4610">
        <v>120.42</v>
      </c>
      <c r="D4610">
        <v>1</v>
      </c>
      <c r="E4610">
        <v>120.42</v>
      </c>
      <c r="F4610" s="1">
        <f>-Day_SIP[[#This Row],[Investment Amount]]</f>
        <v>-120.42</v>
      </c>
      <c r="G4610" s="1">
        <f>SUM($D$2:D4610)*Day_SIP[[#This Row],[Buy Price]]</f>
        <v>3514698.54</v>
      </c>
    </row>
    <row r="4611" spans="1:7" x14ac:dyDescent="0.3">
      <c r="A4611" s="2">
        <v>44064</v>
      </c>
      <c r="B4611">
        <v>4</v>
      </c>
      <c r="C4611">
        <v>121.11</v>
      </c>
      <c r="D4611">
        <v>1</v>
      </c>
      <c r="E4611">
        <v>121.11</v>
      </c>
      <c r="F4611" s="1">
        <f>-Day_SIP[[#This Row],[Investment Amount]]</f>
        <v>-121.11</v>
      </c>
      <c r="G4611" s="1">
        <f>SUM($D$2:D4611)*Day_SIP[[#This Row],[Buy Price]]</f>
        <v>3534958.68</v>
      </c>
    </row>
    <row r="4612" spans="1:7" x14ac:dyDescent="0.3">
      <c r="A4612" s="2">
        <v>44067</v>
      </c>
      <c r="B4612">
        <v>0</v>
      </c>
      <c r="C4612">
        <v>122</v>
      </c>
      <c r="D4612">
        <v>1</v>
      </c>
      <c r="E4612">
        <v>122</v>
      </c>
      <c r="F4612" s="1">
        <f>-Day_SIP[[#This Row],[Investment Amount]]</f>
        <v>-122</v>
      </c>
      <c r="G4612" s="1">
        <f>SUM($D$2:D4612)*Day_SIP[[#This Row],[Buy Price]]</f>
        <v>3561058</v>
      </c>
    </row>
    <row r="4613" spans="1:7" x14ac:dyDescent="0.3">
      <c r="A4613" s="2">
        <v>44068</v>
      </c>
      <c r="B4613">
        <v>1</v>
      </c>
      <c r="C4613">
        <v>121.93</v>
      </c>
      <c r="D4613">
        <v>1</v>
      </c>
      <c r="E4613">
        <v>121.93</v>
      </c>
      <c r="F4613" s="1">
        <f>-Day_SIP[[#This Row],[Investment Amount]]</f>
        <v>-121.93</v>
      </c>
      <c r="G4613" s="1">
        <f>SUM($D$2:D4613)*Day_SIP[[#This Row],[Buy Price]]</f>
        <v>3559136.7</v>
      </c>
    </row>
    <row r="4614" spans="1:7" x14ac:dyDescent="0.3">
      <c r="A4614" s="2">
        <v>44069</v>
      </c>
      <c r="B4614">
        <v>2</v>
      </c>
      <c r="C4614">
        <v>122.75</v>
      </c>
      <c r="D4614">
        <v>1</v>
      </c>
      <c r="E4614">
        <v>122.75</v>
      </c>
      <c r="F4614" s="1">
        <f>-Day_SIP[[#This Row],[Investment Amount]]</f>
        <v>-122.75</v>
      </c>
      <c r="G4614" s="1">
        <f>SUM($D$2:D4614)*Day_SIP[[#This Row],[Buy Price]]</f>
        <v>3583195.25</v>
      </c>
    </row>
    <row r="4615" spans="1:7" x14ac:dyDescent="0.3">
      <c r="A4615" s="2">
        <v>44070</v>
      </c>
      <c r="B4615">
        <v>3</v>
      </c>
      <c r="C4615">
        <v>122.91</v>
      </c>
      <c r="D4615">
        <v>1</v>
      </c>
      <c r="E4615">
        <v>122.91</v>
      </c>
      <c r="F4615" s="1">
        <f>-Day_SIP[[#This Row],[Investment Amount]]</f>
        <v>-122.91</v>
      </c>
      <c r="G4615" s="1">
        <f>SUM($D$2:D4615)*Day_SIP[[#This Row],[Buy Price]]</f>
        <v>3587988.7199999997</v>
      </c>
    </row>
    <row r="4616" spans="1:7" x14ac:dyDescent="0.3">
      <c r="A4616" s="2">
        <v>44071</v>
      </c>
      <c r="B4616">
        <v>4</v>
      </c>
      <c r="C4616">
        <v>124.04</v>
      </c>
      <c r="D4616">
        <v>1</v>
      </c>
      <c r="E4616">
        <v>124.04</v>
      </c>
      <c r="F4616" s="1">
        <f>-Day_SIP[[#This Row],[Investment Amount]]</f>
        <v>-124.04</v>
      </c>
      <c r="G4616" s="1">
        <f>SUM($D$2:D4616)*Day_SIP[[#This Row],[Buy Price]]</f>
        <v>3621099.72</v>
      </c>
    </row>
    <row r="4617" spans="1:7" x14ac:dyDescent="0.3">
      <c r="A4617" s="2">
        <v>44074</v>
      </c>
      <c r="B4617">
        <v>0</v>
      </c>
      <c r="C4617">
        <v>121.03</v>
      </c>
      <c r="D4617">
        <v>1</v>
      </c>
      <c r="E4617">
        <v>121.03</v>
      </c>
      <c r="F4617" s="1">
        <f>-Day_SIP[[#This Row],[Investment Amount]]</f>
        <v>-121.03</v>
      </c>
      <c r="G4617" s="1">
        <f>SUM($D$2:D4617)*Day_SIP[[#This Row],[Buy Price]]</f>
        <v>3533349.82</v>
      </c>
    </row>
    <row r="4618" spans="1:7" x14ac:dyDescent="0.3">
      <c r="A4618" s="2">
        <v>44075</v>
      </c>
      <c r="B4618">
        <v>1</v>
      </c>
      <c r="C4618">
        <v>122.15</v>
      </c>
      <c r="D4618">
        <v>1</v>
      </c>
      <c r="E4618">
        <v>122.15</v>
      </c>
      <c r="F4618" s="1">
        <f>-Day_SIP[[#This Row],[Investment Amount]]</f>
        <v>-122.15</v>
      </c>
      <c r="G4618" s="1">
        <f>SUM($D$2:D4618)*Day_SIP[[#This Row],[Buy Price]]</f>
        <v>3566169.25</v>
      </c>
    </row>
    <row r="4619" spans="1:7" x14ac:dyDescent="0.3">
      <c r="A4619" s="2">
        <v>44076</v>
      </c>
      <c r="B4619">
        <v>2</v>
      </c>
      <c r="C4619">
        <v>122.75</v>
      </c>
      <c r="D4619">
        <v>1</v>
      </c>
      <c r="E4619">
        <v>122.75</v>
      </c>
      <c r="F4619" s="1">
        <f>-Day_SIP[[#This Row],[Investment Amount]]</f>
        <v>-122.75</v>
      </c>
      <c r="G4619" s="1">
        <f>SUM($D$2:D4619)*Day_SIP[[#This Row],[Buy Price]]</f>
        <v>3583809</v>
      </c>
    </row>
    <row r="4620" spans="1:7" x14ac:dyDescent="0.3">
      <c r="A4620" s="2">
        <v>44077</v>
      </c>
      <c r="B4620">
        <v>3</v>
      </c>
      <c r="C4620">
        <v>122.73</v>
      </c>
      <c r="D4620">
        <v>1</v>
      </c>
      <c r="E4620">
        <v>122.73</v>
      </c>
      <c r="F4620" s="1">
        <f>-Day_SIP[[#This Row],[Investment Amount]]</f>
        <v>-122.73</v>
      </c>
      <c r="G4620" s="1">
        <f>SUM($D$2:D4620)*Day_SIP[[#This Row],[Buy Price]]</f>
        <v>3583347.81</v>
      </c>
    </row>
    <row r="4621" spans="1:7" x14ac:dyDescent="0.3">
      <c r="A4621" s="2">
        <v>44078</v>
      </c>
      <c r="B4621">
        <v>4</v>
      </c>
      <c r="C4621">
        <v>121.12</v>
      </c>
      <c r="D4621">
        <v>1</v>
      </c>
      <c r="E4621">
        <v>121.12</v>
      </c>
      <c r="F4621" s="1">
        <f>-Day_SIP[[#This Row],[Investment Amount]]</f>
        <v>-121.12</v>
      </c>
      <c r="G4621" s="1">
        <f>SUM($D$2:D4621)*Day_SIP[[#This Row],[Buy Price]]</f>
        <v>3536461.7600000002</v>
      </c>
    </row>
    <row r="4622" spans="1:7" x14ac:dyDescent="0.3">
      <c r="A4622" s="2">
        <v>44081</v>
      </c>
      <c r="B4622">
        <v>0</v>
      </c>
      <c r="C4622">
        <v>121.27</v>
      </c>
      <c r="D4622">
        <v>1</v>
      </c>
      <c r="E4622">
        <v>121.27</v>
      </c>
      <c r="F4622" s="1">
        <f>-Day_SIP[[#This Row],[Investment Amount]]</f>
        <v>-121.27</v>
      </c>
      <c r="G4622" s="1">
        <f>SUM($D$2:D4622)*Day_SIP[[#This Row],[Buy Price]]</f>
        <v>3540962.73</v>
      </c>
    </row>
    <row r="4623" spans="1:7" x14ac:dyDescent="0.3">
      <c r="A4623" s="2">
        <v>44082</v>
      </c>
      <c r="B4623">
        <v>1</v>
      </c>
      <c r="C4623">
        <v>120.85</v>
      </c>
      <c r="D4623">
        <v>1</v>
      </c>
      <c r="E4623">
        <v>120.85</v>
      </c>
      <c r="F4623" s="1">
        <f>-Day_SIP[[#This Row],[Investment Amount]]</f>
        <v>-120.85</v>
      </c>
      <c r="G4623" s="1">
        <f>SUM($D$2:D4623)*Day_SIP[[#This Row],[Buy Price]]</f>
        <v>3528820</v>
      </c>
    </row>
    <row r="4624" spans="1:7" x14ac:dyDescent="0.3">
      <c r="A4624" s="2">
        <v>44083</v>
      </c>
      <c r="B4624">
        <v>2</v>
      </c>
      <c r="C4624">
        <v>120.34</v>
      </c>
      <c r="D4624">
        <v>1</v>
      </c>
      <c r="E4624">
        <v>120.34</v>
      </c>
      <c r="F4624" s="1">
        <f>-Day_SIP[[#This Row],[Investment Amount]]</f>
        <v>-120.34</v>
      </c>
      <c r="G4624" s="1">
        <f>SUM($D$2:D4624)*Day_SIP[[#This Row],[Buy Price]]</f>
        <v>3514048.3400000003</v>
      </c>
    </row>
    <row r="4625" spans="1:7" x14ac:dyDescent="0.3">
      <c r="A4625" s="2">
        <v>44084</v>
      </c>
      <c r="B4625">
        <v>3</v>
      </c>
      <c r="C4625">
        <v>121.94</v>
      </c>
      <c r="D4625">
        <v>1</v>
      </c>
      <c r="E4625">
        <v>121.94</v>
      </c>
      <c r="F4625" s="1">
        <f>-Day_SIP[[#This Row],[Investment Amount]]</f>
        <v>-121.94</v>
      </c>
      <c r="G4625" s="1">
        <f>SUM($D$2:D4625)*Day_SIP[[#This Row],[Buy Price]]</f>
        <v>3560891.88</v>
      </c>
    </row>
    <row r="4626" spans="1:7" x14ac:dyDescent="0.3">
      <c r="A4626" s="2">
        <v>44085</v>
      </c>
      <c r="B4626">
        <v>4</v>
      </c>
      <c r="C4626">
        <v>122.13</v>
      </c>
      <c r="D4626">
        <v>1</v>
      </c>
      <c r="E4626">
        <v>122.13</v>
      </c>
      <c r="F4626" s="1">
        <f>-Day_SIP[[#This Row],[Investment Amount]]</f>
        <v>-122.13</v>
      </c>
      <c r="G4626" s="1">
        <f>SUM($D$2:D4626)*Day_SIP[[#This Row],[Buy Price]]</f>
        <v>3566562.3899999997</v>
      </c>
    </row>
    <row r="4627" spans="1:7" x14ac:dyDescent="0.3">
      <c r="A4627" s="2">
        <v>44088</v>
      </c>
      <c r="B4627">
        <v>0</v>
      </c>
      <c r="C4627">
        <v>122.13</v>
      </c>
      <c r="D4627">
        <v>1</v>
      </c>
      <c r="E4627">
        <v>122.13</v>
      </c>
      <c r="F4627" s="1">
        <f>-Day_SIP[[#This Row],[Investment Amount]]</f>
        <v>-122.13</v>
      </c>
      <c r="G4627" s="1">
        <f>SUM($D$2:D4627)*Day_SIP[[#This Row],[Buy Price]]</f>
        <v>3566684.52</v>
      </c>
    </row>
    <row r="4628" spans="1:7" x14ac:dyDescent="0.3">
      <c r="A4628" s="2">
        <v>44089</v>
      </c>
      <c r="B4628">
        <v>1</v>
      </c>
      <c r="C4628">
        <v>122.9</v>
      </c>
      <c r="D4628">
        <v>1</v>
      </c>
      <c r="E4628">
        <v>122.9</v>
      </c>
      <c r="F4628" s="1">
        <f>-Day_SIP[[#This Row],[Investment Amount]]</f>
        <v>-122.9</v>
      </c>
      <c r="G4628" s="1">
        <f>SUM($D$2:D4628)*Day_SIP[[#This Row],[Buy Price]]</f>
        <v>3589294.5</v>
      </c>
    </row>
    <row r="4629" spans="1:7" x14ac:dyDescent="0.3">
      <c r="A4629" s="2">
        <v>44090</v>
      </c>
      <c r="B4629">
        <v>2</v>
      </c>
      <c r="C4629">
        <v>123.71</v>
      </c>
      <c r="D4629">
        <v>1</v>
      </c>
      <c r="E4629">
        <v>123.71</v>
      </c>
      <c r="F4629" s="1">
        <f>-Day_SIP[[#This Row],[Investment Amount]]</f>
        <v>-123.71</v>
      </c>
      <c r="G4629" s="1">
        <f>SUM($D$2:D4629)*Day_SIP[[#This Row],[Buy Price]]</f>
        <v>3613074.26</v>
      </c>
    </row>
    <row r="4630" spans="1:7" x14ac:dyDescent="0.3">
      <c r="A4630" s="2">
        <v>44091</v>
      </c>
      <c r="B4630">
        <v>3</v>
      </c>
      <c r="C4630">
        <v>122.72</v>
      </c>
      <c r="D4630">
        <v>1</v>
      </c>
      <c r="E4630">
        <v>122.72</v>
      </c>
      <c r="F4630" s="1">
        <f>-Day_SIP[[#This Row],[Investment Amount]]</f>
        <v>-122.72</v>
      </c>
      <c r="G4630" s="1">
        <f>SUM($D$2:D4630)*Day_SIP[[#This Row],[Buy Price]]</f>
        <v>3584283.04</v>
      </c>
    </row>
    <row r="4631" spans="1:7" x14ac:dyDescent="0.3">
      <c r="A4631" s="2">
        <v>44092</v>
      </c>
      <c r="B4631">
        <v>4</v>
      </c>
      <c r="C4631">
        <v>122.66</v>
      </c>
      <c r="D4631">
        <v>1</v>
      </c>
      <c r="E4631">
        <v>122.66</v>
      </c>
      <c r="F4631" s="1">
        <f>-Day_SIP[[#This Row],[Investment Amount]]</f>
        <v>-122.66</v>
      </c>
      <c r="G4631" s="1">
        <f>SUM($D$2:D4631)*Day_SIP[[#This Row],[Buy Price]]</f>
        <v>3582653.28</v>
      </c>
    </row>
    <row r="4632" spans="1:7" x14ac:dyDescent="0.3">
      <c r="A4632" s="2">
        <v>44095</v>
      </c>
      <c r="B4632">
        <v>0</v>
      </c>
      <c r="C4632">
        <v>119.92</v>
      </c>
      <c r="D4632">
        <v>1</v>
      </c>
      <c r="E4632">
        <v>119.92</v>
      </c>
      <c r="F4632" s="1">
        <f>-Day_SIP[[#This Row],[Investment Amount]]</f>
        <v>-119.92</v>
      </c>
      <c r="G4632" s="1">
        <f>SUM($D$2:D4632)*Day_SIP[[#This Row],[Buy Price]]</f>
        <v>3502743.2800000003</v>
      </c>
    </row>
    <row r="4633" spans="1:7" x14ac:dyDescent="0.3">
      <c r="A4633" s="2">
        <v>44096</v>
      </c>
      <c r="B4633">
        <v>1</v>
      </c>
      <c r="C4633">
        <v>118.91</v>
      </c>
      <c r="D4633">
        <v>2</v>
      </c>
      <c r="E4633">
        <v>237.82</v>
      </c>
      <c r="F4633" s="1">
        <f>-Day_SIP[[#This Row],[Investment Amount]]</f>
        <v>-237.82</v>
      </c>
      <c r="G4633" s="1">
        <f>SUM($D$2:D4633)*Day_SIP[[#This Row],[Buy Price]]</f>
        <v>3473480.01</v>
      </c>
    </row>
    <row r="4634" spans="1:7" x14ac:dyDescent="0.3">
      <c r="A4634" s="2">
        <v>44097</v>
      </c>
      <c r="B4634">
        <v>2</v>
      </c>
      <c r="C4634">
        <v>118.95</v>
      </c>
      <c r="D4634">
        <v>2</v>
      </c>
      <c r="E4634">
        <v>237.9</v>
      </c>
      <c r="F4634" s="1">
        <f>-Day_SIP[[#This Row],[Investment Amount]]</f>
        <v>-237.9</v>
      </c>
      <c r="G4634" s="1">
        <f>SUM($D$2:D4634)*Day_SIP[[#This Row],[Buy Price]]</f>
        <v>3474886.35</v>
      </c>
    </row>
    <row r="4635" spans="1:7" x14ac:dyDescent="0.3">
      <c r="A4635" s="2">
        <v>44098</v>
      </c>
      <c r="B4635">
        <v>3</v>
      </c>
      <c r="C4635">
        <v>115.76</v>
      </c>
      <c r="D4635">
        <v>2</v>
      </c>
      <c r="E4635">
        <v>231.52</v>
      </c>
      <c r="F4635" s="1">
        <f>-Day_SIP[[#This Row],[Investment Amount]]</f>
        <v>-231.52</v>
      </c>
      <c r="G4635" s="1">
        <f>SUM($D$2:D4635)*Day_SIP[[#This Row],[Buy Price]]</f>
        <v>3381928.4000000004</v>
      </c>
    </row>
    <row r="4636" spans="1:7" x14ac:dyDescent="0.3">
      <c r="A4636" s="2">
        <v>44099</v>
      </c>
      <c r="B4636">
        <v>4</v>
      </c>
      <c r="C4636">
        <v>117.87</v>
      </c>
      <c r="D4636">
        <v>2</v>
      </c>
      <c r="E4636">
        <v>235.74</v>
      </c>
      <c r="F4636" s="1">
        <f>-Day_SIP[[#This Row],[Investment Amount]]</f>
        <v>-235.74</v>
      </c>
      <c r="G4636" s="1">
        <f>SUM($D$2:D4636)*Day_SIP[[#This Row],[Buy Price]]</f>
        <v>3443807.79</v>
      </c>
    </row>
    <row r="4637" spans="1:7" x14ac:dyDescent="0.3">
      <c r="A4637" s="2">
        <v>44102</v>
      </c>
      <c r="B4637">
        <v>0</v>
      </c>
      <c r="C4637">
        <v>119.75</v>
      </c>
      <c r="D4637">
        <v>1</v>
      </c>
      <c r="E4637">
        <v>119.75</v>
      </c>
      <c r="F4637" s="1">
        <f>-Day_SIP[[#This Row],[Investment Amount]]</f>
        <v>-119.75</v>
      </c>
      <c r="G4637" s="1">
        <f>SUM($D$2:D4637)*Day_SIP[[#This Row],[Buy Price]]</f>
        <v>3498855.5</v>
      </c>
    </row>
    <row r="4638" spans="1:7" x14ac:dyDescent="0.3">
      <c r="A4638" s="2">
        <v>44103</v>
      </c>
      <c r="B4638">
        <v>1</v>
      </c>
      <c r="C4638">
        <v>119.82</v>
      </c>
      <c r="D4638">
        <v>1</v>
      </c>
      <c r="E4638">
        <v>119.82</v>
      </c>
      <c r="F4638" s="1">
        <f>-Day_SIP[[#This Row],[Investment Amount]]</f>
        <v>-119.82</v>
      </c>
      <c r="G4638" s="1">
        <f>SUM($D$2:D4638)*Day_SIP[[#This Row],[Buy Price]]</f>
        <v>3501020.5799999996</v>
      </c>
    </row>
    <row r="4639" spans="1:7" x14ac:dyDescent="0.3">
      <c r="A4639" s="2">
        <v>44104</v>
      </c>
      <c r="B4639">
        <v>2</v>
      </c>
      <c r="C4639">
        <v>119.93</v>
      </c>
      <c r="D4639">
        <v>1</v>
      </c>
      <c r="E4639">
        <v>119.93</v>
      </c>
      <c r="F4639" s="1">
        <f>-Day_SIP[[#This Row],[Investment Amount]]</f>
        <v>-119.93</v>
      </c>
      <c r="G4639" s="1">
        <f>SUM($D$2:D4639)*Day_SIP[[#This Row],[Buy Price]]</f>
        <v>3504354.6</v>
      </c>
    </row>
    <row r="4640" spans="1:7" x14ac:dyDescent="0.3">
      <c r="A4640" s="2">
        <v>44105</v>
      </c>
      <c r="B4640">
        <v>3</v>
      </c>
      <c r="C4640">
        <v>121.61</v>
      </c>
      <c r="D4640">
        <v>1</v>
      </c>
      <c r="E4640">
        <v>121.61</v>
      </c>
      <c r="F4640" s="1">
        <f>-Day_SIP[[#This Row],[Investment Amount]]</f>
        <v>-121.61</v>
      </c>
      <c r="G4640" s="1">
        <f>SUM($D$2:D4640)*Day_SIP[[#This Row],[Buy Price]]</f>
        <v>3553565.81</v>
      </c>
    </row>
    <row r="4641" spans="1:7" x14ac:dyDescent="0.3">
      <c r="A4641" s="2">
        <v>44109</v>
      </c>
      <c r="B4641">
        <v>0</v>
      </c>
      <c r="C4641">
        <v>122.38</v>
      </c>
      <c r="D4641">
        <v>1</v>
      </c>
      <c r="E4641">
        <v>122.38</v>
      </c>
      <c r="F4641" s="1">
        <f>-Day_SIP[[#This Row],[Investment Amount]]</f>
        <v>-122.38</v>
      </c>
      <c r="G4641" s="1">
        <f>SUM($D$2:D4641)*Day_SIP[[#This Row],[Buy Price]]</f>
        <v>3576188.36</v>
      </c>
    </row>
    <row r="4642" spans="1:7" x14ac:dyDescent="0.3">
      <c r="A4642" s="2">
        <v>44110</v>
      </c>
      <c r="B4642">
        <v>1</v>
      </c>
      <c r="C4642">
        <v>124.03</v>
      </c>
      <c r="D4642">
        <v>1</v>
      </c>
      <c r="E4642">
        <v>124.03</v>
      </c>
      <c r="F4642" s="1">
        <f>-Day_SIP[[#This Row],[Investment Amount]]</f>
        <v>-124.03</v>
      </c>
      <c r="G4642" s="1">
        <f>SUM($D$2:D4642)*Day_SIP[[#This Row],[Buy Price]]</f>
        <v>3624528.69</v>
      </c>
    </row>
    <row r="4643" spans="1:7" x14ac:dyDescent="0.3">
      <c r="A4643" s="2">
        <v>44111</v>
      </c>
      <c r="B4643">
        <v>2</v>
      </c>
      <c r="C4643">
        <v>124.89</v>
      </c>
      <c r="D4643">
        <v>1</v>
      </c>
      <c r="E4643">
        <v>124.89</v>
      </c>
      <c r="F4643" s="1">
        <f>-Day_SIP[[#This Row],[Investment Amount]]</f>
        <v>-124.89</v>
      </c>
      <c r="G4643" s="1">
        <f>SUM($D$2:D4643)*Day_SIP[[#This Row],[Buy Price]]</f>
        <v>3649785.36</v>
      </c>
    </row>
    <row r="4644" spans="1:7" x14ac:dyDescent="0.3">
      <c r="A4644" s="2">
        <v>44112</v>
      </c>
      <c r="B4644">
        <v>3</v>
      </c>
      <c r="C4644">
        <v>125.91</v>
      </c>
      <c r="D4644">
        <v>1</v>
      </c>
      <c r="E4644">
        <v>125.91</v>
      </c>
      <c r="F4644" s="1">
        <f>-Day_SIP[[#This Row],[Investment Amount]]</f>
        <v>-125.91</v>
      </c>
      <c r="G4644" s="1">
        <f>SUM($D$2:D4644)*Day_SIP[[#This Row],[Buy Price]]</f>
        <v>3679719.75</v>
      </c>
    </row>
    <row r="4645" spans="1:7" x14ac:dyDescent="0.3">
      <c r="A4645" s="2">
        <v>44113</v>
      </c>
      <c r="B4645">
        <v>4</v>
      </c>
      <c r="C4645">
        <v>126.99</v>
      </c>
      <c r="D4645">
        <v>1</v>
      </c>
      <c r="E4645">
        <v>126.99</v>
      </c>
      <c r="F4645" s="1">
        <f>-Day_SIP[[#This Row],[Investment Amount]]</f>
        <v>-126.99</v>
      </c>
      <c r="G4645" s="1">
        <f>SUM($D$2:D4645)*Day_SIP[[#This Row],[Buy Price]]</f>
        <v>3711409.7399999998</v>
      </c>
    </row>
    <row r="4646" spans="1:7" x14ac:dyDescent="0.3">
      <c r="A4646" s="2">
        <v>44116</v>
      </c>
      <c r="B4646">
        <v>0</v>
      </c>
      <c r="C4646">
        <v>126.96</v>
      </c>
      <c r="D4646">
        <v>1</v>
      </c>
      <c r="E4646">
        <v>126.96</v>
      </c>
      <c r="F4646" s="1">
        <f>-Day_SIP[[#This Row],[Investment Amount]]</f>
        <v>-126.96</v>
      </c>
      <c r="G4646" s="1">
        <f>SUM($D$2:D4646)*Day_SIP[[#This Row],[Buy Price]]</f>
        <v>3710659.92</v>
      </c>
    </row>
    <row r="4647" spans="1:7" x14ac:dyDescent="0.3">
      <c r="A4647" s="2">
        <v>44117</v>
      </c>
      <c r="B4647">
        <v>1</v>
      </c>
      <c r="C4647">
        <v>127.02</v>
      </c>
      <c r="D4647">
        <v>1</v>
      </c>
      <c r="E4647">
        <v>127.02</v>
      </c>
      <c r="F4647" s="1">
        <f>-Day_SIP[[#This Row],[Investment Amount]]</f>
        <v>-127.02</v>
      </c>
      <c r="G4647" s="1">
        <f>SUM($D$2:D4647)*Day_SIP[[#This Row],[Buy Price]]</f>
        <v>3712540.56</v>
      </c>
    </row>
    <row r="4648" spans="1:7" x14ac:dyDescent="0.3">
      <c r="A4648" s="2">
        <v>44118</v>
      </c>
      <c r="B4648">
        <v>2</v>
      </c>
      <c r="C4648">
        <v>127.42</v>
      </c>
      <c r="D4648">
        <v>1</v>
      </c>
      <c r="E4648">
        <v>127.42</v>
      </c>
      <c r="F4648" s="1">
        <f>-Day_SIP[[#This Row],[Investment Amount]]</f>
        <v>-127.42</v>
      </c>
      <c r="G4648" s="1">
        <f>SUM($D$2:D4648)*Day_SIP[[#This Row],[Buy Price]]</f>
        <v>3724359.18</v>
      </c>
    </row>
    <row r="4649" spans="1:7" x14ac:dyDescent="0.3">
      <c r="A4649" s="2">
        <v>44119</v>
      </c>
      <c r="B4649">
        <v>3</v>
      </c>
      <c r="C4649">
        <v>124.81</v>
      </c>
      <c r="D4649">
        <v>1</v>
      </c>
      <c r="E4649">
        <v>124.81</v>
      </c>
      <c r="F4649" s="1">
        <f>-Day_SIP[[#This Row],[Investment Amount]]</f>
        <v>-124.81</v>
      </c>
      <c r="G4649" s="1">
        <f>SUM($D$2:D4649)*Day_SIP[[#This Row],[Buy Price]]</f>
        <v>3648196.3000000003</v>
      </c>
    </row>
    <row r="4650" spans="1:7" x14ac:dyDescent="0.3">
      <c r="A4650" s="2">
        <v>44120</v>
      </c>
      <c r="B4650">
        <v>4</v>
      </c>
      <c r="C4650">
        <v>125.62</v>
      </c>
      <c r="D4650">
        <v>1</v>
      </c>
      <c r="E4650">
        <v>125.62</v>
      </c>
      <c r="F4650" s="1">
        <f>-Day_SIP[[#This Row],[Investment Amount]]</f>
        <v>-125.62</v>
      </c>
      <c r="G4650" s="1">
        <f>SUM($D$2:D4650)*Day_SIP[[#This Row],[Buy Price]]</f>
        <v>3671998.22</v>
      </c>
    </row>
    <row r="4651" spans="1:7" x14ac:dyDescent="0.3">
      <c r="A4651" s="2">
        <v>44123</v>
      </c>
      <c r="B4651">
        <v>0</v>
      </c>
      <c r="C4651">
        <v>126.81</v>
      </c>
      <c r="D4651">
        <v>1</v>
      </c>
      <c r="E4651">
        <v>126.81</v>
      </c>
      <c r="F4651" s="1">
        <f>-Day_SIP[[#This Row],[Investment Amount]]</f>
        <v>-126.81</v>
      </c>
      <c r="G4651" s="1">
        <f>SUM($D$2:D4651)*Day_SIP[[#This Row],[Buy Price]]</f>
        <v>3706909.92</v>
      </c>
    </row>
    <row r="4652" spans="1:7" x14ac:dyDescent="0.3">
      <c r="A4652" s="2">
        <v>44124</v>
      </c>
      <c r="B4652">
        <v>1</v>
      </c>
      <c r="C4652">
        <v>126.77</v>
      </c>
      <c r="D4652">
        <v>1</v>
      </c>
      <c r="E4652">
        <v>126.77</v>
      </c>
      <c r="F4652" s="1">
        <f>-Day_SIP[[#This Row],[Investment Amount]]</f>
        <v>-126.77</v>
      </c>
      <c r="G4652" s="1">
        <f>SUM($D$2:D4652)*Day_SIP[[#This Row],[Buy Price]]</f>
        <v>3705867.4099999997</v>
      </c>
    </row>
    <row r="4653" spans="1:7" x14ac:dyDescent="0.3">
      <c r="A4653" s="2">
        <v>44125</v>
      </c>
      <c r="B4653">
        <v>2</v>
      </c>
      <c r="C4653">
        <v>126.98</v>
      </c>
      <c r="D4653">
        <v>1</v>
      </c>
      <c r="E4653">
        <v>126.98</v>
      </c>
      <c r="F4653" s="1">
        <f>-Day_SIP[[#This Row],[Investment Amount]]</f>
        <v>-126.98</v>
      </c>
      <c r="G4653" s="1">
        <f>SUM($D$2:D4653)*Day_SIP[[#This Row],[Buy Price]]</f>
        <v>3712133.3200000003</v>
      </c>
    </row>
    <row r="4654" spans="1:7" x14ac:dyDescent="0.3">
      <c r="A4654" s="2">
        <v>44126</v>
      </c>
      <c r="B4654">
        <v>3</v>
      </c>
      <c r="C4654">
        <v>126.73</v>
      </c>
      <c r="D4654">
        <v>1</v>
      </c>
      <c r="E4654">
        <v>126.73</v>
      </c>
      <c r="F4654" s="1">
        <f>-Day_SIP[[#This Row],[Investment Amount]]</f>
        <v>-126.73</v>
      </c>
      <c r="G4654" s="1">
        <f>SUM($D$2:D4654)*Day_SIP[[#This Row],[Buy Price]]</f>
        <v>3704951.5500000003</v>
      </c>
    </row>
    <row r="4655" spans="1:7" x14ac:dyDescent="0.3">
      <c r="A4655" s="2">
        <v>44127</v>
      </c>
      <c r="B4655">
        <v>4</v>
      </c>
      <c r="C4655">
        <v>127.11</v>
      </c>
      <c r="D4655">
        <v>1</v>
      </c>
      <c r="E4655">
        <v>127.11</v>
      </c>
      <c r="F4655" s="1">
        <f>-Day_SIP[[#This Row],[Investment Amount]]</f>
        <v>-127.11</v>
      </c>
      <c r="G4655" s="1">
        <f>SUM($D$2:D4655)*Day_SIP[[#This Row],[Buy Price]]</f>
        <v>3716187.96</v>
      </c>
    </row>
    <row r="4656" spans="1:7" x14ac:dyDescent="0.3">
      <c r="A4656" s="2">
        <v>44130</v>
      </c>
      <c r="B4656">
        <v>0</v>
      </c>
      <c r="C4656">
        <v>125.81</v>
      </c>
      <c r="D4656">
        <v>1</v>
      </c>
      <c r="E4656">
        <v>125.81</v>
      </c>
      <c r="F4656" s="1">
        <f>-Day_SIP[[#This Row],[Investment Amount]]</f>
        <v>-125.81</v>
      </c>
      <c r="G4656" s="1">
        <f>SUM($D$2:D4656)*Day_SIP[[#This Row],[Buy Price]]</f>
        <v>3678306.97</v>
      </c>
    </row>
    <row r="4657" spans="1:7" x14ac:dyDescent="0.3">
      <c r="A4657" s="2">
        <v>44131</v>
      </c>
      <c r="B4657">
        <v>1</v>
      </c>
      <c r="C4657">
        <v>126.81</v>
      </c>
      <c r="D4657">
        <v>1</v>
      </c>
      <c r="E4657">
        <v>126.81</v>
      </c>
      <c r="F4657" s="1">
        <f>-Day_SIP[[#This Row],[Investment Amount]]</f>
        <v>-126.81</v>
      </c>
      <c r="G4657" s="1">
        <f>SUM($D$2:D4657)*Day_SIP[[#This Row],[Buy Price]]</f>
        <v>3707670.7800000003</v>
      </c>
    </row>
    <row r="4658" spans="1:7" x14ac:dyDescent="0.3">
      <c r="A4658" s="2">
        <v>44132</v>
      </c>
      <c r="B4658">
        <v>2</v>
      </c>
      <c r="C4658">
        <v>125.4</v>
      </c>
      <c r="D4658">
        <v>1</v>
      </c>
      <c r="E4658">
        <v>125.4</v>
      </c>
      <c r="F4658" s="1">
        <f>-Day_SIP[[#This Row],[Investment Amount]]</f>
        <v>-125.4</v>
      </c>
      <c r="G4658" s="1">
        <f>SUM($D$2:D4658)*Day_SIP[[#This Row],[Buy Price]]</f>
        <v>3666570.6</v>
      </c>
    </row>
    <row r="4659" spans="1:7" x14ac:dyDescent="0.3">
      <c r="A4659" s="2">
        <v>44133</v>
      </c>
      <c r="B4659">
        <v>3</v>
      </c>
      <c r="C4659">
        <v>124.72</v>
      </c>
      <c r="D4659">
        <v>1</v>
      </c>
      <c r="E4659">
        <v>124.72</v>
      </c>
      <c r="F4659" s="1">
        <f>-Day_SIP[[#This Row],[Investment Amount]]</f>
        <v>-124.72</v>
      </c>
      <c r="G4659" s="1">
        <f>SUM($D$2:D4659)*Day_SIP[[#This Row],[Buy Price]]</f>
        <v>3646812.8</v>
      </c>
    </row>
    <row r="4660" spans="1:7" x14ac:dyDescent="0.3">
      <c r="A4660" s="2">
        <v>44134</v>
      </c>
      <c r="B4660">
        <v>4</v>
      </c>
      <c r="C4660">
        <v>124.57</v>
      </c>
      <c r="D4660">
        <v>1</v>
      </c>
      <c r="E4660">
        <v>124.57</v>
      </c>
      <c r="F4660" s="1">
        <f>-Day_SIP[[#This Row],[Investment Amount]]</f>
        <v>-124.57</v>
      </c>
      <c r="G4660" s="1">
        <f>SUM($D$2:D4660)*Day_SIP[[#This Row],[Buy Price]]</f>
        <v>3642551.3699999996</v>
      </c>
    </row>
    <row r="4661" spans="1:7" x14ac:dyDescent="0.3">
      <c r="A4661" s="2">
        <v>44137</v>
      </c>
      <c r="B4661">
        <v>0</v>
      </c>
      <c r="C4661">
        <v>124.37</v>
      </c>
      <c r="D4661">
        <v>1</v>
      </c>
      <c r="E4661">
        <v>124.37</v>
      </c>
      <c r="F4661" s="1">
        <f>-Day_SIP[[#This Row],[Investment Amount]]</f>
        <v>-124.37</v>
      </c>
      <c r="G4661" s="1">
        <f>SUM($D$2:D4661)*Day_SIP[[#This Row],[Buy Price]]</f>
        <v>3636827.54</v>
      </c>
    </row>
    <row r="4662" spans="1:7" x14ac:dyDescent="0.3">
      <c r="A4662" s="2">
        <v>44138</v>
      </c>
      <c r="B4662">
        <v>1</v>
      </c>
      <c r="C4662">
        <v>126.01</v>
      </c>
      <c r="D4662">
        <v>1</v>
      </c>
      <c r="E4662">
        <v>126.01</v>
      </c>
      <c r="F4662" s="1">
        <f>-Day_SIP[[#This Row],[Investment Amount]]</f>
        <v>-126.01</v>
      </c>
      <c r="G4662" s="1">
        <f>SUM($D$2:D4662)*Day_SIP[[#This Row],[Buy Price]]</f>
        <v>3684910.43</v>
      </c>
    </row>
    <row r="4663" spans="1:7" x14ac:dyDescent="0.3">
      <c r="A4663" s="2">
        <v>44139</v>
      </c>
      <c r="B4663">
        <v>2</v>
      </c>
      <c r="C4663">
        <v>127.03</v>
      </c>
      <c r="D4663">
        <v>1</v>
      </c>
      <c r="E4663">
        <v>127.03</v>
      </c>
      <c r="F4663" s="1">
        <f>-Day_SIP[[#This Row],[Investment Amount]]</f>
        <v>-127.03</v>
      </c>
      <c r="G4663" s="1">
        <f>SUM($D$2:D4663)*Day_SIP[[#This Row],[Buy Price]]</f>
        <v>3714865.32</v>
      </c>
    </row>
    <row r="4664" spans="1:7" x14ac:dyDescent="0.3">
      <c r="A4664" s="2">
        <v>44140</v>
      </c>
      <c r="B4664">
        <v>3</v>
      </c>
      <c r="C4664">
        <v>129.12</v>
      </c>
      <c r="D4664">
        <v>1</v>
      </c>
      <c r="E4664">
        <v>129.12</v>
      </c>
      <c r="F4664" s="1">
        <f>-Day_SIP[[#This Row],[Investment Amount]]</f>
        <v>-129.12</v>
      </c>
      <c r="G4664" s="1">
        <f>SUM($D$2:D4664)*Day_SIP[[#This Row],[Buy Price]]</f>
        <v>3776114.4</v>
      </c>
    </row>
    <row r="4665" spans="1:7" x14ac:dyDescent="0.3">
      <c r="A4665" s="2">
        <v>44141</v>
      </c>
      <c r="B4665">
        <v>4</v>
      </c>
      <c r="C4665">
        <v>130.61000000000001</v>
      </c>
      <c r="D4665">
        <v>1</v>
      </c>
      <c r="E4665">
        <v>130.61000000000001</v>
      </c>
      <c r="F4665" s="1">
        <f>-Day_SIP[[#This Row],[Investment Amount]]</f>
        <v>-130.61000000000001</v>
      </c>
      <c r="G4665" s="1">
        <f>SUM($D$2:D4665)*Day_SIP[[#This Row],[Buy Price]]</f>
        <v>3819820.0600000005</v>
      </c>
    </row>
    <row r="4666" spans="1:7" x14ac:dyDescent="0.3">
      <c r="A4666" s="2">
        <v>44144</v>
      </c>
      <c r="B4666">
        <v>0</v>
      </c>
      <c r="C4666">
        <v>132.72999999999999</v>
      </c>
      <c r="D4666">
        <v>1</v>
      </c>
      <c r="E4666">
        <v>132.72999999999999</v>
      </c>
      <c r="F4666" s="1">
        <f>-Day_SIP[[#This Row],[Investment Amount]]</f>
        <v>-132.72999999999999</v>
      </c>
      <c r="G4666" s="1">
        <f>SUM($D$2:D4666)*Day_SIP[[#This Row],[Buy Price]]</f>
        <v>3881954.3099999996</v>
      </c>
    </row>
    <row r="4667" spans="1:7" x14ac:dyDescent="0.3">
      <c r="A4667" s="2">
        <v>44145</v>
      </c>
      <c r="B4667">
        <v>1</v>
      </c>
      <c r="C4667">
        <v>134.72</v>
      </c>
      <c r="D4667">
        <v>1</v>
      </c>
      <c r="E4667">
        <v>134.72</v>
      </c>
      <c r="F4667" s="1">
        <f>-Day_SIP[[#This Row],[Investment Amount]]</f>
        <v>-134.72</v>
      </c>
      <c r="G4667" s="1">
        <f>SUM($D$2:D4667)*Day_SIP[[#This Row],[Buy Price]]</f>
        <v>3940290.5600000001</v>
      </c>
    </row>
    <row r="4668" spans="1:7" x14ac:dyDescent="0.3">
      <c r="A4668" s="2">
        <v>44146</v>
      </c>
      <c r="B4668">
        <v>2</v>
      </c>
      <c r="C4668">
        <v>135.83000000000001</v>
      </c>
      <c r="D4668">
        <v>1</v>
      </c>
      <c r="E4668">
        <v>135.83000000000001</v>
      </c>
      <c r="F4668" s="1">
        <f>-Day_SIP[[#This Row],[Investment Amount]]</f>
        <v>-135.83000000000001</v>
      </c>
      <c r="G4668" s="1">
        <f>SUM($D$2:D4668)*Day_SIP[[#This Row],[Buy Price]]</f>
        <v>3972891.6700000004</v>
      </c>
    </row>
    <row r="4669" spans="1:7" x14ac:dyDescent="0.3">
      <c r="A4669" s="2">
        <v>44147</v>
      </c>
      <c r="B4669">
        <v>3</v>
      </c>
      <c r="C4669">
        <v>135.26</v>
      </c>
      <c r="D4669">
        <v>1</v>
      </c>
      <c r="E4669">
        <v>135.26</v>
      </c>
      <c r="F4669" s="1">
        <f>-Day_SIP[[#This Row],[Investment Amount]]</f>
        <v>-135.26</v>
      </c>
      <c r="G4669" s="1">
        <f>SUM($D$2:D4669)*Day_SIP[[#This Row],[Buy Price]]</f>
        <v>3956354.9999999995</v>
      </c>
    </row>
    <row r="4670" spans="1:7" x14ac:dyDescent="0.3">
      <c r="A4670" s="2">
        <v>44148</v>
      </c>
      <c r="B4670">
        <v>4</v>
      </c>
      <c r="C4670">
        <v>135.79</v>
      </c>
      <c r="D4670">
        <v>1</v>
      </c>
      <c r="E4670">
        <v>135.79</v>
      </c>
      <c r="F4670" s="1">
        <f>-Day_SIP[[#This Row],[Investment Amount]]</f>
        <v>-135.79</v>
      </c>
      <c r="G4670" s="1">
        <f>SUM($D$2:D4670)*Day_SIP[[#This Row],[Buy Price]]</f>
        <v>3971993.2899999996</v>
      </c>
    </row>
    <row r="4671" spans="1:7" x14ac:dyDescent="0.3">
      <c r="A4671" s="2">
        <v>44152</v>
      </c>
      <c r="B4671">
        <v>1</v>
      </c>
      <c r="C4671">
        <v>137.38999999999999</v>
      </c>
      <c r="D4671">
        <v>1</v>
      </c>
      <c r="E4671">
        <v>137.38999999999999</v>
      </c>
      <c r="F4671" s="1">
        <f>-Day_SIP[[#This Row],[Investment Amount]]</f>
        <v>-137.38999999999999</v>
      </c>
      <c r="G4671" s="1">
        <f>SUM($D$2:D4671)*Day_SIP[[#This Row],[Buy Price]]</f>
        <v>4018932.28</v>
      </c>
    </row>
    <row r="4672" spans="1:7" x14ac:dyDescent="0.3">
      <c r="A4672" s="2">
        <v>44153</v>
      </c>
      <c r="B4672">
        <v>2</v>
      </c>
      <c r="C4672">
        <v>137.9</v>
      </c>
      <c r="D4672">
        <v>1</v>
      </c>
      <c r="E4672">
        <v>137.9</v>
      </c>
      <c r="F4672" s="1">
        <f>-Day_SIP[[#This Row],[Investment Amount]]</f>
        <v>-137.9</v>
      </c>
      <c r="G4672" s="1">
        <f>SUM($D$2:D4672)*Day_SIP[[#This Row],[Buy Price]]</f>
        <v>4033988.7</v>
      </c>
    </row>
    <row r="4673" spans="1:7" x14ac:dyDescent="0.3">
      <c r="A4673" s="2">
        <v>44154</v>
      </c>
      <c r="B4673">
        <v>3</v>
      </c>
      <c r="C4673">
        <v>136.25</v>
      </c>
      <c r="D4673">
        <v>1</v>
      </c>
      <c r="E4673">
        <v>136.25</v>
      </c>
      <c r="F4673" s="1">
        <f>-Day_SIP[[#This Row],[Investment Amount]]</f>
        <v>-136.25</v>
      </c>
      <c r="G4673" s="1">
        <f>SUM($D$2:D4673)*Day_SIP[[#This Row],[Buy Price]]</f>
        <v>3985857.5</v>
      </c>
    </row>
    <row r="4674" spans="1:7" x14ac:dyDescent="0.3">
      <c r="A4674" s="2">
        <v>44155</v>
      </c>
      <c r="B4674">
        <v>4</v>
      </c>
      <c r="C4674">
        <v>137</v>
      </c>
      <c r="D4674">
        <v>1</v>
      </c>
      <c r="E4674">
        <v>137</v>
      </c>
      <c r="F4674" s="1">
        <f>-Day_SIP[[#This Row],[Investment Amount]]</f>
        <v>-137</v>
      </c>
      <c r="G4674" s="1">
        <f>SUM($D$2:D4674)*Day_SIP[[#This Row],[Buy Price]]</f>
        <v>4007935</v>
      </c>
    </row>
    <row r="4675" spans="1:7" x14ac:dyDescent="0.3">
      <c r="A4675" s="2">
        <v>44158</v>
      </c>
      <c r="B4675">
        <v>0</v>
      </c>
      <c r="C4675">
        <v>137.76</v>
      </c>
      <c r="D4675">
        <v>1</v>
      </c>
      <c r="E4675">
        <v>137.76</v>
      </c>
      <c r="F4675" s="1">
        <f>-Day_SIP[[#This Row],[Investment Amount]]</f>
        <v>-137.76</v>
      </c>
      <c r="G4675" s="1">
        <f>SUM($D$2:D4675)*Day_SIP[[#This Row],[Buy Price]]</f>
        <v>4030306.5599999996</v>
      </c>
    </row>
    <row r="4676" spans="1:7" x14ac:dyDescent="0.3">
      <c r="A4676" s="2">
        <v>44159</v>
      </c>
      <c r="B4676">
        <v>1</v>
      </c>
      <c r="C4676">
        <v>139.38</v>
      </c>
      <c r="D4676">
        <v>1</v>
      </c>
      <c r="E4676">
        <v>139.38</v>
      </c>
      <c r="F4676" s="1">
        <f>-Day_SIP[[#This Row],[Investment Amount]]</f>
        <v>-139.38</v>
      </c>
      <c r="G4676" s="1">
        <f>SUM($D$2:D4676)*Day_SIP[[#This Row],[Buy Price]]</f>
        <v>4077840.6599999997</v>
      </c>
    </row>
    <row r="4677" spans="1:7" x14ac:dyDescent="0.3">
      <c r="A4677" s="2">
        <v>44160</v>
      </c>
      <c r="B4677">
        <v>2</v>
      </c>
      <c r="C4677">
        <v>137.38999999999999</v>
      </c>
      <c r="D4677">
        <v>1</v>
      </c>
      <c r="E4677">
        <v>137.38999999999999</v>
      </c>
      <c r="F4677" s="1">
        <f>-Day_SIP[[#This Row],[Investment Amount]]</f>
        <v>-137.38999999999999</v>
      </c>
      <c r="G4677" s="1">
        <f>SUM($D$2:D4677)*Day_SIP[[#This Row],[Buy Price]]</f>
        <v>4019756.6199999996</v>
      </c>
    </row>
    <row r="4678" spans="1:7" x14ac:dyDescent="0.3">
      <c r="A4678" s="2">
        <v>44161</v>
      </c>
      <c r="B4678">
        <v>3</v>
      </c>
      <c r="C4678">
        <v>138.24</v>
      </c>
      <c r="D4678">
        <v>1</v>
      </c>
      <c r="E4678">
        <v>138.24</v>
      </c>
      <c r="F4678" s="1">
        <f>-Day_SIP[[#This Row],[Investment Amount]]</f>
        <v>-138.24</v>
      </c>
      <c r="G4678" s="1">
        <f>SUM($D$2:D4678)*Day_SIP[[#This Row],[Buy Price]]</f>
        <v>4044764.16</v>
      </c>
    </row>
    <row r="4679" spans="1:7" x14ac:dyDescent="0.3">
      <c r="A4679" s="2">
        <v>44162</v>
      </c>
      <c r="B4679">
        <v>4</v>
      </c>
      <c r="C4679">
        <v>138.38</v>
      </c>
      <c r="D4679">
        <v>1</v>
      </c>
      <c r="E4679">
        <v>138.38</v>
      </c>
      <c r="F4679" s="1">
        <f>-Day_SIP[[#This Row],[Investment Amount]]</f>
        <v>-138.38</v>
      </c>
      <c r="G4679" s="1">
        <f>SUM($D$2:D4679)*Day_SIP[[#This Row],[Buy Price]]</f>
        <v>4048998.8</v>
      </c>
    </row>
    <row r="4680" spans="1:7" x14ac:dyDescent="0.3">
      <c r="A4680" s="2">
        <v>44166</v>
      </c>
      <c r="B4680">
        <v>1</v>
      </c>
      <c r="C4680">
        <v>139.79</v>
      </c>
      <c r="D4680">
        <v>1</v>
      </c>
      <c r="E4680">
        <v>139.79</v>
      </c>
      <c r="F4680" s="1">
        <f>-Day_SIP[[#This Row],[Investment Amount]]</f>
        <v>-139.79</v>
      </c>
      <c r="G4680" s="1">
        <f>SUM($D$2:D4680)*Day_SIP[[#This Row],[Buy Price]]</f>
        <v>4090395.19</v>
      </c>
    </row>
    <row r="4681" spans="1:7" x14ac:dyDescent="0.3">
      <c r="A4681" s="2">
        <v>44167</v>
      </c>
      <c r="B4681">
        <v>2</v>
      </c>
      <c r="C4681">
        <v>139.96</v>
      </c>
      <c r="D4681">
        <v>1</v>
      </c>
      <c r="E4681">
        <v>139.96</v>
      </c>
      <c r="F4681" s="1">
        <f>-Day_SIP[[#This Row],[Investment Amount]]</f>
        <v>-139.96</v>
      </c>
      <c r="G4681" s="1">
        <f>SUM($D$2:D4681)*Day_SIP[[#This Row],[Buy Price]]</f>
        <v>4095509.52</v>
      </c>
    </row>
    <row r="4682" spans="1:7" x14ac:dyDescent="0.3">
      <c r="A4682" s="2">
        <v>44168</v>
      </c>
      <c r="B4682">
        <v>3</v>
      </c>
      <c r="C4682">
        <v>140.12</v>
      </c>
      <c r="D4682">
        <v>1</v>
      </c>
      <c r="E4682">
        <v>140.12</v>
      </c>
      <c r="F4682" s="1">
        <f>-Day_SIP[[#This Row],[Investment Amount]]</f>
        <v>-140.12</v>
      </c>
      <c r="G4682" s="1">
        <f>SUM($D$2:D4682)*Day_SIP[[#This Row],[Buy Price]]</f>
        <v>4100331.56</v>
      </c>
    </row>
    <row r="4683" spans="1:7" x14ac:dyDescent="0.3">
      <c r="A4683" s="2">
        <v>44169</v>
      </c>
      <c r="B4683">
        <v>4</v>
      </c>
      <c r="C4683">
        <v>141.27000000000001</v>
      </c>
      <c r="D4683">
        <v>1</v>
      </c>
      <c r="E4683">
        <v>141.27000000000001</v>
      </c>
      <c r="F4683" s="1">
        <f>-Day_SIP[[#This Row],[Investment Amount]]</f>
        <v>-141.27000000000001</v>
      </c>
      <c r="G4683" s="1">
        <f>SUM($D$2:D4683)*Day_SIP[[#This Row],[Buy Price]]</f>
        <v>4134125.2800000003</v>
      </c>
    </row>
    <row r="4684" spans="1:7" x14ac:dyDescent="0.3">
      <c r="A4684" s="2">
        <v>44172</v>
      </c>
      <c r="B4684">
        <v>0</v>
      </c>
      <c r="C4684">
        <v>142.29</v>
      </c>
      <c r="D4684">
        <v>1</v>
      </c>
      <c r="E4684">
        <v>142.29</v>
      </c>
      <c r="F4684" s="1">
        <f>-Day_SIP[[#This Row],[Investment Amount]]</f>
        <v>-142.29</v>
      </c>
      <c r="G4684" s="1">
        <f>SUM($D$2:D4684)*Day_SIP[[#This Row],[Buy Price]]</f>
        <v>4164116.8499999996</v>
      </c>
    </row>
    <row r="4685" spans="1:7" x14ac:dyDescent="0.3">
      <c r="A4685" s="2">
        <v>44173</v>
      </c>
      <c r="B4685">
        <v>1</v>
      </c>
      <c r="C4685">
        <v>142.86000000000001</v>
      </c>
      <c r="D4685">
        <v>1</v>
      </c>
      <c r="E4685">
        <v>142.86000000000001</v>
      </c>
      <c r="F4685" s="1">
        <f>-Day_SIP[[#This Row],[Investment Amount]]</f>
        <v>-142.86000000000001</v>
      </c>
      <c r="G4685" s="1">
        <f>SUM($D$2:D4685)*Day_SIP[[#This Row],[Buy Price]]</f>
        <v>4180940.7600000002</v>
      </c>
    </row>
    <row r="4686" spans="1:7" x14ac:dyDescent="0.3">
      <c r="A4686" s="2">
        <v>44174</v>
      </c>
      <c r="B4686">
        <v>2</v>
      </c>
      <c r="C4686">
        <v>144.41</v>
      </c>
      <c r="D4686">
        <v>1</v>
      </c>
      <c r="E4686">
        <v>144.41</v>
      </c>
      <c r="F4686" s="1">
        <f>-Day_SIP[[#This Row],[Investment Amount]]</f>
        <v>-144.41</v>
      </c>
      <c r="G4686" s="1">
        <f>SUM($D$2:D4686)*Day_SIP[[#This Row],[Buy Price]]</f>
        <v>4226447.47</v>
      </c>
    </row>
    <row r="4687" spans="1:7" x14ac:dyDescent="0.3">
      <c r="A4687" s="2">
        <v>44175</v>
      </c>
      <c r="B4687">
        <v>3</v>
      </c>
      <c r="C4687">
        <v>143.82</v>
      </c>
      <c r="D4687">
        <v>1</v>
      </c>
      <c r="E4687">
        <v>143.82</v>
      </c>
      <c r="F4687" s="1">
        <f>-Day_SIP[[#This Row],[Investment Amount]]</f>
        <v>-143.82</v>
      </c>
      <c r="G4687" s="1">
        <f>SUM($D$2:D4687)*Day_SIP[[#This Row],[Buy Price]]</f>
        <v>4209323.76</v>
      </c>
    </row>
    <row r="4688" spans="1:7" x14ac:dyDescent="0.3">
      <c r="A4688" s="2">
        <v>44176</v>
      </c>
      <c r="B4688">
        <v>4</v>
      </c>
      <c r="C4688">
        <v>143.93</v>
      </c>
      <c r="D4688">
        <v>1</v>
      </c>
      <c r="E4688">
        <v>143.93</v>
      </c>
      <c r="F4688" s="1">
        <f>-Day_SIP[[#This Row],[Investment Amount]]</f>
        <v>-143.93</v>
      </c>
      <c r="G4688" s="1">
        <f>SUM($D$2:D4688)*Day_SIP[[#This Row],[Buy Price]]</f>
        <v>4212687.17</v>
      </c>
    </row>
    <row r="4689" spans="1:7" x14ac:dyDescent="0.3">
      <c r="A4689" s="2">
        <v>44179</v>
      </c>
      <c r="B4689">
        <v>0</v>
      </c>
      <c r="C4689">
        <v>144.32</v>
      </c>
      <c r="D4689">
        <v>1</v>
      </c>
      <c r="E4689">
        <v>144.32</v>
      </c>
      <c r="F4689" s="1">
        <f>-Day_SIP[[#This Row],[Investment Amount]]</f>
        <v>-144.32</v>
      </c>
      <c r="G4689" s="1">
        <f>SUM($D$2:D4689)*Day_SIP[[#This Row],[Buy Price]]</f>
        <v>4224246.3999999994</v>
      </c>
    </row>
    <row r="4690" spans="1:7" x14ac:dyDescent="0.3">
      <c r="A4690" s="2">
        <v>44180</v>
      </c>
      <c r="B4690">
        <v>1</v>
      </c>
      <c r="C4690">
        <v>144.61000000000001</v>
      </c>
      <c r="D4690">
        <v>1</v>
      </c>
      <c r="E4690">
        <v>144.61000000000001</v>
      </c>
      <c r="F4690" s="1">
        <f>-Day_SIP[[#This Row],[Investment Amount]]</f>
        <v>-144.61000000000001</v>
      </c>
      <c r="G4690" s="1">
        <f>SUM($D$2:D4690)*Day_SIP[[#This Row],[Buy Price]]</f>
        <v>4232879.3100000005</v>
      </c>
    </row>
    <row r="4691" spans="1:7" x14ac:dyDescent="0.3">
      <c r="A4691" s="2">
        <v>44181</v>
      </c>
      <c r="B4691">
        <v>2</v>
      </c>
      <c r="C4691">
        <v>145.82</v>
      </c>
      <c r="D4691">
        <v>1</v>
      </c>
      <c r="E4691">
        <v>145.82</v>
      </c>
      <c r="F4691" s="1">
        <f>-Day_SIP[[#This Row],[Investment Amount]]</f>
        <v>-145.82</v>
      </c>
      <c r="G4691" s="1">
        <f>SUM($D$2:D4691)*Day_SIP[[#This Row],[Buy Price]]</f>
        <v>4268443.04</v>
      </c>
    </row>
    <row r="4692" spans="1:7" x14ac:dyDescent="0.3">
      <c r="A4692" s="2">
        <v>44182</v>
      </c>
      <c r="B4692">
        <v>3</v>
      </c>
      <c r="C4692">
        <v>146.56</v>
      </c>
      <c r="D4692">
        <v>1</v>
      </c>
      <c r="E4692">
        <v>146.56</v>
      </c>
      <c r="F4692" s="1">
        <f>-Day_SIP[[#This Row],[Investment Amount]]</f>
        <v>-146.56</v>
      </c>
      <c r="G4692" s="1">
        <f>SUM($D$2:D4692)*Day_SIP[[#This Row],[Buy Price]]</f>
        <v>4290250.88</v>
      </c>
    </row>
    <row r="4693" spans="1:7" x14ac:dyDescent="0.3">
      <c r="A4693" s="2">
        <v>44183</v>
      </c>
      <c r="B4693">
        <v>4</v>
      </c>
      <c r="C4693">
        <v>146.96</v>
      </c>
      <c r="D4693">
        <v>1</v>
      </c>
      <c r="E4693">
        <v>146.96</v>
      </c>
      <c r="F4693" s="1">
        <f>-Day_SIP[[#This Row],[Investment Amount]]</f>
        <v>-146.96</v>
      </c>
      <c r="G4693" s="1">
        <f>SUM($D$2:D4693)*Day_SIP[[#This Row],[Buy Price]]</f>
        <v>4302107.04</v>
      </c>
    </row>
    <row r="4694" spans="1:7" x14ac:dyDescent="0.3">
      <c r="A4694" s="2">
        <v>44186</v>
      </c>
      <c r="B4694">
        <v>0</v>
      </c>
      <c r="C4694">
        <v>142.5</v>
      </c>
      <c r="D4694">
        <v>1</v>
      </c>
      <c r="E4694">
        <v>142.5</v>
      </c>
      <c r="F4694" s="1">
        <f>-Day_SIP[[#This Row],[Investment Amount]]</f>
        <v>-142.5</v>
      </c>
      <c r="G4694" s="1">
        <f>SUM($D$2:D4694)*Day_SIP[[#This Row],[Buy Price]]</f>
        <v>4171687.5</v>
      </c>
    </row>
    <row r="4695" spans="1:7" x14ac:dyDescent="0.3">
      <c r="A4695" s="2">
        <v>44187</v>
      </c>
      <c r="B4695">
        <v>1</v>
      </c>
      <c r="C4695">
        <v>143.82</v>
      </c>
      <c r="D4695">
        <v>1</v>
      </c>
      <c r="E4695">
        <v>143.82</v>
      </c>
      <c r="F4695" s="1">
        <f>-Day_SIP[[#This Row],[Investment Amount]]</f>
        <v>-143.82</v>
      </c>
      <c r="G4695" s="1">
        <f>SUM($D$2:D4695)*Day_SIP[[#This Row],[Buy Price]]</f>
        <v>4210474.3199999994</v>
      </c>
    </row>
    <row r="4696" spans="1:7" x14ac:dyDescent="0.3">
      <c r="A4696" s="2">
        <v>44188</v>
      </c>
      <c r="B4696">
        <v>2</v>
      </c>
      <c r="C4696">
        <v>145.12</v>
      </c>
      <c r="D4696">
        <v>1</v>
      </c>
      <c r="E4696">
        <v>145.12</v>
      </c>
      <c r="F4696" s="1">
        <f>-Day_SIP[[#This Row],[Investment Amount]]</f>
        <v>-145.12</v>
      </c>
      <c r="G4696" s="1">
        <f>SUM($D$2:D4696)*Day_SIP[[#This Row],[Buy Price]]</f>
        <v>4248678.24</v>
      </c>
    </row>
    <row r="4697" spans="1:7" x14ac:dyDescent="0.3">
      <c r="A4697" s="2">
        <v>44189</v>
      </c>
      <c r="B4697">
        <v>3</v>
      </c>
      <c r="C4697">
        <v>146.52000000000001</v>
      </c>
      <c r="D4697">
        <v>1</v>
      </c>
      <c r="E4697">
        <v>146.52000000000001</v>
      </c>
      <c r="F4697" s="1">
        <f>-Day_SIP[[#This Row],[Investment Amount]]</f>
        <v>-146.52000000000001</v>
      </c>
      <c r="G4697" s="1">
        <f>SUM($D$2:D4697)*Day_SIP[[#This Row],[Buy Price]]</f>
        <v>4289812.5600000005</v>
      </c>
    </row>
    <row r="4698" spans="1:7" x14ac:dyDescent="0.3">
      <c r="A4698" s="2">
        <v>44193</v>
      </c>
      <c r="B4698">
        <v>0</v>
      </c>
      <c r="C4698">
        <v>147.78</v>
      </c>
      <c r="D4698">
        <v>1</v>
      </c>
      <c r="E4698">
        <v>147.78</v>
      </c>
      <c r="F4698" s="1">
        <f>-Day_SIP[[#This Row],[Investment Amount]]</f>
        <v>-147.78</v>
      </c>
      <c r="G4698" s="1">
        <f>SUM($D$2:D4698)*Day_SIP[[#This Row],[Buy Price]]</f>
        <v>4326850.62</v>
      </c>
    </row>
    <row r="4699" spans="1:7" x14ac:dyDescent="0.3">
      <c r="A4699" s="2">
        <v>44194</v>
      </c>
      <c r="B4699">
        <v>1</v>
      </c>
      <c r="C4699">
        <v>148.77000000000001</v>
      </c>
      <c r="D4699">
        <v>1</v>
      </c>
      <c r="E4699">
        <v>148.77000000000001</v>
      </c>
      <c r="F4699" s="1">
        <f>-Day_SIP[[#This Row],[Investment Amount]]</f>
        <v>-148.77000000000001</v>
      </c>
      <c r="G4699" s="1">
        <f>SUM($D$2:D4699)*Day_SIP[[#This Row],[Buy Price]]</f>
        <v>4355985.6000000006</v>
      </c>
    </row>
    <row r="4700" spans="1:7" x14ac:dyDescent="0.3">
      <c r="A4700" s="2">
        <v>44195</v>
      </c>
      <c r="B4700">
        <v>2</v>
      </c>
      <c r="C4700">
        <v>149.27000000000001</v>
      </c>
      <c r="D4700">
        <v>1</v>
      </c>
      <c r="E4700">
        <v>149.27000000000001</v>
      </c>
      <c r="F4700" s="1">
        <f>-Day_SIP[[#This Row],[Investment Amount]]</f>
        <v>-149.27000000000001</v>
      </c>
      <c r="G4700" s="1">
        <f>SUM($D$2:D4700)*Day_SIP[[#This Row],[Buy Price]]</f>
        <v>4370774.87</v>
      </c>
    </row>
    <row r="4701" spans="1:7" x14ac:dyDescent="0.3">
      <c r="A4701" s="2">
        <v>44196</v>
      </c>
      <c r="B4701">
        <v>3</v>
      </c>
      <c r="C4701">
        <v>149.07</v>
      </c>
      <c r="D4701">
        <v>1</v>
      </c>
      <c r="E4701">
        <v>149.07</v>
      </c>
      <c r="F4701" s="1">
        <f>-Day_SIP[[#This Row],[Investment Amount]]</f>
        <v>-149.07</v>
      </c>
      <c r="G4701" s="1">
        <f>SUM($D$2:D4701)*Day_SIP[[#This Row],[Buy Price]]</f>
        <v>4365067.74</v>
      </c>
    </row>
    <row r="4702" spans="1:7" x14ac:dyDescent="0.3">
      <c r="A4702" s="2">
        <v>44197</v>
      </c>
      <c r="B4702">
        <v>4</v>
      </c>
      <c r="C4702">
        <v>149.57</v>
      </c>
      <c r="D4702">
        <v>1</v>
      </c>
      <c r="E4702">
        <v>149.57</v>
      </c>
      <c r="F4702" s="1">
        <f>-Day_SIP[[#This Row],[Investment Amount]]</f>
        <v>-149.57</v>
      </c>
      <c r="G4702" s="1">
        <f>SUM($D$2:D4702)*Day_SIP[[#This Row],[Buy Price]]</f>
        <v>4379858.3099999996</v>
      </c>
    </row>
    <row r="4703" spans="1:7" x14ac:dyDescent="0.3">
      <c r="A4703" s="2">
        <v>44200</v>
      </c>
      <c r="B4703">
        <v>0</v>
      </c>
      <c r="C4703">
        <v>150.71</v>
      </c>
      <c r="D4703">
        <v>1</v>
      </c>
      <c r="E4703">
        <v>150.71</v>
      </c>
      <c r="F4703" s="1">
        <f>-Day_SIP[[#This Row],[Investment Amount]]</f>
        <v>-150.71</v>
      </c>
      <c r="G4703" s="1">
        <f>SUM($D$2:D4703)*Day_SIP[[#This Row],[Buy Price]]</f>
        <v>4413391.6400000006</v>
      </c>
    </row>
    <row r="4704" spans="1:7" x14ac:dyDescent="0.3">
      <c r="A4704" s="2">
        <v>44201</v>
      </c>
      <c r="B4704">
        <v>1</v>
      </c>
      <c r="C4704">
        <v>151.30000000000001</v>
      </c>
      <c r="D4704">
        <v>1</v>
      </c>
      <c r="E4704">
        <v>151.30000000000001</v>
      </c>
      <c r="F4704" s="1">
        <f>-Day_SIP[[#This Row],[Investment Amount]]</f>
        <v>-151.30000000000001</v>
      </c>
      <c r="G4704" s="1">
        <f>SUM($D$2:D4704)*Day_SIP[[#This Row],[Buy Price]]</f>
        <v>4430820.5</v>
      </c>
    </row>
    <row r="4705" spans="1:7" x14ac:dyDescent="0.3">
      <c r="A4705" s="2">
        <v>44202</v>
      </c>
      <c r="B4705">
        <v>2</v>
      </c>
      <c r="C4705">
        <v>151.22</v>
      </c>
      <c r="D4705">
        <v>1</v>
      </c>
      <c r="E4705">
        <v>151.22</v>
      </c>
      <c r="F4705" s="1">
        <f>-Day_SIP[[#This Row],[Investment Amount]]</f>
        <v>-151.22</v>
      </c>
      <c r="G4705" s="1">
        <f>SUM($D$2:D4705)*Day_SIP[[#This Row],[Buy Price]]</f>
        <v>4428628.92</v>
      </c>
    </row>
    <row r="4706" spans="1:7" x14ac:dyDescent="0.3">
      <c r="A4706" s="2">
        <v>44203</v>
      </c>
      <c r="B4706">
        <v>3</v>
      </c>
      <c r="C4706">
        <v>151.19999999999999</v>
      </c>
      <c r="D4706">
        <v>1</v>
      </c>
      <c r="E4706">
        <v>151.19999999999999</v>
      </c>
      <c r="F4706" s="1">
        <f>-Day_SIP[[#This Row],[Investment Amount]]</f>
        <v>-151.19999999999999</v>
      </c>
      <c r="G4706" s="1">
        <f>SUM($D$2:D4706)*Day_SIP[[#This Row],[Buy Price]]</f>
        <v>4428194.3999999994</v>
      </c>
    </row>
    <row r="4707" spans="1:7" x14ac:dyDescent="0.3">
      <c r="A4707" s="2">
        <v>44204</v>
      </c>
      <c r="B4707">
        <v>4</v>
      </c>
      <c r="C4707">
        <v>152.88</v>
      </c>
      <c r="D4707">
        <v>1</v>
      </c>
      <c r="E4707">
        <v>152.88</v>
      </c>
      <c r="F4707" s="1">
        <f>-Day_SIP[[#This Row],[Investment Amount]]</f>
        <v>-152.88</v>
      </c>
      <c r="G4707" s="1">
        <f>SUM($D$2:D4707)*Day_SIP[[#This Row],[Buy Price]]</f>
        <v>4477549.4399999995</v>
      </c>
    </row>
    <row r="4708" spans="1:7" x14ac:dyDescent="0.3">
      <c r="A4708" s="2">
        <v>44207</v>
      </c>
      <c r="B4708">
        <v>0</v>
      </c>
      <c r="C4708">
        <v>154.38</v>
      </c>
      <c r="D4708">
        <v>1</v>
      </c>
      <c r="E4708">
        <v>154.38</v>
      </c>
      <c r="F4708" s="1">
        <f>-Day_SIP[[#This Row],[Investment Amount]]</f>
        <v>-154.38</v>
      </c>
      <c r="G4708" s="1">
        <f>SUM($D$2:D4708)*Day_SIP[[#This Row],[Buy Price]]</f>
        <v>4521635.82</v>
      </c>
    </row>
    <row r="4709" spans="1:7" x14ac:dyDescent="0.3">
      <c r="A4709" s="2">
        <v>44208</v>
      </c>
      <c r="B4709">
        <v>1</v>
      </c>
      <c r="C4709">
        <v>155.32</v>
      </c>
      <c r="D4709">
        <v>1</v>
      </c>
      <c r="E4709">
        <v>155.32</v>
      </c>
      <c r="F4709" s="1">
        <f>-Day_SIP[[#This Row],[Investment Amount]]</f>
        <v>-155.32</v>
      </c>
      <c r="G4709" s="1">
        <f>SUM($D$2:D4709)*Day_SIP[[#This Row],[Buy Price]]</f>
        <v>4549322.8</v>
      </c>
    </row>
    <row r="4710" spans="1:7" x14ac:dyDescent="0.3">
      <c r="A4710" s="2">
        <v>44209</v>
      </c>
      <c r="B4710">
        <v>2</v>
      </c>
      <c r="C4710">
        <v>155.6</v>
      </c>
      <c r="D4710">
        <v>1</v>
      </c>
      <c r="E4710">
        <v>155.6</v>
      </c>
      <c r="F4710" s="1">
        <f>-Day_SIP[[#This Row],[Investment Amount]]</f>
        <v>-155.6</v>
      </c>
      <c r="G4710" s="1">
        <f>SUM($D$2:D4710)*Day_SIP[[#This Row],[Buy Price]]</f>
        <v>4557679.5999999996</v>
      </c>
    </row>
    <row r="4711" spans="1:7" x14ac:dyDescent="0.3">
      <c r="A4711" s="2">
        <v>44210</v>
      </c>
      <c r="B4711">
        <v>3</v>
      </c>
      <c r="C4711">
        <v>155.76</v>
      </c>
      <c r="D4711">
        <v>1</v>
      </c>
      <c r="E4711">
        <v>155.76</v>
      </c>
      <c r="F4711" s="1">
        <f>-Day_SIP[[#This Row],[Investment Amount]]</f>
        <v>-155.76</v>
      </c>
      <c r="G4711" s="1">
        <f>SUM($D$2:D4711)*Day_SIP[[#This Row],[Buy Price]]</f>
        <v>4562521.92</v>
      </c>
    </row>
    <row r="4712" spans="1:7" x14ac:dyDescent="0.3">
      <c r="A4712" s="2">
        <v>44211</v>
      </c>
      <c r="B4712">
        <v>4</v>
      </c>
      <c r="C4712">
        <v>154.11000000000001</v>
      </c>
      <c r="D4712">
        <v>1</v>
      </c>
      <c r="E4712">
        <v>154.11000000000001</v>
      </c>
      <c r="F4712" s="1">
        <f>-Day_SIP[[#This Row],[Investment Amount]]</f>
        <v>-154.11000000000001</v>
      </c>
      <c r="G4712" s="1">
        <f>SUM($D$2:D4712)*Day_SIP[[#This Row],[Buy Price]]</f>
        <v>4514344.2300000004</v>
      </c>
    </row>
    <row r="4713" spans="1:7" x14ac:dyDescent="0.3">
      <c r="A4713" s="2">
        <v>44214</v>
      </c>
      <c r="B4713">
        <v>0</v>
      </c>
      <c r="C4713">
        <v>152.56</v>
      </c>
      <c r="D4713">
        <v>1</v>
      </c>
      <c r="E4713">
        <v>152.56</v>
      </c>
      <c r="F4713" s="1">
        <f>-Day_SIP[[#This Row],[Investment Amount]]</f>
        <v>-152.56</v>
      </c>
      <c r="G4713" s="1">
        <f>SUM($D$2:D4713)*Day_SIP[[#This Row],[Buy Price]]</f>
        <v>4469092.6399999997</v>
      </c>
    </row>
    <row r="4714" spans="1:7" x14ac:dyDescent="0.3">
      <c r="A4714" s="2">
        <v>44215</v>
      </c>
      <c r="B4714">
        <v>1</v>
      </c>
      <c r="C4714">
        <v>155.44999999999999</v>
      </c>
      <c r="D4714">
        <v>1</v>
      </c>
      <c r="E4714">
        <v>155.44999999999999</v>
      </c>
      <c r="F4714" s="1">
        <f>-Day_SIP[[#This Row],[Investment Amount]]</f>
        <v>-155.44999999999999</v>
      </c>
      <c r="G4714" s="1">
        <f>SUM($D$2:D4714)*Day_SIP[[#This Row],[Buy Price]]</f>
        <v>4553907.75</v>
      </c>
    </row>
    <row r="4715" spans="1:7" x14ac:dyDescent="0.3">
      <c r="A4715" s="2">
        <v>44216</v>
      </c>
      <c r="B4715">
        <v>2</v>
      </c>
      <c r="C4715">
        <v>156.75</v>
      </c>
      <c r="D4715">
        <v>1</v>
      </c>
      <c r="E4715">
        <v>156.75</v>
      </c>
      <c r="F4715" s="1">
        <f>-Day_SIP[[#This Row],[Investment Amount]]</f>
        <v>-156.75</v>
      </c>
      <c r="G4715" s="1">
        <f>SUM($D$2:D4715)*Day_SIP[[#This Row],[Buy Price]]</f>
        <v>4592148</v>
      </c>
    </row>
    <row r="4716" spans="1:7" x14ac:dyDescent="0.3">
      <c r="A4716" s="2">
        <v>44217</v>
      </c>
      <c r="B4716">
        <v>3</v>
      </c>
      <c r="C4716">
        <v>156.02000000000001</v>
      </c>
      <c r="D4716">
        <v>1</v>
      </c>
      <c r="E4716">
        <v>156.02000000000001</v>
      </c>
      <c r="F4716" s="1">
        <f>-Day_SIP[[#This Row],[Investment Amount]]</f>
        <v>-156.02000000000001</v>
      </c>
      <c r="G4716" s="1">
        <f>SUM($D$2:D4716)*Day_SIP[[#This Row],[Buy Price]]</f>
        <v>4570917.9400000004</v>
      </c>
    </row>
    <row r="4717" spans="1:7" x14ac:dyDescent="0.3">
      <c r="A4717" s="2">
        <v>44218</v>
      </c>
      <c r="B4717">
        <v>4</v>
      </c>
      <c r="C4717">
        <v>153.91</v>
      </c>
      <c r="D4717">
        <v>1</v>
      </c>
      <c r="E4717">
        <v>153.91</v>
      </c>
      <c r="F4717" s="1">
        <f>-Day_SIP[[#This Row],[Investment Amount]]</f>
        <v>-153.91</v>
      </c>
      <c r="G4717" s="1">
        <f>SUM($D$2:D4717)*Day_SIP[[#This Row],[Buy Price]]</f>
        <v>4509255.18</v>
      </c>
    </row>
    <row r="4718" spans="1:7" x14ac:dyDescent="0.3">
      <c r="A4718" s="2">
        <v>44221</v>
      </c>
      <c r="B4718">
        <v>0</v>
      </c>
      <c r="C4718">
        <v>152.46</v>
      </c>
      <c r="D4718">
        <v>1</v>
      </c>
      <c r="E4718">
        <v>152.46</v>
      </c>
      <c r="F4718" s="1">
        <f>-Day_SIP[[#This Row],[Investment Amount]]</f>
        <v>-152.46</v>
      </c>
      <c r="G4718" s="1">
        <f>SUM($D$2:D4718)*Day_SIP[[#This Row],[Buy Price]]</f>
        <v>4466925.54</v>
      </c>
    </row>
    <row r="4719" spans="1:7" x14ac:dyDescent="0.3">
      <c r="A4719" s="2">
        <v>44223</v>
      </c>
      <c r="B4719">
        <v>2</v>
      </c>
      <c r="C4719">
        <v>149.47999999999999</v>
      </c>
      <c r="D4719">
        <v>1</v>
      </c>
      <c r="E4719">
        <v>149.47999999999999</v>
      </c>
      <c r="F4719" s="1">
        <f>-Day_SIP[[#This Row],[Investment Amount]]</f>
        <v>-149.47999999999999</v>
      </c>
      <c r="G4719" s="1">
        <f>SUM($D$2:D4719)*Day_SIP[[#This Row],[Buy Price]]</f>
        <v>4379764</v>
      </c>
    </row>
    <row r="4720" spans="1:7" x14ac:dyDescent="0.3">
      <c r="A4720" s="2">
        <v>44224</v>
      </c>
      <c r="B4720">
        <v>3</v>
      </c>
      <c r="C4720">
        <v>147.99</v>
      </c>
      <c r="D4720">
        <v>1</v>
      </c>
      <c r="E4720">
        <v>147.99</v>
      </c>
      <c r="F4720" s="1">
        <f>-Day_SIP[[#This Row],[Investment Amount]]</f>
        <v>-147.99</v>
      </c>
      <c r="G4720" s="1">
        <f>SUM($D$2:D4720)*Day_SIP[[#This Row],[Buy Price]]</f>
        <v>4336254.99</v>
      </c>
    </row>
    <row r="4721" spans="1:7" x14ac:dyDescent="0.3">
      <c r="A4721" s="2">
        <v>44225</v>
      </c>
      <c r="B4721">
        <v>4</v>
      </c>
      <c r="C4721">
        <v>146.1</v>
      </c>
      <c r="D4721">
        <v>1</v>
      </c>
      <c r="E4721">
        <v>146.1</v>
      </c>
      <c r="F4721" s="1">
        <f>-Day_SIP[[#This Row],[Investment Amount]]</f>
        <v>-146.1</v>
      </c>
      <c r="G4721" s="1">
        <f>SUM($D$2:D4721)*Day_SIP[[#This Row],[Buy Price]]</f>
        <v>4281022.2</v>
      </c>
    </row>
    <row r="4722" spans="1:7" x14ac:dyDescent="0.3">
      <c r="A4722" s="2">
        <v>44228</v>
      </c>
      <c r="B4722">
        <v>0</v>
      </c>
      <c r="C4722">
        <v>152.52000000000001</v>
      </c>
      <c r="D4722">
        <v>1</v>
      </c>
      <c r="E4722">
        <v>152.52000000000001</v>
      </c>
      <c r="F4722" s="1">
        <f>-Day_SIP[[#This Row],[Investment Amount]]</f>
        <v>-152.52000000000001</v>
      </c>
      <c r="G4722" s="1">
        <f>SUM($D$2:D4722)*Day_SIP[[#This Row],[Buy Price]]</f>
        <v>4469293.5600000005</v>
      </c>
    </row>
    <row r="4723" spans="1:7" x14ac:dyDescent="0.3">
      <c r="A4723" s="2">
        <v>44229</v>
      </c>
      <c r="B4723">
        <v>1</v>
      </c>
      <c r="C4723">
        <v>156.1</v>
      </c>
      <c r="D4723">
        <v>1</v>
      </c>
      <c r="E4723">
        <v>156.1</v>
      </c>
      <c r="F4723" s="1">
        <f>-Day_SIP[[#This Row],[Investment Amount]]</f>
        <v>-156.1</v>
      </c>
      <c r="G4723" s="1">
        <f>SUM($D$2:D4723)*Day_SIP[[#This Row],[Buy Price]]</f>
        <v>4574354.3999999994</v>
      </c>
    </row>
    <row r="4724" spans="1:7" x14ac:dyDescent="0.3">
      <c r="A4724" s="2">
        <v>44230</v>
      </c>
      <c r="B4724">
        <v>2</v>
      </c>
      <c r="C4724">
        <v>157.66</v>
      </c>
      <c r="D4724">
        <v>1</v>
      </c>
      <c r="E4724">
        <v>157.66</v>
      </c>
      <c r="F4724" s="1">
        <f>-Day_SIP[[#This Row],[Investment Amount]]</f>
        <v>-157.66</v>
      </c>
      <c r="G4724" s="1">
        <f>SUM($D$2:D4724)*Day_SIP[[#This Row],[Buy Price]]</f>
        <v>4620226.3</v>
      </c>
    </row>
    <row r="4725" spans="1:7" x14ac:dyDescent="0.3">
      <c r="A4725" s="2">
        <v>44231</v>
      </c>
      <c r="B4725">
        <v>3</v>
      </c>
      <c r="C4725">
        <v>158.69</v>
      </c>
      <c r="D4725">
        <v>1</v>
      </c>
      <c r="E4725">
        <v>158.69</v>
      </c>
      <c r="F4725" s="1">
        <f>-Day_SIP[[#This Row],[Investment Amount]]</f>
        <v>-158.69</v>
      </c>
      <c r="G4725" s="1">
        <f>SUM($D$2:D4725)*Day_SIP[[#This Row],[Buy Price]]</f>
        <v>4650569.1399999997</v>
      </c>
    </row>
    <row r="4726" spans="1:7" x14ac:dyDescent="0.3">
      <c r="A4726" s="2">
        <v>44232</v>
      </c>
      <c r="B4726">
        <v>4</v>
      </c>
      <c r="C4726">
        <v>159.05000000000001</v>
      </c>
      <c r="D4726">
        <v>1</v>
      </c>
      <c r="E4726">
        <v>159.05000000000001</v>
      </c>
      <c r="F4726" s="1">
        <f>-Day_SIP[[#This Row],[Investment Amount]]</f>
        <v>-159.05000000000001</v>
      </c>
      <c r="G4726" s="1">
        <f>SUM($D$2:D4726)*Day_SIP[[#This Row],[Buy Price]]</f>
        <v>4661278.3500000006</v>
      </c>
    </row>
    <row r="4727" spans="1:7" x14ac:dyDescent="0.3">
      <c r="A4727" s="2">
        <v>44235</v>
      </c>
      <c r="B4727">
        <v>0</v>
      </c>
      <c r="C4727">
        <v>161.03</v>
      </c>
      <c r="D4727">
        <v>1</v>
      </c>
      <c r="E4727">
        <v>161.03</v>
      </c>
      <c r="F4727" s="1">
        <f>-Day_SIP[[#This Row],[Investment Amount]]</f>
        <v>-161.03</v>
      </c>
      <c r="G4727" s="1">
        <f>SUM($D$2:D4727)*Day_SIP[[#This Row],[Buy Price]]</f>
        <v>4719467.24</v>
      </c>
    </row>
    <row r="4728" spans="1:7" x14ac:dyDescent="0.3">
      <c r="A4728" s="2">
        <v>44236</v>
      </c>
      <c r="B4728">
        <v>1</v>
      </c>
      <c r="C4728">
        <v>161.22999999999999</v>
      </c>
      <c r="D4728">
        <v>1</v>
      </c>
      <c r="E4728">
        <v>161.22999999999999</v>
      </c>
      <c r="F4728" s="1">
        <f>-Day_SIP[[#This Row],[Investment Amount]]</f>
        <v>-161.22999999999999</v>
      </c>
      <c r="G4728" s="1">
        <f>SUM($D$2:D4728)*Day_SIP[[#This Row],[Buy Price]]</f>
        <v>4725490.0699999994</v>
      </c>
    </row>
    <row r="4729" spans="1:7" x14ac:dyDescent="0.3">
      <c r="A4729" s="2">
        <v>44237</v>
      </c>
      <c r="B4729">
        <v>2</v>
      </c>
      <c r="C4729">
        <v>161.46</v>
      </c>
      <c r="D4729">
        <v>1</v>
      </c>
      <c r="E4729">
        <v>161.46</v>
      </c>
      <c r="F4729" s="1">
        <f>-Day_SIP[[#This Row],[Investment Amount]]</f>
        <v>-161.46</v>
      </c>
      <c r="G4729" s="1">
        <f>SUM($D$2:D4729)*Day_SIP[[#This Row],[Buy Price]]</f>
        <v>4732392.6000000006</v>
      </c>
    </row>
    <row r="4730" spans="1:7" x14ac:dyDescent="0.3">
      <c r="A4730" s="2">
        <v>44238</v>
      </c>
      <c r="B4730">
        <v>3</v>
      </c>
      <c r="C4730">
        <v>162.06</v>
      </c>
      <c r="D4730">
        <v>1</v>
      </c>
      <c r="E4730">
        <v>162.06</v>
      </c>
      <c r="F4730" s="1">
        <f>-Day_SIP[[#This Row],[Investment Amount]]</f>
        <v>-162.06</v>
      </c>
      <c r="G4730" s="1">
        <f>SUM($D$2:D4730)*Day_SIP[[#This Row],[Buy Price]]</f>
        <v>4750140.66</v>
      </c>
    </row>
    <row r="4731" spans="1:7" x14ac:dyDescent="0.3">
      <c r="A4731" s="2">
        <v>44239</v>
      </c>
      <c r="B4731">
        <v>4</v>
      </c>
      <c r="C4731">
        <v>162.16999999999999</v>
      </c>
      <c r="D4731">
        <v>1</v>
      </c>
      <c r="E4731">
        <v>162.16999999999999</v>
      </c>
      <c r="F4731" s="1">
        <f>-Day_SIP[[#This Row],[Investment Amount]]</f>
        <v>-162.16999999999999</v>
      </c>
      <c r="G4731" s="1">
        <f>SUM($D$2:D4731)*Day_SIP[[#This Row],[Buy Price]]</f>
        <v>4753527.04</v>
      </c>
    </row>
    <row r="4732" spans="1:7" x14ac:dyDescent="0.3">
      <c r="A4732" s="2">
        <v>44242</v>
      </c>
      <c r="B4732">
        <v>0</v>
      </c>
      <c r="C4732">
        <v>163.93</v>
      </c>
      <c r="D4732">
        <v>1</v>
      </c>
      <c r="E4732">
        <v>163.93</v>
      </c>
      <c r="F4732" s="1">
        <f>-Day_SIP[[#This Row],[Investment Amount]]</f>
        <v>-163.93</v>
      </c>
      <c r="G4732" s="1">
        <f>SUM($D$2:D4732)*Day_SIP[[#This Row],[Buy Price]]</f>
        <v>4805280.09</v>
      </c>
    </row>
    <row r="4733" spans="1:7" x14ac:dyDescent="0.3">
      <c r="A4733" s="2">
        <v>44243</v>
      </c>
      <c r="B4733">
        <v>1</v>
      </c>
      <c r="C4733">
        <v>163.54</v>
      </c>
      <c r="D4733">
        <v>1</v>
      </c>
      <c r="E4733">
        <v>163.54</v>
      </c>
      <c r="F4733" s="1">
        <f>-Day_SIP[[#This Row],[Investment Amount]]</f>
        <v>-163.54</v>
      </c>
      <c r="G4733" s="1">
        <f>SUM($D$2:D4733)*Day_SIP[[#This Row],[Buy Price]]</f>
        <v>4794011.5599999996</v>
      </c>
    </row>
    <row r="4734" spans="1:7" x14ac:dyDescent="0.3">
      <c r="A4734" s="2">
        <v>44244</v>
      </c>
      <c r="B4734">
        <v>2</v>
      </c>
      <c r="C4734">
        <v>162.59</v>
      </c>
      <c r="D4734">
        <v>1</v>
      </c>
      <c r="E4734">
        <v>162.59</v>
      </c>
      <c r="F4734" s="1">
        <f>-Day_SIP[[#This Row],[Investment Amount]]</f>
        <v>-162.59</v>
      </c>
      <c r="G4734" s="1">
        <f>SUM($D$2:D4734)*Day_SIP[[#This Row],[Buy Price]]</f>
        <v>4766325.8500000006</v>
      </c>
    </row>
    <row r="4735" spans="1:7" x14ac:dyDescent="0.3">
      <c r="A4735" s="2">
        <v>44245</v>
      </c>
      <c r="B4735">
        <v>3</v>
      </c>
      <c r="C4735">
        <v>161.88999999999999</v>
      </c>
      <c r="D4735">
        <v>1</v>
      </c>
      <c r="E4735">
        <v>161.88999999999999</v>
      </c>
      <c r="F4735" s="1">
        <f>-Day_SIP[[#This Row],[Investment Amount]]</f>
        <v>-161.88999999999999</v>
      </c>
      <c r="G4735" s="1">
        <f>SUM($D$2:D4735)*Day_SIP[[#This Row],[Buy Price]]</f>
        <v>4745967.2399999993</v>
      </c>
    </row>
    <row r="4736" spans="1:7" x14ac:dyDescent="0.3">
      <c r="A4736" s="2">
        <v>44246</v>
      </c>
      <c r="B4736">
        <v>4</v>
      </c>
      <c r="C4736">
        <v>160.41999999999999</v>
      </c>
      <c r="D4736">
        <v>1</v>
      </c>
      <c r="E4736">
        <v>160.41999999999999</v>
      </c>
      <c r="F4736" s="1">
        <f>-Day_SIP[[#This Row],[Investment Amount]]</f>
        <v>-160.41999999999999</v>
      </c>
      <c r="G4736" s="1">
        <f>SUM($D$2:D4736)*Day_SIP[[#This Row],[Buy Price]]</f>
        <v>4703033.1399999997</v>
      </c>
    </row>
    <row r="4737" spans="1:7" x14ac:dyDescent="0.3">
      <c r="A4737" s="2">
        <v>44249</v>
      </c>
      <c r="B4737">
        <v>0</v>
      </c>
      <c r="C4737">
        <v>157.18</v>
      </c>
      <c r="D4737">
        <v>1</v>
      </c>
      <c r="E4737">
        <v>157.18</v>
      </c>
      <c r="F4737" s="1">
        <f>-Day_SIP[[#This Row],[Investment Amount]]</f>
        <v>-157.18</v>
      </c>
      <c r="G4737" s="1">
        <f>SUM($D$2:D4737)*Day_SIP[[#This Row],[Buy Price]]</f>
        <v>4608203.24</v>
      </c>
    </row>
    <row r="4738" spans="1:7" x14ac:dyDescent="0.3">
      <c r="A4738" s="2">
        <v>44250</v>
      </c>
      <c r="B4738">
        <v>1</v>
      </c>
      <c r="C4738">
        <v>157.59</v>
      </c>
      <c r="D4738">
        <v>1</v>
      </c>
      <c r="E4738">
        <v>157.59</v>
      </c>
      <c r="F4738" s="1">
        <f>-Day_SIP[[#This Row],[Investment Amount]]</f>
        <v>-157.59</v>
      </c>
      <c r="G4738" s="1">
        <f>SUM($D$2:D4738)*Day_SIP[[#This Row],[Buy Price]]</f>
        <v>4620381.21</v>
      </c>
    </row>
    <row r="4739" spans="1:7" x14ac:dyDescent="0.3">
      <c r="A4739" s="2">
        <v>44251</v>
      </c>
      <c r="B4739">
        <v>2</v>
      </c>
      <c r="C4739">
        <v>160.15</v>
      </c>
      <c r="D4739">
        <v>1</v>
      </c>
      <c r="E4739">
        <v>160.15</v>
      </c>
      <c r="F4739" s="1">
        <f>-Day_SIP[[#This Row],[Investment Amount]]</f>
        <v>-160.15</v>
      </c>
      <c r="G4739" s="1">
        <f>SUM($D$2:D4739)*Day_SIP[[#This Row],[Buy Price]]</f>
        <v>4695598</v>
      </c>
    </row>
    <row r="4740" spans="1:7" x14ac:dyDescent="0.3">
      <c r="A4740" s="2">
        <v>44252</v>
      </c>
      <c r="B4740">
        <v>3</v>
      </c>
      <c r="C4740">
        <v>161.87</v>
      </c>
      <c r="D4740">
        <v>1</v>
      </c>
      <c r="E4740">
        <v>161.87</v>
      </c>
      <c r="F4740" s="1">
        <f>-Day_SIP[[#This Row],[Investment Amount]]</f>
        <v>-161.87</v>
      </c>
      <c r="G4740" s="1">
        <f>SUM($D$2:D4740)*Day_SIP[[#This Row],[Buy Price]]</f>
        <v>4746190.2700000005</v>
      </c>
    </row>
    <row r="4741" spans="1:7" x14ac:dyDescent="0.3">
      <c r="A4741" s="2">
        <v>44253</v>
      </c>
      <c r="B4741">
        <v>4</v>
      </c>
      <c r="C4741">
        <v>156.15</v>
      </c>
      <c r="D4741">
        <v>1</v>
      </c>
      <c r="E4741">
        <v>156.15</v>
      </c>
      <c r="F4741" s="1">
        <f>-Day_SIP[[#This Row],[Investment Amount]]</f>
        <v>-156.15</v>
      </c>
      <c r="G4741" s="1">
        <f>SUM($D$2:D4741)*Day_SIP[[#This Row],[Buy Price]]</f>
        <v>4578630.3</v>
      </c>
    </row>
    <row r="4742" spans="1:7" x14ac:dyDescent="0.3">
      <c r="A4742" s="2">
        <v>44256</v>
      </c>
      <c r="B4742">
        <v>0</v>
      </c>
      <c r="C4742">
        <v>158.01</v>
      </c>
      <c r="D4742">
        <v>1</v>
      </c>
      <c r="E4742">
        <v>158.01</v>
      </c>
      <c r="F4742" s="1">
        <f>-Day_SIP[[#This Row],[Investment Amount]]</f>
        <v>-158.01</v>
      </c>
      <c r="G4742" s="1">
        <f>SUM($D$2:D4742)*Day_SIP[[#This Row],[Buy Price]]</f>
        <v>4633327.2299999995</v>
      </c>
    </row>
    <row r="4743" spans="1:7" x14ac:dyDescent="0.3">
      <c r="A4743" s="2">
        <v>44257</v>
      </c>
      <c r="B4743">
        <v>1</v>
      </c>
      <c r="C4743">
        <v>159.57</v>
      </c>
      <c r="D4743">
        <v>1</v>
      </c>
      <c r="E4743">
        <v>159.57</v>
      </c>
      <c r="F4743" s="1">
        <f>-Day_SIP[[#This Row],[Investment Amount]]</f>
        <v>-159.57</v>
      </c>
      <c r="G4743" s="1">
        <f>SUM($D$2:D4743)*Day_SIP[[#This Row],[Buy Price]]</f>
        <v>4679230.68</v>
      </c>
    </row>
    <row r="4744" spans="1:7" x14ac:dyDescent="0.3">
      <c r="A4744" s="2">
        <v>44258</v>
      </c>
      <c r="B4744">
        <v>2</v>
      </c>
      <c r="C4744">
        <v>162.97999999999999</v>
      </c>
      <c r="D4744">
        <v>1</v>
      </c>
      <c r="E4744">
        <v>162.97999999999999</v>
      </c>
      <c r="F4744" s="1">
        <f>-Day_SIP[[#This Row],[Investment Amount]]</f>
        <v>-162.97999999999999</v>
      </c>
      <c r="G4744" s="1">
        <f>SUM($D$2:D4744)*Day_SIP[[#This Row],[Buy Price]]</f>
        <v>4779388.5</v>
      </c>
    </row>
    <row r="4745" spans="1:7" x14ac:dyDescent="0.3">
      <c r="A4745" s="2">
        <v>44259</v>
      </c>
      <c r="B4745">
        <v>3</v>
      </c>
      <c r="C4745">
        <v>161.19999999999999</v>
      </c>
      <c r="D4745">
        <v>1</v>
      </c>
      <c r="E4745">
        <v>161.19999999999999</v>
      </c>
      <c r="F4745" s="1">
        <f>-Day_SIP[[#This Row],[Investment Amount]]</f>
        <v>-161.19999999999999</v>
      </c>
      <c r="G4745" s="1">
        <f>SUM($D$2:D4745)*Day_SIP[[#This Row],[Buy Price]]</f>
        <v>4727351.1999999993</v>
      </c>
    </row>
    <row r="4746" spans="1:7" x14ac:dyDescent="0.3">
      <c r="A4746" s="2">
        <v>44260</v>
      </c>
      <c r="B4746">
        <v>4</v>
      </c>
      <c r="C4746">
        <v>159.66</v>
      </c>
      <c r="D4746">
        <v>1</v>
      </c>
      <c r="E4746">
        <v>159.66</v>
      </c>
      <c r="F4746" s="1">
        <f>-Day_SIP[[#This Row],[Investment Amount]]</f>
        <v>-159.66</v>
      </c>
      <c r="G4746" s="1">
        <f>SUM($D$2:D4746)*Day_SIP[[#This Row],[Buy Price]]</f>
        <v>4682348.82</v>
      </c>
    </row>
    <row r="4747" spans="1:7" x14ac:dyDescent="0.3">
      <c r="A4747" s="2">
        <v>44263</v>
      </c>
      <c r="B4747">
        <v>0</v>
      </c>
      <c r="C4747">
        <v>160.04</v>
      </c>
      <c r="D4747">
        <v>1</v>
      </c>
      <c r="E4747">
        <v>160.04</v>
      </c>
      <c r="F4747" s="1">
        <f>-Day_SIP[[#This Row],[Investment Amount]]</f>
        <v>-160.04</v>
      </c>
      <c r="G4747" s="1">
        <f>SUM($D$2:D4747)*Day_SIP[[#This Row],[Buy Price]]</f>
        <v>4693653.12</v>
      </c>
    </row>
    <row r="4748" spans="1:7" x14ac:dyDescent="0.3">
      <c r="A4748" s="2">
        <v>44264</v>
      </c>
      <c r="B4748">
        <v>1</v>
      </c>
      <c r="C4748">
        <v>161.47</v>
      </c>
      <c r="D4748">
        <v>1</v>
      </c>
      <c r="E4748">
        <v>161.47</v>
      </c>
      <c r="F4748" s="1">
        <f>-Day_SIP[[#This Row],[Investment Amount]]</f>
        <v>-161.47</v>
      </c>
      <c r="G4748" s="1">
        <f>SUM($D$2:D4748)*Day_SIP[[#This Row],[Buy Price]]</f>
        <v>4735753.63</v>
      </c>
    </row>
    <row r="4749" spans="1:7" x14ac:dyDescent="0.3">
      <c r="A4749" s="2">
        <v>44265</v>
      </c>
      <c r="B4749">
        <v>2</v>
      </c>
      <c r="C4749">
        <v>162.16</v>
      </c>
      <c r="D4749">
        <v>1</v>
      </c>
      <c r="E4749">
        <v>162.16</v>
      </c>
      <c r="F4749" s="1">
        <f>-Day_SIP[[#This Row],[Investment Amount]]</f>
        <v>-162.16</v>
      </c>
      <c r="G4749" s="1">
        <f>SUM($D$2:D4749)*Day_SIP[[#This Row],[Buy Price]]</f>
        <v>4756152.8</v>
      </c>
    </row>
    <row r="4750" spans="1:7" x14ac:dyDescent="0.3">
      <c r="A4750" s="2">
        <v>44267</v>
      </c>
      <c r="B4750">
        <v>4</v>
      </c>
      <c r="C4750">
        <v>160.63</v>
      </c>
      <c r="D4750">
        <v>1</v>
      </c>
      <c r="E4750">
        <v>160.63</v>
      </c>
      <c r="F4750" s="1">
        <f>-Day_SIP[[#This Row],[Investment Amount]]</f>
        <v>-160.63</v>
      </c>
      <c r="G4750" s="1">
        <f>SUM($D$2:D4750)*Day_SIP[[#This Row],[Buy Price]]</f>
        <v>4711438.53</v>
      </c>
    </row>
    <row r="4751" spans="1:7" x14ac:dyDescent="0.3">
      <c r="A4751" s="2">
        <v>44270</v>
      </c>
      <c r="B4751">
        <v>0</v>
      </c>
      <c r="C4751">
        <v>159.96</v>
      </c>
      <c r="D4751">
        <v>1</v>
      </c>
      <c r="E4751">
        <v>159.96</v>
      </c>
      <c r="F4751" s="1">
        <f>-Day_SIP[[#This Row],[Investment Amount]]</f>
        <v>-159.96</v>
      </c>
      <c r="G4751" s="1">
        <f>SUM($D$2:D4751)*Day_SIP[[#This Row],[Buy Price]]</f>
        <v>4691946.7200000007</v>
      </c>
    </row>
    <row r="4752" spans="1:7" x14ac:dyDescent="0.3">
      <c r="A4752" s="2">
        <v>44271</v>
      </c>
      <c r="B4752">
        <v>1</v>
      </c>
      <c r="C4752">
        <v>159.79</v>
      </c>
      <c r="D4752">
        <v>1</v>
      </c>
      <c r="E4752">
        <v>159.79</v>
      </c>
      <c r="F4752" s="1">
        <f>-Day_SIP[[#This Row],[Investment Amount]]</f>
        <v>-159.79</v>
      </c>
      <c r="G4752" s="1">
        <f>SUM($D$2:D4752)*Day_SIP[[#This Row],[Buy Price]]</f>
        <v>4687120.0699999994</v>
      </c>
    </row>
    <row r="4753" spans="1:7" x14ac:dyDescent="0.3">
      <c r="A4753" s="2">
        <v>44272</v>
      </c>
      <c r="B4753">
        <v>2</v>
      </c>
      <c r="C4753">
        <v>157.88</v>
      </c>
      <c r="D4753">
        <v>1</v>
      </c>
      <c r="E4753">
        <v>157.88</v>
      </c>
      <c r="F4753" s="1">
        <f>-Day_SIP[[#This Row],[Investment Amount]]</f>
        <v>-157.88</v>
      </c>
      <c r="G4753" s="1">
        <f>SUM($D$2:D4753)*Day_SIP[[#This Row],[Buy Price]]</f>
        <v>4631251.92</v>
      </c>
    </row>
    <row r="4754" spans="1:7" x14ac:dyDescent="0.3">
      <c r="A4754" s="2">
        <v>44273</v>
      </c>
      <c r="B4754">
        <v>3</v>
      </c>
      <c r="C4754">
        <v>156.12</v>
      </c>
      <c r="D4754">
        <v>1</v>
      </c>
      <c r="E4754">
        <v>156.12</v>
      </c>
      <c r="F4754" s="1">
        <f>-Day_SIP[[#This Row],[Investment Amount]]</f>
        <v>-156.12</v>
      </c>
      <c r="G4754" s="1">
        <f>SUM($D$2:D4754)*Day_SIP[[#This Row],[Buy Price]]</f>
        <v>4579780.2</v>
      </c>
    </row>
    <row r="4755" spans="1:7" x14ac:dyDescent="0.3">
      <c r="A4755" s="2">
        <v>44274</v>
      </c>
      <c r="B4755">
        <v>4</v>
      </c>
      <c r="C4755">
        <v>157.87</v>
      </c>
      <c r="D4755">
        <v>1</v>
      </c>
      <c r="E4755">
        <v>157.87</v>
      </c>
      <c r="F4755" s="1">
        <f>-Day_SIP[[#This Row],[Investment Amount]]</f>
        <v>-157.87</v>
      </c>
      <c r="G4755" s="1">
        <f>SUM($D$2:D4755)*Day_SIP[[#This Row],[Buy Price]]</f>
        <v>4631274.32</v>
      </c>
    </row>
    <row r="4756" spans="1:7" x14ac:dyDescent="0.3">
      <c r="A4756" s="2">
        <v>44277</v>
      </c>
      <c r="B4756">
        <v>0</v>
      </c>
      <c r="C4756">
        <v>157.33000000000001</v>
      </c>
      <c r="D4756">
        <v>1</v>
      </c>
      <c r="E4756">
        <v>157.33000000000001</v>
      </c>
      <c r="F4756" s="1">
        <f>-Day_SIP[[#This Row],[Investment Amount]]</f>
        <v>-157.33000000000001</v>
      </c>
      <c r="G4756" s="1">
        <f>SUM($D$2:D4756)*Day_SIP[[#This Row],[Buy Price]]</f>
        <v>4615590.21</v>
      </c>
    </row>
    <row r="4757" spans="1:7" x14ac:dyDescent="0.3">
      <c r="A4757" s="2">
        <v>44278</v>
      </c>
      <c r="B4757">
        <v>1</v>
      </c>
      <c r="C4757">
        <v>158.35</v>
      </c>
      <c r="D4757">
        <v>1</v>
      </c>
      <c r="E4757">
        <v>158.35</v>
      </c>
      <c r="F4757" s="1">
        <f>-Day_SIP[[#This Row],[Investment Amount]]</f>
        <v>-158.35</v>
      </c>
      <c r="G4757" s="1">
        <f>SUM($D$2:D4757)*Day_SIP[[#This Row],[Buy Price]]</f>
        <v>4645672.3</v>
      </c>
    </row>
    <row r="4758" spans="1:7" x14ac:dyDescent="0.3">
      <c r="A4758" s="2">
        <v>44279</v>
      </c>
      <c r="B4758">
        <v>2</v>
      </c>
      <c r="C4758">
        <v>156.09</v>
      </c>
      <c r="D4758">
        <v>1</v>
      </c>
      <c r="E4758">
        <v>156.09</v>
      </c>
      <c r="F4758" s="1">
        <f>-Day_SIP[[#This Row],[Investment Amount]]</f>
        <v>-156.09</v>
      </c>
      <c r="G4758" s="1">
        <f>SUM($D$2:D4758)*Day_SIP[[#This Row],[Buy Price]]</f>
        <v>4579524.51</v>
      </c>
    </row>
    <row r="4759" spans="1:7" x14ac:dyDescent="0.3">
      <c r="A4759" s="2">
        <v>44280</v>
      </c>
      <c r="B4759">
        <v>3</v>
      </c>
      <c r="C4759">
        <v>153.86000000000001</v>
      </c>
      <c r="D4759">
        <v>1</v>
      </c>
      <c r="E4759">
        <v>153.86000000000001</v>
      </c>
      <c r="F4759" s="1">
        <f>-Day_SIP[[#This Row],[Investment Amount]]</f>
        <v>-153.86000000000001</v>
      </c>
      <c r="G4759" s="1">
        <f>SUM($D$2:D4759)*Day_SIP[[#This Row],[Buy Price]]</f>
        <v>4514252.4000000004</v>
      </c>
    </row>
    <row r="4760" spans="1:7" x14ac:dyDescent="0.3">
      <c r="A4760" s="2">
        <v>44281</v>
      </c>
      <c r="B4760">
        <v>4</v>
      </c>
      <c r="C4760">
        <v>155.21</v>
      </c>
      <c r="D4760">
        <v>1</v>
      </c>
      <c r="E4760">
        <v>155.21</v>
      </c>
      <c r="F4760" s="1">
        <f>-Day_SIP[[#This Row],[Investment Amount]]</f>
        <v>-155.21</v>
      </c>
      <c r="G4760" s="1">
        <f>SUM($D$2:D4760)*Day_SIP[[#This Row],[Buy Price]]</f>
        <v>4554016.6100000003</v>
      </c>
    </row>
    <row r="4761" spans="1:7" x14ac:dyDescent="0.3">
      <c r="A4761" s="2">
        <v>44285</v>
      </c>
      <c r="B4761">
        <v>1</v>
      </c>
      <c r="C4761">
        <v>158.41999999999999</v>
      </c>
      <c r="D4761">
        <v>1</v>
      </c>
      <c r="E4761">
        <v>158.41999999999999</v>
      </c>
      <c r="F4761" s="1">
        <f>-Day_SIP[[#This Row],[Investment Amount]]</f>
        <v>-158.41999999999999</v>
      </c>
      <c r="G4761" s="1">
        <f>SUM($D$2:D4761)*Day_SIP[[#This Row],[Buy Price]]</f>
        <v>4648359.6399999997</v>
      </c>
    </row>
    <row r="4762" spans="1:7" x14ac:dyDescent="0.3">
      <c r="A4762" s="2">
        <v>44286</v>
      </c>
      <c r="B4762">
        <v>2</v>
      </c>
      <c r="C4762">
        <v>157.16</v>
      </c>
      <c r="D4762">
        <v>1</v>
      </c>
      <c r="E4762">
        <v>157.16</v>
      </c>
      <c r="F4762" s="1">
        <f>-Day_SIP[[#This Row],[Investment Amount]]</f>
        <v>-157.16</v>
      </c>
      <c r="G4762" s="1">
        <f>SUM($D$2:D4762)*Day_SIP[[#This Row],[Buy Price]]</f>
        <v>4611545.88</v>
      </c>
    </row>
    <row r="4763" spans="1:7" x14ac:dyDescent="0.3">
      <c r="A4763" s="2">
        <v>44287</v>
      </c>
      <c r="B4763">
        <v>3</v>
      </c>
      <c r="C4763">
        <v>158.69999999999999</v>
      </c>
      <c r="D4763">
        <v>1</v>
      </c>
      <c r="E4763">
        <v>158.69999999999999</v>
      </c>
      <c r="F4763" s="1">
        <f>-Day_SIP[[#This Row],[Investment Amount]]</f>
        <v>-158.69999999999999</v>
      </c>
      <c r="G4763" s="1">
        <f>SUM($D$2:D4763)*Day_SIP[[#This Row],[Buy Price]]</f>
        <v>4656892.8</v>
      </c>
    </row>
    <row r="4764" spans="1:7" x14ac:dyDescent="0.3">
      <c r="A4764" s="2">
        <v>44291</v>
      </c>
      <c r="B4764">
        <v>0</v>
      </c>
      <c r="C4764">
        <v>156.96</v>
      </c>
      <c r="D4764">
        <v>1</v>
      </c>
      <c r="E4764">
        <v>156.96</v>
      </c>
      <c r="F4764" s="1">
        <f>-Day_SIP[[#This Row],[Investment Amount]]</f>
        <v>-156.96</v>
      </c>
      <c r="G4764" s="1">
        <f>SUM($D$2:D4764)*Day_SIP[[#This Row],[Buy Price]]</f>
        <v>4605991.2</v>
      </c>
    </row>
    <row r="4765" spans="1:7" x14ac:dyDescent="0.3">
      <c r="A4765" s="2">
        <v>44292</v>
      </c>
      <c r="B4765">
        <v>1</v>
      </c>
      <c r="C4765">
        <v>157.38999999999999</v>
      </c>
      <c r="D4765">
        <v>1</v>
      </c>
      <c r="E4765">
        <v>157.38999999999999</v>
      </c>
      <c r="F4765" s="1">
        <f>-Day_SIP[[#This Row],[Investment Amount]]</f>
        <v>-157.38999999999999</v>
      </c>
      <c r="G4765" s="1">
        <f>SUM($D$2:D4765)*Day_SIP[[#This Row],[Buy Price]]</f>
        <v>4618766.9399999995</v>
      </c>
    </row>
    <row r="4766" spans="1:7" x14ac:dyDescent="0.3">
      <c r="A4766" s="2">
        <v>44293</v>
      </c>
      <c r="B4766">
        <v>2</v>
      </c>
      <c r="C4766">
        <v>158.82</v>
      </c>
      <c r="D4766">
        <v>1</v>
      </c>
      <c r="E4766">
        <v>158.82</v>
      </c>
      <c r="F4766" s="1">
        <f>-Day_SIP[[#This Row],[Investment Amount]]</f>
        <v>-158.82</v>
      </c>
      <c r="G4766" s="1">
        <f>SUM($D$2:D4766)*Day_SIP[[#This Row],[Buy Price]]</f>
        <v>4660890.54</v>
      </c>
    </row>
    <row r="4767" spans="1:7" x14ac:dyDescent="0.3">
      <c r="A4767" s="2">
        <v>44294</v>
      </c>
      <c r="B4767">
        <v>3</v>
      </c>
      <c r="C4767">
        <v>158.87</v>
      </c>
      <c r="D4767">
        <v>1</v>
      </c>
      <c r="E4767">
        <v>158.87</v>
      </c>
      <c r="F4767" s="1">
        <f>-Day_SIP[[#This Row],[Investment Amount]]</f>
        <v>-158.87</v>
      </c>
      <c r="G4767" s="1">
        <f>SUM($D$2:D4767)*Day_SIP[[#This Row],[Buy Price]]</f>
        <v>4662516.76</v>
      </c>
    </row>
    <row r="4768" spans="1:7" x14ac:dyDescent="0.3">
      <c r="A4768" s="2">
        <v>44295</v>
      </c>
      <c r="B4768">
        <v>4</v>
      </c>
      <c r="C4768">
        <v>158.78</v>
      </c>
      <c r="D4768">
        <v>1</v>
      </c>
      <c r="E4768">
        <v>158.78</v>
      </c>
      <c r="F4768" s="1">
        <f>-Day_SIP[[#This Row],[Investment Amount]]</f>
        <v>-158.78</v>
      </c>
      <c r="G4768" s="1">
        <f>SUM($D$2:D4768)*Day_SIP[[#This Row],[Buy Price]]</f>
        <v>4660034.22</v>
      </c>
    </row>
    <row r="4769" spans="1:7" x14ac:dyDescent="0.3">
      <c r="A4769" s="2">
        <v>44298</v>
      </c>
      <c r="B4769">
        <v>0</v>
      </c>
      <c r="C4769">
        <v>154.08000000000001</v>
      </c>
      <c r="D4769">
        <v>1</v>
      </c>
      <c r="E4769">
        <v>154.08000000000001</v>
      </c>
      <c r="F4769" s="1">
        <f>-Day_SIP[[#This Row],[Investment Amount]]</f>
        <v>-154.08000000000001</v>
      </c>
      <c r="G4769" s="1">
        <f>SUM($D$2:D4769)*Day_SIP[[#This Row],[Buy Price]]</f>
        <v>4522248</v>
      </c>
    </row>
    <row r="4770" spans="1:7" x14ac:dyDescent="0.3">
      <c r="A4770" s="2">
        <v>44299</v>
      </c>
      <c r="B4770">
        <v>1</v>
      </c>
      <c r="C4770">
        <v>155.5</v>
      </c>
      <c r="D4770">
        <v>1</v>
      </c>
      <c r="E4770">
        <v>155.5</v>
      </c>
      <c r="F4770" s="1">
        <f>-Day_SIP[[#This Row],[Investment Amount]]</f>
        <v>-155.5</v>
      </c>
      <c r="G4770" s="1">
        <f>SUM($D$2:D4770)*Day_SIP[[#This Row],[Buy Price]]</f>
        <v>4564080.5</v>
      </c>
    </row>
    <row r="4771" spans="1:7" x14ac:dyDescent="0.3">
      <c r="A4771" s="2">
        <v>44301</v>
      </c>
      <c r="B4771">
        <v>3</v>
      </c>
      <c r="C4771">
        <v>155.93</v>
      </c>
      <c r="D4771">
        <v>1</v>
      </c>
      <c r="E4771">
        <v>155.93</v>
      </c>
      <c r="F4771" s="1">
        <f>-Day_SIP[[#This Row],[Investment Amount]]</f>
        <v>-155.93</v>
      </c>
      <c r="G4771" s="1">
        <f>SUM($D$2:D4771)*Day_SIP[[#This Row],[Buy Price]]</f>
        <v>4576857.3600000003</v>
      </c>
    </row>
    <row r="4772" spans="1:7" x14ac:dyDescent="0.3">
      <c r="A4772" s="2">
        <v>44302</v>
      </c>
      <c r="B4772">
        <v>4</v>
      </c>
      <c r="C4772">
        <v>156.41999999999999</v>
      </c>
      <c r="D4772">
        <v>1</v>
      </c>
      <c r="E4772">
        <v>156.41999999999999</v>
      </c>
      <c r="F4772" s="1">
        <f>-Day_SIP[[#This Row],[Investment Amount]]</f>
        <v>-156.41999999999999</v>
      </c>
      <c r="G4772" s="1">
        <f>SUM($D$2:D4772)*Day_SIP[[#This Row],[Buy Price]]</f>
        <v>4591396.26</v>
      </c>
    </row>
    <row r="4773" spans="1:7" x14ac:dyDescent="0.3">
      <c r="A4773" s="2">
        <v>44305</v>
      </c>
      <c r="B4773">
        <v>0</v>
      </c>
      <c r="C4773">
        <v>154.09</v>
      </c>
      <c r="D4773">
        <v>1</v>
      </c>
      <c r="E4773">
        <v>154.09</v>
      </c>
      <c r="F4773" s="1">
        <f>-Day_SIP[[#This Row],[Investment Amount]]</f>
        <v>-154.09</v>
      </c>
      <c r="G4773" s="1">
        <f>SUM($D$2:D4773)*Day_SIP[[#This Row],[Buy Price]]</f>
        <v>4523157.8600000003</v>
      </c>
    </row>
    <row r="4774" spans="1:7" x14ac:dyDescent="0.3">
      <c r="A4774" s="2">
        <v>44306</v>
      </c>
      <c r="B4774">
        <v>1</v>
      </c>
      <c r="C4774">
        <v>153.29</v>
      </c>
      <c r="D4774">
        <v>1</v>
      </c>
      <c r="E4774">
        <v>153.29</v>
      </c>
      <c r="F4774" s="1">
        <f>-Day_SIP[[#This Row],[Investment Amount]]</f>
        <v>-153.29</v>
      </c>
      <c r="G4774" s="1">
        <f>SUM($D$2:D4774)*Day_SIP[[#This Row],[Buy Price]]</f>
        <v>4499827.95</v>
      </c>
    </row>
    <row r="4775" spans="1:7" x14ac:dyDescent="0.3">
      <c r="A4775" s="2">
        <v>44308</v>
      </c>
      <c r="B4775">
        <v>3</v>
      </c>
      <c r="C4775">
        <v>154.27000000000001</v>
      </c>
      <c r="D4775">
        <v>1</v>
      </c>
      <c r="E4775">
        <v>154.27000000000001</v>
      </c>
      <c r="F4775" s="1">
        <f>-Day_SIP[[#This Row],[Investment Amount]]</f>
        <v>-154.27000000000001</v>
      </c>
      <c r="G4775" s="1">
        <f>SUM($D$2:D4775)*Day_SIP[[#This Row],[Buy Price]]</f>
        <v>4528750.12</v>
      </c>
    </row>
    <row r="4776" spans="1:7" x14ac:dyDescent="0.3">
      <c r="A4776" s="2">
        <v>44309</v>
      </c>
      <c r="B4776">
        <v>4</v>
      </c>
      <c r="C4776">
        <v>153.86000000000001</v>
      </c>
      <c r="D4776">
        <v>1</v>
      </c>
      <c r="E4776">
        <v>153.86000000000001</v>
      </c>
      <c r="F4776" s="1">
        <f>-Day_SIP[[#This Row],[Investment Amount]]</f>
        <v>-153.86000000000001</v>
      </c>
      <c r="G4776" s="1">
        <f>SUM($D$2:D4776)*Day_SIP[[#This Row],[Buy Price]]</f>
        <v>4516868.0200000005</v>
      </c>
    </row>
    <row r="4777" spans="1:7" x14ac:dyDescent="0.3">
      <c r="A4777" s="2">
        <v>44312</v>
      </c>
      <c r="B4777">
        <v>0</v>
      </c>
      <c r="C4777">
        <v>155.16999999999999</v>
      </c>
      <c r="D4777">
        <v>1</v>
      </c>
      <c r="E4777">
        <v>155.16999999999999</v>
      </c>
      <c r="F4777" s="1">
        <f>-Day_SIP[[#This Row],[Investment Amount]]</f>
        <v>-155.16999999999999</v>
      </c>
      <c r="G4777" s="1">
        <f>SUM($D$2:D4777)*Day_SIP[[#This Row],[Buy Price]]</f>
        <v>4555480.8599999994</v>
      </c>
    </row>
    <row r="4778" spans="1:7" x14ac:dyDescent="0.3">
      <c r="A4778" s="2">
        <v>44313</v>
      </c>
      <c r="B4778">
        <v>1</v>
      </c>
      <c r="C4778">
        <v>156.83000000000001</v>
      </c>
      <c r="D4778">
        <v>1</v>
      </c>
      <c r="E4778">
        <v>156.83000000000001</v>
      </c>
      <c r="F4778" s="1">
        <f>-Day_SIP[[#This Row],[Investment Amount]]</f>
        <v>-156.83000000000001</v>
      </c>
      <c r="G4778" s="1">
        <f>SUM($D$2:D4778)*Day_SIP[[#This Row],[Buy Price]]</f>
        <v>4604371.9700000007</v>
      </c>
    </row>
    <row r="4779" spans="1:7" x14ac:dyDescent="0.3">
      <c r="A4779" s="2">
        <v>44314</v>
      </c>
      <c r="B4779">
        <v>2</v>
      </c>
      <c r="C4779">
        <v>158.9</v>
      </c>
      <c r="D4779">
        <v>1</v>
      </c>
      <c r="E4779">
        <v>158.9</v>
      </c>
      <c r="F4779" s="1">
        <f>-Day_SIP[[#This Row],[Investment Amount]]</f>
        <v>-158.9</v>
      </c>
      <c r="G4779" s="1">
        <f>SUM($D$2:D4779)*Day_SIP[[#This Row],[Buy Price]]</f>
        <v>4665304</v>
      </c>
    </row>
    <row r="4780" spans="1:7" x14ac:dyDescent="0.3">
      <c r="A4780" s="2">
        <v>44315</v>
      </c>
      <c r="B4780">
        <v>3</v>
      </c>
      <c r="C4780">
        <v>159.1</v>
      </c>
      <c r="D4780">
        <v>1</v>
      </c>
      <c r="E4780">
        <v>159.1</v>
      </c>
      <c r="F4780" s="1">
        <f>-Day_SIP[[#This Row],[Investment Amount]]</f>
        <v>-159.1</v>
      </c>
      <c r="G4780" s="1">
        <f>SUM($D$2:D4780)*Day_SIP[[#This Row],[Buy Price]]</f>
        <v>4671335.0999999996</v>
      </c>
    </row>
    <row r="4781" spans="1:7" x14ac:dyDescent="0.3">
      <c r="A4781" s="2">
        <v>44316</v>
      </c>
      <c r="B4781">
        <v>4</v>
      </c>
      <c r="C4781">
        <v>157</v>
      </c>
      <c r="D4781">
        <v>1</v>
      </c>
      <c r="E4781">
        <v>157</v>
      </c>
      <c r="F4781" s="1">
        <f>-Day_SIP[[#This Row],[Investment Amount]]</f>
        <v>-157</v>
      </c>
      <c r="G4781" s="1">
        <f>SUM($D$2:D4781)*Day_SIP[[#This Row],[Buy Price]]</f>
        <v>4609834</v>
      </c>
    </row>
    <row r="4782" spans="1:7" x14ac:dyDescent="0.3">
      <c r="A4782" s="2">
        <v>44319</v>
      </c>
      <c r="B4782">
        <v>0</v>
      </c>
      <c r="C4782">
        <v>156.97</v>
      </c>
      <c r="D4782">
        <v>1</v>
      </c>
      <c r="E4782">
        <v>156.97</v>
      </c>
      <c r="F4782" s="1">
        <f>-Day_SIP[[#This Row],[Investment Amount]]</f>
        <v>-156.97</v>
      </c>
      <c r="G4782" s="1">
        <f>SUM($D$2:D4782)*Day_SIP[[#This Row],[Buy Price]]</f>
        <v>4609110.1100000003</v>
      </c>
    </row>
    <row r="4783" spans="1:7" x14ac:dyDescent="0.3">
      <c r="A4783" s="2">
        <v>44320</v>
      </c>
      <c r="B4783">
        <v>1</v>
      </c>
      <c r="C4783">
        <v>155.55000000000001</v>
      </c>
      <c r="D4783">
        <v>1</v>
      </c>
      <c r="E4783">
        <v>155.55000000000001</v>
      </c>
      <c r="F4783" s="1">
        <f>-Day_SIP[[#This Row],[Investment Amount]]</f>
        <v>-155.55000000000001</v>
      </c>
      <c r="G4783" s="1">
        <f>SUM($D$2:D4783)*Day_SIP[[#This Row],[Buy Price]]</f>
        <v>4567570.2</v>
      </c>
    </row>
    <row r="4784" spans="1:7" x14ac:dyDescent="0.3">
      <c r="A4784" s="2">
        <v>44321</v>
      </c>
      <c r="B4784">
        <v>2</v>
      </c>
      <c r="C4784">
        <v>156.81</v>
      </c>
      <c r="D4784">
        <v>1</v>
      </c>
      <c r="E4784">
        <v>156.81</v>
      </c>
      <c r="F4784" s="1">
        <f>-Day_SIP[[#This Row],[Investment Amount]]</f>
        <v>-156.81</v>
      </c>
      <c r="G4784" s="1">
        <f>SUM($D$2:D4784)*Day_SIP[[#This Row],[Buy Price]]</f>
        <v>4604725.6500000004</v>
      </c>
    </row>
    <row r="4785" spans="1:7" x14ac:dyDescent="0.3">
      <c r="A4785" s="2">
        <v>44322</v>
      </c>
      <c r="B4785">
        <v>3</v>
      </c>
      <c r="C4785">
        <v>157.54</v>
      </c>
      <c r="D4785">
        <v>1</v>
      </c>
      <c r="E4785">
        <v>157.54</v>
      </c>
      <c r="F4785" s="1">
        <f>-Day_SIP[[#This Row],[Investment Amount]]</f>
        <v>-157.54</v>
      </c>
      <c r="G4785" s="1">
        <f>SUM($D$2:D4785)*Day_SIP[[#This Row],[Buy Price]]</f>
        <v>4626319.6399999997</v>
      </c>
    </row>
    <row r="4786" spans="1:7" x14ac:dyDescent="0.3">
      <c r="A4786" s="2">
        <v>44323</v>
      </c>
      <c r="B4786">
        <v>4</v>
      </c>
      <c r="C4786">
        <v>158.53</v>
      </c>
      <c r="D4786">
        <v>1</v>
      </c>
      <c r="E4786">
        <v>158.53</v>
      </c>
      <c r="F4786" s="1">
        <f>-Day_SIP[[#This Row],[Investment Amount]]</f>
        <v>-158.53</v>
      </c>
      <c r="G4786" s="1">
        <f>SUM($D$2:D4786)*Day_SIP[[#This Row],[Buy Price]]</f>
        <v>4655550.51</v>
      </c>
    </row>
    <row r="4787" spans="1:7" x14ac:dyDescent="0.3">
      <c r="A4787" s="2">
        <v>44326</v>
      </c>
      <c r="B4787">
        <v>0</v>
      </c>
      <c r="C4787">
        <v>159.69</v>
      </c>
      <c r="D4787">
        <v>1</v>
      </c>
      <c r="E4787">
        <v>159.69</v>
      </c>
      <c r="F4787" s="1">
        <f>-Day_SIP[[#This Row],[Investment Amount]]</f>
        <v>-159.69</v>
      </c>
      <c r="G4787" s="1">
        <f>SUM($D$2:D4787)*Day_SIP[[#This Row],[Buy Price]]</f>
        <v>4689775.92</v>
      </c>
    </row>
    <row r="4788" spans="1:7" x14ac:dyDescent="0.3">
      <c r="A4788" s="2">
        <v>44327</v>
      </c>
      <c r="B4788">
        <v>1</v>
      </c>
      <c r="C4788">
        <v>158.94</v>
      </c>
      <c r="D4788">
        <v>1</v>
      </c>
      <c r="E4788">
        <v>158.94</v>
      </c>
      <c r="F4788" s="1">
        <f>-Day_SIP[[#This Row],[Investment Amount]]</f>
        <v>-158.94</v>
      </c>
      <c r="G4788" s="1">
        <f>SUM($D$2:D4788)*Day_SIP[[#This Row],[Buy Price]]</f>
        <v>4667908.8600000003</v>
      </c>
    </row>
    <row r="4789" spans="1:7" x14ac:dyDescent="0.3">
      <c r="A4789" s="2">
        <v>44328</v>
      </c>
      <c r="B4789">
        <v>2</v>
      </c>
      <c r="C4789">
        <v>157.69</v>
      </c>
      <c r="D4789">
        <v>1</v>
      </c>
      <c r="E4789">
        <v>157.69</v>
      </c>
      <c r="F4789" s="1">
        <f>-Day_SIP[[#This Row],[Investment Amount]]</f>
        <v>-157.69</v>
      </c>
      <c r="G4789" s="1">
        <f>SUM($D$2:D4789)*Day_SIP[[#This Row],[Buy Price]]</f>
        <v>4631355.3</v>
      </c>
    </row>
    <row r="4790" spans="1:7" x14ac:dyDescent="0.3">
      <c r="A4790" s="2">
        <v>44330</v>
      </c>
      <c r="B4790">
        <v>4</v>
      </c>
      <c r="C4790">
        <v>157.47</v>
      </c>
      <c r="D4790">
        <v>1</v>
      </c>
      <c r="E4790">
        <v>157.47</v>
      </c>
      <c r="F4790" s="1">
        <f>-Day_SIP[[#This Row],[Investment Amount]]</f>
        <v>-157.47</v>
      </c>
      <c r="G4790" s="1">
        <f>SUM($D$2:D4790)*Day_SIP[[#This Row],[Buy Price]]</f>
        <v>4625051.37</v>
      </c>
    </row>
    <row r="4791" spans="1:7" x14ac:dyDescent="0.3">
      <c r="A4791" s="2">
        <v>44333</v>
      </c>
      <c r="B4791">
        <v>0</v>
      </c>
      <c r="C4791">
        <v>159.52000000000001</v>
      </c>
      <c r="D4791">
        <v>1</v>
      </c>
      <c r="E4791">
        <v>159.52000000000001</v>
      </c>
      <c r="F4791" s="1">
        <f>-Day_SIP[[#This Row],[Investment Amount]]</f>
        <v>-159.52000000000001</v>
      </c>
      <c r="G4791" s="1">
        <f>SUM($D$2:D4791)*Day_SIP[[#This Row],[Buy Price]]</f>
        <v>4685421.4400000004</v>
      </c>
    </row>
    <row r="4792" spans="1:7" x14ac:dyDescent="0.3">
      <c r="A4792" s="2">
        <v>44334</v>
      </c>
      <c r="B4792">
        <v>1</v>
      </c>
      <c r="C4792">
        <v>161.37</v>
      </c>
      <c r="D4792">
        <v>1</v>
      </c>
      <c r="E4792">
        <v>161.37</v>
      </c>
      <c r="F4792" s="1">
        <f>-Day_SIP[[#This Row],[Investment Amount]]</f>
        <v>-161.37</v>
      </c>
      <c r="G4792" s="1">
        <f>SUM($D$2:D4792)*Day_SIP[[#This Row],[Buy Price]]</f>
        <v>4739921.01</v>
      </c>
    </row>
    <row r="4793" spans="1:7" x14ac:dyDescent="0.3">
      <c r="A4793" s="2">
        <v>44335</v>
      </c>
      <c r="B4793">
        <v>2</v>
      </c>
      <c r="C4793">
        <v>160.66999999999999</v>
      </c>
      <c r="D4793">
        <v>1</v>
      </c>
      <c r="E4793">
        <v>160.66999999999999</v>
      </c>
      <c r="F4793" s="1">
        <f>-Day_SIP[[#This Row],[Investment Amount]]</f>
        <v>-160.66999999999999</v>
      </c>
      <c r="G4793" s="1">
        <f>SUM($D$2:D4793)*Day_SIP[[#This Row],[Buy Price]]</f>
        <v>4719520.58</v>
      </c>
    </row>
    <row r="4794" spans="1:7" x14ac:dyDescent="0.3">
      <c r="A4794" s="2">
        <v>44336</v>
      </c>
      <c r="B4794">
        <v>3</v>
      </c>
      <c r="C4794">
        <v>159.63999999999999</v>
      </c>
      <c r="D4794">
        <v>1</v>
      </c>
      <c r="E4794">
        <v>159.63999999999999</v>
      </c>
      <c r="F4794" s="1">
        <f>-Day_SIP[[#This Row],[Investment Amount]]</f>
        <v>-159.63999999999999</v>
      </c>
      <c r="G4794" s="1">
        <f>SUM($D$2:D4794)*Day_SIP[[#This Row],[Buy Price]]</f>
        <v>4689425</v>
      </c>
    </row>
    <row r="4795" spans="1:7" x14ac:dyDescent="0.3">
      <c r="A4795" s="2">
        <v>44337</v>
      </c>
      <c r="B4795">
        <v>4</v>
      </c>
      <c r="C4795">
        <v>162.1</v>
      </c>
      <c r="D4795">
        <v>1</v>
      </c>
      <c r="E4795">
        <v>162.1</v>
      </c>
      <c r="F4795" s="1">
        <f>-Day_SIP[[#This Row],[Investment Amount]]</f>
        <v>-162.1</v>
      </c>
      <c r="G4795" s="1">
        <f>SUM($D$2:D4795)*Day_SIP[[#This Row],[Buy Price]]</f>
        <v>4761849.5999999996</v>
      </c>
    </row>
    <row r="4796" spans="1:7" x14ac:dyDescent="0.3">
      <c r="A4796" s="2">
        <v>44340</v>
      </c>
      <c r="B4796">
        <v>0</v>
      </c>
      <c r="C4796">
        <v>162.43</v>
      </c>
      <c r="D4796">
        <v>1</v>
      </c>
      <c r="E4796">
        <v>162.43</v>
      </c>
      <c r="F4796" s="1">
        <f>-Day_SIP[[#This Row],[Investment Amount]]</f>
        <v>-162.43</v>
      </c>
      <c r="G4796" s="1">
        <f>SUM($D$2:D4796)*Day_SIP[[#This Row],[Buy Price]]</f>
        <v>4771706.1100000003</v>
      </c>
    </row>
    <row r="4797" spans="1:7" x14ac:dyDescent="0.3">
      <c r="A4797" s="2">
        <v>44341</v>
      </c>
      <c r="B4797">
        <v>1</v>
      </c>
      <c r="C4797">
        <v>162.53</v>
      </c>
      <c r="D4797">
        <v>1</v>
      </c>
      <c r="E4797">
        <v>162.53</v>
      </c>
      <c r="F4797" s="1">
        <f>-Day_SIP[[#This Row],[Investment Amount]]</f>
        <v>-162.53</v>
      </c>
      <c r="G4797" s="1">
        <f>SUM($D$2:D4797)*Day_SIP[[#This Row],[Buy Price]]</f>
        <v>4774806.34</v>
      </c>
    </row>
    <row r="4798" spans="1:7" x14ac:dyDescent="0.3">
      <c r="A4798" s="2">
        <v>44342</v>
      </c>
      <c r="B4798">
        <v>2</v>
      </c>
      <c r="C4798">
        <v>163.46</v>
      </c>
      <c r="D4798">
        <v>1</v>
      </c>
      <c r="E4798">
        <v>163.46</v>
      </c>
      <c r="F4798" s="1">
        <f>-Day_SIP[[#This Row],[Investment Amount]]</f>
        <v>-163.46</v>
      </c>
      <c r="G4798" s="1">
        <f>SUM($D$2:D4798)*Day_SIP[[#This Row],[Buy Price]]</f>
        <v>4802291.34</v>
      </c>
    </row>
    <row r="4799" spans="1:7" x14ac:dyDescent="0.3">
      <c r="A4799" s="2">
        <v>44343</v>
      </c>
      <c r="B4799">
        <v>3</v>
      </c>
      <c r="C4799">
        <v>164.12</v>
      </c>
      <c r="D4799">
        <v>1</v>
      </c>
      <c r="E4799">
        <v>164.12</v>
      </c>
      <c r="F4799" s="1">
        <f>-Day_SIP[[#This Row],[Investment Amount]]</f>
        <v>-164.12</v>
      </c>
      <c r="G4799" s="1">
        <f>SUM($D$2:D4799)*Day_SIP[[#This Row],[Buy Price]]</f>
        <v>4821845.6000000006</v>
      </c>
    </row>
    <row r="4800" spans="1:7" x14ac:dyDescent="0.3">
      <c r="A4800" s="2">
        <v>44344</v>
      </c>
      <c r="B4800">
        <v>4</v>
      </c>
      <c r="C4800">
        <v>165.02</v>
      </c>
      <c r="D4800">
        <v>1</v>
      </c>
      <c r="E4800">
        <v>165.02</v>
      </c>
      <c r="F4800" s="1">
        <f>-Day_SIP[[#This Row],[Investment Amount]]</f>
        <v>-165.02</v>
      </c>
      <c r="G4800" s="1">
        <f>SUM($D$2:D4800)*Day_SIP[[#This Row],[Buy Price]]</f>
        <v>4848452.62</v>
      </c>
    </row>
    <row r="4801" spans="1:7" x14ac:dyDescent="0.3">
      <c r="A4801" s="2">
        <v>44347</v>
      </c>
      <c r="B4801">
        <v>0</v>
      </c>
      <c r="C4801">
        <v>166.79</v>
      </c>
      <c r="D4801">
        <v>1</v>
      </c>
      <c r="E4801">
        <v>166.79</v>
      </c>
      <c r="F4801" s="1">
        <f>-Day_SIP[[#This Row],[Investment Amount]]</f>
        <v>-166.79</v>
      </c>
      <c r="G4801" s="1">
        <f>SUM($D$2:D4801)*Day_SIP[[#This Row],[Buy Price]]</f>
        <v>4900623.7799999993</v>
      </c>
    </row>
    <row r="4802" spans="1:7" x14ac:dyDescent="0.3">
      <c r="A4802" s="2">
        <v>44348</v>
      </c>
      <c r="B4802">
        <v>1</v>
      </c>
      <c r="C4802">
        <v>166.88</v>
      </c>
      <c r="D4802">
        <v>1</v>
      </c>
      <c r="E4802">
        <v>166.88</v>
      </c>
      <c r="F4802" s="1">
        <f>-Day_SIP[[#This Row],[Investment Amount]]</f>
        <v>-166.88</v>
      </c>
      <c r="G4802" s="1">
        <f>SUM($D$2:D4802)*Day_SIP[[#This Row],[Buy Price]]</f>
        <v>4903435.04</v>
      </c>
    </row>
    <row r="4803" spans="1:7" x14ac:dyDescent="0.3">
      <c r="A4803" s="2">
        <v>44349</v>
      </c>
      <c r="B4803">
        <v>2</v>
      </c>
      <c r="C4803">
        <v>167.29</v>
      </c>
      <c r="D4803">
        <v>1</v>
      </c>
      <c r="E4803">
        <v>167.29</v>
      </c>
      <c r="F4803" s="1">
        <f>-Day_SIP[[#This Row],[Investment Amount]]</f>
        <v>-167.29</v>
      </c>
      <c r="G4803" s="1">
        <f>SUM($D$2:D4803)*Day_SIP[[#This Row],[Buy Price]]</f>
        <v>4915649.3599999994</v>
      </c>
    </row>
    <row r="4804" spans="1:7" x14ac:dyDescent="0.3">
      <c r="A4804" s="2">
        <v>44350</v>
      </c>
      <c r="B4804">
        <v>3</v>
      </c>
      <c r="C4804">
        <v>168.17</v>
      </c>
      <c r="D4804">
        <v>1</v>
      </c>
      <c r="E4804">
        <v>168.17</v>
      </c>
      <c r="F4804" s="1">
        <f>-Day_SIP[[#This Row],[Investment Amount]]</f>
        <v>-168.17</v>
      </c>
      <c r="G4804" s="1">
        <f>SUM($D$2:D4804)*Day_SIP[[#This Row],[Buy Price]]</f>
        <v>4941675.4499999993</v>
      </c>
    </row>
    <row r="4805" spans="1:7" x14ac:dyDescent="0.3">
      <c r="A4805" s="2">
        <v>44351</v>
      </c>
      <c r="B4805">
        <v>4</v>
      </c>
      <c r="C4805">
        <v>168.15</v>
      </c>
      <c r="D4805">
        <v>1</v>
      </c>
      <c r="E4805">
        <v>168.15</v>
      </c>
      <c r="F4805" s="1">
        <f>-Day_SIP[[#This Row],[Investment Amount]]</f>
        <v>-168.15</v>
      </c>
      <c r="G4805" s="1">
        <f>SUM($D$2:D4805)*Day_SIP[[#This Row],[Buy Price]]</f>
        <v>4941255.9000000004</v>
      </c>
    </row>
    <row r="4806" spans="1:7" x14ac:dyDescent="0.3">
      <c r="A4806" s="2">
        <v>44354</v>
      </c>
      <c r="B4806">
        <v>0</v>
      </c>
      <c r="C4806">
        <v>168.63</v>
      </c>
      <c r="D4806">
        <v>1</v>
      </c>
      <c r="E4806">
        <v>168.63</v>
      </c>
      <c r="F4806" s="1">
        <f>-Day_SIP[[#This Row],[Investment Amount]]</f>
        <v>-168.63</v>
      </c>
      <c r="G4806" s="1">
        <f>SUM($D$2:D4806)*Day_SIP[[#This Row],[Buy Price]]</f>
        <v>4955529.8099999996</v>
      </c>
    </row>
    <row r="4807" spans="1:7" x14ac:dyDescent="0.3">
      <c r="A4807" s="2">
        <v>44355</v>
      </c>
      <c r="B4807">
        <v>1</v>
      </c>
      <c r="C4807">
        <v>168.57</v>
      </c>
      <c r="D4807">
        <v>1</v>
      </c>
      <c r="E4807">
        <v>168.57</v>
      </c>
      <c r="F4807" s="1">
        <f>-Day_SIP[[#This Row],[Investment Amount]]</f>
        <v>-168.57</v>
      </c>
      <c r="G4807" s="1">
        <f>SUM($D$2:D4807)*Day_SIP[[#This Row],[Buy Price]]</f>
        <v>4953935.16</v>
      </c>
    </row>
    <row r="4808" spans="1:7" x14ac:dyDescent="0.3">
      <c r="A4808" s="2">
        <v>44356</v>
      </c>
      <c r="B4808">
        <v>2</v>
      </c>
      <c r="C4808">
        <v>167.59</v>
      </c>
      <c r="D4808">
        <v>1</v>
      </c>
      <c r="E4808">
        <v>167.59</v>
      </c>
      <c r="F4808" s="1">
        <f>-Day_SIP[[#This Row],[Investment Amount]]</f>
        <v>-167.59</v>
      </c>
      <c r="G4808" s="1">
        <f>SUM($D$2:D4808)*Day_SIP[[#This Row],[Buy Price]]</f>
        <v>4925302.51</v>
      </c>
    </row>
    <row r="4809" spans="1:7" x14ac:dyDescent="0.3">
      <c r="A4809" s="2">
        <v>44357</v>
      </c>
      <c r="B4809">
        <v>3</v>
      </c>
      <c r="C4809">
        <v>168.6</v>
      </c>
      <c r="D4809">
        <v>1</v>
      </c>
      <c r="E4809">
        <v>168.6</v>
      </c>
      <c r="F4809" s="1">
        <f>-Day_SIP[[#This Row],[Investment Amount]]</f>
        <v>-168.6</v>
      </c>
      <c r="G4809" s="1">
        <f>SUM($D$2:D4809)*Day_SIP[[#This Row],[Buy Price]]</f>
        <v>4955154</v>
      </c>
    </row>
    <row r="4810" spans="1:7" x14ac:dyDescent="0.3">
      <c r="A4810" s="2">
        <v>44358</v>
      </c>
      <c r="B4810">
        <v>4</v>
      </c>
      <c r="C4810">
        <v>169.33</v>
      </c>
      <c r="D4810">
        <v>1</v>
      </c>
      <c r="E4810">
        <v>169.33</v>
      </c>
      <c r="F4810" s="1">
        <f>-Day_SIP[[#This Row],[Investment Amount]]</f>
        <v>-169.33</v>
      </c>
      <c r="G4810" s="1">
        <f>SUM($D$2:D4810)*Day_SIP[[#This Row],[Buy Price]]</f>
        <v>4976778.03</v>
      </c>
    </row>
    <row r="4811" spans="1:7" x14ac:dyDescent="0.3">
      <c r="A4811" s="2">
        <v>44361</v>
      </c>
      <c r="B4811">
        <v>0</v>
      </c>
      <c r="C4811">
        <v>169.56</v>
      </c>
      <c r="D4811">
        <v>1</v>
      </c>
      <c r="E4811">
        <v>169.56</v>
      </c>
      <c r="F4811" s="1">
        <f>-Day_SIP[[#This Row],[Investment Amount]]</f>
        <v>-169.56</v>
      </c>
      <c r="G4811" s="1">
        <f>SUM($D$2:D4811)*Day_SIP[[#This Row],[Buy Price]]</f>
        <v>4983707.5200000005</v>
      </c>
    </row>
    <row r="4812" spans="1:7" x14ac:dyDescent="0.3">
      <c r="A4812" s="2">
        <v>44362</v>
      </c>
      <c r="B4812">
        <v>1</v>
      </c>
      <c r="C4812">
        <v>170.27</v>
      </c>
      <c r="D4812">
        <v>1</v>
      </c>
      <c r="E4812">
        <v>170.27</v>
      </c>
      <c r="F4812" s="1">
        <f>-Day_SIP[[#This Row],[Investment Amount]]</f>
        <v>-170.27</v>
      </c>
      <c r="G4812" s="1">
        <f>SUM($D$2:D4812)*Day_SIP[[#This Row],[Buy Price]]</f>
        <v>5004746.1100000003</v>
      </c>
    </row>
    <row r="4813" spans="1:7" x14ac:dyDescent="0.3">
      <c r="A4813" s="2">
        <v>44363</v>
      </c>
      <c r="B4813">
        <v>2</v>
      </c>
      <c r="C4813">
        <v>169.69</v>
      </c>
      <c r="D4813">
        <v>1</v>
      </c>
      <c r="E4813">
        <v>169.69</v>
      </c>
      <c r="F4813" s="1">
        <f>-Day_SIP[[#This Row],[Investment Amount]]</f>
        <v>-169.69</v>
      </c>
      <c r="G4813" s="1">
        <f>SUM($D$2:D4813)*Day_SIP[[#This Row],[Buy Price]]</f>
        <v>4987867.8600000003</v>
      </c>
    </row>
    <row r="4814" spans="1:7" x14ac:dyDescent="0.3">
      <c r="A4814" s="2">
        <v>44364</v>
      </c>
      <c r="B4814">
        <v>3</v>
      </c>
      <c r="C4814">
        <v>168.79</v>
      </c>
      <c r="D4814">
        <v>1</v>
      </c>
      <c r="E4814">
        <v>168.79</v>
      </c>
      <c r="F4814" s="1">
        <f>-Day_SIP[[#This Row],[Investment Amount]]</f>
        <v>-168.79</v>
      </c>
      <c r="G4814" s="1">
        <f>SUM($D$2:D4814)*Day_SIP[[#This Row],[Buy Price]]</f>
        <v>4961582.05</v>
      </c>
    </row>
    <row r="4815" spans="1:7" x14ac:dyDescent="0.3">
      <c r="A4815" s="2">
        <v>44365</v>
      </c>
      <c r="B4815">
        <v>4</v>
      </c>
      <c r="C4815">
        <v>168.67</v>
      </c>
      <c r="D4815">
        <v>1</v>
      </c>
      <c r="E4815">
        <v>168.67</v>
      </c>
      <c r="F4815" s="1">
        <f>-Day_SIP[[#This Row],[Investment Amount]]</f>
        <v>-168.67</v>
      </c>
      <c r="G4815" s="1">
        <f>SUM($D$2:D4815)*Day_SIP[[#This Row],[Buy Price]]</f>
        <v>4958223.3199999994</v>
      </c>
    </row>
    <row r="4816" spans="1:7" x14ac:dyDescent="0.3">
      <c r="A4816" s="2">
        <v>44368</v>
      </c>
      <c r="B4816">
        <v>0</v>
      </c>
      <c r="C4816">
        <v>169.07</v>
      </c>
      <c r="D4816">
        <v>1</v>
      </c>
      <c r="E4816">
        <v>169.07</v>
      </c>
      <c r="F4816" s="1">
        <f>-Day_SIP[[#This Row],[Investment Amount]]</f>
        <v>-169.07</v>
      </c>
      <c r="G4816" s="1">
        <f>SUM($D$2:D4816)*Day_SIP[[#This Row],[Buy Price]]</f>
        <v>4970150.79</v>
      </c>
    </row>
    <row r="4817" spans="1:7" x14ac:dyDescent="0.3">
      <c r="A4817" s="2">
        <v>44369</v>
      </c>
      <c r="B4817">
        <v>1</v>
      </c>
      <c r="C4817">
        <v>169.41</v>
      </c>
      <c r="D4817">
        <v>1</v>
      </c>
      <c r="E4817">
        <v>169.41</v>
      </c>
      <c r="F4817" s="1">
        <f>-Day_SIP[[#This Row],[Investment Amount]]</f>
        <v>-169.41</v>
      </c>
      <c r="G4817" s="1">
        <f>SUM($D$2:D4817)*Day_SIP[[#This Row],[Buy Price]]</f>
        <v>4980315.18</v>
      </c>
    </row>
    <row r="4818" spans="1:7" x14ac:dyDescent="0.3">
      <c r="A4818" s="2">
        <v>44370</v>
      </c>
      <c r="B4818">
        <v>2</v>
      </c>
      <c r="C4818">
        <v>168.68</v>
      </c>
      <c r="D4818">
        <v>1</v>
      </c>
      <c r="E4818">
        <v>168.68</v>
      </c>
      <c r="F4818" s="1">
        <f>-Day_SIP[[#This Row],[Investment Amount]]</f>
        <v>-168.68</v>
      </c>
      <c r="G4818" s="1">
        <f>SUM($D$2:D4818)*Day_SIP[[#This Row],[Buy Price]]</f>
        <v>4959023.32</v>
      </c>
    </row>
    <row r="4819" spans="1:7" x14ac:dyDescent="0.3">
      <c r="A4819" s="2">
        <v>44371</v>
      </c>
      <c r="B4819">
        <v>3</v>
      </c>
      <c r="C4819">
        <v>169.68</v>
      </c>
      <c r="D4819">
        <v>1</v>
      </c>
      <c r="E4819">
        <v>169.68</v>
      </c>
      <c r="F4819" s="1">
        <f>-Day_SIP[[#This Row],[Investment Amount]]</f>
        <v>-169.68</v>
      </c>
      <c r="G4819" s="1">
        <f>SUM($D$2:D4819)*Day_SIP[[#This Row],[Buy Price]]</f>
        <v>4988592</v>
      </c>
    </row>
    <row r="4820" spans="1:7" x14ac:dyDescent="0.3">
      <c r="A4820" s="2">
        <v>44372</v>
      </c>
      <c r="B4820">
        <v>4</v>
      </c>
      <c r="C4820">
        <v>170.4</v>
      </c>
      <c r="D4820">
        <v>1</v>
      </c>
      <c r="E4820">
        <v>170.4</v>
      </c>
      <c r="F4820" s="1">
        <f>-Day_SIP[[#This Row],[Investment Amount]]</f>
        <v>-170.4</v>
      </c>
      <c r="G4820" s="1">
        <f>SUM($D$2:D4820)*Day_SIP[[#This Row],[Buy Price]]</f>
        <v>5009930.4000000004</v>
      </c>
    </row>
    <row r="4821" spans="1:7" x14ac:dyDescent="0.3">
      <c r="A4821" s="2">
        <v>44375</v>
      </c>
      <c r="B4821">
        <v>0</v>
      </c>
      <c r="C4821">
        <v>169.85</v>
      </c>
      <c r="D4821">
        <v>1</v>
      </c>
      <c r="E4821">
        <v>169.85</v>
      </c>
      <c r="F4821" s="1">
        <f>-Day_SIP[[#This Row],[Investment Amount]]</f>
        <v>-169.85</v>
      </c>
      <c r="G4821" s="1">
        <f>SUM($D$2:D4821)*Day_SIP[[#This Row],[Buy Price]]</f>
        <v>4993929.7</v>
      </c>
    </row>
    <row r="4822" spans="1:7" x14ac:dyDescent="0.3">
      <c r="A4822" s="2">
        <v>44376</v>
      </c>
      <c r="B4822">
        <v>1</v>
      </c>
      <c r="C4822">
        <v>169.33</v>
      </c>
      <c r="D4822">
        <v>1</v>
      </c>
      <c r="E4822">
        <v>169.33</v>
      </c>
      <c r="F4822" s="1">
        <f>-Day_SIP[[#This Row],[Investment Amount]]</f>
        <v>-169.33</v>
      </c>
      <c r="G4822" s="1">
        <f>SUM($D$2:D4822)*Day_SIP[[#This Row],[Buy Price]]</f>
        <v>4978809.99</v>
      </c>
    </row>
    <row r="4823" spans="1:7" x14ac:dyDescent="0.3">
      <c r="A4823" s="2">
        <v>44377</v>
      </c>
      <c r="B4823">
        <v>2</v>
      </c>
      <c r="C4823">
        <v>169.13</v>
      </c>
      <c r="D4823">
        <v>1</v>
      </c>
      <c r="E4823">
        <v>169.13</v>
      </c>
      <c r="F4823" s="1">
        <f>-Day_SIP[[#This Row],[Investment Amount]]</f>
        <v>-169.13</v>
      </c>
      <c r="G4823" s="1">
        <f>SUM($D$2:D4823)*Day_SIP[[#This Row],[Buy Price]]</f>
        <v>4973098.5199999996</v>
      </c>
    </row>
    <row r="4824" spans="1:7" x14ac:dyDescent="0.3">
      <c r="A4824" s="2">
        <v>44378</v>
      </c>
      <c r="B4824">
        <v>3</v>
      </c>
      <c r="C4824">
        <v>168.92</v>
      </c>
      <c r="D4824">
        <v>1</v>
      </c>
      <c r="E4824">
        <v>168.92</v>
      </c>
      <c r="F4824" s="1">
        <f>-Day_SIP[[#This Row],[Investment Amount]]</f>
        <v>-168.92</v>
      </c>
      <c r="G4824" s="1">
        <f>SUM($D$2:D4824)*Day_SIP[[#This Row],[Buy Price]]</f>
        <v>4967092.5999999996</v>
      </c>
    </row>
    <row r="4825" spans="1:7" x14ac:dyDescent="0.3">
      <c r="A4825" s="2">
        <v>44379</v>
      </c>
      <c r="B4825">
        <v>4</v>
      </c>
      <c r="C4825">
        <v>169.34</v>
      </c>
      <c r="D4825">
        <v>1</v>
      </c>
      <c r="E4825">
        <v>169.34</v>
      </c>
      <c r="F4825" s="1">
        <f>-Day_SIP[[#This Row],[Investment Amount]]</f>
        <v>-169.34</v>
      </c>
      <c r="G4825" s="1">
        <f>SUM($D$2:D4825)*Day_SIP[[#This Row],[Buy Price]]</f>
        <v>4979612.04</v>
      </c>
    </row>
    <row r="4826" spans="1:7" x14ac:dyDescent="0.3">
      <c r="A4826" s="2">
        <v>44382</v>
      </c>
      <c r="B4826">
        <v>0</v>
      </c>
      <c r="C4826">
        <v>170.13</v>
      </c>
      <c r="D4826">
        <v>1</v>
      </c>
      <c r="E4826">
        <v>170.13</v>
      </c>
      <c r="F4826" s="1">
        <f>-Day_SIP[[#This Row],[Investment Amount]]</f>
        <v>-170.13</v>
      </c>
      <c r="G4826" s="1">
        <f>SUM($D$2:D4826)*Day_SIP[[#This Row],[Buy Price]]</f>
        <v>5003012.91</v>
      </c>
    </row>
    <row r="4827" spans="1:7" x14ac:dyDescent="0.3">
      <c r="A4827" s="2">
        <v>44383</v>
      </c>
      <c r="B4827">
        <v>1</v>
      </c>
      <c r="C4827">
        <v>170.17</v>
      </c>
      <c r="D4827">
        <v>1</v>
      </c>
      <c r="E4827">
        <v>170.17</v>
      </c>
      <c r="F4827" s="1">
        <f>-Day_SIP[[#This Row],[Investment Amount]]</f>
        <v>-170.17</v>
      </c>
      <c r="G4827" s="1">
        <f>SUM($D$2:D4827)*Day_SIP[[#This Row],[Buy Price]]</f>
        <v>5004359.3599999994</v>
      </c>
    </row>
    <row r="4828" spans="1:7" x14ac:dyDescent="0.3">
      <c r="A4828" s="2">
        <v>44384</v>
      </c>
      <c r="B4828">
        <v>2</v>
      </c>
      <c r="C4828">
        <v>170.46</v>
      </c>
      <c r="D4828">
        <v>1</v>
      </c>
      <c r="E4828">
        <v>170.46</v>
      </c>
      <c r="F4828" s="1">
        <f>-Day_SIP[[#This Row],[Investment Amount]]</f>
        <v>-170.46</v>
      </c>
      <c r="G4828" s="1">
        <f>SUM($D$2:D4828)*Day_SIP[[#This Row],[Buy Price]]</f>
        <v>5013058.1400000006</v>
      </c>
    </row>
    <row r="4829" spans="1:7" x14ac:dyDescent="0.3">
      <c r="A4829" s="2">
        <v>44385</v>
      </c>
      <c r="B4829">
        <v>3</v>
      </c>
      <c r="C4829">
        <v>169.47</v>
      </c>
      <c r="D4829">
        <v>1</v>
      </c>
      <c r="E4829">
        <v>169.47</v>
      </c>
      <c r="F4829" s="1">
        <f>-Day_SIP[[#This Row],[Investment Amount]]</f>
        <v>-169.47</v>
      </c>
      <c r="G4829" s="1">
        <f>SUM($D$2:D4829)*Day_SIP[[#This Row],[Buy Price]]</f>
        <v>4984112.7</v>
      </c>
    </row>
    <row r="4830" spans="1:7" x14ac:dyDescent="0.3">
      <c r="A4830" s="2">
        <v>44386</v>
      </c>
      <c r="B4830">
        <v>4</v>
      </c>
      <c r="C4830">
        <v>169.07</v>
      </c>
      <c r="D4830">
        <v>1</v>
      </c>
      <c r="E4830">
        <v>169.07</v>
      </c>
      <c r="F4830" s="1">
        <f>-Day_SIP[[#This Row],[Investment Amount]]</f>
        <v>-169.07</v>
      </c>
      <c r="G4830" s="1">
        <f>SUM($D$2:D4830)*Day_SIP[[#This Row],[Buy Price]]</f>
        <v>4972517.7699999996</v>
      </c>
    </row>
    <row r="4831" spans="1:7" x14ac:dyDescent="0.3">
      <c r="A4831" s="2">
        <v>44389</v>
      </c>
      <c r="B4831">
        <v>0</v>
      </c>
      <c r="C4831">
        <v>169.04</v>
      </c>
      <c r="D4831">
        <v>1</v>
      </c>
      <c r="E4831">
        <v>169.04</v>
      </c>
      <c r="F4831" s="1">
        <f>-Day_SIP[[#This Row],[Investment Amount]]</f>
        <v>-169.04</v>
      </c>
      <c r="G4831" s="1">
        <f>SUM($D$2:D4831)*Day_SIP[[#This Row],[Buy Price]]</f>
        <v>4971804.4799999995</v>
      </c>
    </row>
    <row r="4832" spans="1:7" x14ac:dyDescent="0.3">
      <c r="A4832" s="2">
        <v>44390</v>
      </c>
      <c r="B4832">
        <v>1</v>
      </c>
      <c r="C4832">
        <v>170.17</v>
      </c>
      <c r="D4832">
        <v>1</v>
      </c>
      <c r="E4832">
        <v>170.17</v>
      </c>
      <c r="F4832" s="1">
        <f>-Day_SIP[[#This Row],[Investment Amount]]</f>
        <v>-170.17</v>
      </c>
      <c r="G4832" s="1">
        <f>SUM($D$2:D4832)*Day_SIP[[#This Row],[Buy Price]]</f>
        <v>5005210.21</v>
      </c>
    </row>
    <row r="4833" spans="1:7" x14ac:dyDescent="0.3">
      <c r="A4833" s="2">
        <v>44391</v>
      </c>
      <c r="B4833">
        <v>2</v>
      </c>
      <c r="C4833">
        <v>170.6</v>
      </c>
      <c r="D4833">
        <v>1</v>
      </c>
      <c r="E4833">
        <v>170.6</v>
      </c>
      <c r="F4833" s="1">
        <f>-Day_SIP[[#This Row],[Investment Amount]]</f>
        <v>-170.6</v>
      </c>
      <c r="G4833" s="1">
        <f>SUM($D$2:D4833)*Day_SIP[[#This Row],[Buy Price]]</f>
        <v>5018028.3999999994</v>
      </c>
    </row>
    <row r="4834" spans="1:7" x14ac:dyDescent="0.3">
      <c r="A4834" s="2">
        <v>44392</v>
      </c>
      <c r="B4834">
        <v>3</v>
      </c>
      <c r="C4834">
        <v>171.28</v>
      </c>
      <c r="D4834">
        <v>1</v>
      </c>
      <c r="E4834">
        <v>171.28</v>
      </c>
      <c r="F4834" s="1">
        <f>-Day_SIP[[#This Row],[Investment Amount]]</f>
        <v>-171.28</v>
      </c>
      <c r="G4834" s="1">
        <f>SUM($D$2:D4834)*Day_SIP[[#This Row],[Buy Price]]</f>
        <v>5038201.2</v>
      </c>
    </row>
    <row r="4835" spans="1:7" x14ac:dyDescent="0.3">
      <c r="A4835" s="2">
        <v>44393</v>
      </c>
      <c r="B4835">
        <v>4</v>
      </c>
      <c r="C4835">
        <v>171.41</v>
      </c>
      <c r="D4835">
        <v>1</v>
      </c>
      <c r="E4835">
        <v>171.41</v>
      </c>
      <c r="F4835" s="1">
        <f>-Day_SIP[[#This Row],[Investment Amount]]</f>
        <v>-171.41</v>
      </c>
      <c r="G4835" s="1">
        <f>SUM($D$2:D4835)*Day_SIP[[#This Row],[Buy Price]]</f>
        <v>5042196.5599999996</v>
      </c>
    </row>
    <row r="4836" spans="1:7" x14ac:dyDescent="0.3">
      <c r="A4836" s="2">
        <v>44396</v>
      </c>
      <c r="B4836">
        <v>0</v>
      </c>
      <c r="C4836">
        <v>169.77</v>
      </c>
      <c r="D4836">
        <v>1</v>
      </c>
      <c r="E4836">
        <v>169.77</v>
      </c>
      <c r="F4836" s="1">
        <f>-Day_SIP[[#This Row],[Investment Amount]]</f>
        <v>-169.77</v>
      </c>
      <c r="G4836" s="1">
        <f>SUM($D$2:D4836)*Day_SIP[[#This Row],[Buy Price]]</f>
        <v>4994124.09</v>
      </c>
    </row>
    <row r="4837" spans="1:7" x14ac:dyDescent="0.3">
      <c r="A4837" s="2">
        <v>44397</v>
      </c>
      <c r="B4837">
        <v>1</v>
      </c>
      <c r="C4837">
        <v>168.54</v>
      </c>
      <c r="D4837">
        <v>1</v>
      </c>
      <c r="E4837">
        <v>168.54</v>
      </c>
      <c r="F4837" s="1">
        <f>-Day_SIP[[#This Row],[Investment Amount]]</f>
        <v>-168.54</v>
      </c>
      <c r="G4837" s="1">
        <f>SUM($D$2:D4837)*Day_SIP[[#This Row],[Buy Price]]</f>
        <v>4958109.72</v>
      </c>
    </row>
    <row r="4838" spans="1:7" x14ac:dyDescent="0.3">
      <c r="A4838" s="2">
        <v>44399</v>
      </c>
      <c r="B4838">
        <v>3</v>
      </c>
      <c r="C4838">
        <v>170.36</v>
      </c>
      <c r="D4838">
        <v>1</v>
      </c>
      <c r="E4838">
        <v>170.36</v>
      </c>
      <c r="F4838" s="1">
        <f>-Day_SIP[[#This Row],[Investment Amount]]</f>
        <v>-170.36</v>
      </c>
      <c r="G4838" s="1">
        <f>SUM($D$2:D4838)*Day_SIP[[#This Row],[Buy Price]]</f>
        <v>5011820.8400000008</v>
      </c>
    </row>
    <row r="4839" spans="1:7" x14ac:dyDescent="0.3">
      <c r="A4839" s="2">
        <v>44400</v>
      </c>
      <c r="B4839">
        <v>4</v>
      </c>
      <c r="C4839">
        <v>170.57</v>
      </c>
      <c r="D4839">
        <v>1</v>
      </c>
      <c r="E4839">
        <v>170.57</v>
      </c>
      <c r="F4839" s="1">
        <f>-Day_SIP[[#This Row],[Investment Amount]]</f>
        <v>-170.57</v>
      </c>
      <c r="G4839" s="1">
        <f>SUM($D$2:D4839)*Day_SIP[[#This Row],[Buy Price]]</f>
        <v>5018169.3999999994</v>
      </c>
    </row>
    <row r="4840" spans="1:7" x14ac:dyDescent="0.3">
      <c r="A4840" s="2">
        <v>44403</v>
      </c>
      <c r="B4840">
        <v>0</v>
      </c>
      <c r="C4840">
        <v>170.28</v>
      </c>
      <c r="D4840">
        <v>1</v>
      </c>
      <c r="E4840">
        <v>170.28</v>
      </c>
      <c r="F4840" s="1">
        <f>-Day_SIP[[#This Row],[Investment Amount]]</f>
        <v>-170.28</v>
      </c>
      <c r="G4840" s="1">
        <f>SUM($D$2:D4840)*Day_SIP[[#This Row],[Buy Price]]</f>
        <v>5009807.88</v>
      </c>
    </row>
    <row r="4841" spans="1:7" x14ac:dyDescent="0.3">
      <c r="A4841" s="2">
        <v>44404</v>
      </c>
      <c r="B4841">
        <v>1</v>
      </c>
      <c r="C4841">
        <v>169.68</v>
      </c>
      <c r="D4841">
        <v>1</v>
      </c>
      <c r="E4841">
        <v>169.68</v>
      </c>
      <c r="F4841" s="1">
        <f>-Day_SIP[[#This Row],[Investment Amount]]</f>
        <v>-169.68</v>
      </c>
      <c r="G4841" s="1">
        <f>SUM($D$2:D4841)*Day_SIP[[#This Row],[Buy Price]]</f>
        <v>4992324.96</v>
      </c>
    </row>
    <row r="4842" spans="1:7" x14ac:dyDescent="0.3">
      <c r="A4842" s="2">
        <v>44405</v>
      </c>
      <c r="B4842">
        <v>2</v>
      </c>
      <c r="C4842">
        <v>169.34</v>
      </c>
      <c r="D4842">
        <v>1</v>
      </c>
      <c r="E4842">
        <v>169.34</v>
      </c>
      <c r="F4842" s="1">
        <f>-Day_SIP[[#This Row],[Investment Amount]]</f>
        <v>-169.34</v>
      </c>
      <c r="G4842" s="1">
        <f>SUM($D$2:D4842)*Day_SIP[[#This Row],[Buy Price]]</f>
        <v>4982490.82</v>
      </c>
    </row>
    <row r="4843" spans="1:7" x14ac:dyDescent="0.3">
      <c r="A4843" s="2">
        <v>44406</v>
      </c>
      <c r="B4843">
        <v>3</v>
      </c>
      <c r="C4843">
        <v>169.95</v>
      </c>
      <c r="D4843">
        <v>1</v>
      </c>
      <c r="E4843">
        <v>169.95</v>
      </c>
      <c r="F4843" s="1">
        <f>-Day_SIP[[#This Row],[Investment Amount]]</f>
        <v>-169.95</v>
      </c>
      <c r="G4843" s="1">
        <f>SUM($D$2:D4843)*Day_SIP[[#This Row],[Buy Price]]</f>
        <v>5000608.8</v>
      </c>
    </row>
    <row r="4844" spans="1:7" x14ac:dyDescent="0.3">
      <c r="A4844" s="2">
        <v>44407</v>
      </c>
      <c r="B4844">
        <v>4</v>
      </c>
      <c r="C4844">
        <v>169.69</v>
      </c>
      <c r="D4844">
        <v>1</v>
      </c>
      <c r="E4844">
        <v>169.69</v>
      </c>
      <c r="F4844" s="1">
        <f>-Day_SIP[[#This Row],[Investment Amount]]</f>
        <v>-169.69</v>
      </c>
      <c r="G4844" s="1">
        <f>SUM($D$2:D4844)*Day_SIP[[#This Row],[Buy Price]]</f>
        <v>4993128.25</v>
      </c>
    </row>
    <row r="4845" spans="1:7" x14ac:dyDescent="0.3">
      <c r="A4845" s="2">
        <v>44410</v>
      </c>
      <c r="B4845">
        <v>0</v>
      </c>
      <c r="C4845">
        <v>171</v>
      </c>
      <c r="D4845">
        <v>1</v>
      </c>
      <c r="E4845">
        <v>171</v>
      </c>
      <c r="F4845" s="1">
        <f>-Day_SIP[[#This Row],[Investment Amount]]</f>
        <v>-171</v>
      </c>
      <c r="G4845" s="1">
        <f>SUM($D$2:D4845)*Day_SIP[[#This Row],[Buy Price]]</f>
        <v>5031846</v>
      </c>
    </row>
    <row r="4846" spans="1:7" x14ac:dyDescent="0.3">
      <c r="A4846" s="2">
        <v>44411</v>
      </c>
      <c r="B4846">
        <v>1</v>
      </c>
      <c r="C4846">
        <v>173.27</v>
      </c>
      <c r="D4846">
        <v>1</v>
      </c>
      <c r="E4846">
        <v>173.27</v>
      </c>
      <c r="F4846" s="1">
        <f>-Day_SIP[[#This Row],[Investment Amount]]</f>
        <v>-173.27</v>
      </c>
      <c r="G4846" s="1">
        <f>SUM($D$2:D4846)*Day_SIP[[#This Row],[Buy Price]]</f>
        <v>5098816.29</v>
      </c>
    </row>
    <row r="4847" spans="1:7" x14ac:dyDescent="0.3">
      <c r="A4847" s="2">
        <v>44412</v>
      </c>
      <c r="B4847">
        <v>2</v>
      </c>
      <c r="C4847">
        <v>174.67</v>
      </c>
      <c r="D4847">
        <v>1</v>
      </c>
      <c r="E4847">
        <v>174.67</v>
      </c>
      <c r="F4847" s="1">
        <f>-Day_SIP[[#This Row],[Investment Amount]]</f>
        <v>-174.67</v>
      </c>
      <c r="G4847" s="1">
        <f>SUM($D$2:D4847)*Day_SIP[[#This Row],[Buy Price]]</f>
        <v>5140188.76</v>
      </c>
    </row>
    <row r="4848" spans="1:7" x14ac:dyDescent="0.3">
      <c r="A4848" s="2">
        <v>44413</v>
      </c>
      <c r="B4848">
        <v>3</v>
      </c>
      <c r="C4848">
        <v>175.13</v>
      </c>
      <c r="D4848">
        <v>1</v>
      </c>
      <c r="E4848">
        <v>175.13</v>
      </c>
      <c r="F4848" s="1">
        <f>-Day_SIP[[#This Row],[Investment Amount]]</f>
        <v>-175.13</v>
      </c>
      <c r="G4848" s="1">
        <f>SUM($D$2:D4848)*Day_SIP[[#This Row],[Buy Price]]</f>
        <v>5153900.7699999996</v>
      </c>
    </row>
    <row r="4849" spans="1:7" x14ac:dyDescent="0.3">
      <c r="A4849" s="2">
        <v>44414</v>
      </c>
      <c r="B4849">
        <v>4</v>
      </c>
      <c r="C4849">
        <v>174.85</v>
      </c>
      <c r="D4849">
        <v>1</v>
      </c>
      <c r="E4849">
        <v>174.85</v>
      </c>
      <c r="F4849" s="1">
        <f>-Day_SIP[[#This Row],[Investment Amount]]</f>
        <v>-174.85</v>
      </c>
      <c r="G4849" s="1">
        <f>SUM($D$2:D4849)*Day_SIP[[#This Row],[Buy Price]]</f>
        <v>5145835.5</v>
      </c>
    </row>
    <row r="4850" spans="1:7" x14ac:dyDescent="0.3">
      <c r="A4850" s="2">
        <v>44417</v>
      </c>
      <c r="B4850">
        <v>0</v>
      </c>
      <c r="C4850">
        <v>175.41</v>
      </c>
      <c r="D4850">
        <v>1</v>
      </c>
      <c r="E4850">
        <v>175.41</v>
      </c>
      <c r="F4850" s="1">
        <f>-Day_SIP[[#This Row],[Investment Amount]]</f>
        <v>-175.41</v>
      </c>
      <c r="G4850" s="1">
        <f>SUM($D$2:D4850)*Day_SIP[[#This Row],[Buy Price]]</f>
        <v>5162491.71</v>
      </c>
    </row>
    <row r="4851" spans="1:7" x14ac:dyDescent="0.3">
      <c r="A4851" s="2">
        <v>44418</v>
      </c>
      <c r="B4851">
        <v>1</v>
      </c>
      <c r="C4851">
        <v>175.63</v>
      </c>
      <c r="D4851">
        <v>1</v>
      </c>
      <c r="E4851">
        <v>175.63</v>
      </c>
      <c r="F4851" s="1">
        <f>-Day_SIP[[#This Row],[Investment Amount]]</f>
        <v>-175.63</v>
      </c>
      <c r="G4851" s="1">
        <f>SUM($D$2:D4851)*Day_SIP[[#This Row],[Buy Price]]</f>
        <v>5169142.16</v>
      </c>
    </row>
    <row r="4852" spans="1:7" x14ac:dyDescent="0.3">
      <c r="A4852" s="2">
        <v>44419</v>
      </c>
      <c r="B4852">
        <v>2</v>
      </c>
      <c r="C4852">
        <v>175.37</v>
      </c>
      <c r="D4852">
        <v>1</v>
      </c>
      <c r="E4852">
        <v>175.37</v>
      </c>
      <c r="F4852" s="1">
        <f>-Day_SIP[[#This Row],[Investment Amount]]</f>
        <v>-175.37</v>
      </c>
      <c r="G4852" s="1">
        <f>SUM($D$2:D4852)*Day_SIP[[#This Row],[Buy Price]]</f>
        <v>5161665.21</v>
      </c>
    </row>
    <row r="4853" spans="1:7" x14ac:dyDescent="0.3">
      <c r="A4853" s="2">
        <v>44420</v>
      </c>
      <c r="B4853">
        <v>3</v>
      </c>
      <c r="C4853">
        <v>176.17</v>
      </c>
      <c r="D4853">
        <v>1</v>
      </c>
      <c r="E4853">
        <v>176.17</v>
      </c>
      <c r="F4853" s="1">
        <f>-Day_SIP[[#This Row],[Investment Amount]]</f>
        <v>-176.17</v>
      </c>
      <c r="G4853" s="1">
        <f>SUM($D$2:D4853)*Day_SIP[[#This Row],[Buy Price]]</f>
        <v>5185387.7799999993</v>
      </c>
    </row>
    <row r="4854" spans="1:7" x14ac:dyDescent="0.3">
      <c r="A4854" s="2">
        <v>44421</v>
      </c>
      <c r="B4854">
        <v>4</v>
      </c>
      <c r="C4854">
        <v>177.94</v>
      </c>
      <c r="D4854">
        <v>1</v>
      </c>
      <c r="E4854">
        <v>177.94</v>
      </c>
      <c r="F4854" s="1">
        <f>-Day_SIP[[#This Row],[Investment Amount]]</f>
        <v>-177.94</v>
      </c>
      <c r="G4854" s="1">
        <f>SUM($D$2:D4854)*Day_SIP[[#This Row],[Buy Price]]</f>
        <v>5237663.9000000004</v>
      </c>
    </row>
    <row r="4855" spans="1:7" x14ac:dyDescent="0.3">
      <c r="A4855" s="2">
        <v>44424</v>
      </c>
      <c r="B4855">
        <v>0</v>
      </c>
      <c r="C4855">
        <v>178.6</v>
      </c>
      <c r="D4855">
        <v>1</v>
      </c>
      <c r="E4855">
        <v>178.6</v>
      </c>
      <c r="F4855" s="1">
        <f>-Day_SIP[[#This Row],[Investment Amount]]</f>
        <v>-178.6</v>
      </c>
      <c r="G4855" s="1">
        <f>SUM($D$2:D4855)*Day_SIP[[#This Row],[Buy Price]]</f>
        <v>5257269.5999999996</v>
      </c>
    </row>
    <row r="4856" spans="1:7" x14ac:dyDescent="0.3">
      <c r="A4856" s="2">
        <v>44425</v>
      </c>
      <c r="B4856">
        <v>1</v>
      </c>
      <c r="C4856">
        <v>178.91</v>
      </c>
      <c r="D4856">
        <v>1</v>
      </c>
      <c r="E4856">
        <v>178.91</v>
      </c>
      <c r="F4856" s="1">
        <f>-Day_SIP[[#This Row],[Investment Amount]]</f>
        <v>-178.91</v>
      </c>
      <c r="G4856" s="1">
        <f>SUM($D$2:D4856)*Day_SIP[[#This Row],[Buy Price]]</f>
        <v>5266573.67</v>
      </c>
    </row>
    <row r="4857" spans="1:7" x14ac:dyDescent="0.3">
      <c r="A4857" s="2">
        <v>44426</v>
      </c>
      <c r="B4857">
        <v>2</v>
      </c>
      <c r="C4857">
        <v>178.76</v>
      </c>
      <c r="D4857">
        <v>1</v>
      </c>
      <c r="E4857">
        <v>178.76</v>
      </c>
      <c r="F4857" s="1">
        <f>-Day_SIP[[#This Row],[Investment Amount]]</f>
        <v>-178.76</v>
      </c>
      <c r="G4857" s="1">
        <f>SUM($D$2:D4857)*Day_SIP[[#This Row],[Buy Price]]</f>
        <v>5262336.88</v>
      </c>
    </row>
    <row r="4858" spans="1:7" x14ac:dyDescent="0.3">
      <c r="A4858" s="2">
        <v>44428</v>
      </c>
      <c r="B4858">
        <v>4</v>
      </c>
      <c r="C4858">
        <v>177.32</v>
      </c>
      <c r="D4858">
        <v>1</v>
      </c>
      <c r="E4858">
        <v>177.32</v>
      </c>
      <c r="F4858" s="1">
        <f>-Day_SIP[[#This Row],[Investment Amount]]</f>
        <v>-177.32</v>
      </c>
      <c r="G4858" s="1">
        <f>SUM($D$2:D4858)*Day_SIP[[#This Row],[Buy Price]]</f>
        <v>5220123.4799999995</v>
      </c>
    </row>
    <row r="4859" spans="1:7" x14ac:dyDescent="0.3">
      <c r="A4859" s="2">
        <v>44431</v>
      </c>
      <c r="B4859">
        <v>0</v>
      </c>
      <c r="C4859">
        <v>178.1</v>
      </c>
      <c r="D4859">
        <v>1</v>
      </c>
      <c r="E4859">
        <v>178.1</v>
      </c>
      <c r="F4859" s="1">
        <f>-Day_SIP[[#This Row],[Investment Amount]]</f>
        <v>-178.1</v>
      </c>
      <c r="G4859" s="1">
        <f>SUM($D$2:D4859)*Day_SIP[[#This Row],[Buy Price]]</f>
        <v>5243264</v>
      </c>
    </row>
    <row r="4860" spans="1:7" x14ac:dyDescent="0.3">
      <c r="A4860" s="2">
        <v>44432</v>
      </c>
      <c r="B4860">
        <v>1</v>
      </c>
      <c r="C4860">
        <v>179.46</v>
      </c>
      <c r="D4860">
        <v>1</v>
      </c>
      <c r="E4860">
        <v>179.46</v>
      </c>
      <c r="F4860" s="1">
        <f>-Day_SIP[[#This Row],[Investment Amount]]</f>
        <v>-179.46</v>
      </c>
      <c r="G4860" s="1">
        <f>SUM($D$2:D4860)*Day_SIP[[#This Row],[Buy Price]]</f>
        <v>5283481.8600000003</v>
      </c>
    </row>
    <row r="4861" spans="1:7" x14ac:dyDescent="0.3">
      <c r="A4861" s="2">
        <v>44433</v>
      </c>
      <c r="B4861">
        <v>2</v>
      </c>
      <c r="C4861">
        <v>179.47</v>
      </c>
      <c r="D4861">
        <v>1</v>
      </c>
      <c r="E4861">
        <v>179.47</v>
      </c>
      <c r="F4861" s="1">
        <f>-Day_SIP[[#This Row],[Investment Amount]]</f>
        <v>-179.47</v>
      </c>
      <c r="G4861" s="1">
        <f>SUM($D$2:D4861)*Day_SIP[[#This Row],[Buy Price]]</f>
        <v>5283955.74</v>
      </c>
    </row>
    <row r="4862" spans="1:7" x14ac:dyDescent="0.3">
      <c r="A4862" s="2">
        <v>44434</v>
      </c>
      <c r="B4862">
        <v>3</v>
      </c>
      <c r="C4862">
        <v>179.52</v>
      </c>
      <c r="D4862">
        <v>1</v>
      </c>
      <c r="E4862">
        <v>179.52</v>
      </c>
      <c r="F4862" s="1">
        <f>-Day_SIP[[#This Row],[Investment Amount]]</f>
        <v>-179.52</v>
      </c>
      <c r="G4862" s="1">
        <f>SUM($D$2:D4862)*Day_SIP[[#This Row],[Buy Price]]</f>
        <v>5285607.3600000003</v>
      </c>
    </row>
    <row r="4863" spans="1:7" x14ac:dyDescent="0.3">
      <c r="A4863" s="2">
        <v>44435</v>
      </c>
      <c r="B4863">
        <v>4</v>
      </c>
      <c r="C4863">
        <v>180.24</v>
      </c>
      <c r="D4863">
        <v>1</v>
      </c>
      <c r="E4863">
        <v>180.24</v>
      </c>
      <c r="F4863" s="1">
        <f>-Day_SIP[[#This Row],[Investment Amount]]</f>
        <v>-180.24</v>
      </c>
      <c r="G4863" s="1">
        <f>SUM($D$2:D4863)*Day_SIP[[#This Row],[Buy Price]]</f>
        <v>5306986.5600000005</v>
      </c>
    </row>
    <row r="4864" spans="1:7" x14ac:dyDescent="0.3">
      <c r="A4864" s="2">
        <v>44438</v>
      </c>
      <c r="B4864">
        <v>0</v>
      </c>
      <c r="C4864">
        <v>182.57</v>
      </c>
      <c r="D4864">
        <v>1</v>
      </c>
      <c r="E4864">
        <v>182.57</v>
      </c>
      <c r="F4864" s="1">
        <f>-Day_SIP[[#This Row],[Investment Amount]]</f>
        <v>-182.57</v>
      </c>
      <c r="G4864" s="1">
        <f>SUM($D$2:D4864)*Day_SIP[[#This Row],[Buy Price]]</f>
        <v>5375773.6499999994</v>
      </c>
    </row>
    <row r="4865" spans="1:7" x14ac:dyDescent="0.3">
      <c r="A4865" s="2">
        <v>44439</v>
      </c>
      <c r="B4865">
        <v>1</v>
      </c>
      <c r="C4865">
        <v>184.55</v>
      </c>
      <c r="D4865">
        <v>1</v>
      </c>
      <c r="E4865">
        <v>184.55</v>
      </c>
      <c r="F4865" s="1">
        <f>-Day_SIP[[#This Row],[Investment Amount]]</f>
        <v>-184.55</v>
      </c>
      <c r="G4865" s="1">
        <f>SUM($D$2:D4865)*Day_SIP[[#This Row],[Buy Price]]</f>
        <v>5434259.3000000007</v>
      </c>
    </row>
    <row r="4866" spans="1:7" x14ac:dyDescent="0.3">
      <c r="A4866" s="2">
        <v>44440</v>
      </c>
      <c r="B4866">
        <v>2</v>
      </c>
      <c r="C4866">
        <v>184.31</v>
      </c>
      <c r="D4866">
        <v>1</v>
      </c>
      <c r="E4866">
        <v>184.31</v>
      </c>
      <c r="F4866" s="1">
        <f>-Day_SIP[[#This Row],[Investment Amount]]</f>
        <v>-184.31</v>
      </c>
      <c r="G4866" s="1">
        <f>SUM($D$2:D4866)*Day_SIP[[#This Row],[Buy Price]]</f>
        <v>5427376.5700000003</v>
      </c>
    </row>
    <row r="4867" spans="1:7" x14ac:dyDescent="0.3">
      <c r="A4867" s="2">
        <v>44441</v>
      </c>
      <c r="B4867">
        <v>3</v>
      </c>
      <c r="C4867">
        <v>185.96</v>
      </c>
      <c r="D4867">
        <v>1</v>
      </c>
      <c r="E4867">
        <v>185.96</v>
      </c>
      <c r="F4867" s="1">
        <f>-Day_SIP[[#This Row],[Investment Amount]]</f>
        <v>-185.96</v>
      </c>
      <c r="G4867" s="1">
        <f>SUM($D$2:D4867)*Day_SIP[[#This Row],[Buy Price]]</f>
        <v>5476150.0800000001</v>
      </c>
    </row>
    <row r="4868" spans="1:7" x14ac:dyDescent="0.3">
      <c r="A4868" s="2">
        <v>44442</v>
      </c>
      <c r="B4868">
        <v>4</v>
      </c>
      <c r="C4868">
        <v>186.91</v>
      </c>
      <c r="D4868">
        <v>1</v>
      </c>
      <c r="E4868">
        <v>186.91</v>
      </c>
      <c r="F4868" s="1">
        <f>-Day_SIP[[#This Row],[Investment Amount]]</f>
        <v>-186.91</v>
      </c>
      <c r="G4868" s="1">
        <f>SUM($D$2:D4868)*Day_SIP[[#This Row],[Buy Price]]</f>
        <v>5504312.5899999999</v>
      </c>
    </row>
    <row r="4869" spans="1:7" x14ac:dyDescent="0.3">
      <c r="A4869" s="2">
        <v>44445</v>
      </c>
      <c r="B4869">
        <v>0</v>
      </c>
      <c r="C4869">
        <v>187.55</v>
      </c>
      <c r="D4869">
        <v>1</v>
      </c>
      <c r="E4869">
        <v>187.55</v>
      </c>
      <c r="F4869" s="1">
        <f>-Day_SIP[[#This Row],[Investment Amount]]</f>
        <v>-187.55</v>
      </c>
      <c r="G4869" s="1">
        <f>SUM($D$2:D4869)*Day_SIP[[#This Row],[Buy Price]]</f>
        <v>5523347.5</v>
      </c>
    </row>
    <row r="4870" spans="1:7" x14ac:dyDescent="0.3">
      <c r="A4870" s="2">
        <v>44446</v>
      </c>
      <c r="B4870">
        <v>1</v>
      </c>
      <c r="C4870">
        <v>187.17</v>
      </c>
      <c r="D4870">
        <v>1</v>
      </c>
      <c r="E4870">
        <v>187.17</v>
      </c>
      <c r="F4870" s="1">
        <f>-Day_SIP[[#This Row],[Investment Amount]]</f>
        <v>-187.17</v>
      </c>
      <c r="G4870" s="1">
        <f>SUM($D$2:D4870)*Day_SIP[[#This Row],[Buy Price]]</f>
        <v>5512343.6699999999</v>
      </c>
    </row>
    <row r="4871" spans="1:7" x14ac:dyDescent="0.3">
      <c r="A4871" s="2">
        <v>44447</v>
      </c>
      <c r="B4871">
        <v>2</v>
      </c>
      <c r="C4871">
        <v>187.14</v>
      </c>
      <c r="D4871">
        <v>1</v>
      </c>
      <c r="E4871">
        <v>187.14</v>
      </c>
      <c r="F4871" s="1">
        <f>-Day_SIP[[#This Row],[Investment Amount]]</f>
        <v>-187.14</v>
      </c>
      <c r="G4871" s="1">
        <f>SUM($D$2:D4871)*Day_SIP[[#This Row],[Buy Price]]</f>
        <v>5511647.2799999993</v>
      </c>
    </row>
    <row r="4872" spans="1:7" x14ac:dyDescent="0.3">
      <c r="A4872" s="2">
        <v>44448</v>
      </c>
      <c r="B4872">
        <v>3</v>
      </c>
      <c r="C4872">
        <v>187.42</v>
      </c>
      <c r="D4872">
        <v>1</v>
      </c>
      <c r="E4872">
        <v>187.42</v>
      </c>
      <c r="F4872" s="1">
        <f>-Day_SIP[[#This Row],[Investment Amount]]</f>
        <v>-187.42</v>
      </c>
      <c r="G4872" s="1">
        <f>SUM($D$2:D4872)*Day_SIP[[#This Row],[Buy Price]]</f>
        <v>5520081.2599999998</v>
      </c>
    </row>
    <row r="4873" spans="1:7" x14ac:dyDescent="0.3">
      <c r="A4873" s="2">
        <v>44452</v>
      </c>
      <c r="B4873">
        <v>0</v>
      </c>
      <c r="C4873">
        <v>187.11</v>
      </c>
      <c r="D4873">
        <v>1</v>
      </c>
      <c r="E4873">
        <v>187.11</v>
      </c>
      <c r="F4873" s="1">
        <f>-Day_SIP[[#This Row],[Investment Amount]]</f>
        <v>-187.11</v>
      </c>
      <c r="G4873" s="1">
        <f>SUM($D$2:D4873)*Day_SIP[[#This Row],[Buy Price]]</f>
        <v>5511137.9400000004</v>
      </c>
    </row>
    <row r="4874" spans="1:7" x14ac:dyDescent="0.3">
      <c r="A4874" s="2">
        <v>44453</v>
      </c>
      <c r="B4874">
        <v>1</v>
      </c>
      <c r="C4874">
        <v>187.54</v>
      </c>
      <c r="D4874">
        <v>1</v>
      </c>
      <c r="E4874">
        <v>187.54</v>
      </c>
      <c r="F4874" s="1">
        <f>-Day_SIP[[#This Row],[Investment Amount]]</f>
        <v>-187.54</v>
      </c>
      <c r="G4874" s="1">
        <f>SUM($D$2:D4874)*Day_SIP[[#This Row],[Buy Price]]</f>
        <v>5523990.7000000002</v>
      </c>
    </row>
    <row r="4875" spans="1:7" x14ac:dyDescent="0.3">
      <c r="A4875" s="2">
        <v>44454</v>
      </c>
      <c r="B4875">
        <v>2</v>
      </c>
      <c r="C4875">
        <v>189.01</v>
      </c>
      <c r="D4875">
        <v>1</v>
      </c>
      <c r="E4875">
        <v>189.01</v>
      </c>
      <c r="F4875" s="1">
        <f>-Day_SIP[[#This Row],[Investment Amount]]</f>
        <v>-189.01</v>
      </c>
      <c r="G4875" s="1">
        <f>SUM($D$2:D4875)*Day_SIP[[#This Row],[Buy Price]]</f>
        <v>5567478.5599999996</v>
      </c>
    </row>
    <row r="4876" spans="1:7" x14ac:dyDescent="0.3">
      <c r="A4876" s="2">
        <v>44455</v>
      </c>
      <c r="B4876">
        <v>3</v>
      </c>
      <c r="C4876">
        <v>190.22</v>
      </c>
      <c r="D4876">
        <v>1</v>
      </c>
      <c r="E4876">
        <v>190.22</v>
      </c>
      <c r="F4876" s="1">
        <f>-Day_SIP[[#This Row],[Investment Amount]]</f>
        <v>-190.22</v>
      </c>
      <c r="G4876" s="1">
        <f>SUM($D$2:D4876)*Day_SIP[[#This Row],[Buy Price]]</f>
        <v>5603310.54</v>
      </c>
    </row>
    <row r="4877" spans="1:7" x14ac:dyDescent="0.3">
      <c r="A4877" s="2">
        <v>44456</v>
      </c>
      <c r="B4877">
        <v>4</v>
      </c>
      <c r="C4877">
        <v>189.82</v>
      </c>
      <c r="D4877">
        <v>1</v>
      </c>
      <c r="E4877">
        <v>189.82</v>
      </c>
      <c r="F4877" s="1">
        <f>-Day_SIP[[#This Row],[Investment Amount]]</f>
        <v>-189.82</v>
      </c>
      <c r="G4877" s="1">
        <f>SUM($D$2:D4877)*Day_SIP[[#This Row],[Buy Price]]</f>
        <v>5591717.5599999996</v>
      </c>
    </row>
    <row r="4878" spans="1:7" x14ac:dyDescent="0.3">
      <c r="A4878" s="2">
        <v>44459</v>
      </c>
      <c r="B4878">
        <v>0</v>
      </c>
      <c r="C4878">
        <v>187.86</v>
      </c>
      <c r="D4878">
        <v>1</v>
      </c>
      <c r="E4878">
        <v>187.86</v>
      </c>
      <c r="F4878" s="1">
        <f>-Day_SIP[[#This Row],[Investment Amount]]</f>
        <v>-187.86</v>
      </c>
      <c r="G4878" s="1">
        <f>SUM($D$2:D4878)*Day_SIP[[#This Row],[Buy Price]]</f>
        <v>5534167.7400000002</v>
      </c>
    </row>
    <row r="4879" spans="1:7" x14ac:dyDescent="0.3">
      <c r="A4879" s="2">
        <v>44460</v>
      </c>
      <c r="B4879">
        <v>1</v>
      </c>
      <c r="C4879">
        <v>189.66</v>
      </c>
      <c r="D4879">
        <v>1</v>
      </c>
      <c r="E4879">
        <v>189.66</v>
      </c>
      <c r="F4879" s="1">
        <f>-Day_SIP[[#This Row],[Investment Amount]]</f>
        <v>-189.66</v>
      </c>
      <c r="G4879" s="1">
        <f>SUM($D$2:D4879)*Day_SIP[[#This Row],[Buy Price]]</f>
        <v>5587383.5999999996</v>
      </c>
    </row>
    <row r="4880" spans="1:7" x14ac:dyDescent="0.3">
      <c r="A4880" s="2">
        <v>44461</v>
      </c>
      <c r="B4880">
        <v>2</v>
      </c>
      <c r="C4880">
        <v>189.69</v>
      </c>
      <c r="D4880">
        <v>1</v>
      </c>
      <c r="E4880">
        <v>189.69</v>
      </c>
      <c r="F4880" s="1">
        <f>-Day_SIP[[#This Row],[Investment Amount]]</f>
        <v>-189.69</v>
      </c>
      <c r="G4880" s="1">
        <f>SUM($D$2:D4880)*Day_SIP[[#This Row],[Buy Price]]</f>
        <v>5588457.0899999999</v>
      </c>
    </row>
    <row r="4881" spans="1:7" x14ac:dyDescent="0.3">
      <c r="A4881" s="2">
        <v>44462</v>
      </c>
      <c r="B4881">
        <v>3</v>
      </c>
      <c r="C4881">
        <v>192.29</v>
      </c>
      <c r="D4881">
        <v>1</v>
      </c>
      <c r="E4881">
        <v>192.29</v>
      </c>
      <c r="F4881" s="1">
        <f>-Day_SIP[[#This Row],[Investment Amount]]</f>
        <v>-192.29</v>
      </c>
      <c r="G4881" s="1">
        <f>SUM($D$2:D4881)*Day_SIP[[#This Row],[Buy Price]]</f>
        <v>5665247.9799999995</v>
      </c>
    </row>
    <row r="4882" spans="1:7" x14ac:dyDescent="0.3">
      <c r="A4882" s="2">
        <v>44463</v>
      </c>
      <c r="B4882">
        <v>4</v>
      </c>
      <c r="C4882">
        <v>192.63</v>
      </c>
      <c r="D4882">
        <v>1</v>
      </c>
      <c r="E4882">
        <v>192.63</v>
      </c>
      <c r="F4882" s="1">
        <f>-Day_SIP[[#This Row],[Investment Amount]]</f>
        <v>-192.63</v>
      </c>
      <c r="G4882" s="1">
        <f>SUM($D$2:D4882)*Day_SIP[[#This Row],[Buy Price]]</f>
        <v>5675457.6899999995</v>
      </c>
    </row>
    <row r="4883" spans="1:7" x14ac:dyDescent="0.3">
      <c r="A4883" s="2">
        <v>44466</v>
      </c>
      <c r="B4883">
        <v>0</v>
      </c>
      <c r="C4883">
        <v>192.79</v>
      </c>
      <c r="D4883">
        <v>1</v>
      </c>
      <c r="E4883">
        <v>192.79</v>
      </c>
      <c r="F4883" s="1">
        <f>-Day_SIP[[#This Row],[Investment Amount]]</f>
        <v>-192.79</v>
      </c>
      <c r="G4883" s="1">
        <f>SUM($D$2:D4883)*Day_SIP[[#This Row],[Buy Price]]</f>
        <v>5680364.5599999996</v>
      </c>
    </row>
    <row r="4884" spans="1:7" x14ac:dyDescent="0.3">
      <c r="A4884" s="2">
        <v>44467</v>
      </c>
      <c r="B4884">
        <v>1</v>
      </c>
      <c r="C4884">
        <v>191.44</v>
      </c>
      <c r="D4884">
        <v>1</v>
      </c>
      <c r="E4884">
        <v>191.44</v>
      </c>
      <c r="F4884" s="1">
        <f>-Day_SIP[[#This Row],[Investment Amount]]</f>
        <v>-191.44</v>
      </c>
      <c r="G4884" s="1">
        <f>SUM($D$2:D4884)*Day_SIP[[#This Row],[Buy Price]]</f>
        <v>5640779.5999999996</v>
      </c>
    </row>
    <row r="4885" spans="1:7" x14ac:dyDescent="0.3">
      <c r="A4885" s="2">
        <v>44468</v>
      </c>
      <c r="B4885">
        <v>2</v>
      </c>
      <c r="C4885">
        <v>191.15</v>
      </c>
      <c r="D4885">
        <v>1</v>
      </c>
      <c r="E4885">
        <v>191.15</v>
      </c>
      <c r="F4885" s="1">
        <f>-Day_SIP[[#This Row],[Investment Amount]]</f>
        <v>-191.15</v>
      </c>
      <c r="G4885" s="1">
        <f>SUM($D$2:D4885)*Day_SIP[[#This Row],[Buy Price]]</f>
        <v>5632425.9000000004</v>
      </c>
    </row>
    <row r="4886" spans="1:7" x14ac:dyDescent="0.3">
      <c r="A4886" s="2">
        <v>44469</v>
      </c>
      <c r="B4886">
        <v>3</v>
      </c>
      <c r="C4886">
        <v>190.11</v>
      </c>
      <c r="D4886">
        <v>1</v>
      </c>
      <c r="E4886">
        <v>190.11</v>
      </c>
      <c r="F4886" s="1">
        <f>-Day_SIP[[#This Row],[Investment Amount]]</f>
        <v>-190.11</v>
      </c>
      <c r="G4886" s="1">
        <f>SUM($D$2:D4886)*Day_SIP[[#This Row],[Buy Price]]</f>
        <v>5601971.3700000001</v>
      </c>
    </row>
    <row r="4887" spans="1:7" x14ac:dyDescent="0.3">
      <c r="A4887" s="2">
        <v>44470</v>
      </c>
      <c r="B4887">
        <v>4</v>
      </c>
      <c r="C4887">
        <v>189.22</v>
      </c>
      <c r="D4887">
        <v>1</v>
      </c>
      <c r="E4887">
        <v>189.22</v>
      </c>
      <c r="F4887" s="1">
        <f>-Day_SIP[[#This Row],[Investment Amount]]</f>
        <v>-189.22</v>
      </c>
      <c r="G4887" s="1">
        <f>SUM($D$2:D4887)*Day_SIP[[#This Row],[Buy Price]]</f>
        <v>5575934.96</v>
      </c>
    </row>
    <row r="4888" spans="1:7" x14ac:dyDescent="0.3">
      <c r="A4888" s="2">
        <v>44473</v>
      </c>
      <c r="B4888">
        <v>0</v>
      </c>
      <c r="C4888">
        <v>191.03</v>
      </c>
      <c r="D4888">
        <v>1</v>
      </c>
      <c r="E4888">
        <v>191.03</v>
      </c>
      <c r="F4888" s="1">
        <f>-Day_SIP[[#This Row],[Investment Amount]]</f>
        <v>-191.03</v>
      </c>
      <c r="G4888" s="1">
        <f>SUM($D$2:D4888)*Day_SIP[[#This Row],[Buy Price]]</f>
        <v>5629463.0700000003</v>
      </c>
    </row>
    <row r="4889" spans="1:7" x14ac:dyDescent="0.3">
      <c r="A4889" s="2">
        <v>44474</v>
      </c>
      <c r="B4889">
        <v>1</v>
      </c>
      <c r="C4889">
        <v>192.2</v>
      </c>
      <c r="D4889">
        <v>1</v>
      </c>
      <c r="E4889">
        <v>192.2</v>
      </c>
      <c r="F4889" s="1">
        <f>-Day_SIP[[#This Row],[Investment Amount]]</f>
        <v>-192.2</v>
      </c>
      <c r="G4889" s="1">
        <f>SUM($D$2:D4889)*Day_SIP[[#This Row],[Buy Price]]</f>
        <v>5664134</v>
      </c>
    </row>
    <row r="4890" spans="1:7" x14ac:dyDescent="0.3">
      <c r="A4890" s="2">
        <v>44475</v>
      </c>
      <c r="B4890">
        <v>2</v>
      </c>
      <c r="C4890">
        <v>190.19</v>
      </c>
      <c r="D4890">
        <v>1</v>
      </c>
      <c r="E4890">
        <v>190.19</v>
      </c>
      <c r="F4890" s="1">
        <f>-Day_SIP[[#This Row],[Investment Amount]]</f>
        <v>-190.19</v>
      </c>
      <c r="G4890" s="1">
        <f>SUM($D$2:D4890)*Day_SIP[[#This Row],[Buy Price]]</f>
        <v>5605089.4900000002</v>
      </c>
    </row>
    <row r="4891" spans="1:7" x14ac:dyDescent="0.3">
      <c r="A4891" s="2">
        <v>44476</v>
      </c>
      <c r="B4891">
        <v>3</v>
      </c>
      <c r="C4891">
        <v>191.82</v>
      </c>
      <c r="D4891">
        <v>1</v>
      </c>
      <c r="E4891">
        <v>191.82</v>
      </c>
      <c r="F4891" s="1">
        <f>-Day_SIP[[#This Row],[Investment Amount]]</f>
        <v>-191.82</v>
      </c>
      <c r="G4891" s="1">
        <f>SUM($D$2:D4891)*Day_SIP[[#This Row],[Buy Price]]</f>
        <v>5653319.04</v>
      </c>
    </row>
    <row r="4892" spans="1:7" x14ac:dyDescent="0.3">
      <c r="A4892" s="2">
        <v>44477</v>
      </c>
      <c r="B4892">
        <v>4</v>
      </c>
      <c r="C4892">
        <v>192.58</v>
      </c>
      <c r="D4892">
        <v>1</v>
      </c>
      <c r="E4892">
        <v>192.58</v>
      </c>
      <c r="F4892" s="1">
        <f>-Day_SIP[[#This Row],[Investment Amount]]</f>
        <v>-192.58</v>
      </c>
      <c r="G4892" s="1">
        <f>SUM($D$2:D4892)*Day_SIP[[#This Row],[Buy Price]]</f>
        <v>5675910.3400000008</v>
      </c>
    </row>
    <row r="4893" spans="1:7" x14ac:dyDescent="0.3">
      <c r="A4893" s="2">
        <v>44480</v>
      </c>
      <c r="B4893">
        <v>0</v>
      </c>
      <c r="C4893">
        <v>193.09</v>
      </c>
      <c r="D4893">
        <v>1</v>
      </c>
      <c r="E4893">
        <v>193.09</v>
      </c>
      <c r="F4893" s="1">
        <f>-Day_SIP[[#This Row],[Investment Amount]]</f>
        <v>-193.09</v>
      </c>
      <c r="G4893" s="1">
        <f>SUM($D$2:D4893)*Day_SIP[[#This Row],[Buy Price]]</f>
        <v>5691134.6600000001</v>
      </c>
    </row>
    <row r="4894" spans="1:7" x14ac:dyDescent="0.3">
      <c r="A4894" s="2">
        <v>44481</v>
      </c>
      <c r="B4894">
        <v>1</v>
      </c>
      <c r="C4894">
        <v>193.66</v>
      </c>
      <c r="D4894">
        <v>1</v>
      </c>
      <c r="E4894">
        <v>193.66</v>
      </c>
      <c r="F4894" s="1">
        <f>-Day_SIP[[#This Row],[Investment Amount]]</f>
        <v>-193.66</v>
      </c>
      <c r="G4894" s="1">
        <f>SUM($D$2:D4894)*Day_SIP[[#This Row],[Buy Price]]</f>
        <v>5708128.5</v>
      </c>
    </row>
    <row r="4895" spans="1:7" x14ac:dyDescent="0.3">
      <c r="A4895" s="2">
        <v>44482</v>
      </c>
      <c r="B4895">
        <v>2</v>
      </c>
      <c r="C4895">
        <v>195.56</v>
      </c>
      <c r="D4895">
        <v>1</v>
      </c>
      <c r="E4895">
        <v>195.56</v>
      </c>
      <c r="F4895" s="1">
        <f>-Day_SIP[[#This Row],[Investment Amount]]</f>
        <v>-195.56</v>
      </c>
      <c r="G4895" s="1">
        <f>SUM($D$2:D4895)*Day_SIP[[#This Row],[Buy Price]]</f>
        <v>5764326.5600000005</v>
      </c>
    </row>
    <row r="4896" spans="1:7" x14ac:dyDescent="0.3">
      <c r="A4896" s="2">
        <v>44483</v>
      </c>
      <c r="B4896">
        <v>3</v>
      </c>
      <c r="C4896">
        <v>197.11</v>
      </c>
      <c r="D4896">
        <v>1</v>
      </c>
      <c r="E4896">
        <v>197.11</v>
      </c>
      <c r="F4896" s="1">
        <f>-Day_SIP[[#This Row],[Investment Amount]]</f>
        <v>-197.11</v>
      </c>
      <c r="G4896" s="1">
        <f>SUM($D$2:D4896)*Day_SIP[[#This Row],[Buy Price]]</f>
        <v>5810211.4700000007</v>
      </c>
    </row>
    <row r="4897" spans="1:7" x14ac:dyDescent="0.3">
      <c r="A4897" s="2">
        <v>44487</v>
      </c>
      <c r="B4897">
        <v>0</v>
      </c>
      <c r="C4897">
        <v>198.91</v>
      </c>
      <c r="D4897">
        <v>1</v>
      </c>
      <c r="E4897">
        <v>198.91</v>
      </c>
      <c r="F4897" s="1">
        <f>-Day_SIP[[#This Row],[Investment Amount]]</f>
        <v>-198.91</v>
      </c>
      <c r="G4897" s="1">
        <f>SUM($D$2:D4897)*Day_SIP[[#This Row],[Buy Price]]</f>
        <v>5863468.9799999995</v>
      </c>
    </row>
    <row r="4898" spans="1:7" x14ac:dyDescent="0.3">
      <c r="A4898" s="2">
        <v>44488</v>
      </c>
      <c r="B4898">
        <v>1</v>
      </c>
      <c r="C4898">
        <v>198.41</v>
      </c>
      <c r="D4898">
        <v>1</v>
      </c>
      <c r="E4898">
        <v>198.41</v>
      </c>
      <c r="F4898" s="1">
        <f>-Day_SIP[[#This Row],[Investment Amount]]</f>
        <v>-198.41</v>
      </c>
      <c r="G4898" s="1">
        <f>SUM($D$2:D4898)*Day_SIP[[#This Row],[Buy Price]]</f>
        <v>5848928.3899999997</v>
      </c>
    </row>
    <row r="4899" spans="1:7" x14ac:dyDescent="0.3">
      <c r="A4899" s="2">
        <v>44489</v>
      </c>
      <c r="B4899">
        <v>2</v>
      </c>
      <c r="C4899">
        <v>197.3</v>
      </c>
      <c r="D4899">
        <v>1</v>
      </c>
      <c r="E4899">
        <v>197.3</v>
      </c>
      <c r="F4899" s="1">
        <f>-Day_SIP[[#This Row],[Investment Amount]]</f>
        <v>-197.3</v>
      </c>
      <c r="G4899" s="1">
        <f>SUM($D$2:D4899)*Day_SIP[[#This Row],[Buy Price]]</f>
        <v>5816404</v>
      </c>
    </row>
    <row r="4900" spans="1:7" x14ac:dyDescent="0.3">
      <c r="A4900" s="2">
        <v>44490</v>
      </c>
      <c r="B4900">
        <v>3</v>
      </c>
      <c r="C4900">
        <v>196.08</v>
      </c>
      <c r="D4900">
        <v>1</v>
      </c>
      <c r="E4900">
        <v>196.08</v>
      </c>
      <c r="F4900" s="1">
        <f>-Day_SIP[[#This Row],[Investment Amount]]</f>
        <v>-196.08</v>
      </c>
      <c r="G4900" s="1">
        <f>SUM($D$2:D4900)*Day_SIP[[#This Row],[Buy Price]]</f>
        <v>5780634.4800000004</v>
      </c>
    </row>
    <row r="4901" spans="1:7" x14ac:dyDescent="0.3">
      <c r="A4901" s="2">
        <v>44491</v>
      </c>
      <c r="B4901">
        <v>4</v>
      </c>
      <c r="C4901">
        <v>195.68</v>
      </c>
      <c r="D4901">
        <v>1</v>
      </c>
      <c r="E4901">
        <v>195.68</v>
      </c>
      <c r="F4901" s="1">
        <f>-Day_SIP[[#This Row],[Investment Amount]]</f>
        <v>-195.68</v>
      </c>
      <c r="G4901" s="1">
        <f>SUM($D$2:D4901)*Day_SIP[[#This Row],[Buy Price]]</f>
        <v>5769037.7599999998</v>
      </c>
    </row>
    <row r="4902" spans="1:7" x14ac:dyDescent="0.3">
      <c r="A4902" s="2">
        <v>44494</v>
      </c>
      <c r="B4902">
        <v>0</v>
      </c>
      <c r="C4902">
        <v>195.71</v>
      </c>
      <c r="D4902">
        <v>1</v>
      </c>
      <c r="E4902">
        <v>195.71</v>
      </c>
      <c r="F4902" s="1">
        <f>-Day_SIP[[#This Row],[Investment Amount]]</f>
        <v>-195.71</v>
      </c>
      <c r="G4902" s="1">
        <f>SUM($D$2:D4902)*Day_SIP[[#This Row],[Buy Price]]</f>
        <v>5770117.9300000006</v>
      </c>
    </row>
    <row r="4903" spans="1:7" x14ac:dyDescent="0.3">
      <c r="A4903" s="2">
        <v>44495</v>
      </c>
      <c r="B4903">
        <v>1</v>
      </c>
      <c r="C4903">
        <v>197.13</v>
      </c>
      <c r="D4903">
        <v>1</v>
      </c>
      <c r="E4903">
        <v>197.13</v>
      </c>
      <c r="F4903" s="1">
        <f>-Day_SIP[[#This Row],[Investment Amount]]</f>
        <v>-197.13</v>
      </c>
      <c r="G4903" s="1">
        <f>SUM($D$2:D4903)*Day_SIP[[#This Row],[Buy Price]]</f>
        <v>5812180.9199999999</v>
      </c>
    </row>
    <row r="4904" spans="1:7" x14ac:dyDescent="0.3">
      <c r="A4904" s="2">
        <v>44496</v>
      </c>
      <c r="B4904">
        <v>2</v>
      </c>
      <c r="C4904">
        <v>196.54</v>
      </c>
      <c r="D4904">
        <v>1</v>
      </c>
      <c r="E4904">
        <v>196.54</v>
      </c>
      <c r="F4904" s="1">
        <f>-Day_SIP[[#This Row],[Investment Amount]]</f>
        <v>-196.54</v>
      </c>
      <c r="G4904" s="1">
        <f>SUM($D$2:D4904)*Day_SIP[[#This Row],[Buy Price]]</f>
        <v>5794981.8999999994</v>
      </c>
    </row>
    <row r="4905" spans="1:7" x14ac:dyDescent="0.3">
      <c r="A4905" s="2">
        <v>44497</v>
      </c>
      <c r="B4905">
        <v>3</v>
      </c>
      <c r="C4905">
        <v>193.68</v>
      </c>
      <c r="D4905">
        <v>1</v>
      </c>
      <c r="E4905">
        <v>193.68</v>
      </c>
      <c r="F4905" s="1">
        <f>-Day_SIP[[#This Row],[Investment Amount]]</f>
        <v>-193.68</v>
      </c>
      <c r="G4905" s="1">
        <f>SUM($D$2:D4905)*Day_SIP[[#This Row],[Buy Price]]</f>
        <v>5710848.4800000004</v>
      </c>
    </row>
    <row r="4906" spans="1:7" x14ac:dyDescent="0.3">
      <c r="A4906" s="2">
        <v>44498</v>
      </c>
      <c r="B4906">
        <v>4</v>
      </c>
      <c r="C4906">
        <v>191.16</v>
      </c>
      <c r="D4906">
        <v>1</v>
      </c>
      <c r="E4906">
        <v>191.16</v>
      </c>
      <c r="F4906" s="1">
        <f>-Day_SIP[[#This Row],[Investment Amount]]</f>
        <v>-191.16</v>
      </c>
      <c r="G4906" s="1">
        <f>SUM($D$2:D4906)*Day_SIP[[#This Row],[Buy Price]]</f>
        <v>5636734.9199999999</v>
      </c>
    </row>
    <row r="4907" spans="1:7" x14ac:dyDescent="0.3">
      <c r="A4907" s="2">
        <v>44501</v>
      </c>
      <c r="B4907">
        <v>0</v>
      </c>
      <c r="C4907">
        <v>193.84</v>
      </c>
      <c r="D4907">
        <v>1</v>
      </c>
      <c r="E4907">
        <v>193.84</v>
      </c>
      <c r="F4907" s="1">
        <f>-Day_SIP[[#This Row],[Investment Amount]]</f>
        <v>-193.84</v>
      </c>
      <c r="G4907" s="1">
        <f>SUM($D$2:D4907)*Day_SIP[[#This Row],[Buy Price]]</f>
        <v>5715953.9199999999</v>
      </c>
    </row>
    <row r="4908" spans="1:7" x14ac:dyDescent="0.3">
      <c r="A4908" s="2">
        <v>44502</v>
      </c>
      <c r="B4908">
        <v>1</v>
      </c>
      <c r="C4908">
        <v>193.1</v>
      </c>
      <c r="D4908">
        <v>1</v>
      </c>
      <c r="E4908">
        <v>193.1</v>
      </c>
      <c r="F4908" s="1">
        <f>-Day_SIP[[#This Row],[Investment Amount]]</f>
        <v>-193.1</v>
      </c>
      <c r="G4908" s="1">
        <f>SUM($D$2:D4908)*Day_SIP[[#This Row],[Buy Price]]</f>
        <v>5694325.8999999994</v>
      </c>
    </row>
    <row r="4909" spans="1:7" x14ac:dyDescent="0.3">
      <c r="A4909" s="2">
        <v>44503</v>
      </c>
      <c r="B4909">
        <v>2</v>
      </c>
      <c r="C4909">
        <v>192.58</v>
      </c>
      <c r="D4909">
        <v>1</v>
      </c>
      <c r="E4909">
        <v>192.58</v>
      </c>
      <c r="F4909" s="1">
        <f>-Day_SIP[[#This Row],[Investment Amount]]</f>
        <v>-192.58</v>
      </c>
      <c r="G4909" s="1">
        <f>SUM($D$2:D4909)*Day_SIP[[#This Row],[Buy Price]]</f>
        <v>5679184.2000000002</v>
      </c>
    </row>
    <row r="4910" spans="1:7" x14ac:dyDescent="0.3">
      <c r="A4910" s="2">
        <v>44504</v>
      </c>
      <c r="B4910">
        <v>3</v>
      </c>
      <c r="C4910">
        <v>193.59</v>
      </c>
      <c r="D4910">
        <v>1</v>
      </c>
      <c r="E4910">
        <v>193.59</v>
      </c>
      <c r="F4910" s="1">
        <f>-Day_SIP[[#This Row],[Investment Amount]]</f>
        <v>-193.59</v>
      </c>
      <c r="G4910" s="1">
        <f>SUM($D$2:D4910)*Day_SIP[[#This Row],[Buy Price]]</f>
        <v>5709162.6900000004</v>
      </c>
    </row>
    <row r="4911" spans="1:7" x14ac:dyDescent="0.3">
      <c r="A4911" s="2">
        <v>44508</v>
      </c>
      <c r="B4911">
        <v>0</v>
      </c>
      <c r="C4911">
        <v>195.37</v>
      </c>
      <c r="D4911">
        <v>1</v>
      </c>
      <c r="E4911">
        <v>195.37</v>
      </c>
      <c r="F4911" s="1">
        <f>-Day_SIP[[#This Row],[Investment Amount]]</f>
        <v>-195.37</v>
      </c>
      <c r="G4911" s="1">
        <f>SUM($D$2:D4911)*Day_SIP[[#This Row],[Buy Price]]</f>
        <v>5761852.04</v>
      </c>
    </row>
    <row r="4912" spans="1:7" x14ac:dyDescent="0.3">
      <c r="A4912" s="2">
        <v>44509</v>
      </c>
      <c r="B4912">
        <v>1</v>
      </c>
      <c r="C4912">
        <v>194.88</v>
      </c>
      <c r="D4912">
        <v>1</v>
      </c>
      <c r="E4912">
        <v>194.88</v>
      </c>
      <c r="F4912" s="1">
        <f>-Day_SIP[[#This Row],[Investment Amount]]</f>
        <v>-194.88</v>
      </c>
      <c r="G4912" s="1">
        <f>SUM($D$2:D4912)*Day_SIP[[#This Row],[Buy Price]]</f>
        <v>5747595.8399999999</v>
      </c>
    </row>
    <row r="4913" spans="1:7" x14ac:dyDescent="0.3">
      <c r="A4913" s="2">
        <v>44510</v>
      </c>
      <c r="B4913">
        <v>2</v>
      </c>
      <c r="C4913">
        <v>194.66</v>
      </c>
      <c r="D4913">
        <v>1</v>
      </c>
      <c r="E4913">
        <v>194.66</v>
      </c>
      <c r="F4913" s="1">
        <f>-Day_SIP[[#This Row],[Investment Amount]]</f>
        <v>-194.66</v>
      </c>
      <c r="G4913" s="1">
        <f>SUM($D$2:D4913)*Day_SIP[[#This Row],[Buy Price]]</f>
        <v>5741302.04</v>
      </c>
    </row>
    <row r="4914" spans="1:7" x14ac:dyDescent="0.3">
      <c r="A4914" s="2">
        <v>44511</v>
      </c>
      <c r="B4914">
        <v>3</v>
      </c>
      <c r="C4914">
        <v>193.25</v>
      </c>
      <c r="D4914">
        <v>1</v>
      </c>
      <c r="E4914">
        <v>193.25</v>
      </c>
      <c r="F4914" s="1">
        <f>-Day_SIP[[#This Row],[Investment Amount]]</f>
        <v>-193.25</v>
      </c>
      <c r="G4914" s="1">
        <f>SUM($D$2:D4914)*Day_SIP[[#This Row],[Buy Price]]</f>
        <v>5699908.75</v>
      </c>
    </row>
    <row r="4915" spans="1:7" x14ac:dyDescent="0.3">
      <c r="A4915" s="2">
        <v>44512</v>
      </c>
      <c r="B4915">
        <v>4</v>
      </c>
      <c r="C4915">
        <v>195.46</v>
      </c>
      <c r="D4915">
        <v>1</v>
      </c>
      <c r="E4915">
        <v>195.46</v>
      </c>
      <c r="F4915" s="1">
        <f>-Day_SIP[[#This Row],[Investment Amount]]</f>
        <v>-195.46</v>
      </c>
      <c r="G4915" s="1">
        <f>SUM($D$2:D4915)*Day_SIP[[#This Row],[Buy Price]]</f>
        <v>5765288.1600000001</v>
      </c>
    </row>
    <row r="4916" spans="1:7" x14ac:dyDescent="0.3">
      <c r="A4916" s="2">
        <v>44515</v>
      </c>
      <c r="B4916">
        <v>0</v>
      </c>
      <c r="C4916">
        <v>195.52</v>
      </c>
      <c r="D4916">
        <v>1</v>
      </c>
      <c r="E4916">
        <v>195.52</v>
      </c>
      <c r="F4916" s="1">
        <f>-Day_SIP[[#This Row],[Investment Amount]]</f>
        <v>-195.52</v>
      </c>
      <c r="G4916" s="1">
        <f>SUM($D$2:D4916)*Day_SIP[[#This Row],[Buy Price]]</f>
        <v>5767253.4400000004</v>
      </c>
    </row>
    <row r="4917" spans="1:7" x14ac:dyDescent="0.3">
      <c r="A4917" s="2">
        <v>44516</v>
      </c>
      <c r="B4917">
        <v>1</v>
      </c>
      <c r="C4917">
        <v>194.47</v>
      </c>
      <c r="D4917">
        <v>1</v>
      </c>
      <c r="E4917">
        <v>194.47</v>
      </c>
      <c r="F4917" s="1">
        <f>-Day_SIP[[#This Row],[Investment Amount]]</f>
        <v>-194.47</v>
      </c>
      <c r="G4917" s="1">
        <f>SUM($D$2:D4917)*Day_SIP[[#This Row],[Buy Price]]</f>
        <v>5736476.0599999996</v>
      </c>
    </row>
    <row r="4918" spans="1:7" x14ac:dyDescent="0.3">
      <c r="A4918" s="2">
        <v>44517</v>
      </c>
      <c r="B4918">
        <v>2</v>
      </c>
      <c r="C4918">
        <v>193.53</v>
      </c>
      <c r="D4918">
        <v>1</v>
      </c>
      <c r="E4918">
        <v>193.53</v>
      </c>
      <c r="F4918" s="1">
        <f>-Day_SIP[[#This Row],[Investment Amount]]</f>
        <v>-193.53</v>
      </c>
      <c r="G4918" s="1">
        <f>SUM($D$2:D4918)*Day_SIP[[#This Row],[Buy Price]]</f>
        <v>5708941.4699999997</v>
      </c>
    </row>
    <row r="4919" spans="1:7" x14ac:dyDescent="0.3">
      <c r="A4919" s="2">
        <v>44518</v>
      </c>
      <c r="B4919">
        <v>3</v>
      </c>
      <c r="C4919">
        <v>192.14</v>
      </c>
      <c r="D4919">
        <v>1</v>
      </c>
      <c r="E4919">
        <v>192.14</v>
      </c>
      <c r="F4919" s="1">
        <f>-Day_SIP[[#This Row],[Investment Amount]]</f>
        <v>-192.14</v>
      </c>
      <c r="G4919" s="1">
        <f>SUM($D$2:D4919)*Day_SIP[[#This Row],[Buy Price]]</f>
        <v>5668130</v>
      </c>
    </row>
    <row r="4920" spans="1:7" x14ac:dyDescent="0.3">
      <c r="A4920" s="2">
        <v>44522</v>
      </c>
      <c r="B4920">
        <v>0</v>
      </c>
      <c r="C4920">
        <v>188.53</v>
      </c>
      <c r="D4920">
        <v>1</v>
      </c>
      <c r="E4920">
        <v>188.53</v>
      </c>
      <c r="F4920" s="1">
        <f>-Day_SIP[[#This Row],[Investment Amount]]</f>
        <v>-188.53</v>
      </c>
      <c r="G4920" s="1">
        <f>SUM($D$2:D4920)*Day_SIP[[#This Row],[Buy Price]]</f>
        <v>5561823.5300000003</v>
      </c>
    </row>
    <row r="4921" spans="1:7" x14ac:dyDescent="0.3">
      <c r="A4921" s="2">
        <v>44523</v>
      </c>
      <c r="B4921">
        <v>1</v>
      </c>
      <c r="C4921">
        <v>189.4</v>
      </c>
      <c r="D4921">
        <v>1</v>
      </c>
      <c r="E4921">
        <v>189.4</v>
      </c>
      <c r="F4921" s="1">
        <f>-Day_SIP[[#This Row],[Investment Amount]]</f>
        <v>-189.4</v>
      </c>
      <c r="G4921" s="1">
        <f>SUM($D$2:D4921)*Day_SIP[[#This Row],[Buy Price]]</f>
        <v>5587678.7999999998</v>
      </c>
    </row>
    <row r="4922" spans="1:7" x14ac:dyDescent="0.3">
      <c r="A4922" s="2">
        <v>44524</v>
      </c>
      <c r="B4922">
        <v>2</v>
      </c>
      <c r="C4922">
        <v>188.25</v>
      </c>
      <c r="D4922">
        <v>1</v>
      </c>
      <c r="E4922">
        <v>188.25</v>
      </c>
      <c r="F4922" s="1">
        <f>-Day_SIP[[#This Row],[Investment Amount]]</f>
        <v>-188.25</v>
      </c>
      <c r="G4922" s="1">
        <f>SUM($D$2:D4922)*Day_SIP[[#This Row],[Buy Price]]</f>
        <v>5553939.75</v>
      </c>
    </row>
    <row r="4923" spans="1:7" x14ac:dyDescent="0.3">
      <c r="A4923" s="2">
        <v>44525</v>
      </c>
      <c r="B4923">
        <v>3</v>
      </c>
      <c r="C4923">
        <v>189.51</v>
      </c>
      <c r="D4923">
        <v>1</v>
      </c>
      <c r="E4923">
        <v>189.51</v>
      </c>
      <c r="F4923" s="1">
        <f>-Day_SIP[[#This Row],[Investment Amount]]</f>
        <v>-189.51</v>
      </c>
      <c r="G4923" s="1">
        <f>SUM($D$2:D4923)*Day_SIP[[#This Row],[Buy Price]]</f>
        <v>5591303.04</v>
      </c>
    </row>
    <row r="4924" spans="1:7" x14ac:dyDescent="0.3">
      <c r="A4924" s="2">
        <v>44526</v>
      </c>
      <c r="B4924">
        <v>4</v>
      </c>
      <c r="C4924">
        <v>184.51</v>
      </c>
      <c r="D4924">
        <v>1</v>
      </c>
      <c r="E4924">
        <v>184.51</v>
      </c>
      <c r="F4924" s="1">
        <f>-Day_SIP[[#This Row],[Investment Amount]]</f>
        <v>-184.51</v>
      </c>
      <c r="G4924" s="1">
        <f>SUM($D$2:D4924)*Day_SIP[[#This Row],[Buy Price]]</f>
        <v>5443967.5499999998</v>
      </c>
    </row>
    <row r="4925" spans="1:7" x14ac:dyDescent="0.3">
      <c r="A4925" s="2">
        <v>44529</v>
      </c>
      <c r="B4925">
        <v>0</v>
      </c>
      <c r="C4925">
        <v>184.55</v>
      </c>
      <c r="D4925">
        <v>1</v>
      </c>
      <c r="E4925">
        <v>184.55</v>
      </c>
      <c r="F4925" s="1">
        <f>-Day_SIP[[#This Row],[Investment Amount]]</f>
        <v>-184.55</v>
      </c>
      <c r="G4925" s="1">
        <f>SUM($D$2:D4925)*Day_SIP[[#This Row],[Buy Price]]</f>
        <v>5445332.3000000007</v>
      </c>
    </row>
    <row r="4926" spans="1:7" x14ac:dyDescent="0.3">
      <c r="A4926" s="2">
        <v>44530</v>
      </c>
      <c r="B4926">
        <v>1</v>
      </c>
      <c r="C4926">
        <v>183.7</v>
      </c>
      <c r="D4926">
        <v>1</v>
      </c>
      <c r="E4926">
        <v>183.7</v>
      </c>
      <c r="F4926" s="1">
        <f>-Day_SIP[[#This Row],[Investment Amount]]</f>
        <v>-183.7</v>
      </c>
      <c r="G4926" s="1">
        <f>SUM($D$2:D4926)*Day_SIP[[#This Row],[Buy Price]]</f>
        <v>5420435.8999999994</v>
      </c>
    </row>
    <row r="4927" spans="1:7" x14ac:dyDescent="0.3">
      <c r="A4927" s="2">
        <v>44531</v>
      </c>
      <c r="B4927">
        <v>2</v>
      </c>
      <c r="C4927">
        <v>185.72</v>
      </c>
      <c r="D4927">
        <v>1</v>
      </c>
      <c r="E4927">
        <v>185.72</v>
      </c>
      <c r="F4927" s="1">
        <f>-Day_SIP[[#This Row],[Investment Amount]]</f>
        <v>-185.72</v>
      </c>
      <c r="G4927" s="1">
        <f>SUM($D$2:D4927)*Day_SIP[[#This Row],[Buy Price]]</f>
        <v>5480225.7599999998</v>
      </c>
    </row>
    <row r="4928" spans="1:7" x14ac:dyDescent="0.3">
      <c r="A4928" s="2">
        <v>44532</v>
      </c>
      <c r="B4928">
        <v>3</v>
      </c>
      <c r="C4928">
        <v>187.99</v>
      </c>
      <c r="D4928">
        <v>1</v>
      </c>
      <c r="E4928">
        <v>187.99</v>
      </c>
      <c r="F4928" s="1">
        <f>-Day_SIP[[#This Row],[Investment Amount]]</f>
        <v>-187.99</v>
      </c>
      <c r="G4928" s="1">
        <f>SUM($D$2:D4928)*Day_SIP[[#This Row],[Buy Price]]</f>
        <v>5547396.9100000001</v>
      </c>
    </row>
    <row r="4929" spans="1:7" x14ac:dyDescent="0.3">
      <c r="A4929" s="2">
        <v>44533</v>
      </c>
      <c r="B4929">
        <v>4</v>
      </c>
      <c r="C4929">
        <v>186</v>
      </c>
      <c r="D4929">
        <v>1</v>
      </c>
      <c r="E4929">
        <v>186</v>
      </c>
      <c r="F4929" s="1">
        <f>-Day_SIP[[#This Row],[Investment Amount]]</f>
        <v>-186</v>
      </c>
      <c r="G4929" s="1">
        <f>SUM($D$2:D4929)*Day_SIP[[#This Row],[Buy Price]]</f>
        <v>5488860</v>
      </c>
    </row>
    <row r="4930" spans="1:7" x14ac:dyDescent="0.3">
      <c r="A4930" s="2">
        <v>44536</v>
      </c>
      <c r="B4930">
        <v>0</v>
      </c>
      <c r="C4930">
        <v>183.01</v>
      </c>
      <c r="D4930">
        <v>1</v>
      </c>
      <c r="E4930">
        <v>183.01</v>
      </c>
      <c r="F4930" s="1">
        <f>-Day_SIP[[#This Row],[Investment Amount]]</f>
        <v>-183.01</v>
      </c>
      <c r="G4930" s="1">
        <f>SUM($D$2:D4930)*Day_SIP[[#This Row],[Buy Price]]</f>
        <v>5400808.1099999994</v>
      </c>
    </row>
    <row r="4931" spans="1:7" x14ac:dyDescent="0.3">
      <c r="A4931" s="2">
        <v>44537</v>
      </c>
      <c r="B4931">
        <v>1</v>
      </c>
      <c r="C4931">
        <v>185.71</v>
      </c>
      <c r="D4931">
        <v>1</v>
      </c>
      <c r="E4931">
        <v>185.71</v>
      </c>
      <c r="F4931" s="1">
        <f>-Day_SIP[[#This Row],[Investment Amount]]</f>
        <v>-185.71</v>
      </c>
      <c r="G4931" s="1">
        <f>SUM($D$2:D4931)*Day_SIP[[#This Row],[Buy Price]]</f>
        <v>5480673.5200000005</v>
      </c>
    </row>
    <row r="4932" spans="1:7" x14ac:dyDescent="0.3">
      <c r="A4932" s="2">
        <v>44538</v>
      </c>
      <c r="B4932">
        <v>2</v>
      </c>
      <c r="C4932">
        <v>188.48</v>
      </c>
      <c r="D4932">
        <v>1</v>
      </c>
      <c r="E4932">
        <v>188.48</v>
      </c>
      <c r="F4932" s="1">
        <f>-Day_SIP[[#This Row],[Investment Amount]]</f>
        <v>-188.48</v>
      </c>
      <c r="G4932" s="1">
        <f>SUM($D$2:D4932)*Day_SIP[[#This Row],[Buy Price]]</f>
        <v>5562610.2399999993</v>
      </c>
    </row>
    <row r="4933" spans="1:7" x14ac:dyDescent="0.3">
      <c r="A4933" s="2">
        <v>44539</v>
      </c>
      <c r="B4933">
        <v>3</v>
      </c>
      <c r="C4933">
        <v>189.14</v>
      </c>
      <c r="D4933">
        <v>1</v>
      </c>
      <c r="E4933">
        <v>189.14</v>
      </c>
      <c r="F4933" s="1">
        <f>-Day_SIP[[#This Row],[Investment Amount]]</f>
        <v>-189.14</v>
      </c>
      <c r="G4933" s="1">
        <f>SUM($D$2:D4933)*Day_SIP[[#This Row],[Buy Price]]</f>
        <v>5582277.96</v>
      </c>
    </row>
    <row r="4934" spans="1:7" x14ac:dyDescent="0.3">
      <c r="A4934" s="2">
        <v>44540</v>
      </c>
      <c r="B4934">
        <v>4</v>
      </c>
      <c r="C4934">
        <v>189.09</v>
      </c>
      <c r="D4934">
        <v>1</v>
      </c>
      <c r="E4934">
        <v>189.09</v>
      </c>
      <c r="F4934" s="1">
        <f>-Day_SIP[[#This Row],[Investment Amount]]</f>
        <v>-189.09</v>
      </c>
      <c r="G4934" s="1">
        <f>SUM($D$2:D4934)*Day_SIP[[#This Row],[Buy Price]]</f>
        <v>5580991.3500000006</v>
      </c>
    </row>
    <row r="4935" spans="1:7" x14ac:dyDescent="0.3">
      <c r="A4935" s="2">
        <v>44543</v>
      </c>
      <c r="B4935">
        <v>0</v>
      </c>
      <c r="C4935">
        <v>187.9</v>
      </c>
      <c r="D4935">
        <v>1</v>
      </c>
      <c r="E4935">
        <v>187.9</v>
      </c>
      <c r="F4935" s="1">
        <f>-Day_SIP[[#This Row],[Investment Amount]]</f>
        <v>-187.9</v>
      </c>
      <c r="G4935" s="1">
        <f>SUM($D$2:D4935)*Day_SIP[[#This Row],[Buy Price]]</f>
        <v>5546056.4000000004</v>
      </c>
    </row>
    <row r="4936" spans="1:7" x14ac:dyDescent="0.3">
      <c r="A4936" s="2">
        <v>44544</v>
      </c>
      <c r="B4936">
        <v>1</v>
      </c>
      <c r="C4936">
        <v>187.33</v>
      </c>
      <c r="D4936">
        <v>1</v>
      </c>
      <c r="E4936">
        <v>187.33</v>
      </c>
      <c r="F4936" s="1">
        <f>-Day_SIP[[#This Row],[Investment Amount]]</f>
        <v>-187.33</v>
      </c>
      <c r="G4936" s="1">
        <f>SUM($D$2:D4936)*Day_SIP[[#This Row],[Buy Price]]</f>
        <v>5529419.6100000003</v>
      </c>
    </row>
    <row r="4937" spans="1:7" x14ac:dyDescent="0.3">
      <c r="A4937" s="2">
        <v>44545</v>
      </c>
      <c r="B4937">
        <v>2</v>
      </c>
      <c r="C4937">
        <v>186.25</v>
      </c>
      <c r="D4937">
        <v>1</v>
      </c>
      <c r="E4937">
        <v>186.25</v>
      </c>
      <c r="F4937" s="1">
        <f>-Day_SIP[[#This Row],[Investment Amount]]</f>
        <v>-186.25</v>
      </c>
      <c r="G4937" s="1">
        <f>SUM($D$2:D4937)*Day_SIP[[#This Row],[Buy Price]]</f>
        <v>5497727.5</v>
      </c>
    </row>
    <row r="4938" spans="1:7" x14ac:dyDescent="0.3">
      <c r="A4938" s="2">
        <v>44546</v>
      </c>
      <c r="B4938">
        <v>3</v>
      </c>
      <c r="C4938">
        <v>186.62</v>
      </c>
      <c r="D4938">
        <v>1</v>
      </c>
      <c r="E4938">
        <v>186.62</v>
      </c>
      <c r="F4938" s="1">
        <f>-Day_SIP[[#This Row],[Investment Amount]]</f>
        <v>-186.62</v>
      </c>
      <c r="G4938" s="1">
        <f>SUM($D$2:D4938)*Day_SIP[[#This Row],[Buy Price]]</f>
        <v>5508835.7800000003</v>
      </c>
    </row>
    <row r="4939" spans="1:7" x14ac:dyDescent="0.3">
      <c r="A4939" s="2">
        <v>44547</v>
      </c>
      <c r="B4939">
        <v>4</v>
      </c>
      <c r="C4939">
        <v>183.77</v>
      </c>
      <c r="D4939">
        <v>1</v>
      </c>
      <c r="E4939">
        <v>183.77</v>
      </c>
      <c r="F4939" s="1">
        <f>-Day_SIP[[#This Row],[Investment Amount]]</f>
        <v>-183.77</v>
      </c>
      <c r="G4939" s="1">
        <f>SUM($D$2:D4939)*Day_SIP[[#This Row],[Buy Price]]</f>
        <v>5424890.4000000004</v>
      </c>
    </row>
    <row r="4940" spans="1:7" x14ac:dyDescent="0.3">
      <c r="A4940" s="2">
        <v>44550</v>
      </c>
      <c r="B4940">
        <v>0</v>
      </c>
      <c r="C4940">
        <v>179.93</v>
      </c>
      <c r="D4940">
        <v>1</v>
      </c>
      <c r="E4940">
        <v>179.93</v>
      </c>
      <c r="F4940" s="1">
        <f>-Day_SIP[[#This Row],[Investment Amount]]</f>
        <v>-179.93</v>
      </c>
      <c r="G4940" s="1">
        <f>SUM($D$2:D4940)*Day_SIP[[#This Row],[Buy Price]]</f>
        <v>5311713.53</v>
      </c>
    </row>
    <row r="4941" spans="1:7" x14ac:dyDescent="0.3">
      <c r="A4941" s="2">
        <v>44551</v>
      </c>
      <c r="B4941">
        <v>1</v>
      </c>
      <c r="C4941">
        <v>181.45</v>
      </c>
      <c r="D4941">
        <v>1</v>
      </c>
      <c r="E4941">
        <v>181.45</v>
      </c>
      <c r="F4941" s="1">
        <f>-Day_SIP[[#This Row],[Investment Amount]]</f>
        <v>-181.45</v>
      </c>
      <c r="G4941" s="1">
        <f>SUM($D$2:D4941)*Day_SIP[[#This Row],[Buy Price]]</f>
        <v>5356766.8999999994</v>
      </c>
    </row>
    <row r="4942" spans="1:7" x14ac:dyDescent="0.3">
      <c r="A4942" s="2">
        <v>44552</v>
      </c>
      <c r="B4942">
        <v>2</v>
      </c>
      <c r="C4942">
        <v>183.33</v>
      </c>
      <c r="D4942">
        <v>1</v>
      </c>
      <c r="E4942">
        <v>183.33</v>
      </c>
      <c r="F4942" s="1">
        <f>-Day_SIP[[#This Row],[Investment Amount]]</f>
        <v>-183.33</v>
      </c>
      <c r="G4942" s="1">
        <f>SUM($D$2:D4942)*Day_SIP[[#This Row],[Buy Price]]</f>
        <v>5412451.5900000008</v>
      </c>
    </row>
    <row r="4943" spans="1:7" x14ac:dyDescent="0.3">
      <c r="A4943" s="2">
        <v>44553</v>
      </c>
      <c r="B4943">
        <v>3</v>
      </c>
      <c r="C4943">
        <v>184.1</v>
      </c>
      <c r="D4943">
        <v>1</v>
      </c>
      <c r="E4943">
        <v>184.1</v>
      </c>
      <c r="F4943" s="1">
        <f>-Day_SIP[[#This Row],[Investment Amount]]</f>
        <v>-184.1</v>
      </c>
      <c r="G4943" s="1">
        <f>SUM($D$2:D4943)*Day_SIP[[#This Row],[Buy Price]]</f>
        <v>5435368.3999999994</v>
      </c>
    </row>
    <row r="4944" spans="1:7" x14ac:dyDescent="0.3">
      <c r="A4944" s="2">
        <v>44554</v>
      </c>
      <c r="B4944">
        <v>4</v>
      </c>
      <c r="C4944">
        <v>183.45</v>
      </c>
      <c r="D4944">
        <v>1</v>
      </c>
      <c r="E4944">
        <v>183.45</v>
      </c>
      <c r="F4944" s="1">
        <f>-Day_SIP[[#This Row],[Investment Amount]]</f>
        <v>-183.45</v>
      </c>
      <c r="G4944" s="1">
        <f>SUM($D$2:D4944)*Day_SIP[[#This Row],[Buy Price]]</f>
        <v>5416361.25</v>
      </c>
    </row>
    <row r="4945" spans="1:7" x14ac:dyDescent="0.3">
      <c r="A4945" s="2">
        <v>44557</v>
      </c>
      <c r="B4945">
        <v>0</v>
      </c>
      <c r="C4945">
        <v>184.55</v>
      </c>
      <c r="D4945">
        <v>1</v>
      </c>
      <c r="E4945">
        <v>184.55</v>
      </c>
      <c r="F4945" s="1">
        <f>-Day_SIP[[#This Row],[Investment Amount]]</f>
        <v>-184.55</v>
      </c>
      <c r="G4945" s="1">
        <f>SUM($D$2:D4945)*Day_SIP[[#This Row],[Buy Price]]</f>
        <v>5449023.3000000007</v>
      </c>
    </row>
    <row r="4946" spans="1:7" x14ac:dyDescent="0.3">
      <c r="A4946" s="2">
        <v>44558</v>
      </c>
      <c r="B4946">
        <v>1</v>
      </c>
      <c r="C4946">
        <v>186.3</v>
      </c>
      <c r="D4946">
        <v>1</v>
      </c>
      <c r="E4946">
        <v>186.3</v>
      </c>
      <c r="F4946" s="1">
        <f>-Day_SIP[[#This Row],[Investment Amount]]</f>
        <v>-186.3</v>
      </c>
      <c r="G4946" s="1">
        <f>SUM($D$2:D4946)*Day_SIP[[#This Row],[Buy Price]]</f>
        <v>5500880.1000000006</v>
      </c>
    </row>
    <row r="4947" spans="1:7" x14ac:dyDescent="0.3">
      <c r="A4947" s="2">
        <v>44559</v>
      </c>
      <c r="B4947">
        <v>2</v>
      </c>
      <c r="C4947">
        <v>186.12</v>
      </c>
      <c r="D4947">
        <v>1</v>
      </c>
      <c r="E4947">
        <v>186.12</v>
      </c>
      <c r="F4947" s="1">
        <f>-Day_SIP[[#This Row],[Investment Amount]]</f>
        <v>-186.12</v>
      </c>
      <c r="G4947" s="1">
        <f>SUM($D$2:D4947)*Day_SIP[[#This Row],[Buy Price]]</f>
        <v>5495751.3600000003</v>
      </c>
    </row>
    <row r="4948" spans="1:7" x14ac:dyDescent="0.3">
      <c r="A4948" s="2">
        <v>44560</v>
      </c>
      <c r="B4948">
        <v>3</v>
      </c>
      <c r="C4948">
        <v>186.14</v>
      </c>
      <c r="D4948">
        <v>1</v>
      </c>
      <c r="E4948">
        <v>186.14</v>
      </c>
      <c r="F4948" s="1">
        <f>-Day_SIP[[#This Row],[Investment Amount]]</f>
        <v>-186.14</v>
      </c>
      <c r="G4948" s="1">
        <f>SUM($D$2:D4948)*Day_SIP[[#This Row],[Buy Price]]</f>
        <v>5496528.0599999996</v>
      </c>
    </row>
    <row r="4949" spans="1:7" x14ac:dyDescent="0.3">
      <c r="A4949" s="2">
        <v>44561</v>
      </c>
      <c r="B4949">
        <v>4</v>
      </c>
      <c r="C4949">
        <v>187.79</v>
      </c>
      <c r="D4949">
        <v>1</v>
      </c>
      <c r="E4949">
        <v>187.79</v>
      </c>
      <c r="F4949" s="1">
        <f>-Day_SIP[[#This Row],[Investment Amount]]</f>
        <v>-187.79</v>
      </c>
      <c r="G4949" s="1">
        <f>SUM($D$2:D4949)*Day_SIP[[#This Row],[Buy Price]]</f>
        <v>5545438.7000000002</v>
      </c>
    </row>
    <row r="4950" spans="1:7" x14ac:dyDescent="0.3">
      <c r="A4950" s="2">
        <v>44564</v>
      </c>
      <c r="B4950">
        <v>0</v>
      </c>
      <c r="C4950">
        <v>190.72</v>
      </c>
      <c r="D4950">
        <v>1</v>
      </c>
      <c r="E4950">
        <v>190.72</v>
      </c>
      <c r="F4950" s="1">
        <f>-Day_SIP[[#This Row],[Investment Amount]]</f>
        <v>-190.72</v>
      </c>
      <c r="G4950" s="1">
        <f>SUM($D$2:D4950)*Day_SIP[[#This Row],[Buy Price]]</f>
        <v>5632152.3200000003</v>
      </c>
    </row>
    <row r="4951" spans="1:7" x14ac:dyDescent="0.3">
      <c r="A4951" s="2">
        <v>44565</v>
      </c>
      <c r="B4951">
        <v>1</v>
      </c>
      <c r="C4951">
        <v>192.46</v>
      </c>
      <c r="D4951">
        <v>1</v>
      </c>
      <c r="E4951">
        <v>192.46</v>
      </c>
      <c r="F4951" s="1">
        <f>-Day_SIP[[#This Row],[Investment Amount]]</f>
        <v>-192.46</v>
      </c>
      <c r="G4951" s="1">
        <f>SUM($D$2:D4951)*Day_SIP[[#This Row],[Buy Price]]</f>
        <v>5683728.7200000007</v>
      </c>
    </row>
    <row r="4952" spans="1:7" x14ac:dyDescent="0.3">
      <c r="A4952" s="2">
        <v>44566</v>
      </c>
      <c r="B4952">
        <v>2</v>
      </c>
      <c r="C4952">
        <v>193.34</v>
      </c>
      <c r="D4952">
        <v>1</v>
      </c>
      <c r="E4952">
        <v>193.34</v>
      </c>
      <c r="F4952" s="1">
        <f>-Day_SIP[[#This Row],[Investment Amount]]</f>
        <v>-193.34</v>
      </c>
      <c r="G4952" s="1">
        <f>SUM($D$2:D4952)*Day_SIP[[#This Row],[Buy Price]]</f>
        <v>5709910.2199999997</v>
      </c>
    </row>
    <row r="4953" spans="1:7" x14ac:dyDescent="0.3">
      <c r="A4953" s="2">
        <v>44567</v>
      </c>
      <c r="B4953">
        <v>3</v>
      </c>
      <c r="C4953">
        <v>191.92</v>
      </c>
      <c r="D4953">
        <v>1</v>
      </c>
      <c r="E4953">
        <v>191.92</v>
      </c>
      <c r="F4953" s="1">
        <f>-Day_SIP[[#This Row],[Investment Amount]]</f>
        <v>-191.92</v>
      </c>
      <c r="G4953" s="1">
        <f>SUM($D$2:D4953)*Day_SIP[[#This Row],[Buy Price]]</f>
        <v>5668165.2799999993</v>
      </c>
    </row>
    <row r="4954" spans="1:7" x14ac:dyDescent="0.3">
      <c r="A4954" s="2">
        <v>44568</v>
      </c>
      <c r="B4954">
        <v>4</v>
      </c>
      <c r="C4954">
        <v>192.42</v>
      </c>
      <c r="D4954">
        <v>1</v>
      </c>
      <c r="E4954">
        <v>192.42</v>
      </c>
      <c r="F4954" s="1">
        <f>-Day_SIP[[#This Row],[Investment Amount]]</f>
        <v>-192.42</v>
      </c>
      <c r="G4954" s="1">
        <f>SUM($D$2:D4954)*Day_SIP[[#This Row],[Buy Price]]</f>
        <v>5683124.6999999993</v>
      </c>
    </row>
    <row r="4955" spans="1:7" x14ac:dyDescent="0.3">
      <c r="A4955" s="2">
        <v>44571</v>
      </c>
      <c r="B4955">
        <v>0</v>
      </c>
      <c r="C4955">
        <v>194.35</v>
      </c>
      <c r="D4955">
        <v>1</v>
      </c>
      <c r="E4955">
        <v>194.35</v>
      </c>
      <c r="F4955" s="1">
        <f>-Day_SIP[[#This Row],[Investment Amount]]</f>
        <v>-194.35</v>
      </c>
      <c r="G4955" s="1">
        <f>SUM($D$2:D4955)*Day_SIP[[#This Row],[Buy Price]]</f>
        <v>5740321.5999999996</v>
      </c>
    </row>
    <row r="4956" spans="1:7" x14ac:dyDescent="0.3">
      <c r="A4956" s="2">
        <v>44572</v>
      </c>
      <c r="B4956">
        <v>1</v>
      </c>
      <c r="C4956">
        <v>194.69</v>
      </c>
      <c r="D4956">
        <v>1</v>
      </c>
      <c r="E4956">
        <v>194.69</v>
      </c>
      <c r="F4956" s="1">
        <f>-Day_SIP[[#This Row],[Investment Amount]]</f>
        <v>-194.69</v>
      </c>
      <c r="G4956" s="1">
        <f>SUM($D$2:D4956)*Day_SIP[[#This Row],[Buy Price]]</f>
        <v>5750558.5300000003</v>
      </c>
    </row>
    <row r="4957" spans="1:7" x14ac:dyDescent="0.3">
      <c r="A4957" s="2">
        <v>44573</v>
      </c>
      <c r="B4957">
        <v>2</v>
      </c>
      <c r="C4957">
        <v>196.2</v>
      </c>
      <c r="D4957">
        <v>1</v>
      </c>
      <c r="E4957">
        <v>196.2</v>
      </c>
      <c r="F4957" s="1">
        <f>-Day_SIP[[#This Row],[Investment Amount]]</f>
        <v>-196.2</v>
      </c>
      <c r="G4957" s="1">
        <f>SUM($D$2:D4957)*Day_SIP[[#This Row],[Buy Price]]</f>
        <v>5795355.5999999996</v>
      </c>
    </row>
    <row r="4958" spans="1:7" x14ac:dyDescent="0.3">
      <c r="A4958" s="2">
        <v>44574</v>
      </c>
      <c r="B4958">
        <v>3</v>
      </c>
      <c r="C4958">
        <v>197</v>
      </c>
      <c r="D4958">
        <v>1</v>
      </c>
      <c r="E4958">
        <v>197</v>
      </c>
      <c r="F4958" s="1">
        <f>-Day_SIP[[#This Row],[Investment Amount]]</f>
        <v>-197</v>
      </c>
      <c r="G4958" s="1">
        <f>SUM($D$2:D4958)*Day_SIP[[#This Row],[Buy Price]]</f>
        <v>5819183</v>
      </c>
    </row>
    <row r="4959" spans="1:7" x14ac:dyDescent="0.3">
      <c r="A4959" s="2">
        <v>44575</v>
      </c>
      <c r="B4959">
        <v>4</v>
      </c>
      <c r="C4959">
        <v>197.36</v>
      </c>
      <c r="D4959">
        <v>1</v>
      </c>
      <c r="E4959">
        <v>197.36</v>
      </c>
      <c r="F4959" s="1">
        <f>-Day_SIP[[#This Row],[Investment Amount]]</f>
        <v>-197.36</v>
      </c>
      <c r="G4959" s="1">
        <f>SUM($D$2:D4959)*Day_SIP[[#This Row],[Buy Price]]</f>
        <v>5830014.4000000004</v>
      </c>
    </row>
    <row r="4960" spans="1:7" x14ac:dyDescent="0.3">
      <c r="A4960" s="2">
        <v>44578</v>
      </c>
      <c r="B4960">
        <v>0</v>
      </c>
      <c r="C4960">
        <v>198.03</v>
      </c>
      <c r="D4960">
        <v>1</v>
      </c>
      <c r="E4960">
        <v>198.03</v>
      </c>
      <c r="F4960" s="1">
        <f>-Day_SIP[[#This Row],[Investment Amount]]</f>
        <v>-198.03</v>
      </c>
      <c r="G4960" s="1">
        <f>SUM($D$2:D4960)*Day_SIP[[#This Row],[Buy Price]]</f>
        <v>5850004.2300000004</v>
      </c>
    </row>
    <row r="4961" spans="1:7" x14ac:dyDescent="0.3">
      <c r="A4961" s="2">
        <v>44579</v>
      </c>
      <c r="B4961">
        <v>1</v>
      </c>
      <c r="C4961">
        <v>195.97</v>
      </c>
      <c r="D4961">
        <v>1</v>
      </c>
      <c r="E4961">
        <v>195.97</v>
      </c>
      <c r="F4961" s="1">
        <f>-Day_SIP[[#This Row],[Investment Amount]]</f>
        <v>-195.97</v>
      </c>
      <c r="G4961" s="1">
        <f>SUM($D$2:D4961)*Day_SIP[[#This Row],[Buy Price]]</f>
        <v>5789345.7400000002</v>
      </c>
    </row>
    <row r="4962" spans="1:7" x14ac:dyDescent="0.3">
      <c r="A4962" s="2">
        <v>44580</v>
      </c>
      <c r="B4962">
        <v>2</v>
      </c>
      <c r="C4962">
        <v>194.18</v>
      </c>
      <c r="D4962">
        <v>1</v>
      </c>
      <c r="E4962">
        <v>194.18</v>
      </c>
      <c r="F4962" s="1">
        <f>-Day_SIP[[#This Row],[Investment Amount]]</f>
        <v>-194.18</v>
      </c>
      <c r="G4962" s="1">
        <f>SUM($D$2:D4962)*Day_SIP[[#This Row],[Buy Price]]</f>
        <v>5736659.7400000002</v>
      </c>
    </row>
    <row r="4963" spans="1:7" x14ac:dyDescent="0.3">
      <c r="A4963" s="2">
        <v>44581</v>
      </c>
      <c r="B4963">
        <v>3</v>
      </c>
      <c r="C4963">
        <v>192.18</v>
      </c>
      <c r="D4963">
        <v>1</v>
      </c>
      <c r="E4963">
        <v>192.18</v>
      </c>
      <c r="F4963" s="1">
        <f>-Day_SIP[[#This Row],[Investment Amount]]</f>
        <v>-192.18</v>
      </c>
      <c r="G4963" s="1">
        <f>SUM($D$2:D4963)*Day_SIP[[#This Row],[Buy Price]]</f>
        <v>5677765.9199999999</v>
      </c>
    </row>
    <row r="4964" spans="1:7" x14ac:dyDescent="0.3">
      <c r="A4964" s="2">
        <v>44582</v>
      </c>
      <c r="B4964">
        <v>4</v>
      </c>
      <c r="C4964">
        <v>190.64</v>
      </c>
      <c r="D4964">
        <v>1</v>
      </c>
      <c r="E4964">
        <v>190.64</v>
      </c>
      <c r="F4964" s="1">
        <f>-Day_SIP[[#This Row],[Investment Amount]]</f>
        <v>-190.64</v>
      </c>
      <c r="G4964" s="1">
        <f>SUM($D$2:D4964)*Day_SIP[[#This Row],[Buy Price]]</f>
        <v>5632458.7999999998</v>
      </c>
    </row>
    <row r="4965" spans="1:7" x14ac:dyDescent="0.3">
      <c r="A4965" s="2">
        <v>44585</v>
      </c>
      <c r="B4965">
        <v>0</v>
      </c>
      <c r="C4965">
        <v>185.79</v>
      </c>
      <c r="D4965">
        <v>1</v>
      </c>
      <c r="E4965">
        <v>185.79</v>
      </c>
      <c r="F4965" s="1">
        <f>-Day_SIP[[#This Row],[Investment Amount]]</f>
        <v>-185.79</v>
      </c>
      <c r="G4965" s="1">
        <f>SUM($D$2:D4965)*Day_SIP[[#This Row],[Buy Price]]</f>
        <v>5489351.3399999999</v>
      </c>
    </row>
    <row r="4966" spans="1:7" x14ac:dyDescent="0.3">
      <c r="A4966" s="2">
        <v>44586</v>
      </c>
      <c r="B4966">
        <v>1</v>
      </c>
      <c r="C4966">
        <v>187.07</v>
      </c>
      <c r="D4966">
        <v>1</v>
      </c>
      <c r="E4966">
        <v>187.07</v>
      </c>
      <c r="F4966" s="1">
        <f>-Day_SIP[[#This Row],[Investment Amount]]</f>
        <v>-187.07</v>
      </c>
      <c r="G4966" s="1">
        <f>SUM($D$2:D4966)*Day_SIP[[#This Row],[Buy Price]]</f>
        <v>5527357.29</v>
      </c>
    </row>
    <row r="4967" spans="1:7" x14ac:dyDescent="0.3">
      <c r="A4967" s="2">
        <v>44588</v>
      </c>
      <c r="B4967">
        <v>3</v>
      </c>
      <c r="C4967">
        <v>185.33</v>
      </c>
      <c r="D4967">
        <v>1</v>
      </c>
      <c r="E4967">
        <v>185.33</v>
      </c>
      <c r="F4967" s="1">
        <f>-Day_SIP[[#This Row],[Investment Amount]]</f>
        <v>-185.33</v>
      </c>
      <c r="G4967" s="1">
        <f>SUM($D$2:D4967)*Day_SIP[[#This Row],[Buy Price]]</f>
        <v>5476130.8400000008</v>
      </c>
    </row>
    <row r="4968" spans="1:7" x14ac:dyDescent="0.3">
      <c r="A4968" s="2">
        <v>44589</v>
      </c>
      <c r="B4968">
        <v>4</v>
      </c>
      <c r="C4968">
        <v>185.1</v>
      </c>
      <c r="D4968">
        <v>1</v>
      </c>
      <c r="E4968">
        <v>185.1</v>
      </c>
      <c r="F4968" s="1">
        <f>-Day_SIP[[#This Row],[Investment Amount]]</f>
        <v>-185.1</v>
      </c>
      <c r="G4968" s="1">
        <f>SUM($D$2:D4968)*Day_SIP[[#This Row],[Buy Price]]</f>
        <v>5469519.8999999994</v>
      </c>
    </row>
    <row r="4969" spans="1:7" x14ac:dyDescent="0.3">
      <c r="A4969" s="2">
        <v>44592</v>
      </c>
      <c r="B4969">
        <v>0</v>
      </c>
      <c r="C4969">
        <v>187.55</v>
      </c>
      <c r="D4969">
        <v>1</v>
      </c>
      <c r="E4969">
        <v>187.55</v>
      </c>
      <c r="F4969" s="1">
        <f>-Day_SIP[[#This Row],[Investment Amount]]</f>
        <v>-187.55</v>
      </c>
      <c r="G4969" s="1">
        <f>SUM($D$2:D4969)*Day_SIP[[#This Row],[Buy Price]]</f>
        <v>5542102.5</v>
      </c>
    </row>
    <row r="4970" spans="1:7" x14ac:dyDescent="0.3">
      <c r="A4970" s="2">
        <f>A4969</f>
        <v>44592</v>
      </c>
      <c r="C4970">
        <f>C4969</f>
        <v>187.55</v>
      </c>
      <c r="D4970">
        <f>SUM(Day_SIP[Qty])</f>
        <v>29550</v>
      </c>
      <c r="F4970">
        <f>D4970*C4970</f>
        <v>5542102.5</v>
      </c>
    </row>
  </sheetData>
  <mergeCells count="1">
    <mergeCell ref="I2:J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F9189-F4B3-4EF2-A6BA-7A8DBD030010}">
  <dimension ref="A1:J243"/>
  <sheetViews>
    <sheetView workbookViewId="0">
      <selection activeCell="A181" sqref="A2:G181"/>
    </sheetView>
  </sheetViews>
  <sheetFormatPr defaultRowHeight="14" x14ac:dyDescent="0.3"/>
  <cols>
    <col min="1" max="1" width="8.23046875" bestFit="1" customWidth="1"/>
    <col min="2" max="2" width="5.61328125" bestFit="1" customWidth="1"/>
    <col min="3" max="3" width="9.4609375" bestFit="1" customWidth="1"/>
    <col min="4" max="4" width="5.84375" bestFit="1" customWidth="1"/>
    <col min="5" max="5" width="17" bestFit="1" customWidth="1"/>
    <col min="6" max="7" width="10.84375" bestFit="1" customWidth="1"/>
    <col min="8" max="8" width="12.53515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37265</v>
      </c>
      <c r="B2" s="1">
        <v>2</v>
      </c>
      <c r="C2" s="1">
        <v>10.91</v>
      </c>
      <c r="D2" s="1">
        <v>458</v>
      </c>
      <c r="E2" s="1">
        <v>4996.78</v>
      </c>
      <c r="F2" s="1">
        <f>-Normal_SIP[[#This Row],[Investment Amount]]</f>
        <v>-4996.78</v>
      </c>
      <c r="G2" s="1">
        <f>SUM($D$2:D2)*Normal_SIP[[#This Row],[Buy Price]]</f>
        <v>4996.78</v>
      </c>
      <c r="I2" s="4" t="s">
        <v>5</v>
      </c>
      <c r="J2" s="4"/>
    </row>
    <row r="3" spans="1:10" x14ac:dyDescent="0.3">
      <c r="A3" s="2">
        <v>37288</v>
      </c>
      <c r="B3" s="1">
        <v>4</v>
      </c>
      <c r="C3" s="1">
        <v>10.78</v>
      </c>
      <c r="D3" s="1">
        <v>463</v>
      </c>
      <c r="E3" s="1">
        <v>4991.1399999999994</v>
      </c>
      <c r="F3" s="1">
        <f>-Normal_SIP[[#This Row],[Investment Amount]]</f>
        <v>-4991.1399999999994</v>
      </c>
      <c r="G3" s="1">
        <f>SUM($D$2:D3)*Normal_SIP[[#This Row],[Buy Price]]</f>
        <v>9928.3799999999992</v>
      </c>
      <c r="I3" t="s">
        <v>0</v>
      </c>
      <c r="J3" s="2">
        <f>MAX(Normal_SIP[Date])</f>
        <v>44564</v>
      </c>
    </row>
    <row r="4" spans="1:10" x14ac:dyDescent="0.3">
      <c r="A4" s="2">
        <v>37316</v>
      </c>
      <c r="B4" s="1">
        <v>4</v>
      </c>
      <c r="C4" s="1">
        <v>11.62</v>
      </c>
      <c r="D4" s="1">
        <v>430</v>
      </c>
      <c r="E4" s="1">
        <v>4996.5999999999995</v>
      </c>
      <c r="F4" s="1">
        <f>-Normal_SIP[[#This Row],[Investment Amount]]</f>
        <v>-4996.5999999999995</v>
      </c>
      <c r="G4" s="1">
        <f>SUM($D$2:D4)*Normal_SIP[[#This Row],[Buy Price]]</f>
        <v>15698.619999999999</v>
      </c>
      <c r="I4" t="s">
        <v>6</v>
      </c>
      <c r="J4">
        <f>SUM(Normal_SIP[Qty])</f>
        <v>32061</v>
      </c>
    </row>
    <row r="5" spans="1:10" x14ac:dyDescent="0.3">
      <c r="A5" s="2">
        <v>37347</v>
      </c>
      <c r="B5" s="1">
        <v>0</v>
      </c>
      <c r="C5" s="1">
        <v>11.39</v>
      </c>
      <c r="D5" s="1">
        <v>438</v>
      </c>
      <c r="E5" s="1">
        <v>4988.8200000000006</v>
      </c>
      <c r="F5" s="1">
        <f>-Normal_SIP[[#This Row],[Investment Amount]]</f>
        <v>-4988.8200000000006</v>
      </c>
      <c r="G5" s="1">
        <f>SUM($D$2:D5)*Normal_SIP[[#This Row],[Buy Price]]</f>
        <v>20376.710000000003</v>
      </c>
      <c r="I5" t="s">
        <v>7</v>
      </c>
      <c r="J5">
        <f>VLOOKUP(J3,Normal_SIP[],3,0)</f>
        <v>190.72</v>
      </c>
    </row>
    <row r="6" spans="1:10" x14ac:dyDescent="0.3">
      <c r="A6" s="2">
        <v>37378</v>
      </c>
      <c r="B6" s="1">
        <v>3</v>
      </c>
      <c r="C6" s="1">
        <v>10.96</v>
      </c>
      <c r="D6" s="1">
        <v>456</v>
      </c>
      <c r="E6" s="1">
        <v>4997.76</v>
      </c>
      <c r="F6" s="1">
        <f>-Normal_SIP[[#This Row],[Investment Amount]]</f>
        <v>-4997.76</v>
      </c>
      <c r="G6" s="1">
        <f>SUM($D$2:D6)*Normal_SIP[[#This Row],[Buy Price]]</f>
        <v>24605.200000000001</v>
      </c>
      <c r="I6" t="s">
        <v>12</v>
      </c>
      <c r="J6">
        <f>SUM(Normal_SIP[Investment Amount])</f>
        <v>1197071.8300000003</v>
      </c>
    </row>
    <row r="7" spans="1:10" x14ac:dyDescent="0.3">
      <c r="A7" s="2">
        <v>37410</v>
      </c>
      <c r="B7" s="1">
        <v>0</v>
      </c>
      <c r="C7" s="1">
        <v>10.41</v>
      </c>
      <c r="D7" s="1">
        <v>480</v>
      </c>
      <c r="E7" s="1">
        <v>4996.8</v>
      </c>
      <c r="F7" s="1">
        <f>-Normal_SIP[[#This Row],[Investment Amount]]</f>
        <v>-4996.8</v>
      </c>
      <c r="G7" s="1">
        <f>SUM($D$2:D7)*Normal_SIP[[#This Row],[Buy Price]]</f>
        <v>28367.25</v>
      </c>
      <c r="I7" t="s">
        <v>10</v>
      </c>
      <c r="J7">
        <f>J5*J4</f>
        <v>6114673.9199999999</v>
      </c>
    </row>
    <row r="8" spans="1:10" x14ac:dyDescent="0.3">
      <c r="A8" s="2">
        <v>37438</v>
      </c>
      <c r="B8" s="1">
        <v>0</v>
      </c>
      <c r="C8" s="1">
        <v>10.66</v>
      </c>
      <c r="D8" s="1">
        <v>469</v>
      </c>
      <c r="E8" s="1">
        <v>4999.54</v>
      </c>
      <c r="F8" s="1">
        <f>-Normal_SIP[[#This Row],[Investment Amount]]</f>
        <v>-4999.54</v>
      </c>
      <c r="G8" s="1">
        <f>SUM($D$2:D8)*Normal_SIP[[#This Row],[Buy Price]]</f>
        <v>34048.04</v>
      </c>
      <c r="I8" t="s">
        <v>8</v>
      </c>
      <c r="J8" s="3">
        <f>XIRR(F2:F243,A2:A243)</f>
        <v>0.14344816803932189</v>
      </c>
    </row>
    <row r="9" spans="1:10" x14ac:dyDescent="0.3">
      <c r="A9" s="2">
        <v>37469</v>
      </c>
      <c r="B9" s="1">
        <v>3</v>
      </c>
      <c r="C9" s="1">
        <v>9.7200000000000006</v>
      </c>
      <c r="D9" s="1">
        <v>514</v>
      </c>
      <c r="E9" s="1">
        <v>4996.08</v>
      </c>
      <c r="F9" s="1">
        <f>-Normal_SIP[[#This Row],[Investment Amount]]</f>
        <v>-4996.08</v>
      </c>
      <c r="G9" s="1">
        <f>SUM($D$2:D9)*Normal_SIP[[#This Row],[Buy Price]]</f>
        <v>36041.760000000002</v>
      </c>
    </row>
    <row r="10" spans="1:10" x14ac:dyDescent="0.3">
      <c r="A10" s="2">
        <v>37501</v>
      </c>
      <c r="B10" s="1">
        <v>0</v>
      </c>
      <c r="C10" s="1">
        <v>10.26</v>
      </c>
      <c r="D10" s="1">
        <v>487</v>
      </c>
      <c r="E10" s="1">
        <v>4996.62</v>
      </c>
      <c r="F10" s="1">
        <f>-Normal_SIP[[#This Row],[Investment Amount]]</f>
        <v>-4996.62</v>
      </c>
      <c r="G10" s="1">
        <f>SUM($D$2:D10)*Normal_SIP[[#This Row],[Buy Price]]</f>
        <v>43040.7</v>
      </c>
    </row>
    <row r="11" spans="1:10" x14ac:dyDescent="0.3">
      <c r="A11" s="2">
        <v>37530</v>
      </c>
      <c r="B11" s="1">
        <v>1</v>
      </c>
      <c r="C11" s="1">
        <v>9.64</v>
      </c>
      <c r="D11" s="1">
        <v>518</v>
      </c>
      <c r="E11" s="1">
        <v>4993.5200000000004</v>
      </c>
      <c r="F11" s="1">
        <f>-Normal_SIP[[#This Row],[Investment Amount]]</f>
        <v>-4993.5200000000004</v>
      </c>
      <c r="G11" s="1">
        <f>SUM($D$2:D11)*Normal_SIP[[#This Row],[Buy Price]]</f>
        <v>45433.32</v>
      </c>
    </row>
    <row r="12" spans="1:10" x14ac:dyDescent="0.3">
      <c r="A12" s="2">
        <v>37561</v>
      </c>
      <c r="B12" s="1">
        <v>4</v>
      </c>
      <c r="C12" s="1">
        <v>9.65</v>
      </c>
      <c r="D12" s="1">
        <v>518</v>
      </c>
      <c r="E12" s="1">
        <v>4998.7</v>
      </c>
      <c r="F12" s="1">
        <f>-Normal_SIP[[#This Row],[Investment Amount]]</f>
        <v>-4998.7</v>
      </c>
      <c r="G12" s="1">
        <f>SUM($D$2:D12)*Normal_SIP[[#This Row],[Buy Price]]</f>
        <v>50479.15</v>
      </c>
    </row>
    <row r="13" spans="1:10" x14ac:dyDescent="0.3">
      <c r="A13" s="2">
        <v>37592</v>
      </c>
      <c r="B13" s="1">
        <v>0</v>
      </c>
      <c r="C13" s="1">
        <v>10.79</v>
      </c>
      <c r="D13" s="1">
        <v>463</v>
      </c>
      <c r="E13" s="1">
        <v>4995.7699999999995</v>
      </c>
      <c r="F13" s="1">
        <f>-Normal_SIP[[#This Row],[Investment Amount]]</f>
        <v>-4995.7699999999995</v>
      </c>
      <c r="G13" s="1">
        <f>SUM($D$2:D13)*Normal_SIP[[#This Row],[Buy Price]]</f>
        <v>61438.259999999995</v>
      </c>
    </row>
    <row r="14" spans="1:10" x14ac:dyDescent="0.3">
      <c r="A14" s="2">
        <v>37622</v>
      </c>
      <c r="B14" s="1">
        <v>2</v>
      </c>
      <c r="C14" s="1">
        <v>11.14</v>
      </c>
      <c r="D14" s="1">
        <v>448</v>
      </c>
      <c r="E14" s="1">
        <v>4990.72</v>
      </c>
      <c r="F14" s="1">
        <f>-Normal_SIP[[#This Row],[Investment Amount]]</f>
        <v>-4990.72</v>
      </c>
      <c r="G14" s="1">
        <f>SUM($D$2:D14)*Normal_SIP[[#This Row],[Buy Price]]</f>
        <v>68421.88</v>
      </c>
    </row>
    <row r="15" spans="1:10" x14ac:dyDescent="0.3">
      <c r="A15" s="2">
        <v>37655</v>
      </c>
      <c r="B15" s="1">
        <v>0</v>
      </c>
      <c r="C15" s="1">
        <v>10.7</v>
      </c>
      <c r="D15" s="1">
        <v>467</v>
      </c>
      <c r="E15" s="1">
        <v>4996.8999999999996</v>
      </c>
      <c r="F15" s="1">
        <f>-Normal_SIP[[#This Row],[Investment Amount]]</f>
        <v>-4996.8999999999996</v>
      </c>
      <c r="G15" s="1">
        <f>SUM($D$2:D15)*Normal_SIP[[#This Row],[Buy Price]]</f>
        <v>70716.299999999988</v>
      </c>
    </row>
    <row r="16" spans="1:10" x14ac:dyDescent="0.3">
      <c r="A16" s="2">
        <v>37683</v>
      </c>
      <c r="B16" s="1">
        <v>0</v>
      </c>
      <c r="C16" s="1">
        <v>10.64</v>
      </c>
      <c r="D16" s="1">
        <v>469</v>
      </c>
      <c r="E16" s="1">
        <v>4990.16</v>
      </c>
      <c r="F16" s="1">
        <f>-Normal_SIP[[#This Row],[Investment Amount]]</f>
        <v>-4990.16</v>
      </c>
      <c r="G16" s="1">
        <f>SUM($D$2:D16)*Normal_SIP[[#This Row],[Buy Price]]</f>
        <v>75309.919999999998</v>
      </c>
    </row>
    <row r="17" spans="1:7" x14ac:dyDescent="0.3">
      <c r="A17" s="2">
        <v>37712</v>
      </c>
      <c r="B17" s="1">
        <v>1</v>
      </c>
      <c r="C17" s="1">
        <v>9.91</v>
      </c>
      <c r="D17" s="1">
        <v>504</v>
      </c>
      <c r="E17" s="1">
        <v>4994.6400000000003</v>
      </c>
      <c r="F17" s="1">
        <f>-Normal_SIP[[#This Row],[Investment Amount]]</f>
        <v>-4994.6400000000003</v>
      </c>
      <c r="G17" s="1">
        <f>SUM($D$2:D17)*Normal_SIP[[#This Row],[Buy Price]]</f>
        <v>75137.62</v>
      </c>
    </row>
    <row r="18" spans="1:7" x14ac:dyDescent="0.3">
      <c r="A18" s="2">
        <v>37743</v>
      </c>
      <c r="B18" s="1">
        <v>4</v>
      </c>
      <c r="C18" s="1">
        <v>9.5399999999999991</v>
      </c>
      <c r="D18" s="1">
        <v>524</v>
      </c>
      <c r="E18" s="1">
        <v>4998.9599999999991</v>
      </c>
      <c r="F18" s="1">
        <f>-Normal_SIP[[#This Row],[Investment Amount]]</f>
        <v>-4998.9599999999991</v>
      </c>
      <c r="G18" s="1">
        <f>SUM($D$2:D18)*Normal_SIP[[#This Row],[Buy Price]]</f>
        <v>77331.239999999991</v>
      </c>
    </row>
    <row r="19" spans="1:7" x14ac:dyDescent="0.3">
      <c r="A19" s="2">
        <v>37774</v>
      </c>
      <c r="B19" s="1">
        <v>0</v>
      </c>
      <c r="C19" s="1">
        <v>10.11</v>
      </c>
      <c r="D19" s="1">
        <v>494</v>
      </c>
      <c r="E19" s="1">
        <v>4994.34</v>
      </c>
      <c r="F19" s="1">
        <f>-Normal_SIP[[#This Row],[Investment Amount]]</f>
        <v>-4994.34</v>
      </c>
      <c r="G19" s="1">
        <f>SUM($D$2:D19)*Normal_SIP[[#This Row],[Buy Price]]</f>
        <v>86946</v>
      </c>
    </row>
    <row r="20" spans="1:7" x14ac:dyDescent="0.3">
      <c r="A20" s="2">
        <v>37803</v>
      </c>
      <c r="B20" s="1">
        <v>1</v>
      </c>
      <c r="C20" s="1">
        <v>11.3</v>
      </c>
      <c r="D20" s="1">
        <v>442</v>
      </c>
      <c r="E20" s="1">
        <v>4994.6000000000004</v>
      </c>
      <c r="F20" s="1">
        <f>-Normal_SIP[[#This Row],[Investment Amount]]</f>
        <v>-4994.6000000000004</v>
      </c>
      <c r="G20" s="1">
        <f>SUM($D$2:D20)*Normal_SIP[[#This Row],[Buy Price]]</f>
        <v>102174.6</v>
      </c>
    </row>
    <row r="21" spans="1:7" x14ac:dyDescent="0.3">
      <c r="A21" s="2">
        <v>37834</v>
      </c>
      <c r="B21" s="1">
        <v>4</v>
      </c>
      <c r="C21" s="1">
        <v>12.07</v>
      </c>
      <c r="D21" s="1">
        <v>414</v>
      </c>
      <c r="E21" s="1">
        <v>4996.9800000000005</v>
      </c>
      <c r="F21" s="1">
        <f>-Normal_SIP[[#This Row],[Investment Amount]]</f>
        <v>-4996.9800000000005</v>
      </c>
      <c r="G21" s="1">
        <f>SUM($D$2:D21)*Normal_SIP[[#This Row],[Buy Price]]</f>
        <v>114133.92</v>
      </c>
    </row>
    <row r="22" spans="1:7" x14ac:dyDescent="0.3">
      <c r="A22" s="2">
        <v>37865</v>
      </c>
      <c r="B22" s="1">
        <v>0</v>
      </c>
      <c r="C22" s="1">
        <v>13.7</v>
      </c>
      <c r="D22" s="1">
        <v>364</v>
      </c>
      <c r="E22" s="1">
        <v>4986.8</v>
      </c>
      <c r="F22" s="1">
        <f>-Normal_SIP[[#This Row],[Investment Amount]]</f>
        <v>-4986.8</v>
      </c>
      <c r="G22" s="1">
        <f>SUM($D$2:D22)*Normal_SIP[[#This Row],[Buy Price]]</f>
        <v>134534</v>
      </c>
    </row>
    <row r="23" spans="1:7" x14ac:dyDescent="0.3">
      <c r="A23" s="2">
        <v>37895</v>
      </c>
      <c r="B23" s="1">
        <v>2</v>
      </c>
      <c r="C23" s="1">
        <v>14.27</v>
      </c>
      <c r="D23" s="1">
        <v>350</v>
      </c>
      <c r="E23" s="1">
        <v>4994.5</v>
      </c>
      <c r="F23" s="1">
        <f>-Normal_SIP[[#This Row],[Investment Amount]]</f>
        <v>-4994.5</v>
      </c>
      <c r="G23" s="1">
        <f>SUM($D$2:D23)*Normal_SIP[[#This Row],[Buy Price]]</f>
        <v>145125.9</v>
      </c>
    </row>
    <row r="24" spans="1:7" x14ac:dyDescent="0.3">
      <c r="A24" s="2">
        <v>37928</v>
      </c>
      <c r="B24" s="1">
        <v>0</v>
      </c>
      <c r="C24" s="1">
        <v>16.010000000000002</v>
      </c>
      <c r="D24" s="1">
        <v>312</v>
      </c>
      <c r="E24" s="1">
        <v>4995.1200000000008</v>
      </c>
      <c r="F24" s="1">
        <f>-Normal_SIP[[#This Row],[Investment Amount]]</f>
        <v>-4995.1200000000008</v>
      </c>
      <c r="G24" s="1">
        <f>SUM($D$2:D24)*Normal_SIP[[#This Row],[Buy Price]]</f>
        <v>167816.82</v>
      </c>
    </row>
    <row r="25" spans="1:7" x14ac:dyDescent="0.3">
      <c r="A25" s="2">
        <v>37956</v>
      </c>
      <c r="B25" s="1">
        <v>0</v>
      </c>
      <c r="C25" s="1">
        <v>16.62</v>
      </c>
      <c r="D25" s="1">
        <v>300</v>
      </c>
      <c r="E25" s="1">
        <v>4986</v>
      </c>
      <c r="F25" s="1">
        <f>-Normal_SIP[[#This Row],[Investment Amount]]</f>
        <v>-4986</v>
      </c>
      <c r="G25" s="1">
        <f>SUM($D$2:D25)*Normal_SIP[[#This Row],[Buy Price]]</f>
        <v>179196.84</v>
      </c>
    </row>
    <row r="26" spans="1:7" x14ac:dyDescent="0.3">
      <c r="A26" s="2">
        <v>37987</v>
      </c>
      <c r="B26" s="1">
        <v>3</v>
      </c>
      <c r="C26" s="1">
        <v>19.100000000000001</v>
      </c>
      <c r="D26" s="1">
        <v>261</v>
      </c>
      <c r="E26" s="1">
        <v>4985.1000000000004</v>
      </c>
      <c r="F26" s="1">
        <f>-Normal_SIP[[#This Row],[Investment Amount]]</f>
        <v>-4985.1000000000004</v>
      </c>
      <c r="G26" s="1">
        <f>SUM($D$2:D26)*Normal_SIP[[#This Row],[Buy Price]]</f>
        <v>210921.30000000002</v>
      </c>
    </row>
    <row r="27" spans="1:7" x14ac:dyDescent="0.3">
      <c r="A27" s="2">
        <v>38020</v>
      </c>
      <c r="B27" s="1">
        <v>1</v>
      </c>
      <c r="C27" s="1">
        <v>17.72</v>
      </c>
      <c r="D27" s="1">
        <v>282</v>
      </c>
      <c r="E27" s="1">
        <v>4997.04</v>
      </c>
      <c r="F27" s="1">
        <f>-Normal_SIP[[#This Row],[Investment Amount]]</f>
        <v>-4997.04</v>
      </c>
      <c r="G27" s="1">
        <f>SUM($D$2:D27)*Normal_SIP[[#This Row],[Buy Price]]</f>
        <v>200679</v>
      </c>
    </row>
    <row r="28" spans="1:7" x14ac:dyDescent="0.3">
      <c r="A28" s="2">
        <v>38047</v>
      </c>
      <c r="B28" s="1">
        <v>0</v>
      </c>
      <c r="C28" s="1">
        <v>18.48</v>
      </c>
      <c r="D28" s="1">
        <v>270</v>
      </c>
      <c r="E28" s="1">
        <v>4989.6000000000004</v>
      </c>
      <c r="F28" s="1">
        <f>-Normal_SIP[[#This Row],[Investment Amount]]</f>
        <v>-4989.6000000000004</v>
      </c>
      <c r="G28" s="1">
        <f>SUM($D$2:D28)*Normal_SIP[[#This Row],[Buy Price]]</f>
        <v>214275.6</v>
      </c>
    </row>
    <row r="29" spans="1:7" x14ac:dyDescent="0.3">
      <c r="A29" s="2">
        <v>38078</v>
      </c>
      <c r="B29" s="1">
        <v>3</v>
      </c>
      <c r="C29" s="1">
        <v>18.2</v>
      </c>
      <c r="D29" s="1">
        <v>274</v>
      </c>
      <c r="E29" s="1">
        <v>4986.8</v>
      </c>
      <c r="F29" s="1">
        <f>-Normal_SIP[[#This Row],[Investment Amount]]</f>
        <v>-4986.8</v>
      </c>
      <c r="G29" s="1">
        <f>SUM($D$2:D29)*Normal_SIP[[#This Row],[Buy Price]]</f>
        <v>216015.8</v>
      </c>
    </row>
    <row r="30" spans="1:7" x14ac:dyDescent="0.3">
      <c r="A30" s="2">
        <v>38110</v>
      </c>
      <c r="B30" s="1">
        <v>0</v>
      </c>
      <c r="C30" s="1">
        <v>17.739999999999998</v>
      </c>
      <c r="D30" s="1">
        <v>281</v>
      </c>
      <c r="E30" s="1">
        <v>4984.9399999999996</v>
      </c>
      <c r="F30" s="1">
        <f>-Normal_SIP[[#This Row],[Investment Amount]]</f>
        <v>-4984.9399999999996</v>
      </c>
      <c r="G30" s="1">
        <f>SUM($D$2:D30)*Normal_SIP[[#This Row],[Buy Price]]</f>
        <v>215540.99999999997</v>
      </c>
    </row>
    <row r="31" spans="1:7" x14ac:dyDescent="0.3">
      <c r="A31" s="2">
        <v>38139</v>
      </c>
      <c r="B31" s="1">
        <v>1</v>
      </c>
      <c r="C31" s="1">
        <v>15.15</v>
      </c>
      <c r="D31" s="1">
        <v>330</v>
      </c>
      <c r="E31" s="1">
        <v>4999.5</v>
      </c>
      <c r="F31" s="1">
        <f>-Normal_SIP[[#This Row],[Investment Amount]]</f>
        <v>-4999.5</v>
      </c>
      <c r="G31" s="1">
        <f>SUM($D$2:D31)*Normal_SIP[[#This Row],[Buy Price]]</f>
        <v>189072</v>
      </c>
    </row>
    <row r="32" spans="1:7" x14ac:dyDescent="0.3">
      <c r="A32" s="2">
        <v>38169</v>
      </c>
      <c r="B32" s="1">
        <v>3</v>
      </c>
      <c r="C32" s="1">
        <v>15.33</v>
      </c>
      <c r="D32" s="1">
        <v>326</v>
      </c>
      <c r="E32" s="1">
        <v>4997.58</v>
      </c>
      <c r="F32" s="1">
        <f>-Normal_SIP[[#This Row],[Investment Amount]]</f>
        <v>-4997.58</v>
      </c>
      <c r="G32" s="1">
        <f>SUM($D$2:D32)*Normal_SIP[[#This Row],[Buy Price]]</f>
        <v>196315.98</v>
      </c>
    </row>
    <row r="33" spans="1:7" x14ac:dyDescent="0.3">
      <c r="A33" s="2">
        <v>38201</v>
      </c>
      <c r="B33" s="1">
        <v>0</v>
      </c>
      <c r="C33" s="1">
        <v>16.48</v>
      </c>
      <c r="D33" s="1">
        <v>303</v>
      </c>
      <c r="E33" s="1">
        <v>4993.4400000000005</v>
      </c>
      <c r="F33" s="1">
        <f>-Normal_SIP[[#This Row],[Investment Amount]]</f>
        <v>-4993.4400000000005</v>
      </c>
      <c r="G33" s="1">
        <f>SUM($D$2:D33)*Normal_SIP[[#This Row],[Buy Price]]</f>
        <v>216036.32</v>
      </c>
    </row>
    <row r="34" spans="1:7" x14ac:dyDescent="0.3">
      <c r="A34" s="2">
        <v>38231</v>
      </c>
      <c r="B34">
        <v>2</v>
      </c>
      <c r="C34">
        <v>16.48</v>
      </c>
      <c r="D34">
        <v>303</v>
      </c>
      <c r="E34">
        <v>4993.4400000000005</v>
      </c>
      <c r="F34" s="1">
        <f>-Normal_SIP[[#This Row],[Investment Amount]]</f>
        <v>-4993.4400000000005</v>
      </c>
      <c r="G34" s="1">
        <f>SUM($D$2:D34)*Normal_SIP[[#This Row],[Buy Price]]</f>
        <v>221029.76000000001</v>
      </c>
    </row>
    <row r="35" spans="1:7" x14ac:dyDescent="0.3">
      <c r="A35" s="2">
        <v>38261</v>
      </c>
      <c r="B35">
        <v>4</v>
      </c>
      <c r="C35">
        <v>17.93</v>
      </c>
      <c r="D35">
        <v>278</v>
      </c>
      <c r="E35">
        <v>4984.54</v>
      </c>
      <c r="F35" s="1">
        <f>-Normal_SIP[[#This Row],[Investment Amount]]</f>
        <v>-4984.54</v>
      </c>
      <c r="G35" s="1">
        <f>SUM($D$2:D35)*Normal_SIP[[#This Row],[Buy Price]]</f>
        <v>245461.69999999998</v>
      </c>
    </row>
    <row r="36" spans="1:7" x14ac:dyDescent="0.3">
      <c r="A36" s="2">
        <v>38292</v>
      </c>
      <c r="B36">
        <v>0</v>
      </c>
      <c r="C36">
        <v>18.100000000000001</v>
      </c>
      <c r="D36">
        <v>276</v>
      </c>
      <c r="E36">
        <v>4995.6000000000004</v>
      </c>
      <c r="F36" s="1">
        <f>-Normal_SIP[[#This Row],[Investment Amount]]</f>
        <v>-4995.6000000000004</v>
      </c>
      <c r="G36" s="1">
        <f>SUM($D$2:D36)*Normal_SIP[[#This Row],[Buy Price]]</f>
        <v>252784.6</v>
      </c>
    </row>
    <row r="37" spans="1:7" x14ac:dyDescent="0.3">
      <c r="A37" s="2">
        <v>38322</v>
      </c>
      <c r="B37">
        <v>2</v>
      </c>
      <c r="C37">
        <v>19.850000000000001</v>
      </c>
      <c r="D37">
        <v>251</v>
      </c>
      <c r="E37">
        <v>4982.3500000000004</v>
      </c>
      <c r="F37" s="1">
        <f>-Normal_SIP[[#This Row],[Investment Amount]]</f>
        <v>-4982.3500000000004</v>
      </c>
      <c r="G37" s="1">
        <f>SUM($D$2:D37)*Normal_SIP[[#This Row],[Buy Price]]</f>
        <v>282207.45</v>
      </c>
    </row>
    <row r="38" spans="1:7" x14ac:dyDescent="0.3">
      <c r="A38" s="2">
        <v>38355</v>
      </c>
      <c r="B38">
        <v>0</v>
      </c>
      <c r="C38">
        <v>21.62</v>
      </c>
      <c r="D38">
        <v>231</v>
      </c>
      <c r="E38">
        <v>4994.22</v>
      </c>
      <c r="F38" s="1">
        <f>-Normal_SIP[[#This Row],[Investment Amount]]</f>
        <v>-4994.22</v>
      </c>
      <c r="G38" s="1">
        <f>SUM($D$2:D38)*Normal_SIP[[#This Row],[Buy Price]]</f>
        <v>312365.76</v>
      </c>
    </row>
    <row r="39" spans="1:7" x14ac:dyDescent="0.3">
      <c r="A39" s="2">
        <v>38384</v>
      </c>
      <c r="B39">
        <v>1</v>
      </c>
      <c r="C39">
        <v>21</v>
      </c>
      <c r="D39">
        <v>238</v>
      </c>
      <c r="E39">
        <v>4998</v>
      </c>
      <c r="F39" s="1">
        <f>-Normal_SIP[[#This Row],[Investment Amount]]</f>
        <v>-4998</v>
      </c>
      <c r="G39" s="1">
        <f>SUM($D$2:D39)*Normal_SIP[[#This Row],[Buy Price]]</f>
        <v>308406</v>
      </c>
    </row>
    <row r="40" spans="1:7" x14ac:dyDescent="0.3">
      <c r="A40" s="2">
        <v>38412</v>
      </c>
      <c r="B40">
        <v>1</v>
      </c>
      <c r="C40">
        <v>20.75</v>
      </c>
      <c r="D40">
        <v>240</v>
      </c>
      <c r="E40">
        <v>4980</v>
      </c>
      <c r="F40" s="1">
        <f>-Normal_SIP[[#This Row],[Investment Amount]]</f>
        <v>-4980</v>
      </c>
      <c r="G40" s="1">
        <f>SUM($D$2:D40)*Normal_SIP[[#This Row],[Buy Price]]</f>
        <v>309714.5</v>
      </c>
    </row>
    <row r="41" spans="1:7" x14ac:dyDescent="0.3">
      <c r="A41" s="2">
        <v>38443</v>
      </c>
      <c r="B41">
        <v>4</v>
      </c>
      <c r="C41">
        <v>20.68</v>
      </c>
      <c r="D41">
        <v>241</v>
      </c>
      <c r="E41">
        <v>4983.88</v>
      </c>
      <c r="F41" s="1">
        <f>-Normal_SIP[[#This Row],[Investment Amount]]</f>
        <v>-4983.88</v>
      </c>
      <c r="G41" s="1">
        <f>SUM($D$2:D41)*Normal_SIP[[#This Row],[Buy Price]]</f>
        <v>313653.56</v>
      </c>
    </row>
    <row r="42" spans="1:7" x14ac:dyDescent="0.3">
      <c r="A42" s="2">
        <v>38474</v>
      </c>
      <c r="B42">
        <v>0</v>
      </c>
      <c r="C42">
        <v>19.170000000000002</v>
      </c>
      <c r="D42">
        <v>260</v>
      </c>
      <c r="E42">
        <v>4984.2000000000007</v>
      </c>
      <c r="F42" s="1">
        <f>-Normal_SIP[[#This Row],[Investment Amount]]</f>
        <v>-4984.2000000000007</v>
      </c>
      <c r="G42" s="1">
        <f>SUM($D$2:D42)*Normal_SIP[[#This Row],[Buy Price]]</f>
        <v>295735.59000000003</v>
      </c>
    </row>
    <row r="43" spans="1:7" x14ac:dyDescent="0.3">
      <c r="A43" s="2">
        <v>38504</v>
      </c>
      <c r="B43">
        <v>2</v>
      </c>
      <c r="C43">
        <v>20.95</v>
      </c>
      <c r="D43">
        <v>238</v>
      </c>
      <c r="E43">
        <v>4986.0999999999995</v>
      </c>
      <c r="F43" s="1">
        <f>-Normal_SIP[[#This Row],[Investment Amount]]</f>
        <v>-4986.0999999999995</v>
      </c>
      <c r="G43" s="1">
        <f>SUM($D$2:D43)*Normal_SIP[[#This Row],[Buy Price]]</f>
        <v>328181.75</v>
      </c>
    </row>
    <row r="44" spans="1:7" x14ac:dyDescent="0.3">
      <c r="A44" s="2">
        <v>38534</v>
      </c>
      <c r="B44">
        <v>4</v>
      </c>
      <c r="C44">
        <v>22.1</v>
      </c>
      <c r="D44">
        <v>226</v>
      </c>
      <c r="E44">
        <v>4994.6000000000004</v>
      </c>
      <c r="F44" s="1">
        <f>-Normal_SIP[[#This Row],[Investment Amount]]</f>
        <v>-4994.6000000000004</v>
      </c>
      <c r="G44" s="1">
        <f>SUM($D$2:D44)*Normal_SIP[[#This Row],[Buy Price]]</f>
        <v>351191.10000000003</v>
      </c>
    </row>
    <row r="45" spans="1:7" x14ac:dyDescent="0.3">
      <c r="A45" s="2">
        <v>38565</v>
      </c>
      <c r="B45">
        <v>0</v>
      </c>
      <c r="C45">
        <v>23.41</v>
      </c>
      <c r="D45">
        <v>213</v>
      </c>
      <c r="E45">
        <v>4986.33</v>
      </c>
      <c r="F45" s="1">
        <f>-Normal_SIP[[#This Row],[Investment Amount]]</f>
        <v>-4986.33</v>
      </c>
      <c r="G45" s="1">
        <f>SUM($D$2:D45)*Normal_SIP[[#This Row],[Buy Price]]</f>
        <v>376994.64</v>
      </c>
    </row>
    <row r="46" spans="1:7" x14ac:dyDescent="0.3">
      <c r="A46" s="2">
        <v>38596</v>
      </c>
      <c r="B46">
        <v>3</v>
      </c>
      <c r="C46">
        <v>24.2</v>
      </c>
      <c r="D46">
        <v>206</v>
      </c>
      <c r="E46">
        <v>4985.2</v>
      </c>
      <c r="F46" s="1">
        <f>-Normal_SIP[[#This Row],[Investment Amount]]</f>
        <v>-4985.2</v>
      </c>
      <c r="G46" s="1">
        <f>SUM($D$2:D46)*Normal_SIP[[#This Row],[Buy Price]]</f>
        <v>394702</v>
      </c>
    </row>
    <row r="47" spans="1:7" x14ac:dyDescent="0.3">
      <c r="A47" s="2">
        <v>38628</v>
      </c>
      <c r="B47">
        <v>0</v>
      </c>
      <c r="C47">
        <v>26.4</v>
      </c>
      <c r="D47">
        <v>189</v>
      </c>
      <c r="E47">
        <v>4989.5999999999995</v>
      </c>
      <c r="F47" s="1">
        <f>-Normal_SIP[[#This Row],[Investment Amount]]</f>
        <v>-4989.5999999999995</v>
      </c>
      <c r="G47" s="1">
        <f>SUM($D$2:D47)*Normal_SIP[[#This Row],[Buy Price]]</f>
        <v>435573.6</v>
      </c>
    </row>
    <row r="48" spans="1:7" x14ac:dyDescent="0.3">
      <c r="A48" s="2">
        <v>38657</v>
      </c>
      <c r="B48">
        <v>1</v>
      </c>
      <c r="C48">
        <v>24.34</v>
      </c>
      <c r="D48">
        <v>205</v>
      </c>
      <c r="E48">
        <v>4989.7</v>
      </c>
      <c r="F48" s="1">
        <f>-Normal_SIP[[#This Row],[Investment Amount]]</f>
        <v>-4989.7</v>
      </c>
      <c r="G48" s="1">
        <f>SUM($D$2:D48)*Normal_SIP[[#This Row],[Buy Price]]</f>
        <v>406575.35999999999</v>
      </c>
    </row>
    <row r="49" spans="1:7" x14ac:dyDescent="0.3">
      <c r="A49" s="2">
        <v>38687</v>
      </c>
      <c r="B49">
        <v>3</v>
      </c>
      <c r="C49">
        <v>27.29</v>
      </c>
      <c r="D49">
        <v>183</v>
      </c>
      <c r="E49">
        <v>4994.07</v>
      </c>
      <c r="F49" s="1">
        <f>-Normal_SIP[[#This Row],[Investment Amount]]</f>
        <v>-4994.07</v>
      </c>
      <c r="G49" s="1">
        <f>SUM($D$2:D49)*Normal_SIP[[#This Row],[Buy Price]]</f>
        <v>460846.23</v>
      </c>
    </row>
    <row r="50" spans="1:7" x14ac:dyDescent="0.3">
      <c r="A50" s="2">
        <v>38719</v>
      </c>
      <c r="B50">
        <v>0</v>
      </c>
      <c r="C50">
        <v>28.82</v>
      </c>
      <c r="D50">
        <v>173</v>
      </c>
      <c r="E50">
        <v>4985.8599999999997</v>
      </c>
      <c r="F50" s="1">
        <f>-Normal_SIP[[#This Row],[Investment Amount]]</f>
        <v>-4985.8599999999997</v>
      </c>
      <c r="G50" s="1">
        <f>SUM($D$2:D50)*Normal_SIP[[#This Row],[Buy Price]]</f>
        <v>491669.2</v>
      </c>
    </row>
    <row r="51" spans="1:7" x14ac:dyDescent="0.3">
      <c r="A51" s="2">
        <v>38749</v>
      </c>
      <c r="B51">
        <v>2</v>
      </c>
      <c r="C51">
        <v>30</v>
      </c>
      <c r="D51">
        <v>166</v>
      </c>
      <c r="E51">
        <v>4980</v>
      </c>
      <c r="F51" s="1">
        <f>-Normal_SIP[[#This Row],[Investment Amount]]</f>
        <v>-4980</v>
      </c>
      <c r="G51" s="1">
        <f>SUM($D$2:D51)*Normal_SIP[[#This Row],[Buy Price]]</f>
        <v>516780</v>
      </c>
    </row>
    <row r="52" spans="1:7" x14ac:dyDescent="0.3">
      <c r="A52" s="2">
        <v>38777</v>
      </c>
      <c r="B52">
        <v>2</v>
      </c>
      <c r="C52">
        <v>31.5</v>
      </c>
      <c r="D52">
        <v>158</v>
      </c>
      <c r="E52">
        <v>4977</v>
      </c>
      <c r="F52" s="1">
        <f>-Normal_SIP[[#This Row],[Investment Amount]]</f>
        <v>-4977</v>
      </c>
      <c r="G52" s="1">
        <f>SUM($D$2:D52)*Normal_SIP[[#This Row],[Buy Price]]</f>
        <v>547596</v>
      </c>
    </row>
    <row r="53" spans="1:7" x14ac:dyDescent="0.3">
      <c r="A53" s="2">
        <v>38810</v>
      </c>
      <c r="B53">
        <v>0</v>
      </c>
      <c r="C53">
        <v>34.950000000000003</v>
      </c>
      <c r="D53">
        <v>143</v>
      </c>
      <c r="E53">
        <v>4997.8500000000004</v>
      </c>
      <c r="F53" s="1">
        <f>-Normal_SIP[[#This Row],[Investment Amount]]</f>
        <v>-4997.8500000000004</v>
      </c>
      <c r="G53" s="1">
        <f>SUM($D$2:D53)*Normal_SIP[[#This Row],[Buy Price]]</f>
        <v>612568.65</v>
      </c>
    </row>
    <row r="54" spans="1:7" x14ac:dyDescent="0.3">
      <c r="A54" s="2">
        <v>38839</v>
      </c>
      <c r="B54">
        <v>1</v>
      </c>
      <c r="C54">
        <v>36.4</v>
      </c>
      <c r="D54">
        <v>137</v>
      </c>
      <c r="E54">
        <v>4986.8</v>
      </c>
      <c r="F54" s="1">
        <f>-Normal_SIP[[#This Row],[Investment Amount]]</f>
        <v>-4986.8</v>
      </c>
      <c r="G54" s="1">
        <f>SUM($D$2:D54)*Normal_SIP[[#This Row],[Buy Price]]</f>
        <v>642969.59999999998</v>
      </c>
    </row>
    <row r="55" spans="1:7" x14ac:dyDescent="0.3">
      <c r="A55" s="2">
        <v>38869</v>
      </c>
      <c r="B55">
        <v>3</v>
      </c>
      <c r="C55">
        <v>30.32</v>
      </c>
      <c r="D55">
        <v>164</v>
      </c>
      <c r="E55">
        <v>4972.4800000000005</v>
      </c>
      <c r="F55" s="1">
        <f>-Normal_SIP[[#This Row],[Investment Amount]]</f>
        <v>-4972.4800000000005</v>
      </c>
      <c r="G55" s="1">
        <f>SUM($D$2:D55)*Normal_SIP[[#This Row],[Buy Price]]</f>
        <v>540544.96</v>
      </c>
    </row>
    <row r="56" spans="1:7" x14ac:dyDescent="0.3">
      <c r="A56" s="2">
        <v>38901</v>
      </c>
      <c r="B56">
        <v>0</v>
      </c>
      <c r="C56">
        <v>31.9</v>
      </c>
      <c r="D56">
        <v>156</v>
      </c>
      <c r="E56">
        <v>4976.3999999999996</v>
      </c>
      <c r="F56" s="1">
        <f>-Normal_SIP[[#This Row],[Investment Amount]]</f>
        <v>-4976.3999999999996</v>
      </c>
      <c r="G56" s="1">
        <f>SUM($D$2:D56)*Normal_SIP[[#This Row],[Buy Price]]</f>
        <v>573689.59999999998</v>
      </c>
    </row>
    <row r="57" spans="1:7" x14ac:dyDescent="0.3">
      <c r="A57" s="2">
        <v>38930</v>
      </c>
      <c r="B57">
        <v>1</v>
      </c>
      <c r="C57">
        <v>31.82</v>
      </c>
      <c r="D57">
        <v>157</v>
      </c>
      <c r="E57">
        <v>4995.74</v>
      </c>
      <c r="F57" s="1">
        <f>-Normal_SIP[[#This Row],[Investment Amount]]</f>
        <v>-4995.74</v>
      </c>
      <c r="G57" s="1">
        <f>SUM($D$2:D57)*Normal_SIP[[#This Row],[Buy Price]]</f>
        <v>577246.62</v>
      </c>
    </row>
    <row r="58" spans="1:7" x14ac:dyDescent="0.3">
      <c r="A58" s="2">
        <v>38961</v>
      </c>
      <c r="B58">
        <v>4</v>
      </c>
      <c r="C58">
        <v>35.11</v>
      </c>
      <c r="D58">
        <v>142</v>
      </c>
      <c r="E58">
        <v>4985.62</v>
      </c>
      <c r="F58" s="1">
        <f>-Normal_SIP[[#This Row],[Investment Amount]]</f>
        <v>-4985.62</v>
      </c>
      <c r="G58" s="1">
        <f>SUM($D$2:D58)*Normal_SIP[[#This Row],[Buy Price]]</f>
        <v>641916.13</v>
      </c>
    </row>
    <row r="59" spans="1:7" x14ac:dyDescent="0.3">
      <c r="A59" s="2">
        <v>38993</v>
      </c>
      <c r="B59">
        <v>1</v>
      </c>
      <c r="C59">
        <v>36.4</v>
      </c>
      <c r="D59">
        <v>137</v>
      </c>
      <c r="E59">
        <v>4986.8</v>
      </c>
      <c r="F59" s="1">
        <f>-Normal_SIP[[#This Row],[Investment Amount]]</f>
        <v>-4986.8</v>
      </c>
      <c r="G59" s="1">
        <f>SUM($D$2:D59)*Normal_SIP[[#This Row],[Buy Price]]</f>
        <v>670488</v>
      </c>
    </row>
    <row r="60" spans="1:7" x14ac:dyDescent="0.3">
      <c r="A60" s="2">
        <v>39022</v>
      </c>
      <c r="B60">
        <v>2</v>
      </c>
      <c r="C60">
        <v>38.299999999999997</v>
      </c>
      <c r="D60">
        <v>130</v>
      </c>
      <c r="E60">
        <v>4979</v>
      </c>
      <c r="F60" s="1">
        <f>-Normal_SIP[[#This Row],[Investment Amount]]</f>
        <v>-4979</v>
      </c>
      <c r="G60" s="1">
        <f>SUM($D$2:D60)*Normal_SIP[[#This Row],[Buy Price]]</f>
        <v>710465</v>
      </c>
    </row>
    <row r="61" spans="1:7" x14ac:dyDescent="0.3">
      <c r="A61" s="2">
        <v>39052</v>
      </c>
      <c r="B61">
        <v>4</v>
      </c>
      <c r="C61">
        <v>40.799999999999997</v>
      </c>
      <c r="D61">
        <v>122</v>
      </c>
      <c r="E61">
        <v>4977.5999999999995</v>
      </c>
      <c r="F61" s="1">
        <f>-Normal_SIP[[#This Row],[Investment Amount]]</f>
        <v>-4977.5999999999995</v>
      </c>
      <c r="G61" s="1">
        <f>SUM($D$2:D61)*Normal_SIP[[#This Row],[Buy Price]]</f>
        <v>761817.59999999998</v>
      </c>
    </row>
    <row r="62" spans="1:7" x14ac:dyDescent="0.3">
      <c r="A62" s="2">
        <v>39084</v>
      </c>
      <c r="B62">
        <v>1</v>
      </c>
      <c r="C62">
        <v>41.1</v>
      </c>
      <c r="D62">
        <v>121</v>
      </c>
      <c r="E62">
        <v>4973.1000000000004</v>
      </c>
      <c r="F62" s="1">
        <f>-Normal_SIP[[#This Row],[Investment Amount]]</f>
        <v>-4973.1000000000004</v>
      </c>
      <c r="G62" s="1">
        <f>SUM($D$2:D62)*Normal_SIP[[#This Row],[Buy Price]]</f>
        <v>772392.3</v>
      </c>
    </row>
    <row r="63" spans="1:7" x14ac:dyDescent="0.3">
      <c r="A63" s="2">
        <v>39114</v>
      </c>
      <c r="B63">
        <v>3</v>
      </c>
      <c r="C63">
        <v>41.3</v>
      </c>
      <c r="D63">
        <v>121</v>
      </c>
      <c r="E63">
        <v>4997.2999999999993</v>
      </c>
      <c r="F63" s="1">
        <f>-Normal_SIP[[#This Row],[Investment Amount]]</f>
        <v>-4997.2999999999993</v>
      </c>
      <c r="G63" s="1">
        <f>SUM($D$2:D63)*Normal_SIP[[#This Row],[Buy Price]]</f>
        <v>781148.2</v>
      </c>
    </row>
    <row r="64" spans="1:7" x14ac:dyDescent="0.3">
      <c r="A64" s="2">
        <v>39142</v>
      </c>
      <c r="B64">
        <v>3</v>
      </c>
      <c r="C64">
        <v>38.14</v>
      </c>
      <c r="D64">
        <v>131</v>
      </c>
      <c r="E64">
        <v>4996.34</v>
      </c>
      <c r="F64" s="1">
        <f>-Normal_SIP[[#This Row],[Investment Amount]]</f>
        <v>-4996.34</v>
      </c>
      <c r="G64" s="1">
        <f>SUM($D$2:D64)*Normal_SIP[[#This Row],[Buy Price]]</f>
        <v>726376.3</v>
      </c>
    </row>
    <row r="65" spans="1:7" x14ac:dyDescent="0.3">
      <c r="A65" s="2">
        <v>39174</v>
      </c>
      <c r="B65">
        <v>0</v>
      </c>
      <c r="C65">
        <v>36.950000000000003</v>
      </c>
      <c r="D65">
        <v>135</v>
      </c>
      <c r="E65">
        <v>4988.25</v>
      </c>
      <c r="F65" s="1">
        <f>-Normal_SIP[[#This Row],[Investment Amount]]</f>
        <v>-4988.25</v>
      </c>
      <c r="G65" s="1">
        <f>SUM($D$2:D65)*Normal_SIP[[#This Row],[Buy Price]]</f>
        <v>708701</v>
      </c>
    </row>
    <row r="66" spans="1:7" x14ac:dyDescent="0.3">
      <c r="A66" s="2">
        <v>39205</v>
      </c>
      <c r="B66">
        <v>3</v>
      </c>
      <c r="C66">
        <v>41.9</v>
      </c>
      <c r="D66">
        <v>119</v>
      </c>
      <c r="E66">
        <v>4986.0999999999995</v>
      </c>
      <c r="F66" s="1">
        <f>-Normal_SIP[[#This Row],[Investment Amount]]</f>
        <v>-4986.0999999999995</v>
      </c>
      <c r="G66" s="1">
        <f>SUM($D$2:D66)*Normal_SIP[[#This Row],[Buy Price]]</f>
        <v>808628.1</v>
      </c>
    </row>
    <row r="67" spans="1:7" x14ac:dyDescent="0.3">
      <c r="A67" s="2">
        <v>39234</v>
      </c>
      <c r="B67">
        <v>4</v>
      </c>
      <c r="C67">
        <v>43.46</v>
      </c>
      <c r="D67">
        <v>115</v>
      </c>
      <c r="E67">
        <v>4997.9000000000015</v>
      </c>
      <c r="F67" s="1">
        <f>-Normal_SIP[[#This Row],[Investment Amount]]</f>
        <v>-4997.9000000000015</v>
      </c>
      <c r="G67" s="1">
        <f>SUM($D$2:D67)*Normal_SIP[[#This Row],[Buy Price]]</f>
        <v>843732.44000000006</v>
      </c>
    </row>
    <row r="68" spans="1:7" x14ac:dyDescent="0.3">
      <c r="A68" s="2">
        <v>39265</v>
      </c>
      <c r="B68">
        <v>0</v>
      </c>
      <c r="C68">
        <v>43.55</v>
      </c>
      <c r="D68">
        <v>114</v>
      </c>
      <c r="E68">
        <v>4964.7</v>
      </c>
      <c r="F68" s="1">
        <f>-Normal_SIP[[#This Row],[Investment Amount]]</f>
        <v>-4964.7</v>
      </c>
      <c r="G68" s="1">
        <f>SUM($D$2:D68)*Normal_SIP[[#This Row],[Buy Price]]</f>
        <v>850444.39999999991</v>
      </c>
    </row>
    <row r="69" spans="1:7" x14ac:dyDescent="0.3">
      <c r="A69" s="2">
        <v>39295</v>
      </c>
      <c r="B69">
        <v>2</v>
      </c>
      <c r="C69">
        <v>44.03</v>
      </c>
      <c r="D69">
        <v>113</v>
      </c>
      <c r="E69">
        <v>4975.3900000000003</v>
      </c>
      <c r="F69" s="1">
        <f>-Normal_SIP[[#This Row],[Investment Amount]]</f>
        <v>-4975.3900000000003</v>
      </c>
      <c r="G69" s="1">
        <f>SUM($D$2:D69)*Normal_SIP[[#This Row],[Buy Price]]</f>
        <v>864793.23</v>
      </c>
    </row>
    <row r="70" spans="1:7" x14ac:dyDescent="0.3">
      <c r="A70" s="2">
        <v>39328</v>
      </c>
      <c r="B70">
        <v>0</v>
      </c>
      <c r="C70">
        <v>45.28</v>
      </c>
      <c r="D70">
        <v>110</v>
      </c>
      <c r="E70">
        <v>4980.8</v>
      </c>
      <c r="F70" s="1">
        <f>-Normal_SIP[[#This Row],[Investment Amount]]</f>
        <v>-4980.8</v>
      </c>
      <c r="G70" s="1">
        <f>SUM($D$2:D70)*Normal_SIP[[#This Row],[Buy Price]]</f>
        <v>894325.28</v>
      </c>
    </row>
    <row r="71" spans="1:7" x14ac:dyDescent="0.3">
      <c r="A71" s="2">
        <v>39356</v>
      </c>
      <c r="B71">
        <v>0</v>
      </c>
      <c r="C71">
        <v>51.1</v>
      </c>
      <c r="D71">
        <v>97</v>
      </c>
      <c r="E71">
        <v>4956.7</v>
      </c>
      <c r="F71" s="1">
        <f>-Normal_SIP[[#This Row],[Investment Amount]]</f>
        <v>-4956.7</v>
      </c>
      <c r="G71" s="1">
        <f>SUM($D$2:D71)*Normal_SIP[[#This Row],[Buy Price]]</f>
        <v>1014232.8</v>
      </c>
    </row>
    <row r="72" spans="1:7" x14ac:dyDescent="0.3">
      <c r="A72" s="2">
        <v>39387</v>
      </c>
      <c r="B72">
        <v>3</v>
      </c>
      <c r="C72">
        <v>59.55</v>
      </c>
      <c r="D72">
        <v>83</v>
      </c>
      <c r="E72">
        <v>4942.6499999999996</v>
      </c>
      <c r="F72" s="1">
        <f>-Normal_SIP[[#This Row],[Investment Amount]]</f>
        <v>-4942.6499999999996</v>
      </c>
      <c r="G72" s="1">
        <f>SUM($D$2:D72)*Normal_SIP[[#This Row],[Buy Price]]</f>
        <v>1186891.05</v>
      </c>
    </row>
    <row r="73" spans="1:7" x14ac:dyDescent="0.3">
      <c r="A73" s="2">
        <v>39419</v>
      </c>
      <c r="B73">
        <v>0</v>
      </c>
      <c r="C73">
        <v>59.17</v>
      </c>
      <c r="D73">
        <v>84</v>
      </c>
      <c r="E73">
        <v>4970.28</v>
      </c>
      <c r="F73" s="1">
        <f>-Normal_SIP[[#This Row],[Investment Amount]]</f>
        <v>-4970.28</v>
      </c>
      <c r="G73" s="1">
        <f>SUM($D$2:D73)*Normal_SIP[[#This Row],[Buy Price]]</f>
        <v>1184287.55</v>
      </c>
    </row>
    <row r="74" spans="1:7" x14ac:dyDescent="0.3">
      <c r="A74" s="2">
        <v>39448</v>
      </c>
      <c r="B74">
        <v>1</v>
      </c>
      <c r="C74">
        <v>62</v>
      </c>
      <c r="D74">
        <v>80</v>
      </c>
      <c r="E74">
        <v>4960</v>
      </c>
      <c r="F74" s="1">
        <f>-Normal_SIP[[#This Row],[Investment Amount]]</f>
        <v>-4960</v>
      </c>
      <c r="G74" s="1">
        <f>SUM($D$2:D74)*Normal_SIP[[#This Row],[Buy Price]]</f>
        <v>1245890</v>
      </c>
    </row>
    <row r="75" spans="1:7" x14ac:dyDescent="0.3">
      <c r="A75" s="2">
        <v>39479</v>
      </c>
      <c r="B75">
        <v>4</v>
      </c>
      <c r="C75">
        <v>53.6</v>
      </c>
      <c r="D75">
        <v>93</v>
      </c>
      <c r="E75">
        <v>4984.8</v>
      </c>
      <c r="F75" s="1">
        <f>-Normal_SIP[[#This Row],[Investment Amount]]</f>
        <v>-4984.8</v>
      </c>
      <c r="G75" s="1">
        <f>SUM($D$2:D75)*Normal_SIP[[#This Row],[Buy Price]]</f>
        <v>1082076.8</v>
      </c>
    </row>
    <row r="76" spans="1:7" x14ac:dyDescent="0.3">
      <c r="A76" s="2">
        <v>39510</v>
      </c>
      <c r="B76">
        <v>0</v>
      </c>
      <c r="C76">
        <v>50.7</v>
      </c>
      <c r="D76">
        <v>98</v>
      </c>
      <c r="E76">
        <v>4968.6000000000004</v>
      </c>
      <c r="F76" s="1">
        <f>-Normal_SIP[[#This Row],[Investment Amount]]</f>
        <v>-4968.6000000000004</v>
      </c>
      <c r="G76" s="1">
        <f>SUM($D$2:D76)*Normal_SIP[[#This Row],[Buy Price]]</f>
        <v>1028500.2000000001</v>
      </c>
    </row>
    <row r="77" spans="1:7" x14ac:dyDescent="0.3">
      <c r="A77" s="2">
        <v>39539</v>
      </c>
      <c r="B77">
        <v>1</v>
      </c>
      <c r="C77">
        <v>48.01</v>
      </c>
      <c r="D77">
        <v>104</v>
      </c>
      <c r="E77">
        <v>4993.04</v>
      </c>
      <c r="F77" s="1">
        <f>-Normal_SIP[[#This Row],[Investment Amount]]</f>
        <v>-4993.04</v>
      </c>
      <c r="G77" s="1">
        <f>SUM($D$2:D77)*Normal_SIP[[#This Row],[Buy Price]]</f>
        <v>978923.89999999991</v>
      </c>
    </row>
    <row r="78" spans="1:7" x14ac:dyDescent="0.3">
      <c r="A78" s="2">
        <v>39570</v>
      </c>
      <c r="B78">
        <v>4</v>
      </c>
      <c r="C78">
        <v>52.63</v>
      </c>
      <c r="D78">
        <v>95</v>
      </c>
      <c r="E78">
        <v>4999.8500000000004</v>
      </c>
      <c r="F78" s="1">
        <f>-Normal_SIP[[#This Row],[Investment Amount]]</f>
        <v>-4999.8500000000004</v>
      </c>
      <c r="G78" s="1">
        <f>SUM($D$2:D78)*Normal_SIP[[#This Row],[Buy Price]]</f>
        <v>1078125.55</v>
      </c>
    </row>
    <row r="79" spans="1:7" x14ac:dyDescent="0.3">
      <c r="A79" s="2">
        <v>39601</v>
      </c>
      <c r="B79">
        <v>0</v>
      </c>
      <c r="C79">
        <v>48.08</v>
      </c>
      <c r="D79">
        <v>103</v>
      </c>
      <c r="E79">
        <v>4952.24</v>
      </c>
      <c r="F79" s="1">
        <f>-Normal_SIP[[#This Row],[Investment Amount]]</f>
        <v>-4952.24</v>
      </c>
      <c r="G79" s="1">
        <f>SUM($D$2:D79)*Normal_SIP[[#This Row],[Buy Price]]</f>
        <v>989871.03999999992</v>
      </c>
    </row>
    <row r="80" spans="1:7" x14ac:dyDescent="0.3">
      <c r="A80" s="2">
        <v>39630</v>
      </c>
      <c r="B80">
        <v>1</v>
      </c>
      <c r="C80">
        <v>39.74</v>
      </c>
      <c r="D80">
        <v>125</v>
      </c>
      <c r="E80">
        <v>4967.5</v>
      </c>
      <c r="F80" s="1">
        <f>-Normal_SIP[[#This Row],[Investment Amount]]</f>
        <v>-4967.5</v>
      </c>
      <c r="G80" s="1">
        <f>SUM($D$2:D80)*Normal_SIP[[#This Row],[Buy Price]]</f>
        <v>823134.62</v>
      </c>
    </row>
    <row r="81" spans="1:7" x14ac:dyDescent="0.3">
      <c r="A81" s="2">
        <v>39661</v>
      </c>
      <c r="B81">
        <v>4</v>
      </c>
      <c r="C81">
        <v>44.78</v>
      </c>
      <c r="D81">
        <v>111</v>
      </c>
      <c r="E81">
        <v>4970.58</v>
      </c>
      <c r="F81" s="1">
        <f>-Normal_SIP[[#This Row],[Investment Amount]]</f>
        <v>-4970.58</v>
      </c>
      <c r="G81" s="1">
        <f>SUM($D$2:D81)*Normal_SIP[[#This Row],[Buy Price]]</f>
        <v>932498.72</v>
      </c>
    </row>
    <row r="82" spans="1:7" x14ac:dyDescent="0.3">
      <c r="A82" s="2">
        <v>39692</v>
      </c>
      <c r="B82">
        <v>0</v>
      </c>
      <c r="C82">
        <v>44.18</v>
      </c>
      <c r="D82">
        <v>113</v>
      </c>
      <c r="E82">
        <v>4992.34</v>
      </c>
      <c r="F82" s="1">
        <f>-Normal_SIP[[#This Row],[Investment Amount]]</f>
        <v>-4992.34</v>
      </c>
      <c r="G82" s="1">
        <f>SUM($D$2:D82)*Normal_SIP[[#This Row],[Buy Price]]</f>
        <v>924996.66</v>
      </c>
    </row>
    <row r="83" spans="1:7" x14ac:dyDescent="0.3">
      <c r="A83" s="2">
        <v>39722</v>
      </c>
      <c r="B83">
        <v>2</v>
      </c>
      <c r="C83">
        <v>39.909999999999997</v>
      </c>
      <c r="D83">
        <v>125</v>
      </c>
      <c r="E83">
        <v>4988.75</v>
      </c>
      <c r="F83" s="1">
        <f>-Normal_SIP[[#This Row],[Investment Amount]]</f>
        <v>-4988.75</v>
      </c>
      <c r="G83" s="1">
        <f>SUM($D$2:D83)*Normal_SIP[[#This Row],[Buy Price]]</f>
        <v>840584.41999999993</v>
      </c>
    </row>
    <row r="84" spans="1:7" x14ac:dyDescent="0.3">
      <c r="A84" s="2">
        <v>39755</v>
      </c>
      <c r="B84">
        <v>0</v>
      </c>
      <c r="C84">
        <v>30.44</v>
      </c>
      <c r="D84">
        <v>164</v>
      </c>
      <c r="E84">
        <v>4992.16</v>
      </c>
      <c r="F84" s="1">
        <f>-Normal_SIP[[#This Row],[Investment Amount]]</f>
        <v>-4992.16</v>
      </c>
      <c r="G84" s="1">
        <f>SUM($D$2:D84)*Normal_SIP[[#This Row],[Buy Price]]</f>
        <v>646119.44000000006</v>
      </c>
    </row>
    <row r="85" spans="1:7" x14ac:dyDescent="0.3">
      <c r="A85" s="2">
        <v>39783</v>
      </c>
      <c r="B85">
        <v>0</v>
      </c>
      <c r="C85">
        <v>27.16</v>
      </c>
      <c r="D85">
        <v>184</v>
      </c>
      <c r="E85">
        <v>4997.4399999999996</v>
      </c>
      <c r="F85" s="1">
        <f>-Normal_SIP[[#This Row],[Investment Amount]]</f>
        <v>-4997.4399999999996</v>
      </c>
      <c r="G85" s="1">
        <f>SUM($D$2:D85)*Normal_SIP[[#This Row],[Buy Price]]</f>
        <v>581495.6</v>
      </c>
    </row>
    <row r="86" spans="1:7" x14ac:dyDescent="0.3">
      <c r="A86" s="2">
        <v>39814</v>
      </c>
      <c r="B86">
        <v>3</v>
      </c>
      <c r="C86">
        <v>30.48</v>
      </c>
      <c r="D86">
        <v>164</v>
      </c>
      <c r="E86">
        <v>4998.72</v>
      </c>
      <c r="F86" s="1">
        <f>-Normal_SIP[[#This Row],[Investment Amount]]</f>
        <v>-4998.72</v>
      </c>
      <c r="G86" s="1">
        <f>SUM($D$2:D86)*Normal_SIP[[#This Row],[Buy Price]]</f>
        <v>657575.52</v>
      </c>
    </row>
    <row r="87" spans="1:7" x14ac:dyDescent="0.3">
      <c r="A87" s="2">
        <v>39846</v>
      </c>
      <c r="B87">
        <v>0</v>
      </c>
      <c r="C87">
        <v>28.17</v>
      </c>
      <c r="D87">
        <v>177</v>
      </c>
      <c r="E87">
        <v>4986.09</v>
      </c>
      <c r="F87" s="1">
        <f>-Normal_SIP[[#This Row],[Investment Amount]]</f>
        <v>-4986.09</v>
      </c>
      <c r="G87" s="1">
        <f>SUM($D$2:D87)*Normal_SIP[[#This Row],[Buy Price]]</f>
        <v>612725.67000000004</v>
      </c>
    </row>
    <row r="88" spans="1:7" x14ac:dyDescent="0.3">
      <c r="A88" s="2">
        <v>39874</v>
      </c>
      <c r="B88">
        <v>0</v>
      </c>
      <c r="C88">
        <v>27.05</v>
      </c>
      <c r="D88">
        <v>184</v>
      </c>
      <c r="E88">
        <v>4977.2</v>
      </c>
      <c r="F88" s="1">
        <f>-Normal_SIP[[#This Row],[Investment Amount]]</f>
        <v>-4977.2</v>
      </c>
      <c r="G88" s="1">
        <f>SUM($D$2:D88)*Normal_SIP[[#This Row],[Buy Price]]</f>
        <v>593341.75</v>
      </c>
    </row>
    <row r="89" spans="1:7" x14ac:dyDescent="0.3">
      <c r="A89" s="2">
        <v>39904</v>
      </c>
      <c r="B89">
        <v>2</v>
      </c>
      <c r="C89">
        <v>30.87</v>
      </c>
      <c r="D89">
        <v>161</v>
      </c>
      <c r="E89">
        <v>4970.07</v>
      </c>
      <c r="F89" s="1">
        <f>-Normal_SIP[[#This Row],[Investment Amount]]</f>
        <v>-4970.07</v>
      </c>
      <c r="G89" s="1">
        <f>SUM($D$2:D89)*Normal_SIP[[#This Row],[Buy Price]]</f>
        <v>682103.52</v>
      </c>
    </row>
    <row r="90" spans="1:7" x14ac:dyDescent="0.3">
      <c r="A90" s="2">
        <v>39937</v>
      </c>
      <c r="B90">
        <v>0</v>
      </c>
      <c r="C90">
        <v>36.6</v>
      </c>
      <c r="D90">
        <v>136</v>
      </c>
      <c r="E90">
        <v>4977.6000000000004</v>
      </c>
      <c r="F90" s="1">
        <f>-Normal_SIP[[#This Row],[Investment Amount]]</f>
        <v>-4977.6000000000004</v>
      </c>
      <c r="G90" s="1">
        <f>SUM($D$2:D90)*Normal_SIP[[#This Row],[Buy Price]]</f>
        <v>813691.20000000007</v>
      </c>
    </row>
    <row r="91" spans="1:7" x14ac:dyDescent="0.3">
      <c r="A91" s="2">
        <v>39965</v>
      </c>
      <c r="B91">
        <v>0</v>
      </c>
      <c r="C91">
        <v>45.47</v>
      </c>
      <c r="D91">
        <v>109</v>
      </c>
      <c r="E91">
        <v>4956.2299999999996</v>
      </c>
      <c r="F91" s="1">
        <f>-Normal_SIP[[#This Row],[Investment Amount]]</f>
        <v>-4956.2299999999996</v>
      </c>
      <c r="G91" s="1">
        <f>SUM($D$2:D91)*Normal_SIP[[#This Row],[Buy Price]]</f>
        <v>1015845.27</v>
      </c>
    </row>
    <row r="92" spans="1:7" x14ac:dyDescent="0.3">
      <c r="A92" s="2">
        <v>39995</v>
      </c>
      <c r="B92">
        <v>2</v>
      </c>
      <c r="C92">
        <v>44.05</v>
      </c>
      <c r="D92">
        <v>113</v>
      </c>
      <c r="E92">
        <v>4977.6499999999996</v>
      </c>
      <c r="F92" s="1">
        <f>-Normal_SIP[[#This Row],[Investment Amount]]</f>
        <v>-4977.6499999999996</v>
      </c>
      <c r="G92" s="1">
        <f>SUM($D$2:D92)*Normal_SIP[[#This Row],[Buy Price]]</f>
        <v>989098.7</v>
      </c>
    </row>
    <row r="93" spans="1:7" x14ac:dyDescent="0.3">
      <c r="A93" s="2">
        <v>40028</v>
      </c>
      <c r="B93">
        <v>0</v>
      </c>
      <c r="C93">
        <v>46.93</v>
      </c>
      <c r="D93">
        <v>106</v>
      </c>
      <c r="E93">
        <v>4974.58</v>
      </c>
      <c r="F93" s="1">
        <f>-Normal_SIP[[#This Row],[Investment Amount]]</f>
        <v>-4974.58</v>
      </c>
      <c r="G93" s="1">
        <f>SUM($D$2:D93)*Normal_SIP[[#This Row],[Buy Price]]</f>
        <v>1058740.8</v>
      </c>
    </row>
    <row r="94" spans="1:7" x14ac:dyDescent="0.3">
      <c r="A94" s="2">
        <v>40057</v>
      </c>
      <c r="B94">
        <v>1</v>
      </c>
      <c r="C94">
        <v>45.9</v>
      </c>
      <c r="D94">
        <v>108</v>
      </c>
      <c r="E94">
        <v>4957.2</v>
      </c>
      <c r="F94" s="1">
        <f>-Normal_SIP[[#This Row],[Investment Amount]]</f>
        <v>-4957.2</v>
      </c>
      <c r="G94" s="1">
        <f>SUM($D$2:D94)*Normal_SIP[[#This Row],[Buy Price]]</f>
        <v>1040461.2</v>
      </c>
    </row>
    <row r="95" spans="1:7" x14ac:dyDescent="0.3">
      <c r="A95" s="2">
        <v>40087</v>
      </c>
      <c r="B95">
        <v>3</v>
      </c>
      <c r="C95">
        <v>50.6</v>
      </c>
      <c r="D95">
        <v>98</v>
      </c>
      <c r="E95">
        <v>4958.8</v>
      </c>
      <c r="F95" s="1">
        <f>-Normal_SIP[[#This Row],[Investment Amount]]</f>
        <v>-4958.8</v>
      </c>
      <c r="G95" s="1">
        <f>SUM($D$2:D95)*Normal_SIP[[#This Row],[Buy Price]]</f>
        <v>1151959.6000000001</v>
      </c>
    </row>
    <row r="96" spans="1:7" x14ac:dyDescent="0.3">
      <c r="A96" s="2">
        <v>40120</v>
      </c>
      <c r="B96">
        <v>1</v>
      </c>
      <c r="C96">
        <v>46.15</v>
      </c>
      <c r="D96">
        <v>108</v>
      </c>
      <c r="E96">
        <v>4984.2</v>
      </c>
      <c r="F96" s="1">
        <f>-Normal_SIP[[#This Row],[Investment Amount]]</f>
        <v>-4984.2</v>
      </c>
      <c r="G96" s="1">
        <f>SUM($D$2:D96)*Normal_SIP[[#This Row],[Buy Price]]</f>
        <v>1055635.0999999999</v>
      </c>
    </row>
    <row r="97" spans="1:7" x14ac:dyDescent="0.3">
      <c r="A97" s="2">
        <v>40148</v>
      </c>
      <c r="B97">
        <v>1</v>
      </c>
      <c r="C97">
        <v>51.33</v>
      </c>
      <c r="D97">
        <v>97</v>
      </c>
      <c r="E97">
        <v>4979.01</v>
      </c>
      <c r="F97" s="1">
        <f>-Normal_SIP[[#This Row],[Investment Amount]]</f>
        <v>-4979.01</v>
      </c>
      <c r="G97" s="1">
        <f>SUM($D$2:D97)*Normal_SIP[[#This Row],[Buy Price]]</f>
        <v>1179101.43</v>
      </c>
    </row>
    <row r="98" spans="1:7" x14ac:dyDescent="0.3">
      <c r="A98" s="2">
        <v>40182</v>
      </c>
      <c r="B98">
        <v>0</v>
      </c>
      <c r="C98">
        <v>52.39</v>
      </c>
      <c r="D98">
        <v>95</v>
      </c>
      <c r="E98">
        <v>4977.05</v>
      </c>
      <c r="F98" s="1">
        <f>-Normal_SIP[[#This Row],[Investment Amount]]</f>
        <v>-4977.05</v>
      </c>
      <c r="G98" s="1">
        <f>SUM($D$2:D98)*Normal_SIP[[#This Row],[Buy Price]]</f>
        <v>1208427.74</v>
      </c>
    </row>
    <row r="99" spans="1:7" x14ac:dyDescent="0.3">
      <c r="A99" s="2">
        <v>40210</v>
      </c>
      <c r="B99">
        <v>0</v>
      </c>
      <c r="C99">
        <v>49.39</v>
      </c>
      <c r="D99">
        <v>101</v>
      </c>
      <c r="E99">
        <v>4988.3900000000003</v>
      </c>
      <c r="F99" s="1">
        <f>-Normal_SIP[[#This Row],[Investment Amount]]</f>
        <v>-4988.3900000000003</v>
      </c>
      <c r="G99" s="1">
        <f>SUM($D$2:D99)*Normal_SIP[[#This Row],[Buy Price]]</f>
        <v>1144218.1300000001</v>
      </c>
    </row>
    <row r="100" spans="1:7" x14ac:dyDescent="0.3">
      <c r="A100" s="2">
        <v>40239</v>
      </c>
      <c r="B100">
        <v>1</v>
      </c>
      <c r="C100">
        <v>50.36</v>
      </c>
      <c r="D100">
        <v>99</v>
      </c>
      <c r="E100">
        <v>4985.6400000000003</v>
      </c>
      <c r="F100" s="1">
        <f>-Normal_SIP[[#This Row],[Investment Amount]]</f>
        <v>-4985.6400000000003</v>
      </c>
      <c r="G100" s="1">
        <f>SUM($D$2:D100)*Normal_SIP[[#This Row],[Buy Price]]</f>
        <v>1171675.76</v>
      </c>
    </row>
    <row r="101" spans="1:7" x14ac:dyDescent="0.3">
      <c r="A101" s="2">
        <v>40269</v>
      </c>
      <c r="B101">
        <v>3</v>
      </c>
      <c r="C101">
        <v>53.05</v>
      </c>
      <c r="D101">
        <v>94</v>
      </c>
      <c r="E101">
        <v>4986.7</v>
      </c>
      <c r="F101" s="1">
        <f>-Normal_SIP[[#This Row],[Investment Amount]]</f>
        <v>-4986.7</v>
      </c>
      <c r="G101" s="1">
        <f>SUM($D$2:D101)*Normal_SIP[[#This Row],[Buy Price]]</f>
        <v>1239248</v>
      </c>
    </row>
    <row r="102" spans="1:7" x14ac:dyDescent="0.3">
      <c r="A102" s="2">
        <v>40301</v>
      </c>
      <c r="B102">
        <v>0</v>
      </c>
      <c r="C102">
        <v>52.07</v>
      </c>
      <c r="D102">
        <v>96</v>
      </c>
      <c r="E102">
        <v>4998.72</v>
      </c>
      <c r="F102" s="1">
        <f>-Normal_SIP[[#This Row],[Investment Amount]]</f>
        <v>-4998.72</v>
      </c>
      <c r="G102" s="1">
        <f>SUM($D$2:D102)*Normal_SIP[[#This Row],[Buy Price]]</f>
        <v>1221353.92</v>
      </c>
    </row>
    <row r="103" spans="1:7" x14ac:dyDescent="0.3">
      <c r="A103" s="2">
        <v>40330</v>
      </c>
      <c r="B103">
        <v>1</v>
      </c>
      <c r="C103">
        <v>50.11</v>
      </c>
      <c r="D103">
        <v>99</v>
      </c>
      <c r="E103">
        <v>4960.8900000000003</v>
      </c>
      <c r="F103" s="1">
        <f>-Normal_SIP[[#This Row],[Investment Amount]]</f>
        <v>-4960.8900000000003</v>
      </c>
      <c r="G103" s="1">
        <f>SUM($D$2:D103)*Normal_SIP[[#This Row],[Buy Price]]</f>
        <v>1180341.05</v>
      </c>
    </row>
    <row r="104" spans="1:7" x14ac:dyDescent="0.3">
      <c r="A104" s="2">
        <v>40360</v>
      </c>
      <c r="B104">
        <v>3</v>
      </c>
      <c r="C104">
        <v>52.98</v>
      </c>
      <c r="D104">
        <v>94</v>
      </c>
      <c r="E104">
        <v>4980.12</v>
      </c>
      <c r="F104" s="1">
        <f>-Normal_SIP[[#This Row],[Investment Amount]]</f>
        <v>-4980.12</v>
      </c>
      <c r="G104" s="1">
        <f>SUM($D$2:D104)*Normal_SIP[[#This Row],[Buy Price]]</f>
        <v>1252924.02</v>
      </c>
    </row>
    <row r="105" spans="1:7" x14ac:dyDescent="0.3">
      <c r="A105" s="2">
        <v>40392</v>
      </c>
      <c r="B105">
        <v>0</v>
      </c>
      <c r="C105">
        <v>54.91</v>
      </c>
      <c r="D105">
        <v>91</v>
      </c>
      <c r="E105">
        <v>4996.8099999999995</v>
      </c>
      <c r="F105" s="1">
        <f>-Normal_SIP[[#This Row],[Investment Amount]]</f>
        <v>-4996.8099999999995</v>
      </c>
      <c r="G105" s="1">
        <f>SUM($D$2:D105)*Normal_SIP[[#This Row],[Buy Price]]</f>
        <v>1303563.3999999999</v>
      </c>
    </row>
    <row r="106" spans="1:7" x14ac:dyDescent="0.3">
      <c r="A106" s="2">
        <v>40422</v>
      </c>
      <c r="B106">
        <v>2</v>
      </c>
      <c r="C106">
        <v>54.77</v>
      </c>
      <c r="D106">
        <v>91</v>
      </c>
      <c r="E106">
        <v>4984.0700000000006</v>
      </c>
      <c r="F106" s="1">
        <f>-Normal_SIP[[#This Row],[Investment Amount]]</f>
        <v>-4984.0700000000006</v>
      </c>
      <c r="G106" s="1">
        <f>SUM($D$2:D106)*Normal_SIP[[#This Row],[Buy Price]]</f>
        <v>1305223.8700000001</v>
      </c>
    </row>
    <row r="107" spans="1:7" x14ac:dyDescent="0.3">
      <c r="A107" s="2">
        <v>40452</v>
      </c>
      <c r="B107">
        <v>4</v>
      </c>
      <c r="C107">
        <v>61.61</v>
      </c>
      <c r="D107">
        <v>81</v>
      </c>
      <c r="E107">
        <v>4990.41</v>
      </c>
      <c r="F107" s="1">
        <f>-Normal_SIP[[#This Row],[Investment Amount]]</f>
        <v>-4990.41</v>
      </c>
      <c r="G107" s="1">
        <f>SUM($D$2:D107)*Normal_SIP[[#This Row],[Buy Price]]</f>
        <v>1473218.32</v>
      </c>
    </row>
    <row r="108" spans="1:7" x14ac:dyDescent="0.3">
      <c r="A108" s="2">
        <v>40483</v>
      </c>
      <c r="B108">
        <v>0</v>
      </c>
      <c r="C108">
        <v>61.84</v>
      </c>
      <c r="D108">
        <v>80</v>
      </c>
      <c r="E108">
        <v>4947.2000000000007</v>
      </c>
      <c r="F108" s="1">
        <f>-Normal_SIP[[#This Row],[Investment Amount]]</f>
        <v>-4947.2000000000007</v>
      </c>
      <c r="G108" s="1">
        <f>SUM($D$2:D108)*Normal_SIP[[#This Row],[Buy Price]]</f>
        <v>1483665.28</v>
      </c>
    </row>
    <row r="109" spans="1:7" x14ac:dyDescent="0.3">
      <c r="A109" s="2">
        <v>40513</v>
      </c>
      <c r="B109">
        <v>2</v>
      </c>
      <c r="C109">
        <v>59.95</v>
      </c>
      <c r="D109">
        <v>83</v>
      </c>
      <c r="E109">
        <v>4975.8500000000004</v>
      </c>
      <c r="F109" s="1">
        <f>-Normal_SIP[[#This Row],[Investment Amount]]</f>
        <v>-4975.8500000000004</v>
      </c>
      <c r="G109" s="1">
        <f>SUM($D$2:D109)*Normal_SIP[[#This Row],[Buy Price]]</f>
        <v>1443296.25</v>
      </c>
    </row>
    <row r="110" spans="1:7" x14ac:dyDescent="0.3">
      <c r="A110" s="2">
        <v>40546</v>
      </c>
      <c r="B110">
        <v>0</v>
      </c>
      <c r="C110">
        <v>62.17</v>
      </c>
      <c r="D110">
        <v>80</v>
      </c>
      <c r="E110">
        <v>4973.6000000000004</v>
      </c>
      <c r="F110" s="1">
        <f>-Normal_SIP[[#This Row],[Investment Amount]]</f>
        <v>-4973.6000000000004</v>
      </c>
      <c r="G110" s="1">
        <f>SUM($D$2:D110)*Normal_SIP[[#This Row],[Buy Price]]</f>
        <v>1501716.35</v>
      </c>
    </row>
    <row r="111" spans="1:7" x14ac:dyDescent="0.3">
      <c r="A111" s="2">
        <v>40575</v>
      </c>
      <c r="B111">
        <v>1</v>
      </c>
      <c r="C111">
        <v>54.6</v>
      </c>
      <c r="D111">
        <v>91</v>
      </c>
      <c r="E111">
        <v>4968.6000000000004</v>
      </c>
      <c r="F111" s="1">
        <f>-Normal_SIP[[#This Row],[Investment Amount]]</f>
        <v>-4968.6000000000004</v>
      </c>
      <c r="G111" s="1">
        <f>SUM($D$2:D111)*Normal_SIP[[#This Row],[Buy Price]]</f>
        <v>1323831.6000000001</v>
      </c>
    </row>
    <row r="112" spans="1:7" x14ac:dyDescent="0.3">
      <c r="A112" s="2">
        <v>40603</v>
      </c>
      <c r="B112">
        <v>1</v>
      </c>
      <c r="C112">
        <v>55.77</v>
      </c>
      <c r="D112">
        <v>89</v>
      </c>
      <c r="E112">
        <v>4963.5300000000007</v>
      </c>
      <c r="F112" s="1">
        <f>-Normal_SIP[[#This Row],[Investment Amount]]</f>
        <v>-4963.5300000000007</v>
      </c>
      <c r="G112" s="1">
        <f>SUM($D$2:D112)*Normal_SIP[[#This Row],[Buy Price]]</f>
        <v>1357162.9500000002</v>
      </c>
    </row>
    <row r="113" spans="1:7" x14ac:dyDescent="0.3">
      <c r="A113" s="2">
        <v>40634</v>
      </c>
      <c r="B113">
        <v>4</v>
      </c>
      <c r="C113">
        <v>58.97</v>
      </c>
      <c r="D113">
        <v>84</v>
      </c>
      <c r="E113">
        <v>4953.4799999999996</v>
      </c>
      <c r="F113" s="1">
        <f>-Normal_SIP[[#This Row],[Investment Amount]]</f>
        <v>-4953.4799999999996</v>
      </c>
      <c r="G113" s="1">
        <f>SUM($D$2:D113)*Normal_SIP[[#This Row],[Buy Price]]</f>
        <v>1439988.43</v>
      </c>
    </row>
    <row r="114" spans="1:7" x14ac:dyDescent="0.3">
      <c r="A114" s="2">
        <v>40665</v>
      </c>
      <c r="B114">
        <v>0</v>
      </c>
      <c r="C114">
        <v>57.66</v>
      </c>
      <c r="D114">
        <v>86</v>
      </c>
      <c r="E114">
        <v>4958.7599999999993</v>
      </c>
      <c r="F114" s="1">
        <f>-Normal_SIP[[#This Row],[Investment Amount]]</f>
        <v>-4958.7599999999993</v>
      </c>
      <c r="G114" s="1">
        <f>SUM($D$2:D114)*Normal_SIP[[#This Row],[Buy Price]]</f>
        <v>1412958.2999999998</v>
      </c>
    </row>
    <row r="115" spans="1:7" x14ac:dyDescent="0.3">
      <c r="A115" s="2">
        <v>40695</v>
      </c>
      <c r="B115">
        <v>2</v>
      </c>
      <c r="C115">
        <v>56.34</v>
      </c>
      <c r="D115">
        <v>88</v>
      </c>
      <c r="E115">
        <v>4957.92</v>
      </c>
      <c r="F115" s="1">
        <f>-Normal_SIP[[#This Row],[Investment Amount]]</f>
        <v>-4957.92</v>
      </c>
      <c r="G115" s="1">
        <f>SUM($D$2:D115)*Normal_SIP[[#This Row],[Buy Price]]</f>
        <v>1385569.62</v>
      </c>
    </row>
    <row r="116" spans="1:7" x14ac:dyDescent="0.3">
      <c r="A116" s="2">
        <v>40725</v>
      </c>
      <c r="B116">
        <v>4</v>
      </c>
      <c r="C116">
        <v>57.12</v>
      </c>
      <c r="D116">
        <v>87</v>
      </c>
      <c r="E116">
        <v>4969.4399999999996</v>
      </c>
      <c r="F116" s="1">
        <f>-Normal_SIP[[#This Row],[Investment Amount]]</f>
        <v>-4969.4399999999996</v>
      </c>
      <c r="G116" s="1">
        <f>SUM($D$2:D116)*Normal_SIP[[#This Row],[Buy Price]]</f>
        <v>1409721.5999999999</v>
      </c>
    </row>
    <row r="117" spans="1:7" x14ac:dyDescent="0.3">
      <c r="A117" s="2">
        <v>40756</v>
      </c>
      <c r="B117">
        <v>0</v>
      </c>
      <c r="C117">
        <v>56.5</v>
      </c>
      <c r="D117">
        <v>88</v>
      </c>
      <c r="E117">
        <v>4972</v>
      </c>
      <c r="F117" s="1">
        <f>-Normal_SIP[[#This Row],[Investment Amount]]</f>
        <v>-4972</v>
      </c>
      <c r="G117" s="1">
        <f>SUM($D$2:D117)*Normal_SIP[[#This Row],[Buy Price]]</f>
        <v>1399392</v>
      </c>
    </row>
    <row r="118" spans="1:7" x14ac:dyDescent="0.3">
      <c r="A118" s="2">
        <v>40788</v>
      </c>
      <c r="B118">
        <v>4</v>
      </c>
      <c r="C118">
        <v>51.45</v>
      </c>
      <c r="D118">
        <v>97</v>
      </c>
      <c r="E118">
        <v>4990.6500000000015</v>
      </c>
      <c r="F118" s="1">
        <f>-Normal_SIP[[#This Row],[Investment Amount]]</f>
        <v>-4990.6500000000015</v>
      </c>
      <c r="G118" s="1">
        <f>SUM($D$2:D118)*Normal_SIP[[#This Row],[Buy Price]]</f>
        <v>1279304.25</v>
      </c>
    </row>
    <row r="119" spans="1:7" x14ac:dyDescent="0.3">
      <c r="A119" s="2">
        <v>40819</v>
      </c>
      <c r="B119">
        <v>0</v>
      </c>
      <c r="C119">
        <v>49.48</v>
      </c>
      <c r="D119">
        <v>101</v>
      </c>
      <c r="E119">
        <v>4997.4799999999996</v>
      </c>
      <c r="F119" s="1">
        <f>-Normal_SIP[[#This Row],[Investment Amount]]</f>
        <v>-4997.4799999999996</v>
      </c>
      <c r="G119" s="1">
        <f>SUM($D$2:D119)*Normal_SIP[[#This Row],[Buy Price]]</f>
        <v>1235317.68</v>
      </c>
    </row>
    <row r="120" spans="1:7" x14ac:dyDescent="0.3">
      <c r="A120" s="2">
        <v>40848</v>
      </c>
      <c r="B120">
        <v>1</v>
      </c>
      <c r="C120">
        <v>53.16</v>
      </c>
      <c r="D120">
        <v>94</v>
      </c>
      <c r="E120">
        <v>4997.04</v>
      </c>
      <c r="F120" s="1">
        <f>-Normal_SIP[[#This Row],[Investment Amount]]</f>
        <v>-4997.04</v>
      </c>
      <c r="G120" s="1">
        <f>SUM($D$2:D120)*Normal_SIP[[#This Row],[Buy Price]]</f>
        <v>1332189.5999999999</v>
      </c>
    </row>
    <row r="121" spans="1:7" x14ac:dyDescent="0.3">
      <c r="A121" s="2">
        <v>40878</v>
      </c>
      <c r="B121">
        <v>3</v>
      </c>
      <c r="C121">
        <v>50.19</v>
      </c>
      <c r="D121">
        <v>99</v>
      </c>
      <c r="E121">
        <v>4968.8099999999995</v>
      </c>
      <c r="F121" s="1">
        <f>-Normal_SIP[[#This Row],[Investment Amount]]</f>
        <v>-4968.8099999999995</v>
      </c>
      <c r="G121" s="1">
        <f>SUM($D$2:D121)*Normal_SIP[[#This Row],[Buy Price]]</f>
        <v>1262730.21</v>
      </c>
    </row>
    <row r="122" spans="1:7" x14ac:dyDescent="0.3">
      <c r="A122" s="2">
        <v>40910</v>
      </c>
      <c r="B122">
        <v>0</v>
      </c>
      <c r="C122">
        <v>47.18</v>
      </c>
      <c r="D122">
        <v>105</v>
      </c>
      <c r="E122">
        <v>4953.8999999999996</v>
      </c>
      <c r="F122" s="1">
        <f>-Normal_SIP[[#This Row],[Investment Amount]]</f>
        <v>-4953.8999999999996</v>
      </c>
      <c r="G122" s="1">
        <f>SUM($D$2:D122)*Normal_SIP[[#This Row],[Buy Price]]</f>
        <v>1191955.52</v>
      </c>
    </row>
    <row r="123" spans="1:7" x14ac:dyDescent="0.3">
      <c r="A123" s="2">
        <v>40940</v>
      </c>
      <c r="B123">
        <v>2</v>
      </c>
      <c r="C123">
        <v>53</v>
      </c>
      <c r="D123">
        <v>94</v>
      </c>
      <c r="E123">
        <v>4982</v>
      </c>
      <c r="F123" s="1">
        <f>-Normal_SIP[[#This Row],[Investment Amount]]</f>
        <v>-4982</v>
      </c>
      <c r="G123" s="1">
        <f>SUM($D$2:D123)*Normal_SIP[[#This Row],[Buy Price]]</f>
        <v>1343974</v>
      </c>
    </row>
    <row r="124" spans="1:7" x14ac:dyDescent="0.3">
      <c r="A124" s="2">
        <v>40969</v>
      </c>
      <c r="B124">
        <v>3</v>
      </c>
      <c r="C124">
        <v>54.55</v>
      </c>
      <c r="D124">
        <v>91</v>
      </c>
      <c r="E124">
        <v>4964.05</v>
      </c>
      <c r="F124" s="1">
        <f>-Normal_SIP[[#This Row],[Investment Amount]]</f>
        <v>-4964.05</v>
      </c>
      <c r="G124" s="1">
        <f>SUM($D$2:D124)*Normal_SIP[[#This Row],[Buy Price]]</f>
        <v>1388242.95</v>
      </c>
    </row>
    <row r="125" spans="1:7" x14ac:dyDescent="0.3">
      <c r="A125" s="2">
        <v>41001</v>
      </c>
      <c r="B125">
        <v>0</v>
      </c>
      <c r="C125">
        <v>53.35</v>
      </c>
      <c r="D125">
        <v>93</v>
      </c>
      <c r="E125">
        <v>4961.55</v>
      </c>
      <c r="F125" s="1">
        <f>-Normal_SIP[[#This Row],[Investment Amount]]</f>
        <v>-4961.55</v>
      </c>
      <c r="G125" s="1">
        <f>SUM($D$2:D125)*Normal_SIP[[#This Row],[Buy Price]]</f>
        <v>1362665.7</v>
      </c>
    </row>
    <row r="126" spans="1:7" x14ac:dyDescent="0.3">
      <c r="A126" s="2">
        <v>41031</v>
      </c>
      <c r="B126">
        <v>2</v>
      </c>
      <c r="C126">
        <v>52.57</v>
      </c>
      <c r="D126">
        <v>95</v>
      </c>
      <c r="E126">
        <v>4994.1499999999996</v>
      </c>
      <c r="F126" s="1">
        <f>-Normal_SIP[[#This Row],[Investment Amount]]</f>
        <v>-4994.1499999999996</v>
      </c>
      <c r="G126" s="1">
        <f>SUM($D$2:D126)*Normal_SIP[[#This Row],[Buy Price]]</f>
        <v>1347737.09</v>
      </c>
    </row>
    <row r="127" spans="1:7" x14ac:dyDescent="0.3">
      <c r="A127" s="2">
        <v>41061</v>
      </c>
      <c r="B127">
        <v>4</v>
      </c>
      <c r="C127">
        <v>49.01</v>
      </c>
      <c r="D127">
        <v>102</v>
      </c>
      <c r="E127">
        <v>4999.0199999999995</v>
      </c>
      <c r="F127" s="1">
        <f>-Normal_SIP[[#This Row],[Investment Amount]]</f>
        <v>-4999.0199999999995</v>
      </c>
      <c r="G127" s="1">
        <f>SUM($D$2:D127)*Normal_SIP[[#This Row],[Buy Price]]</f>
        <v>1261468.3899999999</v>
      </c>
    </row>
    <row r="128" spans="1:7" x14ac:dyDescent="0.3">
      <c r="A128" s="2">
        <v>41092</v>
      </c>
      <c r="B128">
        <v>0</v>
      </c>
      <c r="C128">
        <v>53.23</v>
      </c>
      <c r="D128">
        <v>93</v>
      </c>
      <c r="E128">
        <v>4950.3899999999994</v>
      </c>
      <c r="F128" s="1">
        <f>-Normal_SIP[[#This Row],[Investment Amount]]</f>
        <v>-4950.3899999999994</v>
      </c>
      <c r="G128" s="1">
        <f>SUM($D$2:D128)*Normal_SIP[[#This Row],[Buy Price]]</f>
        <v>1375037.3599999999</v>
      </c>
    </row>
    <row r="129" spans="1:7" x14ac:dyDescent="0.3">
      <c r="A129" s="2">
        <v>41122</v>
      </c>
      <c r="B129">
        <v>2</v>
      </c>
      <c r="C129">
        <v>52.78</v>
      </c>
      <c r="D129">
        <v>94</v>
      </c>
      <c r="E129">
        <v>4961.32</v>
      </c>
      <c r="F129" s="1">
        <f>-Normal_SIP[[#This Row],[Investment Amount]]</f>
        <v>-4961.32</v>
      </c>
      <c r="G129" s="1">
        <f>SUM($D$2:D129)*Normal_SIP[[#This Row],[Buy Price]]</f>
        <v>1368374.28</v>
      </c>
    </row>
    <row r="130" spans="1:7" x14ac:dyDescent="0.3">
      <c r="A130" s="2">
        <v>41155</v>
      </c>
      <c r="B130">
        <v>0</v>
      </c>
      <c r="C130">
        <v>52.71</v>
      </c>
      <c r="D130">
        <v>94</v>
      </c>
      <c r="E130">
        <v>4954.74</v>
      </c>
      <c r="F130" s="1">
        <f>-Normal_SIP[[#This Row],[Investment Amount]]</f>
        <v>-4954.74</v>
      </c>
      <c r="G130" s="1">
        <f>SUM($D$2:D130)*Normal_SIP[[#This Row],[Buy Price]]</f>
        <v>1371514.2</v>
      </c>
    </row>
    <row r="131" spans="1:7" x14ac:dyDescent="0.3">
      <c r="A131" s="2">
        <v>41183</v>
      </c>
      <c r="B131">
        <v>0</v>
      </c>
      <c r="C131">
        <v>57.52</v>
      </c>
      <c r="D131">
        <v>86</v>
      </c>
      <c r="E131">
        <v>4946.72</v>
      </c>
      <c r="F131" s="1">
        <f>-Normal_SIP[[#This Row],[Investment Amount]]</f>
        <v>-4946.72</v>
      </c>
      <c r="G131" s="1">
        <f>SUM($D$2:D131)*Normal_SIP[[#This Row],[Buy Price]]</f>
        <v>1501617.12</v>
      </c>
    </row>
    <row r="132" spans="1:7" x14ac:dyDescent="0.3">
      <c r="A132" s="2">
        <v>41214</v>
      </c>
      <c r="B132">
        <v>3</v>
      </c>
      <c r="C132">
        <v>57.04</v>
      </c>
      <c r="D132">
        <v>87</v>
      </c>
      <c r="E132">
        <v>4962.4799999999996</v>
      </c>
      <c r="F132" s="1">
        <f>-Normal_SIP[[#This Row],[Investment Amount]]</f>
        <v>-4962.4799999999996</v>
      </c>
      <c r="G132" s="1">
        <f>SUM($D$2:D132)*Normal_SIP[[#This Row],[Buy Price]]</f>
        <v>1494048.72</v>
      </c>
    </row>
    <row r="133" spans="1:7" x14ac:dyDescent="0.3">
      <c r="A133" s="2">
        <v>41246</v>
      </c>
      <c r="B133">
        <v>0</v>
      </c>
      <c r="C133">
        <v>59.08</v>
      </c>
      <c r="D133">
        <v>84</v>
      </c>
      <c r="E133">
        <v>4962.72</v>
      </c>
      <c r="F133" s="1">
        <f>-Normal_SIP[[#This Row],[Investment Amount]]</f>
        <v>-4962.72</v>
      </c>
      <c r="G133" s="1">
        <f>SUM($D$2:D133)*Normal_SIP[[#This Row],[Buy Price]]</f>
        <v>1552445.16</v>
      </c>
    </row>
    <row r="134" spans="1:7" x14ac:dyDescent="0.3">
      <c r="A134" s="2">
        <v>41275</v>
      </c>
      <c r="B134">
        <v>1</v>
      </c>
      <c r="C134">
        <v>60.22</v>
      </c>
      <c r="D134">
        <v>83</v>
      </c>
      <c r="E134">
        <v>4998.26</v>
      </c>
      <c r="F134" s="1">
        <f>-Normal_SIP[[#This Row],[Investment Amount]]</f>
        <v>-4998.26</v>
      </c>
      <c r="G134" s="1">
        <f>SUM($D$2:D134)*Normal_SIP[[#This Row],[Buy Price]]</f>
        <v>1587399.2</v>
      </c>
    </row>
    <row r="135" spans="1:7" x14ac:dyDescent="0.3">
      <c r="A135" s="2">
        <v>41306</v>
      </c>
      <c r="B135">
        <v>4</v>
      </c>
      <c r="C135">
        <v>60.61</v>
      </c>
      <c r="D135">
        <v>82</v>
      </c>
      <c r="E135">
        <v>4970.0199999999995</v>
      </c>
      <c r="F135" s="1">
        <f>-Normal_SIP[[#This Row],[Investment Amount]]</f>
        <v>-4970.0199999999995</v>
      </c>
      <c r="G135" s="1">
        <f>SUM($D$2:D135)*Normal_SIP[[#This Row],[Buy Price]]</f>
        <v>1602649.6199999999</v>
      </c>
    </row>
    <row r="136" spans="1:7" x14ac:dyDescent="0.3">
      <c r="A136" s="2">
        <v>41334</v>
      </c>
      <c r="B136">
        <v>4</v>
      </c>
      <c r="C136">
        <v>57.58</v>
      </c>
      <c r="D136">
        <v>86</v>
      </c>
      <c r="E136">
        <v>4951.88</v>
      </c>
      <c r="F136" s="1">
        <f>-Normal_SIP[[#This Row],[Investment Amount]]</f>
        <v>-4951.88</v>
      </c>
      <c r="G136" s="1">
        <f>SUM($D$2:D136)*Normal_SIP[[#This Row],[Buy Price]]</f>
        <v>1527482.24</v>
      </c>
    </row>
    <row r="137" spans="1:7" x14ac:dyDescent="0.3">
      <c r="A137" s="2">
        <v>41365</v>
      </c>
      <c r="B137">
        <v>0</v>
      </c>
      <c r="C137">
        <v>57.16</v>
      </c>
      <c r="D137">
        <v>87</v>
      </c>
      <c r="E137">
        <v>4972.92</v>
      </c>
      <c r="F137" s="1">
        <f>-Normal_SIP[[#This Row],[Investment Amount]]</f>
        <v>-4972.92</v>
      </c>
      <c r="G137" s="1">
        <f>SUM($D$2:D137)*Normal_SIP[[#This Row],[Buy Price]]</f>
        <v>1521313.4</v>
      </c>
    </row>
    <row r="138" spans="1:7" x14ac:dyDescent="0.3">
      <c r="A138" s="2">
        <v>41396</v>
      </c>
      <c r="B138">
        <v>3</v>
      </c>
      <c r="C138">
        <v>59.75</v>
      </c>
      <c r="D138">
        <v>83</v>
      </c>
      <c r="E138">
        <v>4959.25</v>
      </c>
      <c r="F138" s="1">
        <f>-Normal_SIP[[#This Row],[Investment Amount]]</f>
        <v>-4959.25</v>
      </c>
      <c r="G138" s="1">
        <f>SUM($D$2:D138)*Normal_SIP[[#This Row],[Buy Price]]</f>
        <v>1595205.5</v>
      </c>
    </row>
    <row r="139" spans="1:7" x14ac:dyDescent="0.3">
      <c r="A139" s="2">
        <v>41428</v>
      </c>
      <c r="B139">
        <v>0</v>
      </c>
      <c r="C139">
        <v>59.67</v>
      </c>
      <c r="D139">
        <v>83</v>
      </c>
      <c r="E139">
        <v>4952.6100000000006</v>
      </c>
      <c r="F139" s="1">
        <f>-Normal_SIP[[#This Row],[Investment Amount]]</f>
        <v>-4952.6100000000006</v>
      </c>
      <c r="G139" s="1">
        <f>SUM($D$2:D139)*Normal_SIP[[#This Row],[Buy Price]]</f>
        <v>1598022.27</v>
      </c>
    </row>
    <row r="140" spans="1:7" x14ac:dyDescent="0.3">
      <c r="A140" s="2">
        <v>41456</v>
      </c>
      <c r="B140">
        <v>0</v>
      </c>
      <c r="C140">
        <v>59.27</v>
      </c>
      <c r="D140">
        <v>84</v>
      </c>
      <c r="E140">
        <v>4978.68</v>
      </c>
      <c r="F140" s="1">
        <f>-Normal_SIP[[#This Row],[Investment Amount]]</f>
        <v>-4978.68</v>
      </c>
      <c r="G140" s="1">
        <f>SUM($D$2:D140)*Normal_SIP[[#This Row],[Buy Price]]</f>
        <v>1592288.55</v>
      </c>
    </row>
    <row r="141" spans="1:7" x14ac:dyDescent="0.3">
      <c r="A141" s="2">
        <v>41487</v>
      </c>
      <c r="B141">
        <v>3</v>
      </c>
      <c r="C141">
        <v>57.92</v>
      </c>
      <c r="D141">
        <v>86</v>
      </c>
      <c r="E141">
        <v>4981.12</v>
      </c>
      <c r="F141" s="1">
        <f>-Normal_SIP[[#This Row],[Investment Amount]]</f>
        <v>-4981.12</v>
      </c>
      <c r="G141" s="1">
        <f>SUM($D$2:D141)*Normal_SIP[[#This Row],[Buy Price]]</f>
        <v>1561001.9200000002</v>
      </c>
    </row>
    <row r="142" spans="1:7" x14ac:dyDescent="0.3">
      <c r="A142" s="2">
        <v>41519</v>
      </c>
      <c r="B142">
        <v>0</v>
      </c>
      <c r="C142">
        <v>56.06</v>
      </c>
      <c r="D142">
        <v>89</v>
      </c>
      <c r="E142">
        <v>4989.34</v>
      </c>
      <c r="F142" s="1">
        <f>-Normal_SIP[[#This Row],[Investment Amount]]</f>
        <v>-4989.34</v>
      </c>
      <c r="G142" s="1">
        <f>SUM($D$2:D142)*Normal_SIP[[#This Row],[Buy Price]]</f>
        <v>1515862.4000000001</v>
      </c>
    </row>
    <row r="143" spans="1:7" x14ac:dyDescent="0.3">
      <c r="A143" s="2">
        <v>41548</v>
      </c>
      <c r="B143">
        <v>1</v>
      </c>
      <c r="C143">
        <v>58.6</v>
      </c>
      <c r="D143">
        <v>85</v>
      </c>
      <c r="E143">
        <v>4981</v>
      </c>
      <c r="F143" s="1">
        <f>-Normal_SIP[[#This Row],[Investment Amount]]</f>
        <v>-4981</v>
      </c>
      <c r="G143" s="1">
        <f>SUM($D$2:D143)*Normal_SIP[[#This Row],[Buy Price]]</f>
        <v>1589525</v>
      </c>
    </row>
    <row r="144" spans="1:7" x14ac:dyDescent="0.3">
      <c r="A144" s="2">
        <v>41579</v>
      </c>
      <c r="B144">
        <v>4</v>
      </c>
      <c r="C144">
        <v>63.8</v>
      </c>
      <c r="D144">
        <v>78</v>
      </c>
      <c r="E144">
        <v>4976.3999999999996</v>
      </c>
      <c r="F144" s="1">
        <f>-Normal_SIP[[#This Row],[Investment Amount]]</f>
        <v>-4976.3999999999996</v>
      </c>
      <c r="G144" s="1">
        <f>SUM($D$2:D144)*Normal_SIP[[#This Row],[Buy Price]]</f>
        <v>1735551.4</v>
      </c>
    </row>
    <row r="145" spans="1:7" x14ac:dyDescent="0.3">
      <c r="A145" s="2">
        <v>41610</v>
      </c>
      <c r="B145">
        <v>0</v>
      </c>
      <c r="C145">
        <v>62.9</v>
      </c>
      <c r="D145">
        <v>79</v>
      </c>
      <c r="E145">
        <v>4969.0999999999995</v>
      </c>
      <c r="F145" s="1">
        <f>-Normal_SIP[[#This Row],[Investment Amount]]</f>
        <v>-4969.0999999999995</v>
      </c>
      <c r="G145" s="1">
        <f>SUM($D$2:D145)*Normal_SIP[[#This Row],[Buy Price]]</f>
        <v>1716037.8</v>
      </c>
    </row>
    <row r="146" spans="1:7" x14ac:dyDescent="0.3">
      <c r="A146" s="2">
        <v>41640</v>
      </c>
      <c r="B146">
        <v>2</v>
      </c>
      <c r="C146">
        <v>63.72</v>
      </c>
      <c r="D146">
        <v>78</v>
      </c>
      <c r="E146">
        <v>4970.16</v>
      </c>
      <c r="F146" s="1">
        <f>-Normal_SIP[[#This Row],[Investment Amount]]</f>
        <v>-4970.16</v>
      </c>
      <c r="G146" s="1">
        <f>SUM($D$2:D146)*Normal_SIP[[#This Row],[Buy Price]]</f>
        <v>1743379.2</v>
      </c>
    </row>
    <row r="147" spans="1:7" x14ac:dyDescent="0.3">
      <c r="A147" s="2">
        <v>41673</v>
      </c>
      <c r="B147">
        <v>0</v>
      </c>
      <c r="C147">
        <v>61.29</v>
      </c>
      <c r="D147">
        <v>81</v>
      </c>
      <c r="E147">
        <v>4964.49</v>
      </c>
      <c r="F147" s="1">
        <f>-Normal_SIP[[#This Row],[Investment Amount]]</f>
        <v>-4964.49</v>
      </c>
      <c r="G147" s="1">
        <f>SUM($D$2:D147)*Normal_SIP[[#This Row],[Buy Price]]</f>
        <v>1681858.89</v>
      </c>
    </row>
    <row r="148" spans="1:7" x14ac:dyDescent="0.3">
      <c r="A148" s="2">
        <v>41701</v>
      </c>
      <c r="B148">
        <v>0</v>
      </c>
      <c r="C148">
        <v>62.88</v>
      </c>
      <c r="D148">
        <v>79</v>
      </c>
      <c r="E148">
        <v>4967.5200000000004</v>
      </c>
      <c r="F148" s="1">
        <f>-Normal_SIP[[#This Row],[Investment Amount]]</f>
        <v>-4967.5200000000004</v>
      </c>
      <c r="G148" s="1">
        <f>SUM($D$2:D148)*Normal_SIP[[#This Row],[Buy Price]]</f>
        <v>1730457.6000000001</v>
      </c>
    </row>
    <row r="149" spans="1:7" x14ac:dyDescent="0.3">
      <c r="A149" s="2">
        <v>41730</v>
      </c>
      <c r="B149">
        <v>1</v>
      </c>
      <c r="C149">
        <v>67.150000000000006</v>
      </c>
      <c r="D149">
        <v>74</v>
      </c>
      <c r="E149">
        <v>4969.1000000000004</v>
      </c>
      <c r="F149" s="1">
        <f>-Normal_SIP[[#This Row],[Investment Amount]]</f>
        <v>-4969.1000000000004</v>
      </c>
      <c r="G149" s="1">
        <f>SUM($D$2:D149)*Normal_SIP[[#This Row],[Buy Price]]</f>
        <v>1852937.1</v>
      </c>
    </row>
    <row r="150" spans="1:7" x14ac:dyDescent="0.3">
      <c r="A150" s="2">
        <v>41761</v>
      </c>
      <c r="B150">
        <v>4</v>
      </c>
      <c r="C150">
        <v>66.98</v>
      </c>
      <c r="D150">
        <v>74</v>
      </c>
      <c r="E150">
        <v>4956.5200000000004</v>
      </c>
      <c r="F150" s="1">
        <f>-Normal_SIP[[#This Row],[Investment Amount]]</f>
        <v>-4956.5200000000004</v>
      </c>
      <c r="G150" s="1">
        <f>SUM($D$2:D150)*Normal_SIP[[#This Row],[Buy Price]]</f>
        <v>1853202.6400000001</v>
      </c>
    </row>
    <row r="151" spans="1:7" x14ac:dyDescent="0.3">
      <c r="A151" s="2">
        <v>41792</v>
      </c>
      <c r="B151">
        <v>0</v>
      </c>
      <c r="C151">
        <v>73.739999999999995</v>
      </c>
      <c r="D151">
        <v>67</v>
      </c>
      <c r="E151">
        <v>4940.58</v>
      </c>
      <c r="F151" s="1">
        <f>-Normal_SIP[[#This Row],[Investment Amount]]</f>
        <v>-4940.58</v>
      </c>
      <c r="G151" s="1">
        <f>SUM($D$2:D151)*Normal_SIP[[#This Row],[Buy Price]]</f>
        <v>2045178.9</v>
      </c>
    </row>
    <row r="152" spans="1:7" x14ac:dyDescent="0.3">
      <c r="A152" s="2">
        <v>41821</v>
      </c>
      <c r="B152">
        <v>1</v>
      </c>
      <c r="C152">
        <v>76.760000000000005</v>
      </c>
      <c r="D152">
        <v>65</v>
      </c>
      <c r="E152">
        <v>4989.4000000000015</v>
      </c>
      <c r="F152" s="1">
        <f>-Normal_SIP[[#This Row],[Investment Amount]]</f>
        <v>-4989.4000000000015</v>
      </c>
      <c r="G152" s="1">
        <f>SUM($D$2:D152)*Normal_SIP[[#This Row],[Buy Price]]</f>
        <v>2133928</v>
      </c>
    </row>
    <row r="153" spans="1:7" x14ac:dyDescent="0.3">
      <c r="A153" s="2">
        <v>41852</v>
      </c>
      <c r="B153">
        <v>4</v>
      </c>
      <c r="C153">
        <v>77.12</v>
      </c>
      <c r="D153">
        <v>64</v>
      </c>
      <c r="E153">
        <v>4935.68</v>
      </c>
      <c r="F153" s="1">
        <f>-Normal_SIP[[#This Row],[Investment Amount]]</f>
        <v>-4935.68</v>
      </c>
      <c r="G153" s="1">
        <f>SUM($D$2:D153)*Normal_SIP[[#This Row],[Buy Price]]</f>
        <v>2148871.6800000002</v>
      </c>
    </row>
    <row r="154" spans="1:7" x14ac:dyDescent="0.3">
      <c r="A154" s="2">
        <v>41883</v>
      </c>
      <c r="B154">
        <v>0</v>
      </c>
      <c r="C154">
        <v>81.28</v>
      </c>
      <c r="D154">
        <v>61</v>
      </c>
      <c r="E154">
        <v>4958.08</v>
      </c>
      <c r="F154" s="1">
        <f>-Normal_SIP[[#This Row],[Investment Amount]]</f>
        <v>-4958.08</v>
      </c>
      <c r="G154" s="1">
        <f>SUM($D$2:D154)*Normal_SIP[[#This Row],[Buy Price]]</f>
        <v>2269744</v>
      </c>
    </row>
    <row r="155" spans="1:7" x14ac:dyDescent="0.3">
      <c r="A155" s="2">
        <v>41913</v>
      </c>
      <c r="B155">
        <v>2</v>
      </c>
      <c r="C155">
        <v>80.56</v>
      </c>
      <c r="D155">
        <v>62</v>
      </c>
      <c r="E155">
        <v>4994.72</v>
      </c>
      <c r="F155" s="1">
        <f>-Normal_SIP[[#This Row],[Investment Amount]]</f>
        <v>-4994.72</v>
      </c>
      <c r="G155" s="1">
        <f>SUM($D$2:D155)*Normal_SIP[[#This Row],[Buy Price]]</f>
        <v>2254632.7200000002</v>
      </c>
    </row>
    <row r="156" spans="1:7" x14ac:dyDescent="0.3">
      <c r="A156" s="2">
        <v>41946</v>
      </c>
      <c r="B156">
        <v>0</v>
      </c>
      <c r="C156">
        <v>84.35</v>
      </c>
      <c r="D156">
        <v>59</v>
      </c>
      <c r="E156">
        <v>4976.6499999999996</v>
      </c>
      <c r="F156" s="1">
        <f>-Normal_SIP[[#This Row],[Investment Amount]]</f>
        <v>-4976.6499999999996</v>
      </c>
      <c r="G156" s="1">
        <f>SUM($D$2:D156)*Normal_SIP[[#This Row],[Buy Price]]</f>
        <v>2365680.0999999996</v>
      </c>
    </row>
    <row r="157" spans="1:7" x14ac:dyDescent="0.3">
      <c r="A157" s="2">
        <v>41974</v>
      </c>
      <c r="B157">
        <v>0</v>
      </c>
      <c r="C157">
        <v>86.44</v>
      </c>
      <c r="D157">
        <v>57</v>
      </c>
      <c r="E157">
        <v>4927.08</v>
      </c>
      <c r="F157" s="1">
        <f>-Normal_SIP[[#This Row],[Investment Amount]]</f>
        <v>-4927.08</v>
      </c>
      <c r="G157" s="1">
        <f>SUM($D$2:D157)*Normal_SIP[[#This Row],[Buy Price]]</f>
        <v>2429223.3199999998</v>
      </c>
    </row>
    <row r="158" spans="1:7" x14ac:dyDescent="0.3">
      <c r="A158" s="2">
        <v>42005</v>
      </c>
      <c r="B158">
        <v>3</v>
      </c>
      <c r="C158">
        <v>83.81</v>
      </c>
      <c r="D158">
        <v>59</v>
      </c>
      <c r="E158">
        <v>4944.79</v>
      </c>
      <c r="F158" s="1">
        <f>-Normal_SIP[[#This Row],[Investment Amount]]</f>
        <v>-4944.79</v>
      </c>
      <c r="G158" s="1">
        <f>SUM($D$2:D158)*Normal_SIP[[#This Row],[Buy Price]]</f>
        <v>2360257.2200000002</v>
      </c>
    </row>
    <row r="159" spans="1:7" x14ac:dyDescent="0.3">
      <c r="A159" s="2">
        <v>42037</v>
      </c>
      <c r="B159">
        <v>0</v>
      </c>
      <c r="C159">
        <v>89.19</v>
      </c>
      <c r="D159">
        <v>56</v>
      </c>
      <c r="E159">
        <v>4994.6399999999994</v>
      </c>
      <c r="F159" s="1">
        <f>-Normal_SIP[[#This Row],[Investment Amount]]</f>
        <v>-4994.6399999999994</v>
      </c>
      <c r="G159" s="1">
        <f>SUM($D$2:D159)*Normal_SIP[[#This Row],[Buy Price]]</f>
        <v>2516763.42</v>
      </c>
    </row>
    <row r="160" spans="1:7" x14ac:dyDescent="0.3">
      <c r="A160" s="2">
        <v>42065</v>
      </c>
      <c r="B160">
        <v>0</v>
      </c>
      <c r="C160">
        <v>89.41</v>
      </c>
      <c r="D160">
        <v>55</v>
      </c>
      <c r="E160">
        <v>4917.55</v>
      </c>
      <c r="F160" s="1">
        <f>-Normal_SIP[[#This Row],[Investment Amount]]</f>
        <v>-4917.55</v>
      </c>
      <c r="G160" s="1">
        <f>SUM($D$2:D160)*Normal_SIP[[#This Row],[Buy Price]]</f>
        <v>2527888.9299999997</v>
      </c>
    </row>
    <row r="161" spans="1:7" x14ac:dyDescent="0.3">
      <c r="A161" s="2">
        <v>42095</v>
      </c>
      <c r="B161">
        <v>2</v>
      </c>
      <c r="C161">
        <v>86.06</v>
      </c>
      <c r="D161">
        <v>58</v>
      </c>
      <c r="E161">
        <v>4991.4800000000005</v>
      </c>
      <c r="F161" s="1">
        <f>-Normal_SIP[[#This Row],[Investment Amount]]</f>
        <v>-4991.4800000000005</v>
      </c>
      <c r="G161" s="1">
        <f>SUM($D$2:D161)*Normal_SIP[[#This Row],[Buy Price]]</f>
        <v>2438165.86</v>
      </c>
    </row>
    <row r="162" spans="1:7" x14ac:dyDescent="0.3">
      <c r="A162" s="2">
        <v>42128</v>
      </c>
      <c r="B162">
        <v>0</v>
      </c>
      <c r="C162">
        <v>83.53</v>
      </c>
      <c r="D162">
        <v>59</v>
      </c>
      <c r="E162">
        <v>4928.2700000000004</v>
      </c>
      <c r="F162" s="1">
        <f>-Normal_SIP[[#This Row],[Investment Amount]]</f>
        <v>-4928.2700000000004</v>
      </c>
      <c r="G162" s="1">
        <f>SUM($D$2:D162)*Normal_SIP[[#This Row],[Buy Price]]</f>
        <v>2371416.7000000002</v>
      </c>
    </row>
    <row r="163" spans="1:7" x14ac:dyDescent="0.3">
      <c r="A163" s="2">
        <v>42156</v>
      </c>
      <c r="B163">
        <v>0</v>
      </c>
      <c r="C163">
        <v>84.76</v>
      </c>
      <c r="D163">
        <v>58</v>
      </c>
      <c r="E163">
        <v>4916.08</v>
      </c>
      <c r="F163" s="1">
        <f>-Normal_SIP[[#This Row],[Investment Amount]]</f>
        <v>-4916.08</v>
      </c>
      <c r="G163" s="1">
        <f>SUM($D$2:D163)*Normal_SIP[[#This Row],[Buy Price]]</f>
        <v>2411252.48</v>
      </c>
    </row>
    <row r="164" spans="1:7" x14ac:dyDescent="0.3">
      <c r="A164" s="2">
        <v>42186</v>
      </c>
      <c r="B164">
        <v>2</v>
      </c>
      <c r="C164">
        <v>85.22</v>
      </c>
      <c r="D164">
        <v>58</v>
      </c>
      <c r="E164">
        <v>4942.76</v>
      </c>
      <c r="F164" s="1">
        <f>-Normal_SIP[[#This Row],[Investment Amount]]</f>
        <v>-4942.76</v>
      </c>
      <c r="G164" s="1">
        <f>SUM($D$2:D164)*Normal_SIP[[#This Row],[Buy Price]]</f>
        <v>2429281.3199999998</v>
      </c>
    </row>
    <row r="165" spans="1:7" x14ac:dyDescent="0.3">
      <c r="A165" s="2">
        <v>42219</v>
      </c>
      <c r="B165">
        <v>0</v>
      </c>
      <c r="C165">
        <v>86.64</v>
      </c>
      <c r="D165">
        <v>57</v>
      </c>
      <c r="E165">
        <v>4938.4800000000005</v>
      </c>
      <c r="F165" s="1">
        <f>-Normal_SIP[[#This Row],[Investment Amount]]</f>
        <v>-4938.4800000000005</v>
      </c>
      <c r="G165" s="1">
        <f>SUM($D$2:D165)*Normal_SIP[[#This Row],[Buy Price]]</f>
        <v>2474698.3199999998</v>
      </c>
    </row>
    <row r="166" spans="1:7" x14ac:dyDescent="0.3">
      <c r="A166" s="2">
        <v>42248</v>
      </c>
      <c r="B166">
        <v>1</v>
      </c>
      <c r="C166">
        <v>79.11</v>
      </c>
      <c r="D166">
        <v>63</v>
      </c>
      <c r="E166">
        <v>4983.93</v>
      </c>
      <c r="F166" s="1">
        <f>-Normal_SIP[[#This Row],[Investment Amount]]</f>
        <v>-4983.93</v>
      </c>
      <c r="G166" s="1">
        <f>SUM($D$2:D166)*Normal_SIP[[#This Row],[Buy Price]]</f>
        <v>2264602.86</v>
      </c>
    </row>
    <row r="167" spans="1:7" x14ac:dyDescent="0.3">
      <c r="A167" s="2">
        <v>42278</v>
      </c>
      <c r="B167">
        <v>3</v>
      </c>
      <c r="C167">
        <v>80.290000000000006</v>
      </c>
      <c r="D167">
        <v>62</v>
      </c>
      <c r="E167">
        <v>4977.9800000000005</v>
      </c>
      <c r="F167" s="1">
        <f>-Normal_SIP[[#This Row],[Investment Amount]]</f>
        <v>-4977.9800000000005</v>
      </c>
      <c r="G167" s="1">
        <f>SUM($D$2:D167)*Normal_SIP[[#This Row],[Buy Price]]</f>
        <v>2303359.52</v>
      </c>
    </row>
    <row r="168" spans="1:7" x14ac:dyDescent="0.3">
      <c r="A168" s="2">
        <v>42310</v>
      </c>
      <c r="B168">
        <v>0</v>
      </c>
      <c r="C168">
        <v>81.650000000000006</v>
      </c>
      <c r="D168">
        <v>61</v>
      </c>
      <c r="E168">
        <v>4980.6500000000015</v>
      </c>
      <c r="F168" s="1">
        <f>-Normal_SIP[[#This Row],[Investment Amount]]</f>
        <v>-4980.6500000000015</v>
      </c>
      <c r="G168" s="1">
        <f>SUM($D$2:D168)*Normal_SIP[[#This Row],[Buy Price]]</f>
        <v>2347355.85</v>
      </c>
    </row>
    <row r="169" spans="1:7" x14ac:dyDescent="0.3">
      <c r="A169" s="2">
        <v>42339</v>
      </c>
      <c r="B169">
        <v>1</v>
      </c>
      <c r="C169">
        <v>80.39</v>
      </c>
      <c r="D169">
        <v>62</v>
      </c>
      <c r="E169">
        <v>4984.18</v>
      </c>
      <c r="F169" s="1">
        <f>-Normal_SIP[[#This Row],[Investment Amount]]</f>
        <v>-4984.18</v>
      </c>
      <c r="G169" s="1">
        <f>SUM($D$2:D169)*Normal_SIP[[#This Row],[Buy Price]]</f>
        <v>2316116.29</v>
      </c>
    </row>
    <row r="170" spans="1:7" x14ac:dyDescent="0.3">
      <c r="A170" s="2">
        <v>42370</v>
      </c>
      <c r="B170">
        <v>4</v>
      </c>
      <c r="C170">
        <v>80.510000000000005</v>
      </c>
      <c r="D170">
        <v>62</v>
      </c>
      <c r="E170">
        <v>4991.62</v>
      </c>
      <c r="F170" s="1">
        <f>-Normal_SIP[[#This Row],[Investment Amount]]</f>
        <v>-4991.62</v>
      </c>
      <c r="G170" s="1">
        <f>SUM($D$2:D170)*Normal_SIP[[#This Row],[Buy Price]]</f>
        <v>2324565.23</v>
      </c>
    </row>
    <row r="171" spans="1:7" x14ac:dyDescent="0.3">
      <c r="A171" s="2">
        <v>42401</v>
      </c>
      <c r="B171">
        <v>0</v>
      </c>
      <c r="C171">
        <v>76.41</v>
      </c>
      <c r="D171">
        <v>65</v>
      </c>
      <c r="E171">
        <v>4966.6499999999996</v>
      </c>
      <c r="F171" s="1">
        <f>-Normal_SIP[[#This Row],[Investment Amount]]</f>
        <v>-4966.6499999999996</v>
      </c>
      <c r="G171" s="1">
        <f>SUM($D$2:D171)*Normal_SIP[[#This Row],[Buy Price]]</f>
        <v>2211152.58</v>
      </c>
    </row>
    <row r="172" spans="1:7" x14ac:dyDescent="0.3">
      <c r="A172" s="2">
        <v>42430</v>
      </c>
      <c r="B172">
        <v>1</v>
      </c>
      <c r="C172">
        <v>72.900000000000006</v>
      </c>
      <c r="D172">
        <v>68</v>
      </c>
      <c r="E172">
        <v>4957.2000000000007</v>
      </c>
      <c r="F172" s="1">
        <f>-Normal_SIP[[#This Row],[Investment Amount]]</f>
        <v>-4957.2000000000007</v>
      </c>
      <c r="G172" s="1">
        <f>SUM($D$2:D172)*Normal_SIP[[#This Row],[Buy Price]]</f>
        <v>2114537.4000000004</v>
      </c>
    </row>
    <row r="173" spans="1:7" x14ac:dyDescent="0.3">
      <c r="A173" s="2">
        <v>42461</v>
      </c>
      <c r="B173">
        <v>4</v>
      </c>
      <c r="C173">
        <v>78.150000000000006</v>
      </c>
      <c r="D173">
        <v>63</v>
      </c>
      <c r="E173">
        <v>4923.4500000000007</v>
      </c>
      <c r="F173" s="1">
        <f>-Normal_SIP[[#This Row],[Investment Amount]]</f>
        <v>-4923.4500000000007</v>
      </c>
      <c r="G173" s="1">
        <f>SUM($D$2:D173)*Normal_SIP[[#This Row],[Buy Price]]</f>
        <v>2271742.35</v>
      </c>
    </row>
    <row r="174" spans="1:7" x14ac:dyDescent="0.3">
      <c r="A174" s="2">
        <v>42492</v>
      </c>
      <c r="B174">
        <v>0</v>
      </c>
      <c r="C174">
        <v>79.12</v>
      </c>
      <c r="D174">
        <v>63</v>
      </c>
      <c r="E174">
        <v>4984.5600000000004</v>
      </c>
      <c r="F174" s="1">
        <f>-Normal_SIP[[#This Row],[Investment Amount]]</f>
        <v>-4984.5600000000004</v>
      </c>
      <c r="G174" s="1">
        <f>SUM($D$2:D174)*Normal_SIP[[#This Row],[Buy Price]]</f>
        <v>2304923.8400000003</v>
      </c>
    </row>
    <row r="175" spans="1:7" x14ac:dyDescent="0.3">
      <c r="A175" s="2">
        <v>42522</v>
      </c>
      <c r="B175">
        <v>2</v>
      </c>
      <c r="C175">
        <v>82.89</v>
      </c>
      <c r="D175">
        <v>60</v>
      </c>
      <c r="E175">
        <v>4973.3999999999996</v>
      </c>
      <c r="F175" s="1">
        <f>-Normal_SIP[[#This Row],[Investment Amount]]</f>
        <v>-4973.3999999999996</v>
      </c>
      <c r="G175" s="1">
        <f>SUM($D$2:D175)*Normal_SIP[[#This Row],[Buy Price]]</f>
        <v>2419724.88</v>
      </c>
    </row>
    <row r="176" spans="1:7" x14ac:dyDescent="0.3">
      <c r="A176" s="2">
        <v>42552</v>
      </c>
      <c r="B176">
        <v>4</v>
      </c>
      <c r="C176">
        <v>84.53</v>
      </c>
      <c r="D176">
        <v>59</v>
      </c>
      <c r="E176">
        <v>4987.2700000000004</v>
      </c>
      <c r="F176" s="1">
        <f>-Normal_SIP[[#This Row],[Investment Amount]]</f>
        <v>-4987.2700000000004</v>
      </c>
      <c r="G176" s="1">
        <f>SUM($D$2:D176)*Normal_SIP[[#This Row],[Buy Price]]</f>
        <v>2472587.0300000003</v>
      </c>
    </row>
    <row r="177" spans="1:7" x14ac:dyDescent="0.3">
      <c r="A177" s="2">
        <v>42583</v>
      </c>
      <c r="B177">
        <v>0</v>
      </c>
      <c r="C177">
        <v>87.97</v>
      </c>
      <c r="D177">
        <v>56</v>
      </c>
      <c r="E177">
        <v>4926.32</v>
      </c>
      <c r="F177" s="1">
        <f>-Normal_SIP[[#This Row],[Investment Amount]]</f>
        <v>-4926.32</v>
      </c>
      <c r="G177" s="1">
        <f>SUM($D$2:D177)*Normal_SIP[[#This Row],[Buy Price]]</f>
        <v>2578136.79</v>
      </c>
    </row>
    <row r="178" spans="1:7" x14ac:dyDescent="0.3">
      <c r="A178" s="2">
        <v>42614</v>
      </c>
      <c r="B178">
        <v>3</v>
      </c>
      <c r="C178">
        <v>89.43</v>
      </c>
      <c r="D178">
        <v>55</v>
      </c>
      <c r="E178">
        <v>4918.6500000000015</v>
      </c>
      <c r="F178" s="1">
        <f>-Normal_SIP[[#This Row],[Investment Amount]]</f>
        <v>-4918.6500000000015</v>
      </c>
      <c r="G178" s="1">
        <f>SUM($D$2:D178)*Normal_SIP[[#This Row],[Buy Price]]</f>
        <v>2625843.66</v>
      </c>
    </row>
    <row r="179" spans="1:7" x14ac:dyDescent="0.3">
      <c r="A179" s="2">
        <v>42646</v>
      </c>
      <c r="B179">
        <v>0</v>
      </c>
      <c r="C179">
        <v>89.18</v>
      </c>
      <c r="D179">
        <v>56</v>
      </c>
      <c r="E179">
        <v>4994.08</v>
      </c>
      <c r="F179" s="1">
        <f>-Normal_SIP[[#This Row],[Investment Amount]]</f>
        <v>-4994.08</v>
      </c>
      <c r="G179" s="1">
        <f>SUM($D$2:D179)*Normal_SIP[[#This Row],[Buy Price]]</f>
        <v>2623497.2400000002</v>
      </c>
    </row>
    <row r="180" spans="1:7" x14ac:dyDescent="0.3">
      <c r="A180" s="2">
        <v>42675</v>
      </c>
      <c r="B180">
        <v>1</v>
      </c>
      <c r="C180">
        <v>88.18</v>
      </c>
      <c r="D180">
        <v>56</v>
      </c>
      <c r="E180">
        <v>4938.08</v>
      </c>
      <c r="F180" s="1">
        <f>-Normal_SIP[[#This Row],[Investment Amount]]</f>
        <v>-4938.08</v>
      </c>
      <c r="G180" s="1">
        <f>SUM($D$2:D180)*Normal_SIP[[#This Row],[Buy Price]]</f>
        <v>2599017.3200000003</v>
      </c>
    </row>
    <row r="181" spans="1:7" x14ac:dyDescent="0.3">
      <c r="A181" s="2">
        <v>42705</v>
      </c>
      <c r="B181">
        <v>3</v>
      </c>
      <c r="C181">
        <v>83.53</v>
      </c>
      <c r="D181">
        <v>59</v>
      </c>
      <c r="E181">
        <v>4928.2700000000004</v>
      </c>
      <c r="F181" s="1">
        <f>-Normal_SIP[[#This Row],[Investment Amount]]</f>
        <v>-4928.2700000000004</v>
      </c>
      <c r="G181" s="1">
        <f>SUM($D$2:D181)*Normal_SIP[[#This Row],[Buy Price]]</f>
        <v>2466891.4900000002</v>
      </c>
    </row>
    <row r="182" spans="1:7" x14ac:dyDescent="0.3">
      <c r="A182" s="2">
        <v>42737</v>
      </c>
      <c r="B182">
        <v>0</v>
      </c>
      <c r="C182">
        <v>83.51</v>
      </c>
      <c r="D182">
        <v>59</v>
      </c>
      <c r="E182">
        <v>4927.09</v>
      </c>
      <c r="F182" s="1">
        <f>-Normal_SIP[[#This Row],[Investment Amount]]</f>
        <v>-4927.09</v>
      </c>
      <c r="G182" s="1">
        <f>SUM($D$2:D182)*Normal_SIP[[#This Row],[Buy Price]]</f>
        <v>2471227.92</v>
      </c>
    </row>
    <row r="183" spans="1:7" x14ac:dyDescent="0.3">
      <c r="A183" s="2">
        <v>42767</v>
      </c>
      <c r="B183">
        <v>2</v>
      </c>
      <c r="C183">
        <v>88.73</v>
      </c>
      <c r="D183">
        <v>56</v>
      </c>
      <c r="E183">
        <v>4968.88</v>
      </c>
      <c r="F183" s="1">
        <f>-Normal_SIP[[#This Row],[Investment Amount]]</f>
        <v>-4968.88</v>
      </c>
      <c r="G183" s="1">
        <f>SUM($D$2:D183)*Normal_SIP[[#This Row],[Buy Price]]</f>
        <v>2630667.04</v>
      </c>
    </row>
    <row r="184" spans="1:7" x14ac:dyDescent="0.3">
      <c r="A184" s="2">
        <v>42795</v>
      </c>
      <c r="B184">
        <v>2</v>
      </c>
      <c r="C184">
        <v>91.6</v>
      </c>
      <c r="D184">
        <v>54</v>
      </c>
      <c r="E184">
        <v>4946.3999999999996</v>
      </c>
      <c r="F184" s="1">
        <f>-Normal_SIP[[#This Row],[Investment Amount]]</f>
        <v>-4946.3999999999996</v>
      </c>
      <c r="G184" s="1">
        <f>SUM($D$2:D184)*Normal_SIP[[#This Row],[Buy Price]]</f>
        <v>2720703.1999999997</v>
      </c>
    </row>
    <row r="185" spans="1:7" x14ac:dyDescent="0.3">
      <c r="A185" s="2">
        <v>42828</v>
      </c>
      <c r="B185">
        <v>0</v>
      </c>
      <c r="C185">
        <v>94.41</v>
      </c>
      <c r="D185">
        <v>52</v>
      </c>
      <c r="E185">
        <v>4909.32</v>
      </c>
      <c r="F185" s="1">
        <f>-Normal_SIP[[#This Row],[Investment Amount]]</f>
        <v>-4909.32</v>
      </c>
      <c r="G185" s="1">
        <f>SUM($D$2:D185)*Normal_SIP[[#This Row],[Buy Price]]</f>
        <v>2809075.14</v>
      </c>
    </row>
    <row r="186" spans="1:7" x14ac:dyDescent="0.3">
      <c r="A186" s="2">
        <v>42857</v>
      </c>
      <c r="B186">
        <v>1</v>
      </c>
      <c r="C186">
        <v>95.03</v>
      </c>
      <c r="D186">
        <v>52</v>
      </c>
      <c r="E186">
        <v>4941.5600000000004</v>
      </c>
      <c r="F186" s="1">
        <f>-Normal_SIP[[#This Row],[Investment Amount]]</f>
        <v>-4941.5600000000004</v>
      </c>
      <c r="G186" s="1">
        <f>SUM($D$2:D186)*Normal_SIP[[#This Row],[Buy Price]]</f>
        <v>2832464.18</v>
      </c>
    </row>
    <row r="187" spans="1:7" x14ac:dyDescent="0.3">
      <c r="A187" s="2">
        <v>42887</v>
      </c>
      <c r="B187">
        <v>3</v>
      </c>
      <c r="C187">
        <v>98.21</v>
      </c>
      <c r="D187">
        <v>50</v>
      </c>
      <c r="E187">
        <v>4910.5</v>
      </c>
      <c r="F187" s="1">
        <f>-Normal_SIP[[#This Row],[Investment Amount]]</f>
        <v>-4910.5</v>
      </c>
      <c r="G187" s="1">
        <f>SUM($D$2:D187)*Normal_SIP[[#This Row],[Buy Price]]</f>
        <v>2932157.76</v>
      </c>
    </row>
    <row r="188" spans="1:7" x14ac:dyDescent="0.3">
      <c r="A188" s="2">
        <v>42919</v>
      </c>
      <c r="B188">
        <v>0</v>
      </c>
      <c r="C188">
        <v>98.42</v>
      </c>
      <c r="D188">
        <v>50</v>
      </c>
      <c r="E188">
        <v>4921</v>
      </c>
      <c r="F188" s="1">
        <f>-Normal_SIP[[#This Row],[Investment Amount]]</f>
        <v>-4921</v>
      </c>
      <c r="G188" s="1">
        <f>SUM($D$2:D188)*Normal_SIP[[#This Row],[Buy Price]]</f>
        <v>2943348.52</v>
      </c>
    </row>
    <row r="189" spans="1:7" x14ac:dyDescent="0.3">
      <c r="A189" s="2">
        <v>42948</v>
      </c>
      <c r="B189">
        <v>1</v>
      </c>
      <c r="C189">
        <v>103.74</v>
      </c>
      <c r="D189">
        <v>48</v>
      </c>
      <c r="E189">
        <v>4979.5199999999995</v>
      </c>
      <c r="F189" s="1">
        <f>-Normal_SIP[[#This Row],[Investment Amount]]</f>
        <v>-4979.5199999999995</v>
      </c>
      <c r="G189" s="1">
        <f>SUM($D$2:D189)*Normal_SIP[[#This Row],[Buy Price]]</f>
        <v>3107427.96</v>
      </c>
    </row>
    <row r="190" spans="1:7" x14ac:dyDescent="0.3">
      <c r="A190" s="2">
        <v>42979</v>
      </c>
      <c r="B190">
        <v>4</v>
      </c>
      <c r="C190">
        <v>102.86</v>
      </c>
      <c r="D190">
        <v>48</v>
      </c>
      <c r="E190">
        <v>4937.28</v>
      </c>
      <c r="F190" s="1">
        <f>-Normal_SIP[[#This Row],[Investment Amount]]</f>
        <v>-4937.28</v>
      </c>
      <c r="G190" s="1">
        <f>SUM($D$2:D190)*Normal_SIP[[#This Row],[Buy Price]]</f>
        <v>3086005.72</v>
      </c>
    </row>
    <row r="191" spans="1:7" x14ac:dyDescent="0.3">
      <c r="A191" s="2">
        <v>43011</v>
      </c>
      <c r="B191">
        <v>1</v>
      </c>
      <c r="C191">
        <v>101.5</v>
      </c>
      <c r="D191">
        <v>49</v>
      </c>
      <c r="E191">
        <v>4973.5</v>
      </c>
      <c r="F191" s="1">
        <f>-Normal_SIP[[#This Row],[Investment Amount]]</f>
        <v>-4973.5</v>
      </c>
      <c r="G191" s="1">
        <f>SUM($D$2:D191)*Normal_SIP[[#This Row],[Buy Price]]</f>
        <v>3050176.5</v>
      </c>
    </row>
    <row r="192" spans="1:7" x14ac:dyDescent="0.3">
      <c r="A192" s="2">
        <v>43040</v>
      </c>
      <c r="B192">
        <v>2</v>
      </c>
      <c r="C192">
        <v>107.46</v>
      </c>
      <c r="D192">
        <v>46</v>
      </c>
      <c r="E192">
        <v>4943.16</v>
      </c>
      <c r="F192" s="1">
        <f>-Normal_SIP[[#This Row],[Investment Amount]]</f>
        <v>-4943.16</v>
      </c>
      <c r="G192" s="1">
        <f>SUM($D$2:D192)*Normal_SIP[[#This Row],[Buy Price]]</f>
        <v>3234223.6199999996</v>
      </c>
    </row>
    <row r="193" spans="1:7" x14ac:dyDescent="0.3">
      <c r="A193" s="2">
        <v>43070</v>
      </c>
      <c r="B193">
        <v>4</v>
      </c>
      <c r="C193">
        <v>104.61</v>
      </c>
      <c r="D193">
        <v>47</v>
      </c>
      <c r="E193">
        <v>4916.67</v>
      </c>
      <c r="F193" s="1">
        <f>-Normal_SIP[[#This Row],[Investment Amount]]</f>
        <v>-4916.67</v>
      </c>
      <c r="G193" s="1">
        <f>SUM($D$2:D193)*Normal_SIP[[#This Row],[Buy Price]]</f>
        <v>3153363.84</v>
      </c>
    </row>
    <row r="194" spans="1:7" x14ac:dyDescent="0.3">
      <c r="A194" s="2">
        <v>43101</v>
      </c>
      <c r="B194">
        <v>0</v>
      </c>
      <c r="C194">
        <v>107.81</v>
      </c>
      <c r="D194">
        <v>46</v>
      </c>
      <c r="E194">
        <v>4959.26</v>
      </c>
      <c r="F194" s="1">
        <f>-Normal_SIP[[#This Row],[Investment Amount]]</f>
        <v>-4959.26</v>
      </c>
      <c r="G194" s="1">
        <f>SUM($D$2:D194)*Normal_SIP[[#This Row],[Buy Price]]</f>
        <v>3254783.9</v>
      </c>
    </row>
    <row r="195" spans="1:7" x14ac:dyDescent="0.3">
      <c r="A195" s="2">
        <v>43132</v>
      </c>
      <c r="B195">
        <v>3</v>
      </c>
      <c r="C195">
        <v>113.5</v>
      </c>
      <c r="D195">
        <v>44</v>
      </c>
      <c r="E195">
        <v>4994</v>
      </c>
      <c r="F195" s="1">
        <f>-Normal_SIP[[#This Row],[Investment Amount]]</f>
        <v>-4994</v>
      </c>
      <c r="G195" s="1">
        <f>SUM($D$2:D195)*Normal_SIP[[#This Row],[Buy Price]]</f>
        <v>3431559</v>
      </c>
    </row>
    <row r="196" spans="1:7" x14ac:dyDescent="0.3">
      <c r="A196" s="2">
        <v>43160</v>
      </c>
      <c r="B196">
        <v>3</v>
      </c>
      <c r="C196">
        <v>108.12</v>
      </c>
      <c r="D196">
        <v>46</v>
      </c>
      <c r="E196">
        <v>4973.5200000000004</v>
      </c>
      <c r="F196" s="1">
        <f>-Normal_SIP[[#This Row],[Investment Amount]]</f>
        <v>-4973.5200000000004</v>
      </c>
      <c r="G196" s="1">
        <f>SUM($D$2:D196)*Normal_SIP[[#This Row],[Buy Price]]</f>
        <v>3273873.6</v>
      </c>
    </row>
    <row r="197" spans="1:7" x14ac:dyDescent="0.3">
      <c r="A197" s="2">
        <v>43192</v>
      </c>
      <c r="B197">
        <v>0</v>
      </c>
      <c r="C197">
        <v>105.81</v>
      </c>
      <c r="D197">
        <v>47</v>
      </c>
      <c r="E197">
        <v>4973.07</v>
      </c>
      <c r="F197" s="1">
        <f>-Normal_SIP[[#This Row],[Investment Amount]]</f>
        <v>-4973.07</v>
      </c>
      <c r="G197" s="1">
        <f>SUM($D$2:D197)*Normal_SIP[[#This Row],[Buy Price]]</f>
        <v>3208899.87</v>
      </c>
    </row>
    <row r="198" spans="1:7" x14ac:dyDescent="0.3">
      <c r="A198" s="2">
        <v>43222</v>
      </c>
      <c r="B198">
        <v>2</v>
      </c>
      <c r="C198">
        <v>110.77</v>
      </c>
      <c r="D198">
        <v>45</v>
      </c>
      <c r="E198">
        <v>4984.6499999999996</v>
      </c>
      <c r="F198" s="1">
        <f>-Normal_SIP[[#This Row],[Investment Amount]]</f>
        <v>-4984.6499999999996</v>
      </c>
      <c r="G198" s="1">
        <f>SUM($D$2:D198)*Normal_SIP[[#This Row],[Buy Price]]</f>
        <v>3364306.44</v>
      </c>
    </row>
    <row r="199" spans="1:7" x14ac:dyDescent="0.3">
      <c r="A199" s="2">
        <v>43252</v>
      </c>
      <c r="B199">
        <v>4</v>
      </c>
      <c r="C199">
        <v>110.99</v>
      </c>
      <c r="D199">
        <v>45</v>
      </c>
      <c r="E199">
        <v>4994.55</v>
      </c>
      <c r="F199" s="1">
        <f>-Normal_SIP[[#This Row],[Investment Amount]]</f>
        <v>-4994.55</v>
      </c>
      <c r="G199" s="1">
        <f>SUM($D$2:D199)*Normal_SIP[[#This Row],[Buy Price]]</f>
        <v>3375982.83</v>
      </c>
    </row>
    <row r="200" spans="1:7" x14ac:dyDescent="0.3">
      <c r="A200" s="2">
        <v>43283</v>
      </c>
      <c r="B200">
        <v>0</v>
      </c>
      <c r="C200">
        <v>111</v>
      </c>
      <c r="D200">
        <v>45</v>
      </c>
      <c r="E200">
        <v>4995</v>
      </c>
      <c r="F200" s="1">
        <f>-Normal_SIP[[#This Row],[Investment Amount]]</f>
        <v>-4995</v>
      </c>
      <c r="G200" s="1">
        <f>SUM($D$2:D200)*Normal_SIP[[#This Row],[Buy Price]]</f>
        <v>3381282</v>
      </c>
    </row>
    <row r="201" spans="1:7" x14ac:dyDescent="0.3">
      <c r="A201" s="2">
        <v>43313</v>
      </c>
      <c r="B201">
        <v>2</v>
      </c>
      <c r="C201">
        <v>118.12</v>
      </c>
      <c r="D201">
        <v>42</v>
      </c>
      <c r="E201">
        <v>4961.04</v>
      </c>
      <c r="F201" s="1">
        <f>-Normal_SIP[[#This Row],[Investment Amount]]</f>
        <v>-4961.04</v>
      </c>
      <c r="G201" s="1">
        <f>SUM($D$2:D201)*Normal_SIP[[#This Row],[Buy Price]]</f>
        <v>3603132.48</v>
      </c>
    </row>
    <row r="202" spans="1:7" x14ac:dyDescent="0.3">
      <c r="A202" s="2">
        <v>43346</v>
      </c>
      <c r="B202">
        <v>0</v>
      </c>
      <c r="C202">
        <v>120.77</v>
      </c>
      <c r="D202">
        <v>41</v>
      </c>
      <c r="E202">
        <v>4951.57</v>
      </c>
      <c r="F202" s="1">
        <f>-Normal_SIP[[#This Row],[Investment Amount]]</f>
        <v>-4951.57</v>
      </c>
      <c r="G202" s="1">
        <f>SUM($D$2:D202)*Normal_SIP[[#This Row],[Buy Price]]</f>
        <v>3688919.65</v>
      </c>
    </row>
    <row r="203" spans="1:7" x14ac:dyDescent="0.3">
      <c r="A203" s="2">
        <v>43374</v>
      </c>
      <c r="B203">
        <v>0</v>
      </c>
      <c r="C203">
        <v>114.95</v>
      </c>
      <c r="D203">
        <v>43</v>
      </c>
      <c r="E203">
        <v>4942.8500000000004</v>
      </c>
      <c r="F203" s="1">
        <f>-Normal_SIP[[#This Row],[Investment Amount]]</f>
        <v>-4942.8500000000004</v>
      </c>
      <c r="G203" s="1">
        <f>SUM($D$2:D203)*Normal_SIP[[#This Row],[Buy Price]]</f>
        <v>3516090.6</v>
      </c>
    </row>
    <row r="204" spans="1:7" x14ac:dyDescent="0.3">
      <c r="A204" s="2">
        <v>43405</v>
      </c>
      <c r="B204">
        <v>3</v>
      </c>
      <c r="C204">
        <v>108.64</v>
      </c>
      <c r="D204">
        <v>46</v>
      </c>
      <c r="E204">
        <v>4997.4399999999996</v>
      </c>
      <c r="F204" s="1">
        <f>-Normal_SIP[[#This Row],[Investment Amount]]</f>
        <v>-4997.4399999999996</v>
      </c>
      <c r="G204" s="1">
        <f>SUM($D$2:D204)*Normal_SIP[[#This Row],[Buy Price]]</f>
        <v>3328077.7600000002</v>
      </c>
    </row>
    <row r="205" spans="1:7" x14ac:dyDescent="0.3">
      <c r="A205" s="2">
        <v>43437</v>
      </c>
      <c r="B205">
        <v>0</v>
      </c>
      <c r="C205">
        <v>113.8</v>
      </c>
      <c r="D205">
        <v>43</v>
      </c>
      <c r="E205">
        <v>4893.3999999999996</v>
      </c>
      <c r="F205" s="1">
        <f>-Normal_SIP[[#This Row],[Investment Amount]]</f>
        <v>-4893.3999999999996</v>
      </c>
      <c r="G205" s="1">
        <f>SUM($D$2:D205)*Normal_SIP[[#This Row],[Buy Price]]</f>
        <v>3491042.6</v>
      </c>
    </row>
    <row r="206" spans="1:7" x14ac:dyDescent="0.3">
      <c r="A206" s="2">
        <v>43466</v>
      </c>
      <c r="B206">
        <v>1</v>
      </c>
      <c r="C206">
        <v>113.98</v>
      </c>
      <c r="D206">
        <v>43</v>
      </c>
      <c r="E206">
        <v>4901.1400000000003</v>
      </c>
      <c r="F206" s="1">
        <f>-Normal_SIP[[#This Row],[Investment Amount]]</f>
        <v>-4901.1400000000003</v>
      </c>
      <c r="G206" s="1">
        <f>SUM($D$2:D206)*Normal_SIP[[#This Row],[Buy Price]]</f>
        <v>3501465.6000000001</v>
      </c>
    </row>
    <row r="207" spans="1:7" x14ac:dyDescent="0.3">
      <c r="A207" s="2">
        <v>43497</v>
      </c>
      <c r="B207">
        <v>4</v>
      </c>
      <c r="C207">
        <v>113.86</v>
      </c>
      <c r="D207">
        <v>43</v>
      </c>
      <c r="E207">
        <v>4895.9799999999996</v>
      </c>
      <c r="F207" s="1">
        <f>-Normal_SIP[[#This Row],[Investment Amount]]</f>
        <v>-4895.9799999999996</v>
      </c>
      <c r="G207" s="1">
        <f>SUM($D$2:D207)*Normal_SIP[[#This Row],[Buy Price]]</f>
        <v>3502675.18</v>
      </c>
    </row>
    <row r="208" spans="1:7" x14ac:dyDescent="0.3">
      <c r="A208" s="2">
        <v>43525</v>
      </c>
      <c r="B208">
        <v>4</v>
      </c>
      <c r="C208">
        <v>113.71</v>
      </c>
      <c r="D208">
        <v>43</v>
      </c>
      <c r="E208">
        <v>4889.53</v>
      </c>
      <c r="F208" s="1">
        <f>-Normal_SIP[[#This Row],[Investment Amount]]</f>
        <v>-4889.53</v>
      </c>
      <c r="G208" s="1">
        <f>SUM($D$2:D208)*Normal_SIP[[#This Row],[Buy Price]]</f>
        <v>3502950.26</v>
      </c>
    </row>
    <row r="209" spans="1:7" x14ac:dyDescent="0.3">
      <c r="A209" s="2">
        <v>43556</v>
      </c>
      <c r="B209">
        <v>0</v>
      </c>
      <c r="C209">
        <v>122.08</v>
      </c>
      <c r="D209">
        <v>40</v>
      </c>
      <c r="E209">
        <v>4883.2</v>
      </c>
      <c r="F209" s="1">
        <f>-Normal_SIP[[#This Row],[Investment Amount]]</f>
        <v>-4883.2</v>
      </c>
      <c r="G209" s="1">
        <f>SUM($D$2:D209)*Normal_SIP[[#This Row],[Buy Price]]</f>
        <v>3765679.68</v>
      </c>
    </row>
    <row r="210" spans="1:7" x14ac:dyDescent="0.3">
      <c r="A210" s="2">
        <v>43587</v>
      </c>
      <c r="B210">
        <v>3</v>
      </c>
      <c r="C210">
        <v>123.18</v>
      </c>
      <c r="D210">
        <v>40</v>
      </c>
      <c r="E210">
        <v>4927.2000000000007</v>
      </c>
      <c r="F210" s="1">
        <f>-Normal_SIP[[#This Row],[Investment Amount]]</f>
        <v>-4927.2000000000007</v>
      </c>
      <c r="G210" s="1">
        <f>SUM($D$2:D210)*Normal_SIP[[#This Row],[Buy Price]]</f>
        <v>3804537.48</v>
      </c>
    </row>
    <row r="211" spans="1:7" x14ac:dyDescent="0.3">
      <c r="A211" s="2">
        <v>43619</v>
      </c>
      <c r="B211">
        <v>0</v>
      </c>
      <c r="C211">
        <v>126.8</v>
      </c>
      <c r="D211">
        <v>39</v>
      </c>
      <c r="E211">
        <v>4945.2</v>
      </c>
      <c r="F211" s="1">
        <f>-Normal_SIP[[#This Row],[Investment Amount]]</f>
        <v>-4945.2</v>
      </c>
      <c r="G211" s="1">
        <f>SUM($D$2:D211)*Normal_SIP[[#This Row],[Buy Price]]</f>
        <v>3921290</v>
      </c>
    </row>
    <row r="212" spans="1:7" x14ac:dyDescent="0.3">
      <c r="A212" s="2">
        <v>43647</v>
      </c>
      <c r="B212">
        <v>0</v>
      </c>
      <c r="C212">
        <v>124.93</v>
      </c>
      <c r="D212">
        <v>40</v>
      </c>
      <c r="E212">
        <v>4997.2000000000007</v>
      </c>
      <c r="F212" s="1">
        <f>-Normal_SIP[[#This Row],[Investment Amount]]</f>
        <v>-4997.2000000000007</v>
      </c>
      <c r="G212" s="1">
        <f>SUM($D$2:D212)*Normal_SIP[[#This Row],[Buy Price]]</f>
        <v>3868457.45</v>
      </c>
    </row>
    <row r="213" spans="1:7" x14ac:dyDescent="0.3">
      <c r="A213" s="2">
        <v>43678</v>
      </c>
      <c r="B213">
        <v>3</v>
      </c>
      <c r="C213">
        <v>116.27</v>
      </c>
      <c r="D213">
        <v>43</v>
      </c>
      <c r="E213">
        <v>4999.6099999999997</v>
      </c>
      <c r="F213" s="1">
        <f>-Normal_SIP[[#This Row],[Investment Amount]]</f>
        <v>-4999.6099999999997</v>
      </c>
      <c r="G213" s="1">
        <f>SUM($D$2:D213)*Normal_SIP[[#This Row],[Buy Price]]</f>
        <v>3605300.1599999997</v>
      </c>
    </row>
    <row r="214" spans="1:7" x14ac:dyDescent="0.3">
      <c r="A214" s="2">
        <v>43711</v>
      </c>
      <c r="B214">
        <v>1</v>
      </c>
      <c r="C214">
        <v>114.52</v>
      </c>
      <c r="D214">
        <v>43</v>
      </c>
      <c r="E214">
        <v>4924.3599999999997</v>
      </c>
      <c r="F214" s="1">
        <f>-Normal_SIP[[#This Row],[Investment Amount]]</f>
        <v>-4924.3599999999997</v>
      </c>
      <c r="G214" s="1">
        <f>SUM($D$2:D214)*Normal_SIP[[#This Row],[Buy Price]]</f>
        <v>3555960.52</v>
      </c>
    </row>
    <row r="215" spans="1:7" x14ac:dyDescent="0.3">
      <c r="A215" s="2">
        <v>43739</v>
      </c>
      <c r="B215">
        <v>1</v>
      </c>
      <c r="C215">
        <v>120.5</v>
      </c>
      <c r="D215">
        <v>41</v>
      </c>
      <c r="E215">
        <v>4940.5</v>
      </c>
      <c r="F215" s="1">
        <f>-Normal_SIP[[#This Row],[Investment Amount]]</f>
        <v>-4940.5</v>
      </c>
      <c r="G215" s="1">
        <f>SUM($D$2:D215)*Normal_SIP[[#This Row],[Buy Price]]</f>
        <v>3746586</v>
      </c>
    </row>
    <row r="216" spans="1:7" x14ac:dyDescent="0.3">
      <c r="A216" s="2">
        <v>43770</v>
      </c>
      <c r="B216">
        <v>4</v>
      </c>
      <c r="C216">
        <v>126.14</v>
      </c>
      <c r="D216">
        <v>39</v>
      </c>
      <c r="E216">
        <v>4919.46</v>
      </c>
      <c r="F216" s="1">
        <f>-Normal_SIP[[#This Row],[Investment Amount]]</f>
        <v>-4919.46</v>
      </c>
      <c r="G216" s="1">
        <f>SUM($D$2:D216)*Normal_SIP[[#This Row],[Buy Price]]</f>
        <v>3926864.34</v>
      </c>
    </row>
    <row r="217" spans="1:7" x14ac:dyDescent="0.3">
      <c r="A217" s="2">
        <v>43801</v>
      </c>
      <c r="B217">
        <v>0</v>
      </c>
      <c r="C217">
        <v>127.63</v>
      </c>
      <c r="D217">
        <v>39</v>
      </c>
      <c r="E217">
        <v>4977.57</v>
      </c>
      <c r="F217" s="1">
        <f>-Normal_SIP[[#This Row],[Investment Amount]]</f>
        <v>-4977.57</v>
      </c>
      <c r="G217" s="1">
        <f>SUM($D$2:D217)*Normal_SIP[[#This Row],[Buy Price]]</f>
        <v>3978227.0999999996</v>
      </c>
    </row>
    <row r="218" spans="1:7" x14ac:dyDescent="0.3">
      <c r="A218" s="2">
        <v>43831</v>
      </c>
      <c r="B218">
        <v>2</v>
      </c>
      <c r="C218">
        <v>129.41999999999999</v>
      </c>
      <c r="D218">
        <v>38</v>
      </c>
      <c r="E218">
        <v>4917.9599999999991</v>
      </c>
      <c r="F218" s="1">
        <f>-Normal_SIP[[#This Row],[Investment Amount]]</f>
        <v>-4917.9599999999991</v>
      </c>
      <c r="G218" s="1">
        <f>SUM($D$2:D218)*Normal_SIP[[#This Row],[Buy Price]]</f>
        <v>4038939.3599999994</v>
      </c>
    </row>
    <row r="219" spans="1:7" x14ac:dyDescent="0.3">
      <c r="A219" s="2">
        <v>43862</v>
      </c>
      <c r="B219">
        <v>5</v>
      </c>
      <c r="C219">
        <v>124.71</v>
      </c>
      <c r="D219">
        <v>40</v>
      </c>
      <c r="E219">
        <v>4988.3999999999996</v>
      </c>
      <c r="F219" s="1">
        <f>-Normal_SIP[[#This Row],[Investment Amount]]</f>
        <v>-4988.3999999999996</v>
      </c>
      <c r="G219" s="1">
        <f>SUM($D$2:D219)*Normal_SIP[[#This Row],[Buy Price]]</f>
        <v>3896938.0799999996</v>
      </c>
    </row>
    <row r="220" spans="1:7" x14ac:dyDescent="0.3">
      <c r="A220" s="2">
        <v>43892</v>
      </c>
      <c r="B220">
        <v>0</v>
      </c>
      <c r="C220">
        <v>118.39</v>
      </c>
      <c r="D220">
        <v>42</v>
      </c>
      <c r="E220">
        <v>4972.38</v>
      </c>
      <c r="F220" s="1">
        <f>-Normal_SIP[[#This Row],[Investment Amount]]</f>
        <v>-4972.38</v>
      </c>
      <c r="G220" s="1">
        <f>SUM($D$2:D220)*Normal_SIP[[#This Row],[Buy Price]]</f>
        <v>3704423.1</v>
      </c>
    </row>
    <row r="221" spans="1:7" x14ac:dyDescent="0.3">
      <c r="A221" s="2">
        <v>43922</v>
      </c>
      <c r="B221">
        <v>2</v>
      </c>
      <c r="C221">
        <v>89.35</v>
      </c>
      <c r="D221">
        <v>55</v>
      </c>
      <c r="E221">
        <v>4914.25</v>
      </c>
      <c r="F221" s="1">
        <f>-Normal_SIP[[#This Row],[Investment Amount]]</f>
        <v>-4914.25</v>
      </c>
      <c r="G221" s="1">
        <f>SUM($D$2:D221)*Normal_SIP[[#This Row],[Buy Price]]</f>
        <v>2800675.75</v>
      </c>
    </row>
    <row r="222" spans="1:7" x14ac:dyDescent="0.3">
      <c r="A222" s="2">
        <v>43955</v>
      </c>
      <c r="B222">
        <v>0</v>
      </c>
      <c r="C222">
        <v>98.8</v>
      </c>
      <c r="D222">
        <v>50</v>
      </c>
      <c r="E222">
        <v>4940</v>
      </c>
      <c r="F222" s="1">
        <f>-Normal_SIP[[#This Row],[Investment Amount]]</f>
        <v>-4940</v>
      </c>
      <c r="G222" s="1">
        <f>SUM($D$2:D222)*Normal_SIP[[#This Row],[Buy Price]]</f>
        <v>3101826</v>
      </c>
    </row>
    <row r="223" spans="1:7" x14ac:dyDescent="0.3">
      <c r="A223" s="2">
        <v>43983</v>
      </c>
      <c r="B223">
        <v>0</v>
      </c>
      <c r="C223">
        <v>104.42</v>
      </c>
      <c r="D223">
        <v>47</v>
      </c>
      <c r="E223">
        <v>4907.74</v>
      </c>
      <c r="F223" s="1">
        <f>-Normal_SIP[[#This Row],[Investment Amount]]</f>
        <v>-4907.74</v>
      </c>
      <c r="G223" s="1">
        <f>SUM($D$2:D223)*Normal_SIP[[#This Row],[Buy Price]]</f>
        <v>3283173.64</v>
      </c>
    </row>
    <row r="224" spans="1:7" x14ac:dyDescent="0.3">
      <c r="A224" s="2">
        <v>44013</v>
      </c>
      <c r="B224">
        <v>2</v>
      </c>
      <c r="C224">
        <v>111.04</v>
      </c>
      <c r="D224">
        <v>45</v>
      </c>
      <c r="E224">
        <v>4996.8</v>
      </c>
      <c r="F224" s="1">
        <f>-Normal_SIP[[#This Row],[Investment Amount]]</f>
        <v>-4996.8</v>
      </c>
      <c r="G224" s="1">
        <f>SUM($D$2:D224)*Normal_SIP[[#This Row],[Buy Price]]</f>
        <v>3496316.48</v>
      </c>
    </row>
    <row r="225" spans="1:7" x14ac:dyDescent="0.3">
      <c r="A225" s="2">
        <v>44046</v>
      </c>
      <c r="B225">
        <v>0</v>
      </c>
      <c r="C225">
        <v>116.17</v>
      </c>
      <c r="D225">
        <v>43</v>
      </c>
      <c r="E225">
        <v>4995.3100000000004</v>
      </c>
      <c r="F225" s="1">
        <f>-Normal_SIP[[#This Row],[Investment Amount]]</f>
        <v>-4995.3100000000004</v>
      </c>
      <c r="G225" s="1">
        <f>SUM($D$2:D225)*Normal_SIP[[#This Row],[Buy Price]]</f>
        <v>3662840.1</v>
      </c>
    </row>
    <row r="226" spans="1:7" x14ac:dyDescent="0.3">
      <c r="A226" s="2">
        <v>44075</v>
      </c>
      <c r="B226">
        <v>1</v>
      </c>
      <c r="C226">
        <v>122.15</v>
      </c>
      <c r="D226">
        <v>40</v>
      </c>
      <c r="E226">
        <v>4886</v>
      </c>
      <c r="F226" s="1">
        <f>-Normal_SIP[[#This Row],[Investment Amount]]</f>
        <v>-4886</v>
      </c>
      <c r="G226" s="1">
        <f>SUM($D$2:D226)*Normal_SIP[[#This Row],[Buy Price]]</f>
        <v>3856275.5</v>
      </c>
    </row>
    <row r="227" spans="1:7" x14ac:dyDescent="0.3">
      <c r="A227" s="2">
        <v>44105</v>
      </c>
      <c r="B227">
        <v>3</v>
      </c>
      <c r="C227">
        <v>121.61</v>
      </c>
      <c r="D227">
        <v>41</v>
      </c>
      <c r="E227">
        <v>4986.01</v>
      </c>
      <c r="F227" s="1">
        <f>-Normal_SIP[[#This Row],[Investment Amount]]</f>
        <v>-4986.01</v>
      </c>
      <c r="G227" s="1">
        <f>SUM($D$2:D227)*Normal_SIP[[#This Row],[Buy Price]]</f>
        <v>3844213.71</v>
      </c>
    </row>
    <row r="228" spans="1:7" x14ac:dyDescent="0.3">
      <c r="A228" s="2">
        <v>44137</v>
      </c>
      <c r="B228">
        <v>0</v>
      </c>
      <c r="C228">
        <v>124.37</v>
      </c>
      <c r="D228">
        <v>40</v>
      </c>
      <c r="E228">
        <v>4974.8</v>
      </c>
      <c r="F228" s="1">
        <f>-Normal_SIP[[#This Row],[Investment Amount]]</f>
        <v>-4974.8</v>
      </c>
      <c r="G228" s="1">
        <f>SUM($D$2:D228)*Normal_SIP[[#This Row],[Buy Price]]</f>
        <v>3936434.87</v>
      </c>
    </row>
    <row r="229" spans="1:7" x14ac:dyDescent="0.3">
      <c r="A229" s="2">
        <v>44166</v>
      </c>
      <c r="B229">
        <v>1</v>
      </c>
      <c r="C229">
        <v>139.79</v>
      </c>
      <c r="D229">
        <v>35</v>
      </c>
      <c r="E229">
        <v>4892.6499999999996</v>
      </c>
      <c r="F229" s="1">
        <f>-Normal_SIP[[#This Row],[Investment Amount]]</f>
        <v>-4892.6499999999996</v>
      </c>
      <c r="G229" s="1">
        <f>SUM($D$2:D229)*Normal_SIP[[#This Row],[Buy Price]]</f>
        <v>4429385.9399999995</v>
      </c>
    </row>
    <row r="230" spans="1:7" x14ac:dyDescent="0.3">
      <c r="A230" s="2">
        <v>44197</v>
      </c>
      <c r="B230">
        <v>4</v>
      </c>
      <c r="C230">
        <v>149.57</v>
      </c>
      <c r="D230">
        <v>33</v>
      </c>
      <c r="E230">
        <v>4935.8099999999995</v>
      </c>
      <c r="F230" s="1">
        <f>-Normal_SIP[[#This Row],[Investment Amount]]</f>
        <v>-4935.8099999999995</v>
      </c>
      <c r="G230" s="1">
        <f>SUM($D$2:D230)*Normal_SIP[[#This Row],[Buy Price]]</f>
        <v>4744210.83</v>
      </c>
    </row>
    <row r="231" spans="1:7" x14ac:dyDescent="0.3">
      <c r="A231" s="2">
        <v>44228</v>
      </c>
      <c r="B231">
        <v>0</v>
      </c>
      <c r="C231">
        <v>152.52000000000001</v>
      </c>
      <c r="D231">
        <v>32</v>
      </c>
      <c r="E231">
        <v>4880.6400000000003</v>
      </c>
      <c r="F231" s="1">
        <f>-Normal_SIP[[#This Row],[Investment Amount]]</f>
        <v>-4880.6400000000003</v>
      </c>
      <c r="G231" s="1">
        <f>SUM($D$2:D231)*Normal_SIP[[#This Row],[Buy Price]]</f>
        <v>4842662.5200000005</v>
      </c>
    </row>
    <row r="232" spans="1:7" x14ac:dyDescent="0.3">
      <c r="A232" s="2">
        <v>44256</v>
      </c>
      <c r="B232">
        <v>0</v>
      </c>
      <c r="C232">
        <v>158.01</v>
      </c>
      <c r="D232">
        <v>31</v>
      </c>
      <c r="E232">
        <v>4898.3099999999995</v>
      </c>
      <c r="F232" s="1">
        <f>-Normal_SIP[[#This Row],[Investment Amount]]</f>
        <v>-4898.3099999999995</v>
      </c>
      <c r="G232" s="1">
        <f>SUM($D$2:D232)*Normal_SIP[[#This Row],[Buy Price]]</f>
        <v>5021873.8199999994</v>
      </c>
    </row>
    <row r="233" spans="1:7" x14ac:dyDescent="0.3">
      <c r="A233" s="2">
        <v>44287</v>
      </c>
      <c r="B233">
        <v>3</v>
      </c>
      <c r="C233">
        <v>158.69999999999999</v>
      </c>
      <c r="D233">
        <v>31</v>
      </c>
      <c r="E233">
        <v>4919.7</v>
      </c>
      <c r="F233" s="1">
        <f>-Normal_SIP[[#This Row],[Investment Amount]]</f>
        <v>-4919.7</v>
      </c>
      <c r="G233" s="1">
        <f>SUM($D$2:D233)*Normal_SIP[[#This Row],[Buy Price]]</f>
        <v>5048723.0999999996</v>
      </c>
    </row>
    <row r="234" spans="1:7" x14ac:dyDescent="0.3">
      <c r="A234" s="2">
        <v>44319</v>
      </c>
      <c r="B234">
        <v>0</v>
      </c>
      <c r="C234">
        <v>156.97</v>
      </c>
      <c r="D234">
        <v>31</v>
      </c>
      <c r="E234">
        <v>4866.07</v>
      </c>
      <c r="F234" s="1">
        <f>-Normal_SIP[[#This Row],[Investment Amount]]</f>
        <v>-4866.07</v>
      </c>
      <c r="G234" s="1">
        <f>SUM($D$2:D234)*Normal_SIP[[#This Row],[Buy Price]]</f>
        <v>4998552.68</v>
      </c>
    </row>
    <row r="235" spans="1:7" x14ac:dyDescent="0.3">
      <c r="A235" s="2">
        <v>44348</v>
      </c>
      <c r="B235">
        <v>1</v>
      </c>
      <c r="C235">
        <v>166.88</v>
      </c>
      <c r="D235">
        <v>29</v>
      </c>
      <c r="E235">
        <v>4839.5199999999995</v>
      </c>
      <c r="F235" s="1">
        <f>-Normal_SIP[[#This Row],[Investment Amount]]</f>
        <v>-4839.5199999999995</v>
      </c>
      <c r="G235" s="1">
        <f>SUM($D$2:D235)*Normal_SIP[[#This Row],[Buy Price]]</f>
        <v>5318966.24</v>
      </c>
    </row>
    <row r="236" spans="1:7" x14ac:dyDescent="0.3">
      <c r="A236" s="2">
        <v>44378</v>
      </c>
      <c r="B236">
        <v>3</v>
      </c>
      <c r="C236">
        <v>168.92</v>
      </c>
      <c r="D236">
        <v>29</v>
      </c>
      <c r="E236">
        <v>4898.6799999999994</v>
      </c>
      <c r="F236" s="1">
        <f>-Normal_SIP[[#This Row],[Investment Amount]]</f>
        <v>-4898.6799999999994</v>
      </c>
      <c r="G236" s="1">
        <f>SUM($D$2:D236)*Normal_SIP[[#This Row],[Buy Price]]</f>
        <v>5388885.8399999999</v>
      </c>
    </row>
    <row r="237" spans="1:7" x14ac:dyDescent="0.3">
      <c r="A237" s="2">
        <v>44410</v>
      </c>
      <c r="B237">
        <v>0</v>
      </c>
      <c r="C237">
        <v>171</v>
      </c>
      <c r="D237">
        <v>29</v>
      </c>
      <c r="E237">
        <v>4959</v>
      </c>
      <c r="F237" s="1">
        <f>-Normal_SIP[[#This Row],[Investment Amount]]</f>
        <v>-4959</v>
      </c>
      <c r="G237" s="1">
        <f>SUM($D$2:D237)*Normal_SIP[[#This Row],[Buy Price]]</f>
        <v>5460201</v>
      </c>
    </row>
    <row r="238" spans="1:7" x14ac:dyDescent="0.3">
      <c r="A238" s="2">
        <v>44440</v>
      </c>
      <c r="B238">
        <v>2</v>
      </c>
      <c r="C238">
        <v>184.31</v>
      </c>
      <c r="D238">
        <v>27</v>
      </c>
      <c r="E238">
        <v>4976.37</v>
      </c>
      <c r="F238" s="1">
        <f>-Normal_SIP[[#This Row],[Investment Amount]]</f>
        <v>-4976.37</v>
      </c>
      <c r="G238" s="1">
        <f>SUM($D$2:D238)*Normal_SIP[[#This Row],[Buy Price]]</f>
        <v>5890178.9800000004</v>
      </c>
    </row>
    <row r="239" spans="1:7" x14ac:dyDescent="0.3">
      <c r="A239" s="2">
        <v>44470</v>
      </c>
      <c r="B239">
        <v>4</v>
      </c>
      <c r="C239">
        <v>189.22</v>
      </c>
      <c r="D239">
        <v>26</v>
      </c>
      <c r="E239">
        <v>4919.72</v>
      </c>
      <c r="F239" s="1">
        <f>-Normal_SIP[[#This Row],[Investment Amount]]</f>
        <v>-4919.72</v>
      </c>
      <c r="G239" s="1">
        <f>SUM($D$2:D239)*Normal_SIP[[#This Row],[Buy Price]]</f>
        <v>6052012.4799999995</v>
      </c>
    </row>
    <row r="240" spans="1:7" x14ac:dyDescent="0.3">
      <c r="A240" s="2">
        <v>44501</v>
      </c>
      <c r="B240">
        <v>0</v>
      </c>
      <c r="C240">
        <v>193.84</v>
      </c>
      <c r="D240">
        <v>25</v>
      </c>
      <c r="E240">
        <v>4846</v>
      </c>
      <c r="F240" s="1">
        <f>-Normal_SIP[[#This Row],[Investment Amount]]</f>
        <v>-4846</v>
      </c>
      <c r="G240" s="1">
        <f>SUM($D$2:D240)*Normal_SIP[[#This Row],[Buy Price]]</f>
        <v>6204624.5600000005</v>
      </c>
    </row>
    <row r="241" spans="1:7" x14ac:dyDescent="0.3">
      <c r="A241" s="2">
        <v>44531</v>
      </c>
      <c r="B241">
        <v>2</v>
      </c>
      <c r="C241">
        <v>185.72</v>
      </c>
      <c r="D241">
        <v>26</v>
      </c>
      <c r="E241">
        <v>4828.72</v>
      </c>
      <c r="F241" s="1">
        <f>-Normal_SIP[[#This Row],[Investment Amount]]</f>
        <v>-4828.72</v>
      </c>
      <c r="G241" s="1">
        <f>SUM($D$2:D241)*Normal_SIP[[#This Row],[Buy Price]]</f>
        <v>5949540.2000000002</v>
      </c>
    </row>
    <row r="242" spans="1:7" x14ac:dyDescent="0.3">
      <c r="A242" s="2">
        <v>44564</v>
      </c>
      <c r="B242">
        <v>0</v>
      </c>
      <c r="C242">
        <v>190.72</v>
      </c>
      <c r="D242">
        <v>26</v>
      </c>
      <c r="E242">
        <v>4958.72</v>
      </c>
      <c r="F242" s="1">
        <f>-Normal_SIP[[#This Row],[Investment Amount]]</f>
        <v>-4958.72</v>
      </c>
      <c r="G242" s="1">
        <f>SUM($D$2:D242)*Normal_SIP[[#This Row],[Buy Price]]</f>
        <v>6114673.9199999999</v>
      </c>
    </row>
    <row r="243" spans="1:7" x14ac:dyDescent="0.3">
      <c r="A243" s="2">
        <f>A242</f>
        <v>44564</v>
      </c>
      <c r="C243">
        <f>C242</f>
        <v>190.72</v>
      </c>
      <c r="D243">
        <f>SUM(Normal_SIP[Qty])</f>
        <v>32061</v>
      </c>
      <c r="F243" s="1">
        <f>D243*C243</f>
        <v>6114673.9199999999</v>
      </c>
      <c r="G243" s="1"/>
    </row>
  </sheetData>
  <mergeCells count="1">
    <mergeCell ref="I2:J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5072-372C-479E-BB04-859C8D6085E9}">
  <dimension ref="A1:J243"/>
  <sheetViews>
    <sheetView workbookViewId="0">
      <selection activeCell="B5" sqref="B5"/>
    </sheetView>
  </sheetViews>
  <sheetFormatPr defaultRowHeight="14" x14ac:dyDescent="0.3"/>
  <cols>
    <col min="1" max="1" width="8.23046875" bestFit="1" customWidth="1"/>
    <col min="2" max="2" width="5.61328125" bestFit="1" customWidth="1"/>
    <col min="3" max="3" width="9.4609375" bestFit="1" customWidth="1"/>
    <col min="4" max="4" width="5.84375" bestFit="1" customWidth="1"/>
    <col min="5" max="5" width="17" bestFit="1" customWidth="1"/>
    <col min="6" max="7" width="10.84375" bestFit="1" customWidth="1"/>
    <col min="8" max="8" width="12.53515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37287</v>
      </c>
      <c r="B2" s="1">
        <v>3</v>
      </c>
      <c r="C2" s="1">
        <v>10.8</v>
      </c>
      <c r="D2" s="1">
        <v>462</v>
      </c>
      <c r="E2" s="1">
        <v>4989.6000000000004</v>
      </c>
      <c r="F2" s="1">
        <f>-Expiry_SIP[[#This Row],[Investment Amount]]</f>
        <v>-4989.6000000000004</v>
      </c>
      <c r="G2" s="1">
        <f>SUM($D$2:D2)*Expiry_SIP[[#This Row],[Buy Price]]</f>
        <v>4989.6000000000004</v>
      </c>
      <c r="I2" s="4" t="s">
        <v>5</v>
      </c>
      <c r="J2" s="4"/>
    </row>
    <row r="3" spans="1:10" x14ac:dyDescent="0.3">
      <c r="A3" s="2">
        <v>37315</v>
      </c>
      <c r="B3" s="1">
        <v>3</v>
      </c>
      <c r="C3" s="1">
        <v>11.39</v>
      </c>
      <c r="D3" s="1">
        <v>438</v>
      </c>
      <c r="E3" s="1">
        <v>4988.8200000000006</v>
      </c>
      <c r="F3" s="1">
        <f>-Expiry_SIP[[#This Row],[Investment Amount]]</f>
        <v>-4988.8200000000006</v>
      </c>
      <c r="G3" s="1">
        <f>SUM($D$2:D3)*Expiry_SIP[[#This Row],[Buy Price]]</f>
        <v>10251</v>
      </c>
      <c r="I3" t="s">
        <v>0</v>
      </c>
      <c r="J3" s="2">
        <f>MAX(Expiry_SIP[Date])</f>
        <v>44588</v>
      </c>
    </row>
    <row r="4" spans="1:10" x14ac:dyDescent="0.3">
      <c r="A4" s="2">
        <v>37343</v>
      </c>
      <c r="B4" s="1">
        <v>3</v>
      </c>
      <c r="C4" s="1">
        <v>11.35</v>
      </c>
      <c r="D4" s="1">
        <v>440</v>
      </c>
      <c r="E4" s="1">
        <v>4994</v>
      </c>
      <c r="F4" s="1">
        <f>-Expiry_SIP[[#This Row],[Investment Amount]]</f>
        <v>-4994</v>
      </c>
      <c r="G4" s="1">
        <f>SUM($D$2:D4)*Expiry_SIP[[#This Row],[Buy Price]]</f>
        <v>15209</v>
      </c>
      <c r="I4" t="s">
        <v>6</v>
      </c>
      <c r="J4">
        <f>SUM(Expiry_SIP[Qty])</f>
        <v>31863</v>
      </c>
    </row>
    <row r="5" spans="1:10" x14ac:dyDescent="0.3">
      <c r="A5" s="2">
        <v>37371</v>
      </c>
      <c r="B5" s="1">
        <v>3</v>
      </c>
      <c r="C5" s="1">
        <v>11.04</v>
      </c>
      <c r="D5" s="1">
        <v>452</v>
      </c>
      <c r="E5" s="1">
        <v>4990.08</v>
      </c>
      <c r="F5" s="1">
        <f>-Expiry_SIP[[#This Row],[Investment Amount]]</f>
        <v>-4990.08</v>
      </c>
      <c r="G5" s="1">
        <f>SUM($D$2:D5)*Expiry_SIP[[#This Row],[Buy Price]]</f>
        <v>19783.68</v>
      </c>
      <c r="I5" t="s">
        <v>7</v>
      </c>
      <c r="J5">
        <f>VLOOKUP(J3,Expiry_SIP[],3,0)</f>
        <v>185.33</v>
      </c>
    </row>
    <row r="6" spans="1:10" x14ac:dyDescent="0.3">
      <c r="A6" s="2">
        <v>37406</v>
      </c>
      <c r="B6" s="1">
        <v>3</v>
      </c>
      <c r="C6" s="1">
        <v>10.32</v>
      </c>
      <c r="D6" s="1">
        <v>484</v>
      </c>
      <c r="E6" s="1">
        <v>4994.88</v>
      </c>
      <c r="F6" s="1">
        <f>-Expiry_SIP[[#This Row],[Investment Amount]]</f>
        <v>-4994.88</v>
      </c>
      <c r="G6" s="1">
        <f>SUM($D$2:D6)*Expiry_SIP[[#This Row],[Buy Price]]</f>
        <v>23488.32</v>
      </c>
      <c r="I6" t="s">
        <v>12</v>
      </c>
      <c r="J6">
        <f>SUM(Expiry_SIP[Investment Amount])</f>
        <v>1196673.9300000004</v>
      </c>
    </row>
    <row r="7" spans="1:10" x14ac:dyDescent="0.3">
      <c r="A7" s="2">
        <v>37434</v>
      </c>
      <c r="B7" s="1">
        <v>3</v>
      </c>
      <c r="C7" s="1">
        <v>10.47</v>
      </c>
      <c r="D7" s="1">
        <v>477</v>
      </c>
      <c r="E7" s="1">
        <v>4994.1900000000005</v>
      </c>
      <c r="F7" s="1">
        <f>-Expiry_SIP[[#This Row],[Investment Amount]]</f>
        <v>-4994.1900000000005</v>
      </c>
      <c r="G7" s="1">
        <f>SUM($D$2:D7)*Expiry_SIP[[#This Row],[Buy Price]]</f>
        <v>28823.910000000003</v>
      </c>
      <c r="I7" t="s">
        <v>10</v>
      </c>
      <c r="J7">
        <f>J5*J4</f>
        <v>5905169.79</v>
      </c>
    </row>
    <row r="8" spans="1:10" x14ac:dyDescent="0.3">
      <c r="A8" s="2">
        <v>37462</v>
      </c>
      <c r="B8" s="1">
        <v>3</v>
      </c>
      <c r="C8" s="1">
        <v>10.130000000000001</v>
      </c>
      <c r="D8" s="1">
        <v>493</v>
      </c>
      <c r="E8" s="1">
        <v>4994.09</v>
      </c>
      <c r="F8" s="1">
        <f>-Expiry_SIP[[#This Row],[Investment Amount]]</f>
        <v>-4994.09</v>
      </c>
      <c r="G8" s="1">
        <f>SUM($D$2:D8)*Expiry_SIP[[#This Row],[Buy Price]]</f>
        <v>32881.980000000003</v>
      </c>
      <c r="I8" t="s">
        <v>8</v>
      </c>
      <c r="J8" s="3">
        <f>XIRR(F2:F243,A2:A243)</f>
        <v>0.14067645668983461</v>
      </c>
    </row>
    <row r="9" spans="1:10" x14ac:dyDescent="0.3">
      <c r="A9" s="2">
        <v>37497</v>
      </c>
      <c r="B9" s="1">
        <v>3</v>
      </c>
      <c r="C9" s="1">
        <v>10.01</v>
      </c>
      <c r="D9" s="1">
        <v>499</v>
      </c>
      <c r="E9" s="1">
        <v>4994.99</v>
      </c>
      <c r="F9" s="1">
        <f>-Expiry_SIP[[#This Row],[Investment Amount]]</f>
        <v>-4994.99</v>
      </c>
      <c r="G9" s="1">
        <f>SUM($D$2:D9)*Expiry_SIP[[#This Row],[Buy Price]]</f>
        <v>37487.449999999997</v>
      </c>
      <c r="I9" t="s">
        <v>14</v>
      </c>
      <c r="J9">
        <f>_xlfn.STDEV.S(Expiry_SIP[Buy Price])</f>
        <v>42.527590748095335</v>
      </c>
    </row>
    <row r="10" spans="1:10" x14ac:dyDescent="0.3">
      <c r="A10" s="2">
        <v>37525</v>
      </c>
      <c r="B10" s="1">
        <v>3</v>
      </c>
      <c r="C10" s="1">
        <v>9.81</v>
      </c>
      <c r="D10" s="1">
        <v>509</v>
      </c>
      <c r="E10" s="1">
        <v>4993.29</v>
      </c>
      <c r="F10" s="1">
        <f>-Expiry_SIP[[#This Row],[Investment Amount]]</f>
        <v>-4993.29</v>
      </c>
      <c r="G10" s="1">
        <f>SUM($D$2:D10)*Expiry_SIP[[#This Row],[Buy Price]]</f>
        <v>41731.740000000005</v>
      </c>
    </row>
    <row r="11" spans="1:10" x14ac:dyDescent="0.3">
      <c r="A11" s="2">
        <v>37560</v>
      </c>
      <c r="B11" s="1">
        <v>3</v>
      </c>
      <c r="C11" s="1">
        <v>9.64</v>
      </c>
      <c r="D11" s="1">
        <v>518</v>
      </c>
      <c r="E11" s="1">
        <v>4993.5200000000004</v>
      </c>
      <c r="F11" s="1">
        <f>-Expiry_SIP[[#This Row],[Investment Amount]]</f>
        <v>-4993.5200000000004</v>
      </c>
      <c r="G11" s="1">
        <f>SUM($D$2:D11)*Expiry_SIP[[#This Row],[Buy Price]]</f>
        <v>46002.080000000002</v>
      </c>
    </row>
    <row r="12" spans="1:10" x14ac:dyDescent="0.3">
      <c r="A12" s="2">
        <v>37588</v>
      </c>
      <c r="B12" s="1">
        <v>3</v>
      </c>
      <c r="C12" s="1">
        <v>10.55</v>
      </c>
      <c r="D12" s="1">
        <v>473</v>
      </c>
      <c r="E12" s="1">
        <v>4990.1500000000015</v>
      </c>
      <c r="F12" s="1">
        <f>-Expiry_SIP[[#This Row],[Investment Amount]]</f>
        <v>-4990.1500000000015</v>
      </c>
      <c r="G12" s="1">
        <f>SUM($D$2:D12)*Expiry_SIP[[#This Row],[Buy Price]]</f>
        <v>55334.750000000007</v>
      </c>
    </row>
    <row r="13" spans="1:10" x14ac:dyDescent="0.3">
      <c r="A13" s="2">
        <v>37616</v>
      </c>
      <c r="B13" s="1">
        <v>3</v>
      </c>
      <c r="C13" s="1">
        <v>11.1</v>
      </c>
      <c r="D13" s="1">
        <v>450</v>
      </c>
      <c r="E13" s="1">
        <v>4995</v>
      </c>
      <c r="F13" s="1">
        <f>-Expiry_SIP[[#This Row],[Investment Amount]]</f>
        <v>-4995</v>
      </c>
      <c r="G13" s="1">
        <f>SUM($D$2:D13)*Expiry_SIP[[#This Row],[Buy Price]]</f>
        <v>63214.5</v>
      </c>
    </row>
    <row r="14" spans="1:10" x14ac:dyDescent="0.3">
      <c r="A14" s="2">
        <v>37651</v>
      </c>
      <c r="B14" s="1">
        <v>3</v>
      </c>
      <c r="C14" s="1">
        <v>10.51</v>
      </c>
      <c r="D14" s="1">
        <v>475</v>
      </c>
      <c r="E14" s="1">
        <v>4992.25</v>
      </c>
      <c r="F14" s="1">
        <f>-Expiry_SIP[[#This Row],[Investment Amount]]</f>
        <v>-4992.25</v>
      </c>
      <c r="G14" s="1">
        <f>SUM($D$2:D14)*Expiry_SIP[[#This Row],[Buy Price]]</f>
        <v>64846.7</v>
      </c>
    </row>
    <row r="15" spans="1:10" x14ac:dyDescent="0.3">
      <c r="A15" s="2">
        <v>37679</v>
      </c>
      <c r="B15" s="1">
        <v>3</v>
      </c>
      <c r="C15" s="1">
        <v>10.58</v>
      </c>
      <c r="D15" s="1">
        <v>472</v>
      </c>
      <c r="E15" s="1">
        <v>4993.76</v>
      </c>
      <c r="F15" s="1">
        <f>-Expiry_SIP[[#This Row],[Investment Amount]]</f>
        <v>-4993.76</v>
      </c>
      <c r="G15" s="1">
        <f>SUM($D$2:D15)*Expiry_SIP[[#This Row],[Buy Price]]</f>
        <v>70272.36</v>
      </c>
    </row>
    <row r="16" spans="1:10" x14ac:dyDescent="0.3">
      <c r="A16" s="2">
        <v>37707</v>
      </c>
      <c r="B16" s="1">
        <v>3</v>
      </c>
      <c r="C16" s="1">
        <v>10.14</v>
      </c>
      <c r="D16" s="1">
        <v>493</v>
      </c>
      <c r="E16" s="1">
        <v>4999.0200000000004</v>
      </c>
      <c r="F16" s="1">
        <f>-Expiry_SIP[[#This Row],[Investment Amount]]</f>
        <v>-4999.0200000000004</v>
      </c>
      <c r="G16" s="1">
        <f>SUM($D$2:D16)*Expiry_SIP[[#This Row],[Buy Price]]</f>
        <v>72348.900000000009</v>
      </c>
    </row>
    <row r="17" spans="1:7" x14ac:dyDescent="0.3">
      <c r="A17" s="2">
        <v>37735</v>
      </c>
      <c r="B17" s="1">
        <v>3</v>
      </c>
      <c r="C17" s="1">
        <v>9.52</v>
      </c>
      <c r="D17" s="1">
        <v>525</v>
      </c>
      <c r="E17" s="1">
        <v>4998</v>
      </c>
      <c r="F17" s="1">
        <f>-Expiry_SIP[[#This Row],[Investment Amount]]</f>
        <v>-4998</v>
      </c>
      <c r="G17" s="1">
        <f>SUM($D$2:D17)*Expiry_SIP[[#This Row],[Buy Price]]</f>
        <v>72923.199999999997</v>
      </c>
    </row>
    <row r="18" spans="1:7" x14ac:dyDescent="0.3">
      <c r="A18" s="2">
        <v>37770</v>
      </c>
      <c r="B18" s="1">
        <v>3</v>
      </c>
      <c r="C18" s="1">
        <v>10</v>
      </c>
      <c r="D18" s="1">
        <v>500</v>
      </c>
      <c r="E18" s="1">
        <v>5000</v>
      </c>
      <c r="F18" s="1">
        <f>-Expiry_SIP[[#This Row],[Investment Amount]]</f>
        <v>-5000</v>
      </c>
      <c r="G18" s="1">
        <f>SUM($D$2:D18)*Expiry_SIP[[#This Row],[Buy Price]]</f>
        <v>81600</v>
      </c>
    </row>
    <row r="19" spans="1:7" x14ac:dyDescent="0.3">
      <c r="A19" s="2">
        <v>37798</v>
      </c>
      <c r="B19" s="1">
        <v>3</v>
      </c>
      <c r="C19" s="1">
        <v>11.18</v>
      </c>
      <c r="D19" s="1">
        <v>447</v>
      </c>
      <c r="E19" s="1">
        <v>4997.46</v>
      </c>
      <c r="F19" s="1">
        <f>-Expiry_SIP[[#This Row],[Investment Amount]]</f>
        <v>-4997.46</v>
      </c>
      <c r="G19" s="1">
        <f>SUM($D$2:D19)*Expiry_SIP[[#This Row],[Buy Price]]</f>
        <v>96226.26</v>
      </c>
    </row>
    <row r="20" spans="1:7" x14ac:dyDescent="0.3">
      <c r="A20" s="2">
        <v>37833</v>
      </c>
      <c r="B20" s="1">
        <v>3</v>
      </c>
      <c r="C20" s="1">
        <v>12</v>
      </c>
      <c r="D20" s="1">
        <v>416</v>
      </c>
      <c r="E20" s="1">
        <v>4992</v>
      </c>
      <c r="F20" s="1">
        <f>-Expiry_SIP[[#This Row],[Investment Amount]]</f>
        <v>-4992</v>
      </c>
      <c r="G20" s="1">
        <f>SUM($D$2:D20)*Expiry_SIP[[#This Row],[Buy Price]]</f>
        <v>108276</v>
      </c>
    </row>
    <row r="21" spans="1:7" x14ac:dyDescent="0.3">
      <c r="A21" s="2">
        <v>37861</v>
      </c>
      <c r="B21" s="1">
        <v>3</v>
      </c>
      <c r="C21" s="1">
        <v>13.3</v>
      </c>
      <c r="D21" s="1">
        <v>375</v>
      </c>
      <c r="E21" s="1">
        <v>4987.5</v>
      </c>
      <c r="F21" s="1">
        <f>-Expiry_SIP[[#This Row],[Investment Amount]]</f>
        <v>-4987.5</v>
      </c>
      <c r="G21" s="1">
        <f>SUM($D$2:D21)*Expiry_SIP[[#This Row],[Buy Price]]</f>
        <v>124993.40000000001</v>
      </c>
    </row>
    <row r="22" spans="1:7" x14ac:dyDescent="0.3">
      <c r="A22" s="2">
        <v>37889</v>
      </c>
      <c r="B22" s="1">
        <v>3</v>
      </c>
      <c r="C22" s="1">
        <v>13.47</v>
      </c>
      <c r="D22" s="1">
        <v>371</v>
      </c>
      <c r="E22" s="1">
        <v>4997.37</v>
      </c>
      <c r="F22" s="1">
        <f>-Expiry_SIP[[#This Row],[Investment Amount]]</f>
        <v>-4997.37</v>
      </c>
      <c r="G22" s="1">
        <f>SUM($D$2:D22)*Expiry_SIP[[#This Row],[Buy Price]]</f>
        <v>131588.43</v>
      </c>
    </row>
    <row r="23" spans="1:7" x14ac:dyDescent="0.3">
      <c r="A23" s="2">
        <v>37924</v>
      </c>
      <c r="B23" s="1">
        <v>3</v>
      </c>
      <c r="C23" s="1">
        <v>15.21</v>
      </c>
      <c r="D23" s="1">
        <v>328</v>
      </c>
      <c r="E23" s="1">
        <v>4988.88</v>
      </c>
      <c r="F23" s="1">
        <f>-Expiry_SIP[[#This Row],[Investment Amount]]</f>
        <v>-4988.88</v>
      </c>
      <c r="G23" s="1">
        <f>SUM($D$2:D23)*Expiry_SIP[[#This Row],[Buy Price]]</f>
        <v>153575.37</v>
      </c>
    </row>
    <row r="24" spans="1:7" x14ac:dyDescent="0.3">
      <c r="A24" s="2">
        <v>37952</v>
      </c>
      <c r="B24" s="1">
        <v>3</v>
      </c>
      <c r="C24" s="1">
        <v>16.02</v>
      </c>
      <c r="D24" s="1">
        <v>312</v>
      </c>
      <c r="E24" s="1">
        <v>4998.24</v>
      </c>
      <c r="F24" s="1">
        <f>-Expiry_SIP[[#This Row],[Investment Amount]]</f>
        <v>-4998.24</v>
      </c>
      <c r="G24" s="1">
        <f>SUM($D$2:D24)*Expiry_SIP[[#This Row],[Buy Price]]</f>
        <v>166752.18</v>
      </c>
    </row>
    <row r="25" spans="1:7" x14ac:dyDescent="0.3">
      <c r="A25" s="2">
        <v>37973</v>
      </c>
      <c r="B25" s="1">
        <v>3</v>
      </c>
      <c r="C25" s="1">
        <v>17.420000000000002</v>
      </c>
      <c r="D25" s="1">
        <v>287</v>
      </c>
      <c r="E25" s="1">
        <v>4999.5400000000009</v>
      </c>
      <c r="F25" s="1">
        <f>-Expiry_SIP[[#This Row],[Investment Amount]]</f>
        <v>-4999.5400000000009</v>
      </c>
      <c r="G25" s="1">
        <f>SUM($D$2:D25)*Expiry_SIP[[#This Row],[Buy Price]]</f>
        <v>186324.32</v>
      </c>
    </row>
    <row r="26" spans="1:7" x14ac:dyDescent="0.3">
      <c r="A26" s="2">
        <v>38015</v>
      </c>
      <c r="B26" s="1">
        <v>3</v>
      </c>
      <c r="C26" s="1">
        <v>18.87</v>
      </c>
      <c r="D26" s="1">
        <v>264</v>
      </c>
      <c r="E26" s="1">
        <v>4981.68</v>
      </c>
      <c r="F26" s="1">
        <f>-Expiry_SIP[[#This Row],[Investment Amount]]</f>
        <v>-4981.68</v>
      </c>
      <c r="G26" s="1">
        <f>SUM($D$2:D26)*Expiry_SIP[[#This Row],[Buy Price]]</f>
        <v>206815.2</v>
      </c>
    </row>
    <row r="27" spans="1:7" x14ac:dyDescent="0.3">
      <c r="A27" s="2">
        <v>38043</v>
      </c>
      <c r="B27" s="1">
        <v>3</v>
      </c>
      <c r="C27" s="1">
        <v>17.89</v>
      </c>
      <c r="D27" s="1">
        <v>279</v>
      </c>
      <c r="E27" s="1">
        <v>4991.3100000000004</v>
      </c>
      <c r="F27" s="1">
        <f>-Expiry_SIP[[#This Row],[Investment Amount]]</f>
        <v>-4991.3100000000004</v>
      </c>
      <c r="G27" s="1">
        <f>SUM($D$2:D27)*Expiry_SIP[[#This Row],[Buy Price]]</f>
        <v>201065.71</v>
      </c>
    </row>
    <row r="28" spans="1:7" x14ac:dyDescent="0.3">
      <c r="A28" s="2">
        <v>38071</v>
      </c>
      <c r="B28" s="1">
        <v>3</v>
      </c>
      <c r="C28" s="1">
        <v>17.2</v>
      </c>
      <c r="D28" s="1">
        <v>290</v>
      </c>
      <c r="E28" s="1">
        <v>4988</v>
      </c>
      <c r="F28" s="1">
        <f>-Expiry_SIP[[#This Row],[Investment Amount]]</f>
        <v>-4988</v>
      </c>
      <c r="G28" s="1">
        <f>SUM($D$2:D28)*Expiry_SIP[[#This Row],[Buy Price]]</f>
        <v>198298.8</v>
      </c>
    </row>
    <row r="29" spans="1:7" x14ac:dyDescent="0.3">
      <c r="A29" s="2">
        <v>38106</v>
      </c>
      <c r="B29" s="1">
        <v>3</v>
      </c>
      <c r="C29" s="1">
        <v>17.899999999999999</v>
      </c>
      <c r="D29" s="1">
        <v>279</v>
      </c>
      <c r="E29" s="1">
        <v>4994.0999999999995</v>
      </c>
      <c r="F29" s="1">
        <f>-Expiry_SIP[[#This Row],[Investment Amount]]</f>
        <v>-4994.0999999999995</v>
      </c>
      <c r="G29" s="1">
        <f>SUM($D$2:D29)*Expiry_SIP[[#This Row],[Buy Price]]</f>
        <v>211363.19999999998</v>
      </c>
    </row>
    <row r="30" spans="1:7" x14ac:dyDescent="0.3">
      <c r="A30" s="2">
        <v>38134</v>
      </c>
      <c r="B30" s="1">
        <v>3</v>
      </c>
      <c r="C30" s="1">
        <v>15.93</v>
      </c>
      <c r="D30" s="1">
        <v>313</v>
      </c>
      <c r="E30" s="1">
        <v>4986.09</v>
      </c>
      <c r="F30" s="1">
        <f>-Expiry_SIP[[#This Row],[Investment Amount]]</f>
        <v>-4986.09</v>
      </c>
      <c r="G30" s="1">
        <f>SUM($D$2:D30)*Expiry_SIP[[#This Row],[Buy Price]]</f>
        <v>193087.53</v>
      </c>
    </row>
    <row r="31" spans="1:7" x14ac:dyDescent="0.3">
      <c r="A31" s="2">
        <v>38162</v>
      </c>
      <c r="B31" s="1">
        <v>3</v>
      </c>
      <c r="C31" s="1">
        <v>14.97</v>
      </c>
      <c r="D31" s="1">
        <v>334</v>
      </c>
      <c r="E31" s="1">
        <v>4999.9800000000005</v>
      </c>
      <c r="F31" s="1">
        <f>-Expiry_SIP[[#This Row],[Investment Amount]]</f>
        <v>-4999.9800000000005</v>
      </c>
      <c r="G31" s="1">
        <f>SUM($D$2:D31)*Expiry_SIP[[#This Row],[Buy Price]]</f>
        <v>186451.35</v>
      </c>
    </row>
    <row r="32" spans="1:7" x14ac:dyDescent="0.3">
      <c r="A32" s="2">
        <v>38197</v>
      </c>
      <c r="B32" s="1">
        <v>3</v>
      </c>
      <c r="C32" s="1">
        <v>16.11</v>
      </c>
      <c r="D32" s="1">
        <v>310</v>
      </c>
      <c r="E32" s="1">
        <v>4994.0999999999995</v>
      </c>
      <c r="F32" s="1">
        <f>-Expiry_SIP[[#This Row],[Investment Amount]]</f>
        <v>-4994.0999999999995</v>
      </c>
      <c r="G32" s="1">
        <f>SUM($D$2:D32)*Expiry_SIP[[#This Row],[Buy Price]]</f>
        <v>205644.15</v>
      </c>
    </row>
    <row r="33" spans="1:7" x14ac:dyDescent="0.3">
      <c r="A33" s="2">
        <v>38225</v>
      </c>
      <c r="B33" s="1">
        <v>3</v>
      </c>
      <c r="C33" s="1">
        <v>16.149999999999999</v>
      </c>
      <c r="D33" s="1">
        <v>309</v>
      </c>
      <c r="E33" s="1">
        <v>4990.3499999999995</v>
      </c>
      <c r="F33" s="1">
        <f>-Expiry_SIP[[#This Row],[Investment Amount]]</f>
        <v>-4990.3499999999995</v>
      </c>
      <c r="G33" s="1">
        <f>SUM($D$2:D33)*Expiry_SIP[[#This Row],[Buy Price]]</f>
        <v>211145.09999999998</v>
      </c>
    </row>
    <row r="34" spans="1:7" x14ac:dyDescent="0.3">
      <c r="A34" s="2">
        <v>38260</v>
      </c>
      <c r="B34">
        <v>3</v>
      </c>
      <c r="C34">
        <v>17.760000000000002</v>
      </c>
      <c r="D34">
        <v>281</v>
      </c>
      <c r="E34">
        <v>4990.5600000000004</v>
      </c>
      <c r="F34" s="1">
        <f>-Expiry_SIP[[#This Row],[Investment Amount]]</f>
        <v>-4990.5600000000004</v>
      </c>
      <c r="G34" s="1">
        <f>SUM($D$2:D34)*Expiry_SIP[[#This Row],[Buy Price]]</f>
        <v>237184.80000000002</v>
      </c>
    </row>
    <row r="35" spans="1:7" x14ac:dyDescent="0.3">
      <c r="A35" s="2">
        <v>38288</v>
      </c>
      <c r="B35">
        <v>3</v>
      </c>
      <c r="C35">
        <v>18.3</v>
      </c>
      <c r="D35">
        <v>273</v>
      </c>
      <c r="E35">
        <v>4995.9000000000005</v>
      </c>
      <c r="F35" s="1">
        <f>-Expiry_SIP[[#This Row],[Investment Amount]]</f>
        <v>-4995.9000000000005</v>
      </c>
      <c r="G35" s="1">
        <f>SUM($D$2:D35)*Expiry_SIP[[#This Row],[Buy Price]]</f>
        <v>249392.40000000002</v>
      </c>
    </row>
    <row r="36" spans="1:7" x14ac:dyDescent="0.3">
      <c r="A36" s="2">
        <v>38316</v>
      </c>
      <c r="B36">
        <v>3</v>
      </c>
      <c r="C36">
        <v>19.2</v>
      </c>
      <c r="D36">
        <v>260</v>
      </c>
      <c r="E36">
        <v>4992</v>
      </c>
      <c r="F36" s="1">
        <f>-Expiry_SIP[[#This Row],[Investment Amount]]</f>
        <v>-4992</v>
      </c>
      <c r="G36" s="1">
        <f>SUM($D$2:D36)*Expiry_SIP[[#This Row],[Buy Price]]</f>
        <v>266649.59999999998</v>
      </c>
    </row>
    <row r="37" spans="1:7" x14ac:dyDescent="0.3">
      <c r="A37" s="2">
        <v>38351</v>
      </c>
      <c r="B37">
        <v>3</v>
      </c>
      <c r="C37">
        <v>21.02</v>
      </c>
      <c r="D37">
        <v>237</v>
      </c>
      <c r="E37">
        <v>4981.74</v>
      </c>
      <c r="F37" s="1">
        <f>-Expiry_SIP[[#This Row],[Investment Amount]]</f>
        <v>-4981.74</v>
      </c>
      <c r="G37" s="1">
        <f>SUM($D$2:D37)*Expiry_SIP[[#This Row],[Buy Price]]</f>
        <v>296907.5</v>
      </c>
    </row>
    <row r="38" spans="1:7" x14ac:dyDescent="0.3">
      <c r="A38" s="2">
        <v>38379</v>
      </c>
      <c r="B38">
        <v>3</v>
      </c>
      <c r="C38">
        <v>19.95</v>
      </c>
      <c r="D38">
        <v>250</v>
      </c>
      <c r="E38">
        <v>4987.5</v>
      </c>
      <c r="F38" s="1">
        <f>-Expiry_SIP[[#This Row],[Investment Amount]]</f>
        <v>-4987.5</v>
      </c>
      <c r="G38" s="1">
        <f>SUM($D$2:D38)*Expiry_SIP[[#This Row],[Buy Price]]</f>
        <v>286781.25</v>
      </c>
    </row>
    <row r="39" spans="1:7" x14ac:dyDescent="0.3">
      <c r="A39" s="2">
        <v>38407</v>
      </c>
      <c r="B39">
        <v>3</v>
      </c>
      <c r="C39">
        <v>20.61</v>
      </c>
      <c r="D39">
        <v>242</v>
      </c>
      <c r="E39">
        <v>4987.62</v>
      </c>
      <c r="F39" s="1">
        <f>-Expiry_SIP[[#This Row],[Investment Amount]]</f>
        <v>-4987.62</v>
      </c>
      <c r="G39" s="1">
        <f>SUM($D$2:D39)*Expiry_SIP[[#This Row],[Buy Price]]</f>
        <v>301256.37</v>
      </c>
    </row>
    <row r="40" spans="1:7" x14ac:dyDescent="0.3">
      <c r="A40" s="2">
        <v>38442</v>
      </c>
      <c r="B40">
        <v>3</v>
      </c>
      <c r="C40">
        <v>20.18</v>
      </c>
      <c r="D40">
        <v>247</v>
      </c>
      <c r="E40">
        <v>4984.46</v>
      </c>
      <c r="F40" s="1">
        <f>-Expiry_SIP[[#This Row],[Investment Amount]]</f>
        <v>-4984.46</v>
      </c>
      <c r="G40" s="1">
        <f>SUM($D$2:D40)*Expiry_SIP[[#This Row],[Buy Price]]</f>
        <v>299955.52</v>
      </c>
    </row>
    <row r="41" spans="1:7" x14ac:dyDescent="0.3">
      <c r="A41" s="2">
        <v>38470</v>
      </c>
      <c r="B41">
        <v>3</v>
      </c>
      <c r="C41">
        <v>19.46</v>
      </c>
      <c r="D41">
        <v>256</v>
      </c>
      <c r="E41">
        <v>4981.76</v>
      </c>
      <c r="F41" s="1">
        <f>-Expiry_SIP[[#This Row],[Investment Amount]]</f>
        <v>-4981.76</v>
      </c>
      <c r="G41" s="1">
        <f>SUM($D$2:D41)*Expiry_SIP[[#This Row],[Buy Price]]</f>
        <v>294235.2</v>
      </c>
    </row>
    <row r="42" spans="1:7" x14ac:dyDescent="0.3">
      <c r="A42" s="2">
        <v>38498</v>
      </c>
      <c r="B42">
        <v>3</v>
      </c>
      <c r="C42">
        <v>20.37</v>
      </c>
      <c r="D42">
        <v>245</v>
      </c>
      <c r="E42">
        <v>4990.6500000000015</v>
      </c>
      <c r="F42" s="1">
        <f>-Expiry_SIP[[#This Row],[Investment Amount]]</f>
        <v>-4990.6500000000015</v>
      </c>
      <c r="G42" s="1">
        <f>SUM($D$2:D42)*Expiry_SIP[[#This Row],[Buy Price]]</f>
        <v>312985.05</v>
      </c>
    </row>
    <row r="43" spans="1:7" x14ac:dyDescent="0.3">
      <c r="A43" s="2">
        <v>38533</v>
      </c>
      <c r="B43">
        <v>3</v>
      </c>
      <c r="C43">
        <v>22.15</v>
      </c>
      <c r="D43">
        <v>225</v>
      </c>
      <c r="E43">
        <v>4983.75</v>
      </c>
      <c r="F43" s="1">
        <f>-Expiry_SIP[[#This Row],[Investment Amount]]</f>
        <v>-4983.75</v>
      </c>
      <c r="G43" s="1">
        <f>SUM($D$2:D43)*Expiry_SIP[[#This Row],[Buy Price]]</f>
        <v>345318.5</v>
      </c>
    </row>
    <row r="44" spans="1:7" x14ac:dyDescent="0.3">
      <c r="A44" s="2">
        <v>38554</v>
      </c>
      <c r="B44">
        <v>3</v>
      </c>
      <c r="C44">
        <v>22.5</v>
      </c>
      <c r="D44">
        <v>222</v>
      </c>
      <c r="E44">
        <v>4995</v>
      </c>
      <c r="F44" s="1">
        <f>-Expiry_SIP[[#This Row],[Investment Amount]]</f>
        <v>-4995</v>
      </c>
      <c r="G44" s="1">
        <f>SUM($D$2:D44)*Expiry_SIP[[#This Row],[Buy Price]]</f>
        <v>355770</v>
      </c>
    </row>
    <row r="45" spans="1:7" x14ac:dyDescent="0.3">
      <c r="A45" s="2">
        <v>38589</v>
      </c>
      <c r="B45">
        <v>3</v>
      </c>
      <c r="C45">
        <v>23.6</v>
      </c>
      <c r="D45">
        <v>211</v>
      </c>
      <c r="E45">
        <v>4979.6000000000004</v>
      </c>
      <c r="F45" s="1">
        <f>-Expiry_SIP[[#This Row],[Investment Amount]]</f>
        <v>-4979.6000000000004</v>
      </c>
      <c r="G45" s="1">
        <f>SUM($D$2:D45)*Expiry_SIP[[#This Row],[Buy Price]]</f>
        <v>378142.80000000005</v>
      </c>
    </row>
    <row r="46" spans="1:7" x14ac:dyDescent="0.3">
      <c r="A46" s="2">
        <v>38624</v>
      </c>
      <c r="B46">
        <v>3</v>
      </c>
      <c r="C46">
        <v>27.07</v>
      </c>
      <c r="D46">
        <v>184</v>
      </c>
      <c r="E46">
        <v>4980.88</v>
      </c>
      <c r="F46" s="1">
        <f>-Expiry_SIP[[#This Row],[Investment Amount]]</f>
        <v>-4980.88</v>
      </c>
      <c r="G46" s="1">
        <f>SUM($D$2:D46)*Expiry_SIP[[#This Row],[Buy Price]]</f>
        <v>438723.49</v>
      </c>
    </row>
    <row r="47" spans="1:7" x14ac:dyDescent="0.3">
      <c r="A47" s="2">
        <v>38652</v>
      </c>
      <c r="B47">
        <v>3</v>
      </c>
      <c r="C47">
        <v>23.96</v>
      </c>
      <c r="D47">
        <v>208</v>
      </c>
      <c r="E47">
        <v>4983.68</v>
      </c>
      <c r="F47" s="1">
        <f>-Expiry_SIP[[#This Row],[Investment Amount]]</f>
        <v>-4983.68</v>
      </c>
      <c r="G47" s="1">
        <f>SUM($D$2:D47)*Expiry_SIP[[#This Row],[Buy Price]]</f>
        <v>393303.4</v>
      </c>
    </row>
    <row r="48" spans="1:7" x14ac:dyDescent="0.3">
      <c r="A48" s="2">
        <v>38680</v>
      </c>
      <c r="B48">
        <v>3</v>
      </c>
      <c r="C48">
        <v>26.73</v>
      </c>
      <c r="D48">
        <v>187</v>
      </c>
      <c r="E48">
        <v>4998.51</v>
      </c>
      <c r="F48" s="1">
        <f>-Expiry_SIP[[#This Row],[Investment Amount]]</f>
        <v>-4998.51</v>
      </c>
      <c r="G48" s="1">
        <f>SUM($D$2:D48)*Expiry_SIP[[#This Row],[Buy Price]]</f>
        <v>443771.46</v>
      </c>
    </row>
    <row r="49" spans="1:7" x14ac:dyDescent="0.3">
      <c r="A49" s="2">
        <v>38715</v>
      </c>
      <c r="B49">
        <v>3</v>
      </c>
      <c r="C49">
        <v>28.35</v>
      </c>
      <c r="D49">
        <v>176</v>
      </c>
      <c r="E49">
        <v>4989.6000000000004</v>
      </c>
      <c r="F49" s="1">
        <f>-Expiry_SIP[[#This Row],[Investment Amount]]</f>
        <v>-4989.6000000000004</v>
      </c>
      <c r="G49" s="1">
        <f>SUM($D$2:D49)*Expiry_SIP[[#This Row],[Buy Price]]</f>
        <v>475656.30000000005</v>
      </c>
    </row>
    <row r="50" spans="1:7" x14ac:dyDescent="0.3">
      <c r="A50" s="2">
        <v>38736</v>
      </c>
      <c r="B50">
        <v>3</v>
      </c>
      <c r="C50">
        <v>29</v>
      </c>
      <c r="D50">
        <v>172</v>
      </c>
      <c r="E50">
        <v>4988</v>
      </c>
      <c r="F50" s="1">
        <f>-Expiry_SIP[[#This Row],[Investment Amount]]</f>
        <v>-4988</v>
      </c>
      <c r="G50" s="1">
        <f>SUM($D$2:D50)*Expiry_SIP[[#This Row],[Buy Price]]</f>
        <v>491550</v>
      </c>
    </row>
    <row r="51" spans="1:7" x14ac:dyDescent="0.3">
      <c r="A51" s="2">
        <v>38771</v>
      </c>
      <c r="B51">
        <v>3</v>
      </c>
      <c r="C51">
        <v>30.93</v>
      </c>
      <c r="D51">
        <v>161</v>
      </c>
      <c r="E51">
        <v>4979.7299999999996</v>
      </c>
      <c r="F51" s="1">
        <f>-Expiry_SIP[[#This Row],[Investment Amount]]</f>
        <v>-4979.7299999999996</v>
      </c>
      <c r="G51" s="1">
        <f>SUM($D$2:D51)*Expiry_SIP[[#This Row],[Buy Price]]</f>
        <v>529243.23</v>
      </c>
    </row>
    <row r="52" spans="1:7" x14ac:dyDescent="0.3">
      <c r="A52" s="2">
        <v>38806</v>
      </c>
      <c r="B52">
        <v>3</v>
      </c>
      <c r="C52">
        <v>36.54</v>
      </c>
      <c r="D52">
        <v>136</v>
      </c>
      <c r="E52">
        <v>4969.4399999999996</v>
      </c>
      <c r="F52" s="1">
        <f>-Expiry_SIP[[#This Row],[Investment Amount]]</f>
        <v>-4969.4399999999996</v>
      </c>
      <c r="G52" s="1">
        <f>SUM($D$2:D52)*Expiry_SIP[[#This Row],[Buy Price]]</f>
        <v>630205.38</v>
      </c>
    </row>
    <row r="53" spans="1:7" x14ac:dyDescent="0.3">
      <c r="A53" s="2">
        <v>38834</v>
      </c>
      <c r="B53">
        <v>3</v>
      </c>
      <c r="C53">
        <v>35.630000000000003</v>
      </c>
      <c r="D53">
        <v>140</v>
      </c>
      <c r="E53">
        <v>4988.2000000000007</v>
      </c>
      <c r="F53" s="1">
        <f>-Expiry_SIP[[#This Row],[Investment Amount]]</f>
        <v>-4988.2000000000007</v>
      </c>
      <c r="G53" s="1">
        <f>SUM($D$2:D53)*Expiry_SIP[[#This Row],[Buy Price]]</f>
        <v>619498.81000000006</v>
      </c>
    </row>
    <row r="54" spans="1:7" x14ac:dyDescent="0.3">
      <c r="A54" s="2">
        <v>38862</v>
      </c>
      <c r="B54">
        <v>3</v>
      </c>
      <c r="C54">
        <v>32</v>
      </c>
      <c r="D54">
        <v>156</v>
      </c>
      <c r="E54">
        <v>4992</v>
      </c>
      <c r="F54" s="1">
        <f>-Expiry_SIP[[#This Row],[Investment Amount]]</f>
        <v>-4992</v>
      </c>
      <c r="G54" s="1">
        <f>SUM($D$2:D54)*Expiry_SIP[[#This Row],[Buy Price]]</f>
        <v>561376</v>
      </c>
    </row>
    <row r="55" spans="1:7" x14ac:dyDescent="0.3">
      <c r="A55" s="2">
        <v>38897</v>
      </c>
      <c r="B55">
        <v>3</v>
      </c>
      <c r="C55">
        <v>30.48</v>
      </c>
      <c r="D55">
        <v>164</v>
      </c>
      <c r="E55">
        <v>4998.72</v>
      </c>
      <c r="F55" s="1">
        <f>-Expiry_SIP[[#This Row],[Investment Amount]]</f>
        <v>-4998.72</v>
      </c>
      <c r="G55" s="1">
        <f>SUM($D$2:D55)*Expiry_SIP[[#This Row],[Buy Price]]</f>
        <v>539709.36</v>
      </c>
    </row>
    <row r="56" spans="1:7" x14ac:dyDescent="0.3">
      <c r="A56" s="2">
        <v>38925</v>
      </c>
      <c r="B56">
        <v>3</v>
      </c>
      <c r="C56">
        <v>32.049999999999997</v>
      </c>
      <c r="D56">
        <v>156</v>
      </c>
      <c r="E56">
        <v>4999.7999999999993</v>
      </c>
      <c r="F56" s="1">
        <f>-Expiry_SIP[[#This Row],[Investment Amount]]</f>
        <v>-4999.7999999999993</v>
      </c>
      <c r="G56" s="1">
        <f>SUM($D$2:D56)*Expiry_SIP[[#This Row],[Buy Price]]</f>
        <v>572509.14999999991</v>
      </c>
    </row>
    <row r="57" spans="1:7" x14ac:dyDescent="0.3">
      <c r="A57" s="2">
        <v>38960</v>
      </c>
      <c r="B57">
        <v>3</v>
      </c>
      <c r="C57">
        <v>34.9</v>
      </c>
      <c r="D57">
        <v>143</v>
      </c>
      <c r="E57">
        <v>4990.7</v>
      </c>
      <c r="F57" s="1">
        <f>-Expiry_SIP[[#This Row],[Investment Amount]]</f>
        <v>-4990.7</v>
      </c>
      <c r="G57" s="1">
        <f>SUM($D$2:D57)*Expiry_SIP[[#This Row],[Buy Price]]</f>
        <v>628409.4</v>
      </c>
    </row>
    <row r="58" spans="1:7" x14ac:dyDescent="0.3">
      <c r="A58" s="2">
        <v>38988</v>
      </c>
      <c r="B58">
        <v>3</v>
      </c>
      <c r="C58">
        <v>36.5</v>
      </c>
      <c r="D58">
        <v>136</v>
      </c>
      <c r="E58">
        <v>4964</v>
      </c>
      <c r="F58" s="1">
        <f>-Expiry_SIP[[#This Row],[Investment Amount]]</f>
        <v>-4964</v>
      </c>
      <c r="G58" s="1">
        <f>SUM($D$2:D58)*Expiry_SIP[[#This Row],[Buy Price]]</f>
        <v>662183</v>
      </c>
    </row>
    <row r="59" spans="1:7" x14ac:dyDescent="0.3">
      <c r="A59" s="2">
        <v>39016</v>
      </c>
      <c r="B59">
        <v>3</v>
      </c>
      <c r="C59">
        <v>37.549999999999997</v>
      </c>
      <c r="D59">
        <v>133</v>
      </c>
      <c r="E59">
        <v>4994.1499999999996</v>
      </c>
      <c r="F59" s="1">
        <f>-Expiry_SIP[[#This Row],[Investment Amount]]</f>
        <v>-4994.1499999999996</v>
      </c>
      <c r="G59" s="1">
        <f>SUM($D$2:D59)*Expiry_SIP[[#This Row],[Buy Price]]</f>
        <v>686226.25</v>
      </c>
    </row>
    <row r="60" spans="1:7" x14ac:dyDescent="0.3">
      <c r="A60" s="2">
        <v>39051</v>
      </c>
      <c r="B60">
        <v>3</v>
      </c>
      <c r="C60">
        <v>40.29</v>
      </c>
      <c r="D60">
        <v>124</v>
      </c>
      <c r="E60">
        <v>4995.96</v>
      </c>
      <c r="F60" s="1">
        <f>-Expiry_SIP[[#This Row],[Investment Amount]]</f>
        <v>-4995.96</v>
      </c>
      <c r="G60" s="1">
        <f>SUM($D$2:D60)*Expiry_SIP[[#This Row],[Buy Price]]</f>
        <v>741295.71</v>
      </c>
    </row>
    <row r="61" spans="1:7" x14ac:dyDescent="0.3">
      <c r="A61" s="2">
        <v>39079</v>
      </c>
      <c r="B61">
        <v>3</v>
      </c>
      <c r="C61">
        <v>40.799999999999997</v>
      </c>
      <c r="D61">
        <v>122</v>
      </c>
      <c r="E61">
        <v>4977.5999999999995</v>
      </c>
      <c r="F61" s="1">
        <f>-Expiry_SIP[[#This Row],[Investment Amount]]</f>
        <v>-4977.5999999999995</v>
      </c>
      <c r="G61" s="1">
        <f>SUM($D$2:D61)*Expiry_SIP[[#This Row],[Buy Price]]</f>
        <v>755656.79999999993</v>
      </c>
    </row>
    <row r="62" spans="1:7" x14ac:dyDescent="0.3">
      <c r="A62" s="2">
        <v>39107</v>
      </c>
      <c r="B62">
        <v>3</v>
      </c>
      <c r="C62">
        <v>41.49</v>
      </c>
      <c r="D62">
        <v>120</v>
      </c>
      <c r="E62">
        <v>4978.8</v>
      </c>
      <c r="F62" s="1">
        <f>-Expiry_SIP[[#This Row],[Investment Amount]]</f>
        <v>-4978.8</v>
      </c>
      <c r="G62" s="1">
        <f>SUM($D$2:D62)*Expiry_SIP[[#This Row],[Buy Price]]</f>
        <v>773415.09000000008</v>
      </c>
    </row>
    <row r="63" spans="1:7" x14ac:dyDescent="0.3">
      <c r="A63" s="2">
        <v>39135</v>
      </c>
      <c r="B63">
        <v>3</v>
      </c>
      <c r="C63">
        <v>40.869999999999997</v>
      </c>
      <c r="D63">
        <v>122</v>
      </c>
      <c r="E63">
        <v>4986.1399999999994</v>
      </c>
      <c r="F63" s="1">
        <f>-Expiry_SIP[[#This Row],[Investment Amount]]</f>
        <v>-4986.1399999999994</v>
      </c>
      <c r="G63" s="1">
        <f>SUM($D$2:D63)*Expiry_SIP[[#This Row],[Buy Price]]</f>
        <v>766843.80999999994</v>
      </c>
    </row>
    <row r="64" spans="1:7" x14ac:dyDescent="0.3">
      <c r="A64" s="2">
        <v>39170</v>
      </c>
      <c r="B64">
        <v>3</v>
      </c>
      <c r="C64">
        <v>38.17</v>
      </c>
      <c r="D64">
        <v>130</v>
      </c>
      <c r="E64">
        <v>4962.1000000000004</v>
      </c>
      <c r="F64" s="1">
        <f>-Expiry_SIP[[#This Row],[Investment Amount]]</f>
        <v>-4962.1000000000004</v>
      </c>
      <c r="G64" s="1">
        <f>SUM($D$2:D64)*Expiry_SIP[[#This Row],[Buy Price]]</f>
        <v>721145.81</v>
      </c>
    </row>
    <row r="65" spans="1:7" x14ac:dyDescent="0.3">
      <c r="A65" s="2">
        <v>39198</v>
      </c>
      <c r="B65">
        <v>3</v>
      </c>
      <c r="C65">
        <v>42.03</v>
      </c>
      <c r="D65">
        <v>118</v>
      </c>
      <c r="E65">
        <v>4959.54</v>
      </c>
      <c r="F65" s="1">
        <f>-Expiry_SIP[[#This Row],[Investment Amount]]</f>
        <v>-4959.54</v>
      </c>
      <c r="G65" s="1">
        <f>SUM($D$2:D65)*Expiry_SIP[[#This Row],[Buy Price]]</f>
        <v>799032.33000000007</v>
      </c>
    </row>
    <row r="66" spans="1:7" x14ac:dyDescent="0.3">
      <c r="A66" s="2">
        <v>39233</v>
      </c>
      <c r="B66">
        <v>3</v>
      </c>
      <c r="C66">
        <v>43.27</v>
      </c>
      <c r="D66">
        <v>115</v>
      </c>
      <c r="E66">
        <v>4976.05</v>
      </c>
      <c r="F66" s="1">
        <f>-Expiry_SIP[[#This Row],[Investment Amount]]</f>
        <v>-4976.05</v>
      </c>
      <c r="G66" s="1">
        <f>SUM($D$2:D66)*Expiry_SIP[[#This Row],[Buy Price]]</f>
        <v>827582.02</v>
      </c>
    </row>
    <row r="67" spans="1:7" x14ac:dyDescent="0.3">
      <c r="A67" s="2">
        <v>39261</v>
      </c>
      <c r="B67">
        <v>3</v>
      </c>
      <c r="C67">
        <v>42.92</v>
      </c>
      <c r="D67">
        <v>116</v>
      </c>
      <c r="E67">
        <v>4978.72</v>
      </c>
      <c r="F67" s="1">
        <f>-Expiry_SIP[[#This Row],[Investment Amount]]</f>
        <v>-4978.72</v>
      </c>
      <c r="G67" s="1">
        <f>SUM($D$2:D67)*Expiry_SIP[[#This Row],[Buy Price]]</f>
        <v>825866.64</v>
      </c>
    </row>
    <row r="68" spans="1:7" x14ac:dyDescent="0.3">
      <c r="A68" s="2">
        <v>39289</v>
      </c>
      <c r="B68">
        <v>3</v>
      </c>
      <c r="C68">
        <v>46.56</v>
      </c>
      <c r="D68">
        <v>107</v>
      </c>
      <c r="E68">
        <v>4981.92</v>
      </c>
      <c r="F68" s="1">
        <f>-Expiry_SIP[[#This Row],[Investment Amount]]</f>
        <v>-4981.92</v>
      </c>
      <c r="G68" s="1">
        <f>SUM($D$2:D68)*Expiry_SIP[[#This Row],[Buy Price]]</f>
        <v>900889.44000000006</v>
      </c>
    </row>
    <row r="69" spans="1:7" x14ac:dyDescent="0.3">
      <c r="A69" s="2">
        <v>39324</v>
      </c>
      <c r="B69">
        <v>3</v>
      </c>
      <c r="C69">
        <v>44.5</v>
      </c>
      <c r="D69">
        <v>112</v>
      </c>
      <c r="E69">
        <v>4984</v>
      </c>
      <c r="F69" s="1">
        <f>-Expiry_SIP[[#This Row],[Investment Amount]]</f>
        <v>-4984</v>
      </c>
      <c r="G69" s="1">
        <f>SUM($D$2:D69)*Expiry_SIP[[#This Row],[Buy Price]]</f>
        <v>866014.5</v>
      </c>
    </row>
    <row r="70" spans="1:7" x14ac:dyDescent="0.3">
      <c r="A70" s="2">
        <v>39352</v>
      </c>
      <c r="B70">
        <v>3</v>
      </c>
      <c r="C70">
        <v>50.2</v>
      </c>
      <c r="D70">
        <v>99</v>
      </c>
      <c r="E70">
        <v>4969.8</v>
      </c>
      <c r="F70" s="1">
        <f>-Expiry_SIP[[#This Row],[Investment Amount]]</f>
        <v>-4969.8</v>
      </c>
      <c r="G70" s="1">
        <f>SUM($D$2:D70)*Expiry_SIP[[#This Row],[Buy Price]]</f>
        <v>981912</v>
      </c>
    </row>
    <row r="71" spans="1:7" x14ac:dyDescent="0.3">
      <c r="A71" s="2">
        <v>39380</v>
      </c>
      <c r="B71">
        <v>3</v>
      </c>
      <c r="C71">
        <v>56.2</v>
      </c>
      <c r="D71">
        <v>88</v>
      </c>
      <c r="E71">
        <v>4945.6000000000004</v>
      </c>
      <c r="F71" s="1">
        <f>-Expiry_SIP[[#This Row],[Investment Amount]]</f>
        <v>-4945.6000000000004</v>
      </c>
      <c r="G71" s="1">
        <f>SUM($D$2:D71)*Expiry_SIP[[#This Row],[Buy Price]]</f>
        <v>1104217.6000000001</v>
      </c>
    </row>
    <row r="72" spans="1:7" x14ac:dyDescent="0.3">
      <c r="A72" s="2">
        <v>39415</v>
      </c>
      <c r="B72">
        <v>3</v>
      </c>
      <c r="C72">
        <v>57.29</v>
      </c>
      <c r="D72">
        <v>87</v>
      </c>
      <c r="E72">
        <v>4984.2299999999996</v>
      </c>
      <c r="F72" s="1">
        <f>-Expiry_SIP[[#This Row],[Investment Amount]]</f>
        <v>-4984.2299999999996</v>
      </c>
      <c r="G72" s="1">
        <f>SUM($D$2:D72)*Expiry_SIP[[#This Row],[Buy Price]]</f>
        <v>1130618.1499999999</v>
      </c>
    </row>
    <row r="73" spans="1:7" x14ac:dyDescent="0.3">
      <c r="A73" s="2">
        <v>39443</v>
      </c>
      <c r="B73">
        <v>3</v>
      </c>
      <c r="C73">
        <v>61.59</v>
      </c>
      <c r="D73">
        <v>81</v>
      </c>
      <c r="E73">
        <v>4988.79</v>
      </c>
      <c r="F73" s="1">
        <f>-Expiry_SIP[[#This Row],[Investment Amount]]</f>
        <v>-4988.79</v>
      </c>
      <c r="G73" s="1">
        <f>SUM($D$2:D73)*Expiry_SIP[[#This Row],[Buy Price]]</f>
        <v>1220467.4400000002</v>
      </c>
    </row>
    <row r="74" spans="1:7" x14ac:dyDescent="0.3">
      <c r="A74" s="2">
        <v>39478</v>
      </c>
      <c r="B74">
        <v>3</v>
      </c>
      <c r="C74">
        <v>52.08</v>
      </c>
      <c r="D74">
        <v>96</v>
      </c>
      <c r="E74">
        <v>4999.68</v>
      </c>
      <c r="F74" s="1">
        <f>-Expiry_SIP[[#This Row],[Investment Amount]]</f>
        <v>-4999.68</v>
      </c>
      <c r="G74" s="1">
        <f>SUM($D$2:D74)*Expiry_SIP[[#This Row],[Buy Price]]</f>
        <v>1037016.96</v>
      </c>
    </row>
    <row r="75" spans="1:7" x14ac:dyDescent="0.3">
      <c r="A75" s="2">
        <v>39506</v>
      </c>
      <c r="B75">
        <v>3</v>
      </c>
      <c r="C75">
        <v>53</v>
      </c>
      <c r="D75">
        <v>94</v>
      </c>
      <c r="E75">
        <v>4982</v>
      </c>
      <c r="F75" s="1">
        <f>-Expiry_SIP[[#This Row],[Investment Amount]]</f>
        <v>-4982</v>
      </c>
      <c r="G75" s="1">
        <f>SUM($D$2:D75)*Expiry_SIP[[#This Row],[Buy Price]]</f>
        <v>1060318</v>
      </c>
    </row>
    <row r="76" spans="1:7" x14ac:dyDescent="0.3">
      <c r="A76" s="2">
        <v>39534</v>
      </c>
      <c r="B76">
        <v>3</v>
      </c>
      <c r="C76">
        <v>48.83</v>
      </c>
      <c r="D76">
        <v>102</v>
      </c>
      <c r="E76">
        <v>4980.66</v>
      </c>
      <c r="F76" s="1">
        <f>-Expiry_SIP[[#This Row],[Investment Amount]]</f>
        <v>-4980.66</v>
      </c>
      <c r="G76" s="1">
        <f>SUM($D$2:D76)*Expiry_SIP[[#This Row],[Buy Price]]</f>
        <v>981873.64</v>
      </c>
    </row>
    <row r="77" spans="1:7" x14ac:dyDescent="0.3">
      <c r="A77" s="2">
        <v>39562</v>
      </c>
      <c r="B77">
        <v>3</v>
      </c>
      <c r="C77">
        <v>50.61</v>
      </c>
      <c r="D77">
        <v>98</v>
      </c>
      <c r="E77">
        <v>4959.78</v>
      </c>
      <c r="F77" s="1">
        <f>-Expiry_SIP[[#This Row],[Investment Amount]]</f>
        <v>-4959.78</v>
      </c>
      <c r="G77" s="1">
        <f>SUM($D$2:D77)*Expiry_SIP[[#This Row],[Buy Price]]</f>
        <v>1022625.66</v>
      </c>
    </row>
    <row r="78" spans="1:7" x14ac:dyDescent="0.3">
      <c r="A78" s="2">
        <v>39597</v>
      </c>
      <c r="B78">
        <v>3</v>
      </c>
      <c r="C78">
        <v>49.03</v>
      </c>
      <c r="D78">
        <v>101</v>
      </c>
      <c r="E78">
        <v>4952.03</v>
      </c>
      <c r="F78" s="1">
        <f>-Expiry_SIP[[#This Row],[Investment Amount]]</f>
        <v>-4952.03</v>
      </c>
      <c r="G78" s="1">
        <f>SUM($D$2:D78)*Expiry_SIP[[#This Row],[Buy Price]]</f>
        <v>995652.21000000008</v>
      </c>
    </row>
    <row r="79" spans="1:7" x14ac:dyDescent="0.3">
      <c r="A79" s="2">
        <v>39625</v>
      </c>
      <c r="B79">
        <v>3</v>
      </c>
      <c r="C79">
        <v>43.53</v>
      </c>
      <c r="D79">
        <v>114</v>
      </c>
      <c r="E79">
        <v>4962.42</v>
      </c>
      <c r="F79" s="1">
        <f>-Expiry_SIP[[#This Row],[Investment Amount]]</f>
        <v>-4962.42</v>
      </c>
      <c r="G79" s="1">
        <f>SUM($D$2:D79)*Expiry_SIP[[#This Row],[Buy Price]]</f>
        <v>888926.13</v>
      </c>
    </row>
    <row r="80" spans="1:7" x14ac:dyDescent="0.3">
      <c r="A80" s="2">
        <v>39660</v>
      </c>
      <c r="B80">
        <v>3</v>
      </c>
      <c r="C80">
        <v>44.29</v>
      </c>
      <c r="D80">
        <v>112</v>
      </c>
      <c r="E80">
        <v>4960.4799999999996</v>
      </c>
      <c r="F80" s="1">
        <f>-Expiry_SIP[[#This Row],[Investment Amount]]</f>
        <v>-4960.4799999999996</v>
      </c>
      <c r="G80" s="1">
        <f>SUM($D$2:D80)*Expiry_SIP[[#This Row],[Buy Price]]</f>
        <v>909406.57</v>
      </c>
    </row>
    <row r="81" spans="1:7" x14ac:dyDescent="0.3">
      <c r="A81" s="2">
        <v>39688</v>
      </c>
      <c r="B81">
        <v>3</v>
      </c>
      <c r="C81">
        <v>43.02</v>
      </c>
      <c r="D81">
        <v>116</v>
      </c>
      <c r="E81">
        <v>4990.3200000000006</v>
      </c>
      <c r="F81" s="1">
        <f>-Expiry_SIP[[#This Row],[Investment Amount]]</f>
        <v>-4990.3200000000006</v>
      </c>
      <c r="G81" s="1">
        <f>SUM($D$2:D81)*Expiry_SIP[[#This Row],[Buy Price]]</f>
        <v>888319.9800000001</v>
      </c>
    </row>
    <row r="82" spans="1:7" x14ac:dyDescent="0.3">
      <c r="A82" s="2">
        <v>39716</v>
      </c>
      <c r="B82">
        <v>3</v>
      </c>
      <c r="C82">
        <v>41.53</v>
      </c>
      <c r="D82">
        <v>120</v>
      </c>
      <c r="E82">
        <v>4983.6000000000004</v>
      </c>
      <c r="F82" s="1">
        <f>-Expiry_SIP[[#This Row],[Investment Amount]]</f>
        <v>-4983.6000000000004</v>
      </c>
      <c r="G82" s="1">
        <f>SUM($D$2:D82)*Expiry_SIP[[#This Row],[Buy Price]]</f>
        <v>862536.57000000007</v>
      </c>
    </row>
    <row r="83" spans="1:7" x14ac:dyDescent="0.3">
      <c r="A83" s="2">
        <v>39744</v>
      </c>
      <c r="B83">
        <v>3</v>
      </c>
      <c r="C83">
        <v>29.89</v>
      </c>
      <c r="D83">
        <v>167</v>
      </c>
      <c r="E83">
        <v>4991.63</v>
      </c>
      <c r="F83" s="1">
        <f>-Expiry_SIP[[#This Row],[Investment Amount]]</f>
        <v>-4991.63</v>
      </c>
      <c r="G83" s="1">
        <f>SUM($D$2:D83)*Expiry_SIP[[#This Row],[Buy Price]]</f>
        <v>625777.04</v>
      </c>
    </row>
    <row r="84" spans="1:7" x14ac:dyDescent="0.3">
      <c r="A84" s="2">
        <v>39772</v>
      </c>
      <c r="B84">
        <v>3</v>
      </c>
      <c r="C84">
        <v>25.94</v>
      </c>
      <c r="D84">
        <v>192</v>
      </c>
      <c r="E84">
        <v>4980.4800000000005</v>
      </c>
      <c r="F84" s="1">
        <f>-Expiry_SIP[[#This Row],[Investment Amount]]</f>
        <v>-4980.4800000000005</v>
      </c>
      <c r="G84" s="1">
        <f>SUM($D$2:D84)*Expiry_SIP[[#This Row],[Buy Price]]</f>
        <v>548060.32000000007</v>
      </c>
    </row>
    <row r="85" spans="1:7" x14ac:dyDescent="0.3">
      <c r="A85" s="2">
        <v>39800</v>
      </c>
      <c r="B85">
        <v>3</v>
      </c>
      <c r="C85">
        <v>30.86</v>
      </c>
      <c r="D85">
        <v>162</v>
      </c>
      <c r="E85">
        <v>4999.32</v>
      </c>
      <c r="F85" s="1">
        <f>-Expiry_SIP[[#This Row],[Investment Amount]]</f>
        <v>-4999.32</v>
      </c>
      <c r="G85" s="1">
        <f>SUM($D$2:D85)*Expiry_SIP[[#This Row],[Buy Price]]</f>
        <v>657009.4</v>
      </c>
    </row>
    <row r="86" spans="1:7" x14ac:dyDescent="0.3">
      <c r="A86" s="2">
        <v>39842</v>
      </c>
      <c r="B86">
        <v>3</v>
      </c>
      <c r="C86">
        <v>28.26</v>
      </c>
      <c r="D86">
        <v>176</v>
      </c>
      <c r="E86">
        <v>4973.76</v>
      </c>
      <c r="F86" s="1">
        <f>-Expiry_SIP[[#This Row],[Investment Amount]]</f>
        <v>-4973.76</v>
      </c>
      <c r="G86" s="1">
        <f>SUM($D$2:D86)*Expiry_SIP[[#This Row],[Buy Price]]</f>
        <v>606629.16</v>
      </c>
    </row>
    <row r="87" spans="1:7" x14ac:dyDescent="0.3">
      <c r="A87" s="2">
        <v>39870</v>
      </c>
      <c r="B87">
        <v>3</v>
      </c>
      <c r="C87">
        <v>28.02</v>
      </c>
      <c r="D87">
        <v>178</v>
      </c>
      <c r="E87">
        <v>4987.5599999999995</v>
      </c>
      <c r="F87" s="1">
        <f>-Expiry_SIP[[#This Row],[Investment Amount]]</f>
        <v>-4987.5599999999995</v>
      </c>
      <c r="G87" s="1">
        <f>SUM($D$2:D87)*Expiry_SIP[[#This Row],[Buy Price]]</f>
        <v>606464.88</v>
      </c>
    </row>
    <row r="88" spans="1:7" x14ac:dyDescent="0.3">
      <c r="A88" s="2">
        <v>39898</v>
      </c>
      <c r="B88">
        <v>3</v>
      </c>
      <c r="C88">
        <v>30.97</v>
      </c>
      <c r="D88">
        <v>161</v>
      </c>
      <c r="E88">
        <v>4986.17</v>
      </c>
      <c r="F88" s="1">
        <f>-Expiry_SIP[[#This Row],[Investment Amount]]</f>
        <v>-4986.17</v>
      </c>
      <c r="G88" s="1">
        <f>SUM($D$2:D88)*Expiry_SIP[[#This Row],[Buy Price]]</f>
        <v>675300.85</v>
      </c>
    </row>
    <row r="89" spans="1:7" x14ac:dyDescent="0.3">
      <c r="A89" s="2">
        <v>39926</v>
      </c>
      <c r="B89">
        <v>3</v>
      </c>
      <c r="C89">
        <v>34.5</v>
      </c>
      <c r="D89">
        <v>144</v>
      </c>
      <c r="E89">
        <v>4968</v>
      </c>
      <c r="F89" s="1">
        <f>-Expiry_SIP[[#This Row],[Investment Amount]]</f>
        <v>-4968</v>
      </c>
      <c r="G89" s="1">
        <f>SUM($D$2:D89)*Expiry_SIP[[#This Row],[Buy Price]]</f>
        <v>757240.5</v>
      </c>
    </row>
    <row r="90" spans="1:7" x14ac:dyDescent="0.3">
      <c r="A90" s="2">
        <v>39961</v>
      </c>
      <c r="B90">
        <v>3</v>
      </c>
      <c r="C90">
        <v>43.48</v>
      </c>
      <c r="D90">
        <v>114</v>
      </c>
      <c r="E90">
        <v>4956.7199999999993</v>
      </c>
      <c r="F90" s="1">
        <f>-Expiry_SIP[[#This Row],[Investment Amount]]</f>
        <v>-4956.7199999999993</v>
      </c>
      <c r="G90" s="1">
        <f>SUM($D$2:D90)*Expiry_SIP[[#This Row],[Buy Price]]</f>
        <v>959299.23999999987</v>
      </c>
    </row>
    <row r="91" spans="1:7" x14ac:dyDescent="0.3">
      <c r="A91" s="2">
        <v>39989</v>
      </c>
      <c r="B91">
        <v>3</v>
      </c>
      <c r="C91">
        <v>42.97</v>
      </c>
      <c r="D91">
        <v>116</v>
      </c>
      <c r="E91">
        <v>4984.5199999999995</v>
      </c>
      <c r="F91" s="1">
        <f>-Expiry_SIP[[#This Row],[Investment Amount]]</f>
        <v>-4984.5199999999995</v>
      </c>
      <c r="G91" s="1">
        <f>SUM($D$2:D91)*Expiry_SIP[[#This Row],[Buy Price]]</f>
        <v>953031.63</v>
      </c>
    </row>
    <row r="92" spans="1:7" x14ac:dyDescent="0.3">
      <c r="A92" s="2">
        <v>40024</v>
      </c>
      <c r="B92">
        <v>3</v>
      </c>
      <c r="C92">
        <v>45.49</v>
      </c>
      <c r="D92">
        <v>109</v>
      </c>
      <c r="E92">
        <v>4958.41</v>
      </c>
      <c r="F92" s="1">
        <f>-Expiry_SIP[[#This Row],[Investment Amount]]</f>
        <v>-4958.41</v>
      </c>
      <c r="G92" s="1">
        <f>SUM($D$2:D92)*Expiry_SIP[[#This Row],[Buy Price]]</f>
        <v>1013881.12</v>
      </c>
    </row>
    <row r="93" spans="1:7" x14ac:dyDescent="0.3">
      <c r="A93" s="2">
        <v>40052</v>
      </c>
      <c r="B93">
        <v>3</v>
      </c>
      <c r="C93">
        <v>46.84</v>
      </c>
      <c r="D93">
        <v>106</v>
      </c>
      <c r="E93">
        <v>4965.04</v>
      </c>
      <c r="F93" s="1">
        <f>-Expiry_SIP[[#This Row],[Investment Amount]]</f>
        <v>-4965.04</v>
      </c>
      <c r="G93" s="1">
        <f>SUM($D$2:D93)*Expiry_SIP[[#This Row],[Buy Price]]</f>
        <v>1048934.96</v>
      </c>
    </row>
    <row r="94" spans="1:7" x14ac:dyDescent="0.3">
      <c r="A94" s="2">
        <v>40080</v>
      </c>
      <c r="B94">
        <v>3</v>
      </c>
      <c r="C94">
        <v>49.65</v>
      </c>
      <c r="D94">
        <v>100</v>
      </c>
      <c r="E94">
        <v>4965</v>
      </c>
      <c r="F94" s="1">
        <f>-Expiry_SIP[[#This Row],[Investment Amount]]</f>
        <v>-4965</v>
      </c>
      <c r="G94" s="1">
        <f>SUM($D$2:D94)*Expiry_SIP[[#This Row],[Buy Price]]</f>
        <v>1116827.0999999999</v>
      </c>
    </row>
    <row r="95" spans="1:7" x14ac:dyDescent="0.3">
      <c r="A95" s="2">
        <v>40115</v>
      </c>
      <c r="B95">
        <v>3</v>
      </c>
      <c r="C95">
        <v>47.98</v>
      </c>
      <c r="D95">
        <v>104</v>
      </c>
      <c r="E95">
        <v>4989.92</v>
      </c>
      <c r="F95" s="1">
        <f>-Expiry_SIP[[#This Row],[Investment Amount]]</f>
        <v>-4989.92</v>
      </c>
      <c r="G95" s="1">
        <f>SUM($D$2:D95)*Expiry_SIP[[#This Row],[Buy Price]]</f>
        <v>1084252.04</v>
      </c>
    </row>
    <row r="96" spans="1:7" x14ac:dyDescent="0.3">
      <c r="A96" s="2">
        <v>40143</v>
      </c>
      <c r="B96">
        <v>3</v>
      </c>
      <c r="C96">
        <v>50.23</v>
      </c>
      <c r="D96">
        <v>99</v>
      </c>
      <c r="E96">
        <v>4972.7699999999995</v>
      </c>
      <c r="F96" s="1">
        <f>-Expiry_SIP[[#This Row],[Investment Amount]]</f>
        <v>-4972.7699999999995</v>
      </c>
      <c r="G96" s="1">
        <f>SUM($D$2:D96)*Expiry_SIP[[#This Row],[Buy Price]]</f>
        <v>1140070.3099999998</v>
      </c>
    </row>
    <row r="97" spans="1:7" x14ac:dyDescent="0.3">
      <c r="A97" s="2">
        <v>40178</v>
      </c>
      <c r="B97">
        <v>3</v>
      </c>
      <c r="C97">
        <v>52.17</v>
      </c>
      <c r="D97">
        <v>95</v>
      </c>
      <c r="E97">
        <v>4956.1500000000015</v>
      </c>
      <c r="F97" s="1">
        <f>-Expiry_SIP[[#This Row],[Investment Amount]]</f>
        <v>-4956.1500000000015</v>
      </c>
      <c r="G97" s="1">
        <f>SUM($D$2:D97)*Expiry_SIP[[#This Row],[Buy Price]]</f>
        <v>1189058.6400000001</v>
      </c>
    </row>
    <row r="98" spans="1:7" x14ac:dyDescent="0.3">
      <c r="A98" s="2">
        <v>40206</v>
      </c>
      <c r="B98">
        <v>3</v>
      </c>
      <c r="C98">
        <v>49.08</v>
      </c>
      <c r="D98">
        <v>101</v>
      </c>
      <c r="E98">
        <v>4957.08</v>
      </c>
      <c r="F98" s="1">
        <f>-Expiry_SIP[[#This Row],[Investment Amount]]</f>
        <v>-4957.08</v>
      </c>
      <c r="G98" s="1">
        <f>SUM($D$2:D98)*Expiry_SIP[[#This Row],[Buy Price]]</f>
        <v>1123588.44</v>
      </c>
    </row>
    <row r="99" spans="1:7" x14ac:dyDescent="0.3">
      <c r="A99" s="2">
        <v>40234</v>
      </c>
      <c r="B99">
        <v>3</v>
      </c>
      <c r="C99">
        <v>48.67</v>
      </c>
      <c r="D99">
        <v>102</v>
      </c>
      <c r="E99">
        <v>4964.34</v>
      </c>
      <c r="F99" s="1">
        <f>-Expiry_SIP[[#This Row],[Investment Amount]]</f>
        <v>-4964.34</v>
      </c>
      <c r="G99" s="1">
        <f>SUM($D$2:D99)*Expiry_SIP[[#This Row],[Buy Price]]</f>
        <v>1119166.6500000001</v>
      </c>
    </row>
    <row r="100" spans="1:7" x14ac:dyDescent="0.3">
      <c r="A100" s="2">
        <v>40262</v>
      </c>
      <c r="B100">
        <v>3</v>
      </c>
      <c r="C100">
        <v>52.68</v>
      </c>
      <c r="D100">
        <v>94</v>
      </c>
      <c r="E100">
        <v>4951.92</v>
      </c>
      <c r="F100" s="1">
        <f>-Expiry_SIP[[#This Row],[Investment Amount]]</f>
        <v>-4951.92</v>
      </c>
      <c r="G100" s="1">
        <f>SUM($D$2:D100)*Expiry_SIP[[#This Row],[Buy Price]]</f>
        <v>1216328.52</v>
      </c>
    </row>
    <row r="101" spans="1:7" x14ac:dyDescent="0.3">
      <c r="A101" s="2">
        <v>40297</v>
      </c>
      <c r="B101">
        <v>3</v>
      </c>
      <c r="C101">
        <v>52.22</v>
      </c>
      <c r="D101">
        <v>95</v>
      </c>
      <c r="E101">
        <v>4960.8999999999996</v>
      </c>
      <c r="F101" s="1">
        <f>-Expiry_SIP[[#This Row],[Investment Amount]]</f>
        <v>-4960.8999999999996</v>
      </c>
      <c r="G101" s="1">
        <f>SUM($D$2:D101)*Expiry_SIP[[#This Row],[Buy Price]]</f>
        <v>1210668.48</v>
      </c>
    </row>
    <row r="102" spans="1:7" x14ac:dyDescent="0.3">
      <c r="A102" s="2">
        <v>40325</v>
      </c>
      <c r="B102">
        <v>3</v>
      </c>
      <c r="C102">
        <v>49.95</v>
      </c>
      <c r="D102">
        <v>100</v>
      </c>
      <c r="E102">
        <v>4995</v>
      </c>
      <c r="F102" s="1">
        <f>-Expiry_SIP[[#This Row],[Investment Amount]]</f>
        <v>-4995</v>
      </c>
      <c r="G102" s="1">
        <f>SUM($D$2:D102)*Expiry_SIP[[#This Row],[Buy Price]]</f>
        <v>1163035.8</v>
      </c>
    </row>
    <row r="103" spans="1:7" x14ac:dyDescent="0.3">
      <c r="A103" s="2">
        <v>40353</v>
      </c>
      <c r="B103">
        <v>3</v>
      </c>
      <c r="C103">
        <v>53.19</v>
      </c>
      <c r="D103">
        <v>94</v>
      </c>
      <c r="E103">
        <v>4999.8599999999997</v>
      </c>
      <c r="F103" s="1">
        <f>-Expiry_SIP[[#This Row],[Investment Amount]]</f>
        <v>-4999.8599999999997</v>
      </c>
      <c r="G103" s="1">
        <f>SUM($D$2:D103)*Expiry_SIP[[#This Row],[Buy Price]]</f>
        <v>1243475.8199999998</v>
      </c>
    </row>
    <row r="104" spans="1:7" x14ac:dyDescent="0.3">
      <c r="A104" s="2">
        <v>40388</v>
      </c>
      <c r="B104">
        <v>3</v>
      </c>
      <c r="C104">
        <v>54.41</v>
      </c>
      <c r="D104">
        <v>91</v>
      </c>
      <c r="E104">
        <v>4951.3099999999995</v>
      </c>
      <c r="F104" s="1">
        <f>-Expiry_SIP[[#This Row],[Investment Amount]]</f>
        <v>-4951.3099999999995</v>
      </c>
      <c r="G104" s="1">
        <f>SUM($D$2:D104)*Expiry_SIP[[#This Row],[Buy Price]]</f>
        <v>1276948.2899999998</v>
      </c>
    </row>
    <row r="105" spans="1:7" x14ac:dyDescent="0.3">
      <c r="A105" s="2">
        <v>40416</v>
      </c>
      <c r="B105">
        <v>3</v>
      </c>
      <c r="C105">
        <v>54.9</v>
      </c>
      <c r="D105">
        <v>91</v>
      </c>
      <c r="E105">
        <v>4995.8999999999996</v>
      </c>
      <c r="F105" s="1">
        <f>-Expiry_SIP[[#This Row],[Investment Amount]]</f>
        <v>-4995.8999999999996</v>
      </c>
      <c r="G105" s="1">
        <f>SUM($D$2:D105)*Expiry_SIP[[#This Row],[Buy Price]]</f>
        <v>1293444</v>
      </c>
    </row>
    <row r="106" spans="1:7" x14ac:dyDescent="0.3">
      <c r="A106" s="2">
        <v>40451</v>
      </c>
      <c r="B106">
        <v>3</v>
      </c>
      <c r="C106">
        <v>60.26</v>
      </c>
      <c r="D106">
        <v>82</v>
      </c>
      <c r="E106">
        <v>4941.32</v>
      </c>
      <c r="F106" s="1">
        <f>-Expiry_SIP[[#This Row],[Investment Amount]]</f>
        <v>-4941.32</v>
      </c>
      <c r="G106" s="1">
        <f>SUM($D$2:D106)*Expiry_SIP[[#This Row],[Buy Price]]</f>
        <v>1424666.92</v>
      </c>
    </row>
    <row r="107" spans="1:7" x14ac:dyDescent="0.3">
      <c r="A107" s="2">
        <v>40479</v>
      </c>
      <c r="B107">
        <v>3</v>
      </c>
      <c r="C107">
        <v>60.87</v>
      </c>
      <c r="D107">
        <v>82</v>
      </c>
      <c r="E107">
        <v>4991.34</v>
      </c>
      <c r="F107" s="1">
        <f>-Expiry_SIP[[#This Row],[Investment Amount]]</f>
        <v>-4991.34</v>
      </c>
      <c r="G107" s="1">
        <f>SUM($D$2:D107)*Expiry_SIP[[#This Row],[Buy Price]]</f>
        <v>1444079.88</v>
      </c>
    </row>
    <row r="108" spans="1:7" x14ac:dyDescent="0.3">
      <c r="A108" s="2">
        <v>40507</v>
      </c>
      <c r="B108">
        <v>3</v>
      </c>
      <c r="C108">
        <v>58.97</v>
      </c>
      <c r="D108">
        <v>84</v>
      </c>
      <c r="E108">
        <v>4953.4799999999996</v>
      </c>
      <c r="F108" s="1">
        <f>-Expiry_SIP[[#This Row],[Investment Amount]]</f>
        <v>-4953.4799999999996</v>
      </c>
      <c r="G108" s="1">
        <f>SUM($D$2:D108)*Expiry_SIP[[#This Row],[Buy Price]]</f>
        <v>1403957.76</v>
      </c>
    </row>
    <row r="109" spans="1:7" x14ac:dyDescent="0.3">
      <c r="A109" s="2">
        <v>40542</v>
      </c>
      <c r="B109">
        <v>3</v>
      </c>
      <c r="C109">
        <v>61.16</v>
      </c>
      <c r="D109">
        <v>81</v>
      </c>
      <c r="E109">
        <v>4953.96</v>
      </c>
      <c r="F109" s="1">
        <f>-Expiry_SIP[[#This Row],[Investment Amount]]</f>
        <v>-4953.96</v>
      </c>
      <c r="G109" s="1">
        <f>SUM($D$2:D109)*Expiry_SIP[[#This Row],[Buy Price]]</f>
        <v>1461051.24</v>
      </c>
    </row>
    <row r="110" spans="1:7" x14ac:dyDescent="0.3">
      <c r="A110" s="2">
        <v>40570</v>
      </c>
      <c r="B110">
        <v>3</v>
      </c>
      <c r="C110">
        <v>56.96</v>
      </c>
      <c r="D110">
        <v>87</v>
      </c>
      <c r="E110">
        <v>4955.5200000000004</v>
      </c>
      <c r="F110" s="1">
        <f>-Expiry_SIP[[#This Row],[Investment Amount]]</f>
        <v>-4955.5200000000004</v>
      </c>
      <c r="G110" s="1">
        <f>SUM($D$2:D110)*Expiry_SIP[[#This Row],[Buy Price]]</f>
        <v>1365672.96</v>
      </c>
    </row>
    <row r="111" spans="1:7" x14ac:dyDescent="0.3">
      <c r="A111" s="2">
        <v>40598</v>
      </c>
      <c r="B111">
        <v>3</v>
      </c>
      <c r="C111">
        <v>53.53</v>
      </c>
      <c r="D111">
        <v>93</v>
      </c>
      <c r="E111">
        <v>4978.29</v>
      </c>
      <c r="F111" s="1">
        <f>-Expiry_SIP[[#This Row],[Investment Amount]]</f>
        <v>-4978.29</v>
      </c>
      <c r="G111" s="1">
        <f>SUM($D$2:D111)*Expiry_SIP[[#This Row],[Buy Price]]</f>
        <v>1288413.57</v>
      </c>
    </row>
    <row r="112" spans="1:7" x14ac:dyDescent="0.3">
      <c r="A112" s="2">
        <v>40633</v>
      </c>
      <c r="B112">
        <v>3</v>
      </c>
      <c r="C112">
        <v>58.43</v>
      </c>
      <c r="D112">
        <v>85</v>
      </c>
      <c r="E112">
        <v>4966.55</v>
      </c>
      <c r="F112" s="1">
        <f>-Expiry_SIP[[#This Row],[Investment Amount]]</f>
        <v>-4966.55</v>
      </c>
      <c r="G112" s="1">
        <f>SUM($D$2:D112)*Expiry_SIP[[#This Row],[Buy Price]]</f>
        <v>1411318.22</v>
      </c>
    </row>
    <row r="113" spans="1:7" x14ac:dyDescent="0.3">
      <c r="A113" s="2">
        <v>40661</v>
      </c>
      <c r="B113">
        <v>3</v>
      </c>
      <c r="C113">
        <v>58.51</v>
      </c>
      <c r="D113">
        <v>85</v>
      </c>
      <c r="E113">
        <v>4973.3499999999995</v>
      </c>
      <c r="F113" s="1">
        <f>-Expiry_SIP[[#This Row],[Investment Amount]]</f>
        <v>-4973.3499999999995</v>
      </c>
      <c r="G113" s="1">
        <f>SUM($D$2:D113)*Expiry_SIP[[#This Row],[Buy Price]]</f>
        <v>1418223.89</v>
      </c>
    </row>
    <row r="114" spans="1:7" x14ac:dyDescent="0.3">
      <c r="A114" s="2">
        <v>40689</v>
      </c>
      <c r="B114">
        <v>3</v>
      </c>
      <c r="C114">
        <v>55.11</v>
      </c>
      <c r="D114">
        <v>90</v>
      </c>
      <c r="E114">
        <v>4959.8999999999996</v>
      </c>
      <c r="F114" s="1">
        <f>-Expiry_SIP[[#This Row],[Investment Amount]]</f>
        <v>-4959.8999999999996</v>
      </c>
      <c r="G114" s="1">
        <f>SUM($D$2:D114)*Expiry_SIP[[#This Row],[Buy Price]]</f>
        <v>1340771.19</v>
      </c>
    </row>
    <row r="115" spans="1:7" x14ac:dyDescent="0.3">
      <c r="A115" s="2">
        <v>40724</v>
      </c>
      <c r="B115">
        <v>3</v>
      </c>
      <c r="C115">
        <v>56.99</v>
      </c>
      <c r="D115">
        <v>87</v>
      </c>
      <c r="E115">
        <v>4958.13</v>
      </c>
      <c r="F115" s="1">
        <f>-Expiry_SIP[[#This Row],[Investment Amount]]</f>
        <v>-4958.13</v>
      </c>
      <c r="G115" s="1">
        <f>SUM($D$2:D115)*Expiry_SIP[[#This Row],[Buy Price]]</f>
        <v>1391467.84</v>
      </c>
    </row>
    <row r="116" spans="1:7" x14ac:dyDescent="0.3">
      <c r="A116" s="2">
        <v>40752</v>
      </c>
      <c r="B116">
        <v>3</v>
      </c>
      <c r="C116">
        <v>56.18</v>
      </c>
      <c r="D116">
        <v>88</v>
      </c>
      <c r="E116">
        <v>4943.84</v>
      </c>
      <c r="F116" s="1">
        <f>-Expiry_SIP[[#This Row],[Investment Amount]]</f>
        <v>-4943.84</v>
      </c>
      <c r="G116" s="1">
        <f>SUM($D$2:D116)*Expiry_SIP[[#This Row],[Buy Price]]</f>
        <v>1376634.72</v>
      </c>
    </row>
    <row r="117" spans="1:7" x14ac:dyDescent="0.3">
      <c r="A117" s="2">
        <v>40780</v>
      </c>
      <c r="B117">
        <v>3</v>
      </c>
      <c r="C117">
        <v>49.67</v>
      </c>
      <c r="D117">
        <v>100</v>
      </c>
      <c r="E117">
        <v>4967</v>
      </c>
      <c r="F117" s="1">
        <f>-Expiry_SIP[[#This Row],[Investment Amount]]</f>
        <v>-4967</v>
      </c>
      <c r="G117" s="1">
        <f>SUM($D$2:D117)*Expiry_SIP[[#This Row],[Buy Price]]</f>
        <v>1222080.68</v>
      </c>
    </row>
    <row r="118" spans="1:7" x14ac:dyDescent="0.3">
      <c r="A118" s="2">
        <v>40815</v>
      </c>
      <c r="B118">
        <v>3</v>
      </c>
      <c r="C118">
        <v>50.81</v>
      </c>
      <c r="D118">
        <v>98</v>
      </c>
      <c r="E118">
        <v>4979.38</v>
      </c>
      <c r="F118" s="1">
        <f>-Expiry_SIP[[#This Row],[Investment Amount]]</f>
        <v>-4979.38</v>
      </c>
      <c r="G118" s="1">
        <f>SUM($D$2:D118)*Expiry_SIP[[#This Row],[Buy Price]]</f>
        <v>1255108.6200000001</v>
      </c>
    </row>
    <row r="119" spans="1:7" x14ac:dyDescent="0.3">
      <c r="A119" s="2">
        <v>40836</v>
      </c>
      <c r="B119">
        <v>3</v>
      </c>
      <c r="C119">
        <v>51.84</v>
      </c>
      <c r="D119">
        <v>96</v>
      </c>
      <c r="E119">
        <v>4976.6400000000003</v>
      </c>
      <c r="F119" s="1">
        <f>-Expiry_SIP[[#This Row],[Investment Amount]]</f>
        <v>-4976.6400000000003</v>
      </c>
      <c r="G119" s="1">
        <f>SUM($D$2:D119)*Expiry_SIP[[#This Row],[Buy Price]]</f>
        <v>1285528.32</v>
      </c>
    </row>
    <row r="120" spans="1:7" x14ac:dyDescent="0.3">
      <c r="A120" s="2">
        <v>40871</v>
      </c>
      <c r="B120">
        <v>3</v>
      </c>
      <c r="C120">
        <v>48.57</v>
      </c>
      <c r="D120">
        <v>102</v>
      </c>
      <c r="E120">
        <v>4954.1400000000003</v>
      </c>
      <c r="F120" s="1">
        <f>-Expiry_SIP[[#This Row],[Investment Amount]]</f>
        <v>-4954.1400000000003</v>
      </c>
      <c r="G120" s="1">
        <f>SUM($D$2:D120)*Expiry_SIP[[#This Row],[Buy Price]]</f>
        <v>1209393</v>
      </c>
    </row>
    <row r="121" spans="1:7" x14ac:dyDescent="0.3">
      <c r="A121" s="2">
        <v>40906</v>
      </c>
      <c r="B121">
        <v>3</v>
      </c>
      <c r="C121">
        <v>47.43</v>
      </c>
      <c r="D121">
        <v>105</v>
      </c>
      <c r="E121">
        <v>4980.1499999999996</v>
      </c>
      <c r="F121" s="1">
        <f>-Expiry_SIP[[#This Row],[Investment Amount]]</f>
        <v>-4980.1499999999996</v>
      </c>
      <c r="G121" s="1">
        <f>SUM($D$2:D121)*Expiry_SIP[[#This Row],[Buy Price]]</f>
        <v>1185987.1499999999</v>
      </c>
    </row>
    <row r="122" spans="1:7" x14ac:dyDescent="0.3">
      <c r="A122" s="2">
        <v>40927</v>
      </c>
      <c r="B122">
        <v>3</v>
      </c>
      <c r="C122">
        <v>50.6</v>
      </c>
      <c r="D122">
        <v>98</v>
      </c>
      <c r="E122">
        <v>4958.8</v>
      </c>
      <c r="F122" s="1">
        <f>-Expiry_SIP[[#This Row],[Investment Amount]]</f>
        <v>-4958.8</v>
      </c>
      <c r="G122" s="1">
        <f>SUM($D$2:D122)*Expiry_SIP[[#This Row],[Buy Price]]</f>
        <v>1270211.8</v>
      </c>
    </row>
    <row r="123" spans="1:7" x14ac:dyDescent="0.3">
      <c r="A123" s="2">
        <v>40962</v>
      </c>
      <c r="B123">
        <v>3</v>
      </c>
      <c r="C123">
        <v>55.61</v>
      </c>
      <c r="D123">
        <v>89</v>
      </c>
      <c r="E123">
        <v>4949.29</v>
      </c>
      <c r="F123" s="1">
        <f>-Expiry_SIP[[#This Row],[Investment Amount]]</f>
        <v>-4949.29</v>
      </c>
      <c r="G123" s="1">
        <f>SUM($D$2:D123)*Expiry_SIP[[#This Row],[Buy Price]]</f>
        <v>1400927.1199999999</v>
      </c>
    </row>
    <row r="124" spans="1:7" x14ac:dyDescent="0.3">
      <c r="A124" s="2">
        <v>40997</v>
      </c>
      <c r="B124">
        <v>3</v>
      </c>
      <c r="C124">
        <v>52.25</v>
      </c>
      <c r="D124">
        <v>95</v>
      </c>
      <c r="E124">
        <v>4963.75</v>
      </c>
      <c r="F124" s="1">
        <f>-Expiry_SIP[[#This Row],[Investment Amount]]</f>
        <v>-4963.75</v>
      </c>
      <c r="G124" s="1">
        <f>SUM($D$2:D124)*Expiry_SIP[[#This Row],[Buy Price]]</f>
        <v>1321245.75</v>
      </c>
    </row>
    <row r="125" spans="1:7" x14ac:dyDescent="0.3">
      <c r="A125" s="2">
        <v>41025</v>
      </c>
      <c r="B125">
        <v>3</v>
      </c>
      <c r="C125">
        <v>52.39</v>
      </c>
      <c r="D125">
        <v>95</v>
      </c>
      <c r="E125">
        <v>4977.05</v>
      </c>
      <c r="F125" s="1">
        <f>-Expiry_SIP[[#This Row],[Investment Amount]]</f>
        <v>-4977.05</v>
      </c>
      <c r="G125" s="1">
        <f>SUM($D$2:D125)*Expiry_SIP[[#This Row],[Buy Price]]</f>
        <v>1329762.98</v>
      </c>
    </row>
    <row r="126" spans="1:7" x14ac:dyDescent="0.3">
      <c r="A126" s="2">
        <v>41060</v>
      </c>
      <c r="B126">
        <v>3</v>
      </c>
      <c r="C126">
        <v>49.87</v>
      </c>
      <c r="D126">
        <v>100</v>
      </c>
      <c r="E126">
        <v>4987</v>
      </c>
      <c r="F126" s="1">
        <f>-Expiry_SIP[[#This Row],[Investment Amount]]</f>
        <v>-4987</v>
      </c>
      <c r="G126" s="1">
        <f>SUM($D$2:D126)*Expiry_SIP[[#This Row],[Buy Price]]</f>
        <v>1270787.3399999999</v>
      </c>
    </row>
    <row r="127" spans="1:7" x14ac:dyDescent="0.3">
      <c r="A127" s="2">
        <v>41088</v>
      </c>
      <c r="B127">
        <v>3</v>
      </c>
      <c r="C127">
        <v>51.93</v>
      </c>
      <c r="D127">
        <v>96</v>
      </c>
      <c r="E127">
        <v>4985.28</v>
      </c>
      <c r="F127" s="1">
        <f>-Expiry_SIP[[#This Row],[Investment Amount]]</f>
        <v>-4985.28</v>
      </c>
      <c r="G127" s="1">
        <f>SUM($D$2:D127)*Expiry_SIP[[#This Row],[Buy Price]]</f>
        <v>1328265.54</v>
      </c>
    </row>
    <row r="128" spans="1:7" x14ac:dyDescent="0.3">
      <c r="A128" s="2">
        <v>41116</v>
      </c>
      <c r="B128">
        <v>3</v>
      </c>
      <c r="C128">
        <v>51.19</v>
      </c>
      <c r="D128">
        <v>97</v>
      </c>
      <c r="E128">
        <v>4965.4299999999994</v>
      </c>
      <c r="F128" s="1">
        <f>-Expiry_SIP[[#This Row],[Investment Amount]]</f>
        <v>-4965.4299999999994</v>
      </c>
      <c r="G128" s="1">
        <f>SUM($D$2:D128)*Expiry_SIP[[#This Row],[Buy Price]]</f>
        <v>1314303.25</v>
      </c>
    </row>
    <row r="129" spans="1:7" x14ac:dyDescent="0.3">
      <c r="A129" s="2">
        <v>41151</v>
      </c>
      <c r="B129">
        <v>3</v>
      </c>
      <c r="C129">
        <v>53.39</v>
      </c>
      <c r="D129">
        <v>93</v>
      </c>
      <c r="E129">
        <v>4965.2700000000004</v>
      </c>
      <c r="F129" s="1">
        <f>-Expiry_SIP[[#This Row],[Investment Amount]]</f>
        <v>-4965.2700000000004</v>
      </c>
      <c r="G129" s="1">
        <f>SUM($D$2:D129)*Expiry_SIP[[#This Row],[Buy Price]]</f>
        <v>1375753.52</v>
      </c>
    </row>
    <row r="130" spans="1:7" x14ac:dyDescent="0.3">
      <c r="A130" s="2">
        <v>41179</v>
      </c>
      <c r="B130">
        <v>3</v>
      </c>
      <c r="C130">
        <v>56.84</v>
      </c>
      <c r="D130">
        <v>87</v>
      </c>
      <c r="E130">
        <v>4945.08</v>
      </c>
      <c r="F130" s="1">
        <f>-Expiry_SIP[[#This Row],[Investment Amount]]</f>
        <v>-4945.08</v>
      </c>
      <c r="G130" s="1">
        <f>SUM($D$2:D130)*Expiry_SIP[[#This Row],[Buy Price]]</f>
        <v>1469598.2000000002</v>
      </c>
    </row>
    <row r="131" spans="1:7" x14ac:dyDescent="0.3">
      <c r="A131" s="2">
        <v>41207</v>
      </c>
      <c r="B131">
        <v>3</v>
      </c>
      <c r="C131">
        <v>57.47</v>
      </c>
      <c r="D131">
        <v>87</v>
      </c>
      <c r="E131">
        <v>4999.8900000000003</v>
      </c>
      <c r="F131" s="1">
        <f>-Expiry_SIP[[#This Row],[Investment Amount]]</f>
        <v>-4999.8900000000003</v>
      </c>
      <c r="G131" s="1">
        <f>SUM($D$2:D131)*Expiry_SIP[[#This Row],[Buy Price]]</f>
        <v>1490886.74</v>
      </c>
    </row>
    <row r="132" spans="1:7" x14ac:dyDescent="0.3">
      <c r="A132" s="2">
        <v>41242</v>
      </c>
      <c r="B132">
        <v>3</v>
      </c>
      <c r="C132">
        <v>58.61</v>
      </c>
      <c r="D132">
        <v>85</v>
      </c>
      <c r="E132">
        <v>4981.8500000000004</v>
      </c>
      <c r="F132" s="1">
        <f>-Expiry_SIP[[#This Row],[Investment Amount]]</f>
        <v>-4981.8500000000004</v>
      </c>
      <c r="G132" s="1">
        <f>SUM($D$2:D132)*Expiry_SIP[[#This Row],[Buy Price]]</f>
        <v>1525442.47</v>
      </c>
    </row>
    <row r="133" spans="1:7" x14ac:dyDescent="0.3">
      <c r="A133" s="2">
        <v>41270</v>
      </c>
      <c r="B133">
        <v>3</v>
      </c>
      <c r="C133">
        <v>59.27</v>
      </c>
      <c r="D133">
        <v>84</v>
      </c>
      <c r="E133">
        <v>4978.68</v>
      </c>
      <c r="F133" s="1">
        <f>-Expiry_SIP[[#This Row],[Investment Amount]]</f>
        <v>-4978.68</v>
      </c>
      <c r="G133" s="1">
        <f>SUM($D$2:D133)*Expiry_SIP[[#This Row],[Buy Price]]</f>
        <v>1547598.97</v>
      </c>
    </row>
    <row r="134" spans="1:7" x14ac:dyDescent="0.3">
      <c r="A134" s="2">
        <v>41305</v>
      </c>
      <c r="B134">
        <v>3</v>
      </c>
      <c r="C134">
        <v>60.86</v>
      </c>
      <c r="D134">
        <v>82</v>
      </c>
      <c r="E134">
        <v>4990.5199999999995</v>
      </c>
      <c r="F134" s="1">
        <f>-Expiry_SIP[[#This Row],[Investment Amount]]</f>
        <v>-4990.5199999999995</v>
      </c>
      <c r="G134" s="1">
        <f>SUM($D$2:D134)*Expiry_SIP[[#This Row],[Buy Price]]</f>
        <v>1594105.98</v>
      </c>
    </row>
    <row r="135" spans="1:7" x14ac:dyDescent="0.3">
      <c r="A135" s="2">
        <v>41333</v>
      </c>
      <c r="B135">
        <v>3</v>
      </c>
      <c r="C135">
        <v>58.1</v>
      </c>
      <c r="D135">
        <v>86</v>
      </c>
      <c r="E135">
        <v>4996.6000000000004</v>
      </c>
      <c r="F135" s="1">
        <f>-Expiry_SIP[[#This Row],[Investment Amount]]</f>
        <v>-4996.6000000000004</v>
      </c>
      <c r="G135" s="1">
        <f>SUM($D$2:D135)*Expiry_SIP[[#This Row],[Buy Price]]</f>
        <v>1526809.9000000001</v>
      </c>
    </row>
    <row r="136" spans="1:7" x14ac:dyDescent="0.3">
      <c r="A136" s="2">
        <v>41361</v>
      </c>
      <c r="B136">
        <v>3</v>
      </c>
      <c r="C136">
        <v>56.88</v>
      </c>
      <c r="D136">
        <v>87</v>
      </c>
      <c r="E136">
        <v>4948.5600000000004</v>
      </c>
      <c r="F136" s="1">
        <f>-Expiry_SIP[[#This Row],[Investment Amount]]</f>
        <v>-4948.5600000000004</v>
      </c>
      <c r="G136" s="1">
        <f>SUM($D$2:D136)*Expiry_SIP[[#This Row],[Buy Price]]</f>
        <v>1499698.08</v>
      </c>
    </row>
    <row r="137" spans="1:7" x14ac:dyDescent="0.3">
      <c r="A137" s="2">
        <v>41389</v>
      </c>
      <c r="B137">
        <v>3</v>
      </c>
      <c r="C137">
        <v>58.77</v>
      </c>
      <c r="D137">
        <v>85</v>
      </c>
      <c r="E137">
        <v>4995.45</v>
      </c>
      <c r="F137" s="1">
        <f>-Expiry_SIP[[#This Row],[Investment Amount]]</f>
        <v>-4995.45</v>
      </c>
      <c r="G137" s="1">
        <f>SUM($D$2:D137)*Expiry_SIP[[#This Row],[Buy Price]]</f>
        <v>1554525.27</v>
      </c>
    </row>
    <row r="138" spans="1:7" x14ac:dyDescent="0.3">
      <c r="A138" s="2">
        <v>41424</v>
      </c>
      <c r="B138">
        <v>3</v>
      </c>
      <c r="C138">
        <v>61.08</v>
      </c>
      <c r="D138">
        <v>81</v>
      </c>
      <c r="E138">
        <v>4947.4799999999996</v>
      </c>
      <c r="F138" s="1">
        <f>-Expiry_SIP[[#This Row],[Investment Amount]]</f>
        <v>-4947.4799999999996</v>
      </c>
      <c r="G138" s="1">
        <f>SUM($D$2:D138)*Expiry_SIP[[#This Row],[Buy Price]]</f>
        <v>1620574.56</v>
      </c>
    </row>
    <row r="139" spans="1:7" x14ac:dyDescent="0.3">
      <c r="A139" s="2">
        <v>41452</v>
      </c>
      <c r="B139">
        <v>3</v>
      </c>
      <c r="C139">
        <v>57.12</v>
      </c>
      <c r="D139">
        <v>87</v>
      </c>
      <c r="E139">
        <v>4969.4399999999996</v>
      </c>
      <c r="F139" s="1">
        <f>-Expiry_SIP[[#This Row],[Investment Amount]]</f>
        <v>-4969.4399999999996</v>
      </c>
      <c r="G139" s="1">
        <f>SUM($D$2:D139)*Expiry_SIP[[#This Row],[Buy Price]]</f>
        <v>1520477.28</v>
      </c>
    </row>
    <row r="140" spans="1:7" x14ac:dyDescent="0.3">
      <c r="A140" s="2">
        <v>41480</v>
      </c>
      <c r="B140">
        <v>3</v>
      </c>
      <c r="C140">
        <v>59.58</v>
      </c>
      <c r="D140">
        <v>83</v>
      </c>
      <c r="E140">
        <v>4945.1399999999994</v>
      </c>
      <c r="F140" s="1">
        <f>-Expiry_SIP[[#This Row],[Investment Amount]]</f>
        <v>-4945.1399999999994</v>
      </c>
      <c r="G140" s="1">
        <f>SUM($D$2:D140)*Expiry_SIP[[#This Row],[Buy Price]]</f>
        <v>1590905.16</v>
      </c>
    </row>
    <row r="141" spans="1:7" x14ac:dyDescent="0.3">
      <c r="A141" s="2">
        <v>41515</v>
      </c>
      <c r="B141">
        <v>3</v>
      </c>
      <c r="C141">
        <v>54.59</v>
      </c>
      <c r="D141">
        <v>91</v>
      </c>
      <c r="E141">
        <v>4967.6900000000005</v>
      </c>
      <c r="F141" s="1">
        <f>-Expiry_SIP[[#This Row],[Investment Amount]]</f>
        <v>-4967.6900000000005</v>
      </c>
      <c r="G141" s="1">
        <f>SUM($D$2:D141)*Expiry_SIP[[#This Row],[Buy Price]]</f>
        <v>1462629.87</v>
      </c>
    </row>
    <row r="142" spans="1:7" x14ac:dyDescent="0.3">
      <c r="A142" s="2">
        <v>41543</v>
      </c>
      <c r="B142">
        <v>3</v>
      </c>
      <c r="C142">
        <v>59.6</v>
      </c>
      <c r="D142">
        <v>83</v>
      </c>
      <c r="E142">
        <v>4946.8</v>
      </c>
      <c r="F142" s="1">
        <f>-Expiry_SIP[[#This Row],[Investment Amount]]</f>
        <v>-4946.8</v>
      </c>
      <c r="G142" s="1">
        <f>SUM($D$2:D142)*Expiry_SIP[[#This Row],[Buy Price]]</f>
        <v>1601809.6</v>
      </c>
    </row>
    <row r="143" spans="1:7" x14ac:dyDescent="0.3">
      <c r="A143" s="2">
        <v>41578</v>
      </c>
      <c r="B143">
        <v>3</v>
      </c>
      <c r="C143">
        <v>63.59</v>
      </c>
      <c r="D143">
        <v>78</v>
      </c>
      <c r="E143">
        <v>4960.0200000000004</v>
      </c>
      <c r="F143" s="1">
        <f>-Expiry_SIP[[#This Row],[Investment Amount]]</f>
        <v>-4960.0200000000004</v>
      </c>
      <c r="G143" s="1">
        <f>SUM($D$2:D143)*Expiry_SIP[[#This Row],[Buy Price]]</f>
        <v>1714004.86</v>
      </c>
    </row>
    <row r="144" spans="1:7" x14ac:dyDescent="0.3">
      <c r="A144" s="2">
        <v>41606</v>
      </c>
      <c r="B144">
        <v>3</v>
      </c>
      <c r="C144">
        <v>61.55</v>
      </c>
      <c r="D144">
        <v>81</v>
      </c>
      <c r="E144">
        <v>4985.55</v>
      </c>
      <c r="F144" s="1">
        <f>-Expiry_SIP[[#This Row],[Investment Amount]]</f>
        <v>-4985.55</v>
      </c>
      <c r="G144" s="1">
        <f>SUM($D$2:D144)*Expiry_SIP[[#This Row],[Buy Price]]</f>
        <v>1664004.25</v>
      </c>
    </row>
    <row r="145" spans="1:7" x14ac:dyDescent="0.3">
      <c r="A145" s="2">
        <v>41634</v>
      </c>
      <c r="B145">
        <v>3</v>
      </c>
      <c r="C145">
        <v>63.56</v>
      </c>
      <c r="D145">
        <v>78</v>
      </c>
      <c r="E145">
        <v>4957.68</v>
      </c>
      <c r="F145" s="1">
        <f>-Expiry_SIP[[#This Row],[Investment Amount]]</f>
        <v>-4957.68</v>
      </c>
      <c r="G145" s="1">
        <f>SUM($D$2:D145)*Expiry_SIP[[#This Row],[Buy Price]]</f>
        <v>1723302.28</v>
      </c>
    </row>
    <row r="146" spans="1:7" x14ac:dyDescent="0.3">
      <c r="A146" s="2">
        <v>41669</v>
      </c>
      <c r="B146">
        <v>3</v>
      </c>
      <c r="C146">
        <v>61.67</v>
      </c>
      <c r="D146">
        <v>81</v>
      </c>
      <c r="E146">
        <v>4995.2700000000004</v>
      </c>
      <c r="F146" s="1">
        <f>-Expiry_SIP[[#This Row],[Investment Amount]]</f>
        <v>-4995.2700000000004</v>
      </c>
      <c r="G146" s="1">
        <f>SUM($D$2:D146)*Expiry_SIP[[#This Row],[Buy Price]]</f>
        <v>1677053.98</v>
      </c>
    </row>
    <row r="147" spans="1:7" x14ac:dyDescent="0.3">
      <c r="A147" s="2">
        <v>41690</v>
      </c>
      <c r="B147">
        <v>3</v>
      </c>
      <c r="C147">
        <v>61.83</v>
      </c>
      <c r="D147">
        <v>80</v>
      </c>
      <c r="E147">
        <v>4946.3999999999996</v>
      </c>
      <c r="F147" s="1">
        <f>-Expiry_SIP[[#This Row],[Investment Amount]]</f>
        <v>-4946.3999999999996</v>
      </c>
      <c r="G147" s="1">
        <f>SUM($D$2:D147)*Expiry_SIP[[#This Row],[Buy Price]]</f>
        <v>1686351.42</v>
      </c>
    </row>
    <row r="148" spans="1:7" x14ac:dyDescent="0.3">
      <c r="A148" s="2">
        <v>41725</v>
      </c>
      <c r="B148">
        <v>3</v>
      </c>
      <c r="C148">
        <v>66.27</v>
      </c>
      <c r="D148">
        <v>75</v>
      </c>
      <c r="E148">
        <v>4970.25</v>
      </c>
      <c r="F148" s="1">
        <f>-Expiry_SIP[[#This Row],[Investment Amount]]</f>
        <v>-4970.25</v>
      </c>
      <c r="G148" s="1">
        <f>SUM($D$2:D148)*Expiry_SIP[[#This Row],[Buy Price]]</f>
        <v>1812418.23</v>
      </c>
    </row>
    <row r="149" spans="1:7" x14ac:dyDescent="0.3">
      <c r="A149" s="2">
        <v>41746</v>
      </c>
      <c r="B149">
        <v>3</v>
      </c>
      <c r="C149">
        <v>67.94</v>
      </c>
      <c r="D149">
        <v>73</v>
      </c>
      <c r="E149">
        <v>4959.62</v>
      </c>
      <c r="F149" s="1">
        <f>-Expiry_SIP[[#This Row],[Investment Amount]]</f>
        <v>-4959.62</v>
      </c>
      <c r="G149" s="1">
        <f>SUM($D$2:D149)*Expiry_SIP[[#This Row],[Buy Price]]</f>
        <v>1863050.68</v>
      </c>
    </row>
    <row r="150" spans="1:7" x14ac:dyDescent="0.3">
      <c r="A150" s="2">
        <v>41788</v>
      </c>
      <c r="B150">
        <v>3</v>
      </c>
      <c r="C150">
        <v>72.959999999999994</v>
      </c>
      <c r="D150">
        <v>68</v>
      </c>
      <c r="E150">
        <v>4961.28</v>
      </c>
      <c r="F150" s="1">
        <f>-Expiry_SIP[[#This Row],[Investment Amount]]</f>
        <v>-4961.28</v>
      </c>
      <c r="G150" s="1">
        <f>SUM($D$2:D150)*Expiry_SIP[[#This Row],[Buy Price]]</f>
        <v>2005670.4</v>
      </c>
    </row>
    <row r="151" spans="1:7" x14ac:dyDescent="0.3">
      <c r="A151" s="2">
        <v>41816</v>
      </c>
      <c r="B151">
        <v>3</v>
      </c>
      <c r="C151">
        <v>75.63</v>
      </c>
      <c r="D151">
        <v>66</v>
      </c>
      <c r="E151">
        <v>4991.58</v>
      </c>
      <c r="F151" s="1">
        <f>-Expiry_SIP[[#This Row],[Investment Amount]]</f>
        <v>-4991.58</v>
      </c>
      <c r="G151" s="1">
        <f>SUM($D$2:D151)*Expiry_SIP[[#This Row],[Buy Price]]</f>
        <v>2084060.2799999998</v>
      </c>
    </row>
    <row r="152" spans="1:7" x14ac:dyDescent="0.3">
      <c r="A152" s="2">
        <v>41851</v>
      </c>
      <c r="B152">
        <v>3</v>
      </c>
      <c r="C152">
        <v>78.010000000000005</v>
      </c>
      <c r="D152">
        <v>64</v>
      </c>
      <c r="E152">
        <v>4992.6400000000003</v>
      </c>
      <c r="F152" s="1">
        <f>-Expiry_SIP[[#This Row],[Investment Amount]]</f>
        <v>-4992.6400000000003</v>
      </c>
      <c r="G152" s="1">
        <f>SUM($D$2:D152)*Expiry_SIP[[#This Row],[Buy Price]]</f>
        <v>2154636.2000000002</v>
      </c>
    </row>
    <row r="153" spans="1:7" x14ac:dyDescent="0.3">
      <c r="A153" s="2">
        <v>41879</v>
      </c>
      <c r="B153">
        <v>3</v>
      </c>
      <c r="C153">
        <v>80.61</v>
      </c>
      <c r="D153">
        <v>62</v>
      </c>
      <c r="E153">
        <v>4997.82</v>
      </c>
      <c r="F153" s="1">
        <f>-Expiry_SIP[[#This Row],[Investment Amount]]</f>
        <v>-4997.82</v>
      </c>
      <c r="G153" s="1">
        <f>SUM($D$2:D153)*Expiry_SIP[[#This Row],[Buy Price]]</f>
        <v>2231446.02</v>
      </c>
    </row>
    <row r="154" spans="1:7" x14ac:dyDescent="0.3">
      <c r="A154" s="2">
        <v>41907</v>
      </c>
      <c r="B154">
        <v>3</v>
      </c>
      <c r="C154">
        <v>80.239999999999995</v>
      </c>
      <c r="D154">
        <v>62</v>
      </c>
      <c r="E154">
        <v>4974.88</v>
      </c>
      <c r="F154" s="1">
        <f>-Expiry_SIP[[#This Row],[Investment Amount]]</f>
        <v>-4974.88</v>
      </c>
      <c r="G154" s="1">
        <f>SUM($D$2:D154)*Expiry_SIP[[#This Row],[Buy Price]]</f>
        <v>2226178.56</v>
      </c>
    </row>
    <row r="155" spans="1:7" x14ac:dyDescent="0.3">
      <c r="A155" s="2">
        <v>41942</v>
      </c>
      <c r="B155">
        <v>3</v>
      </c>
      <c r="C155">
        <v>82.84</v>
      </c>
      <c r="D155">
        <v>60</v>
      </c>
      <c r="E155">
        <v>4970.4000000000015</v>
      </c>
      <c r="F155" s="1">
        <f>-Expiry_SIP[[#This Row],[Investment Amount]]</f>
        <v>-4970.4000000000015</v>
      </c>
      <c r="G155" s="1">
        <f>SUM($D$2:D155)*Expiry_SIP[[#This Row],[Buy Price]]</f>
        <v>2303283.36</v>
      </c>
    </row>
    <row r="156" spans="1:7" x14ac:dyDescent="0.3">
      <c r="A156" s="2">
        <v>41970</v>
      </c>
      <c r="B156">
        <v>3</v>
      </c>
      <c r="C156">
        <v>86.32</v>
      </c>
      <c r="D156">
        <v>57</v>
      </c>
      <c r="E156">
        <v>4920.24</v>
      </c>
      <c r="F156" s="1">
        <f>-Expiry_SIP[[#This Row],[Investment Amount]]</f>
        <v>-4920.24</v>
      </c>
      <c r="G156" s="1">
        <f>SUM($D$2:D156)*Expiry_SIP[[#This Row],[Buy Price]]</f>
        <v>2404961.52</v>
      </c>
    </row>
    <row r="157" spans="1:7" x14ac:dyDescent="0.3">
      <c r="A157" s="2">
        <v>41991</v>
      </c>
      <c r="B157">
        <v>3</v>
      </c>
      <c r="C157">
        <v>82.59</v>
      </c>
      <c r="D157">
        <v>60</v>
      </c>
      <c r="E157">
        <v>4955.4000000000015</v>
      </c>
      <c r="F157" s="1">
        <f>-Expiry_SIP[[#This Row],[Investment Amount]]</f>
        <v>-4955.4000000000015</v>
      </c>
      <c r="G157" s="1">
        <f>SUM($D$2:D157)*Expiry_SIP[[#This Row],[Buy Price]]</f>
        <v>2305995.39</v>
      </c>
    </row>
    <row r="158" spans="1:7" x14ac:dyDescent="0.3">
      <c r="A158" s="2">
        <v>42033</v>
      </c>
      <c r="B158">
        <v>3</v>
      </c>
      <c r="C158">
        <v>90.22</v>
      </c>
      <c r="D158">
        <v>55</v>
      </c>
      <c r="E158">
        <v>4962.1000000000004</v>
      </c>
      <c r="F158" s="1">
        <f>-Expiry_SIP[[#This Row],[Investment Amount]]</f>
        <v>-4962.1000000000004</v>
      </c>
      <c r="G158" s="1">
        <f>SUM($D$2:D158)*Expiry_SIP[[#This Row],[Buy Price]]</f>
        <v>2523994.7199999997</v>
      </c>
    </row>
    <row r="159" spans="1:7" x14ac:dyDescent="0.3">
      <c r="A159" s="2">
        <v>42061</v>
      </c>
      <c r="B159">
        <v>3</v>
      </c>
      <c r="C159">
        <v>87.37</v>
      </c>
      <c r="D159">
        <v>57</v>
      </c>
      <c r="E159">
        <v>4980.09</v>
      </c>
      <c r="F159" s="1">
        <f>-Expiry_SIP[[#This Row],[Investment Amount]]</f>
        <v>-4980.09</v>
      </c>
      <c r="G159" s="1">
        <f>SUM($D$2:D159)*Expiry_SIP[[#This Row],[Buy Price]]</f>
        <v>2449243.21</v>
      </c>
    </row>
    <row r="160" spans="1:7" x14ac:dyDescent="0.3">
      <c r="A160" s="2">
        <v>42089</v>
      </c>
      <c r="B160">
        <v>3</v>
      </c>
      <c r="C160">
        <v>84.32</v>
      </c>
      <c r="D160">
        <v>59</v>
      </c>
      <c r="E160">
        <v>4974.8799999999992</v>
      </c>
      <c r="F160" s="1">
        <f>-Expiry_SIP[[#This Row],[Investment Amount]]</f>
        <v>-4974.8799999999992</v>
      </c>
      <c r="G160" s="1">
        <f>SUM($D$2:D160)*Expiry_SIP[[#This Row],[Buy Price]]</f>
        <v>2368717.44</v>
      </c>
    </row>
    <row r="161" spans="1:7" x14ac:dyDescent="0.3">
      <c r="A161" s="2">
        <v>42124</v>
      </c>
      <c r="B161">
        <v>3</v>
      </c>
      <c r="C161">
        <v>82.28</v>
      </c>
      <c r="D161">
        <v>60</v>
      </c>
      <c r="E161">
        <v>4936.8</v>
      </c>
      <c r="F161" s="1">
        <f>-Expiry_SIP[[#This Row],[Investment Amount]]</f>
        <v>-4936.8</v>
      </c>
      <c r="G161" s="1">
        <f>SUM($D$2:D161)*Expiry_SIP[[#This Row],[Buy Price]]</f>
        <v>2316346.56</v>
      </c>
    </row>
    <row r="162" spans="1:7" x14ac:dyDescent="0.3">
      <c r="A162" s="2">
        <v>42152</v>
      </c>
      <c r="B162">
        <v>3</v>
      </c>
      <c r="C162">
        <v>83.47</v>
      </c>
      <c r="D162">
        <v>59</v>
      </c>
      <c r="E162">
        <v>4924.7299999999996</v>
      </c>
      <c r="F162" s="1">
        <f>-Expiry_SIP[[#This Row],[Investment Amount]]</f>
        <v>-4924.7299999999996</v>
      </c>
      <c r="G162" s="1">
        <f>SUM($D$2:D162)*Expiry_SIP[[#This Row],[Buy Price]]</f>
        <v>2354772.17</v>
      </c>
    </row>
    <row r="163" spans="1:7" x14ac:dyDescent="0.3">
      <c r="A163" s="2">
        <v>42180</v>
      </c>
      <c r="B163">
        <v>3</v>
      </c>
      <c r="C163">
        <v>84.5</v>
      </c>
      <c r="D163">
        <v>59</v>
      </c>
      <c r="E163">
        <v>4985.5</v>
      </c>
      <c r="F163" s="1">
        <f>-Expiry_SIP[[#This Row],[Investment Amount]]</f>
        <v>-4985.5</v>
      </c>
      <c r="G163" s="1">
        <f>SUM($D$2:D163)*Expiry_SIP[[#This Row],[Buy Price]]</f>
        <v>2388815</v>
      </c>
    </row>
    <row r="164" spans="1:7" x14ac:dyDescent="0.3">
      <c r="A164" s="2">
        <v>42215</v>
      </c>
      <c r="B164">
        <v>3</v>
      </c>
      <c r="C164">
        <v>85.36</v>
      </c>
      <c r="D164">
        <v>58</v>
      </c>
      <c r="E164">
        <v>4950.88</v>
      </c>
      <c r="F164" s="1">
        <f>-Expiry_SIP[[#This Row],[Investment Amount]]</f>
        <v>-4950.88</v>
      </c>
      <c r="G164" s="1">
        <f>SUM($D$2:D164)*Expiry_SIP[[#This Row],[Buy Price]]</f>
        <v>2418078.08</v>
      </c>
    </row>
    <row r="165" spans="1:7" x14ac:dyDescent="0.3">
      <c r="A165" s="2">
        <v>42243</v>
      </c>
      <c r="B165">
        <v>3</v>
      </c>
      <c r="C165">
        <v>80.56</v>
      </c>
      <c r="D165">
        <v>62</v>
      </c>
      <c r="E165">
        <v>4994.72</v>
      </c>
      <c r="F165" s="1">
        <f>-Expiry_SIP[[#This Row],[Investment Amount]]</f>
        <v>-4994.72</v>
      </c>
      <c r="G165" s="1">
        <f>SUM($D$2:D165)*Expiry_SIP[[#This Row],[Buy Price]]</f>
        <v>2287098.4</v>
      </c>
    </row>
    <row r="166" spans="1:7" x14ac:dyDescent="0.3">
      <c r="A166" s="2">
        <v>42271</v>
      </c>
      <c r="B166">
        <v>3</v>
      </c>
      <c r="C166">
        <v>80.13</v>
      </c>
      <c r="D166">
        <v>62</v>
      </c>
      <c r="E166">
        <v>4968.0599999999995</v>
      </c>
      <c r="F166" s="1">
        <f>-Expiry_SIP[[#This Row],[Investment Amount]]</f>
        <v>-4968.0599999999995</v>
      </c>
      <c r="G166" s="1">
        <f>SUM($D$2:D166)*Expiry_SIP[[#This Row],[Buy Price]]</f>
        <v>2279858.7599999998</v>
      </c>
    </row>
    <row r="167" spans="1:7" x14ac:dyDescent="0.3">
      <c r="A167" s="2">
        <v>42306</v>
      </c>
      <c r="B167">
        <v>3</v>
      </c>
      <c r="C167">
        <v>82.34</v>
      </c>
      <c r="D167">
        <v>60</v>
      </c>
      <c r="E167">
        <v>4940.4000000000015</v>
      </c>
      <c r="F167" s="1">
        <f>-Expiry_SIP[[#This Row],[Investment Amount]]</f>
        <v>-4940.4000000000015</v>
      </c>
      <c r="G167" s="1">
        <f>SUM($D$2:D167)*Expiry_SIP[[#This Row],[Buy Price]]</f>
        <v>2347678.08</v>
      </c>
    </row>
    <row r="168" spans="1:7" x14ac:dyDescent="0.3">
      <c r="A168" s="2">
        <v>42334</v>
      </c>
      <c r="B168">
        <v>3</v>
      </c>
      <c r="C168">
        <v>79.8</v>
      </c>
      <c r="D168">
        <v>62</v>
      </c>
      <c r="E168">
        <v>4947.5999999999995</v>
      </c>
      <c r="F168" s="1">
        <f>-Expiry_SIP[[#This Row],[Investment Amount]]</f>
        <v>-4947.5999999999995</v>
      </c>
      <c r="G168" s="1">
        <f>SUM($D$2:D168)*Expiry_SIP[[#This Row],[Buy Price]]</f>
        <v>2280205.1999999997</v>
      </c>
    </row>
    <row r="169" spans="1:7" x14ac:dyDescent="0.3">
      <c r="A169" s="2">
        <v>42369</v>
      </c>
      <c r="B169">
        <v>3</v>
      </c>
      <c r="C169">
        <v>80.3</v>
      </c>
      <c r="D169">
        <v>62</v>
      </c>
      <c r="E169">
        <v>4978.5999999999995</v>
      </c>
      <c r="F169" s="1">
        <f>-Expiry_SIP[[#This Row],[Investment Amount]]</f>
        <v>-4978.5999999999995</v>
      </c>
      <c r="G169" s="1">
        <f>SUM($D$2:D169)*Expiry_SIP[[#This Row],[Buy Price]]</f>
        <v>2299470.7999999998</v>
      </c>
    </row>
    <row r="170" spans="1:7" x14ac:dyDescent="0.3">
      <c r="A170" s="2">
        <v>42397</v>
      </c>
      <c r="B170">
        <v>3</v>
      </c>
      <c r="C170">
        <v>75.05</v>
      </c>
      <c r="D170">
        <v>66</v>
      </c>
      <c r="E170">
        <v>4953.3</v>
      </c>
      <c r="F170" s="1">
        <f>-Expiry_SIP[[#This Row],[Investment Amount]]</f>
        <v>-4953.3</v>
      </c>
      <c r="G170" s="1">
        <f>SUM($D$2:D170)*Expiry_SIP[[#This Row],[Buy Price]]</f>
        <v>2154085.1</v>
      </c>
    </row>
    <row r="171" spans="1:7" x14ac:dyDescent="0.3">
      <c r="A171" s="2">
        <v>42425</v>
      </c>
      <c r="B171">
        <v>3</v>
      </c>
      <c r="C171">
        <v>70.73</v>
      </c>
      <c r="D171">
        <v>70</v>
      </c>
      <c r="E171">
        <v>4951.1000000000004</v>
      </c>
      <c r="F171" s="1">
        <f>-Expiry_SIP[[#This Row],[Investment Amount]]</f>
        <v>-4951.1000000000004</v>
      </c>
      <c r="G171" s="1">
        <f>SUM($D$2:D171)*Expiry_SIP[[#This Row],[Buy Price]]</f>
        <v>2035043.56</v>
      </c>
    </row>
    <row r="172" spans="1:7" x14ac:dyDescent="0.3">
      <c r="A172" s="2">
        <v>42460</v>
      </c>
      <c r="B172">
        <v>3</v>
      </c>
      <c r="C172">
        <v>79.13</v>
      </c>
      <c r="D172">
        <v>63</v>
      </c>
      <c r="E172">
        <v>4985.1899999999996</v>
      </c>
      <c r="F172" s="1">
        <f>-Expiry_SIP[[#This Row],[Investment Amount]]</f>
        <v>-4985.1899999999996</v>
      </c>
      <c r="G172" s="1">
        <f>SUM($D$2:D172)*Expiry_SIP[[#This Row],[Buy Price]]</f>
        <v>2281713.5499999998</v>
      </c>
    </row>
    <row r="173" spans="1:7" x14ac:dyDescent="0.3">
      <c r="A173" s="2">
        <v>42488</v>
      </c>
      <c r="B173">
        <v>3</v>
      </c>
      <c r="C173">
        <v>79.47</v>
      </c>
      <c r="D173">
        <v>62</v>
      </c>
      <c r="E173">
        <v>4927.1400000000003</v>
      </c>
      <c r="F173" s="1">
        <f>-Expiry_SIP[[#This Row],[Investment Amount]]</f>
        <v>-4927.1400000000003</v>
      </c>
      <c r="G173" s="1">
        <f>SUM($D$2:D173)*Expiry_SIP[[#This Row],[Buy Price]]</f>
        <v>2296444.59</v>
      </c>
    </row>
    <row r="174" spans="1:7" x14ac:dyDescent="0.3">
      <c r="A174" s="2">
        <v>42516</v>
      </c>
      <c r="B174">
        <v>3</v>
      </c>
      <c r="C174">
        <v>81.52</v>
      </c>
      <c r="D174">
        <v>61</v>
      </c>
      <c r="E174">
        <v>4972.7199999999993</v>
      </c>
      <c r="F174" s="1">
        <f>-Expiry_SIP[[#This Row],[Investment Amount]]</f>
        <v>-4972.7199999999993</v>
      </c>
      <c r="G174" s="1">
        <f>SUM($D$2:D174)*Expiry_SIP[[#This Row],[Buy Price]]</f>
        <v>2360656.1599999997</v>
      </c>
    </row>
    <row r="175" spans="1:7" x14ac:dyDescent="0.3">
      <c r="A175" s="2">
        <v>42551</v>
      </c>
      <c r="B175">
        <v>3</v>
      </c>
      <c r="C175">
        <v>84.29</v>
      </c>
      <c r="D175">
        <v>59</v>
      </c>
      <c r="E175">
        <v>4973.1100000000006</v>
      </c>
      <c r="F175" s="1">
        <f>-Expiry_SIP[[#This Row],[Investment Amount]]</f>
        <v>-4973.1100000000006</v>
      </c>
      <c r="G175" s="1">
        <f>SUM($D$2:D175)*Expiry_SIP[[#This Row],[Buy Price]]</f>
        <v>2445842.9300000002</v>
      </c>
    </row>
    <row r="176" spans="1:7" x14ac:dyDescent="0.3">
      <c r="A176" s="2">
        <v>42579</v>
      </c>
      <c r="B176">
        <v>3</v>
      </c>
      <c r="C176">
        <v>88.12</v>
      </c>
      <c r="D176">
        <v>56</v>
      </c>
      <c r="E176">
        <v>4934.72</v>
      </c>
      <c r="F176" s="1">
        <f>-Expiry_SIP[[#This Row],[Investment Amount]]</f>
        <v>-4934.72</v>
      </c>
      <c r="G176" s="1">
        <f>SUM($D$2:D176)*Expiry_SIP[[#This Row],[Buy Price]]</f>
        <v>2561912.7600000002</v>
      </c>
    </row>
    <row r="177" spans="1:7" x14ac:dyDescent="0.3">
      <c r="A177" s="2">
        <v>42607</v>
      </c>
      <c r="B177">
        <v>3</v>
      </c>
      <c r="C177">
        <v>87.75</v>
      </c>
      <c r="D177">
        <v>56</v>
      </c>
      <c r="E177">
        <v>4914</v>
      </c>
      <c r="F177" s="1">
        <f>-Expiry_SIP[[#This Row],[Investment Amount]]</f>
        <v>-4914</v>
      </c>
      <c r="G177" s="1">
        <f>SUM($D$2:D177)*Expiry_SIP[[#This Row],[Buy Price]]</f>
        <v>2556069.75</v>
      </c>
    </row>
    <row r="178" spans="1:7" x14ac:dyDescent="0.3">
      <c r="A178" s="2">
        <v>42642</v>
      </c>
      <c r="B178">
        <v>3</v>
      </c>
      <c r="C178">
        <v>88.06</v>
      </c>
      <c r="D178">
        <v>56</v>
      </c>
      <c r="E178">
        <v>4931.3600000000006</v>
      </c>
      <c r="F178" s="1">
        <f>-Expiry_SIP[[#This Row],[Investment Amount]]</f>
        <v>-4931.3600000000006</v>
      </c>
      <c r="G178" s="1">
        <f>SUM($D$2:D178)*Expiry_SIP[[#This Row],[Buy Price]]</f>
        <v>2570031.1</v>
      </c>
    </row>
    <row r="179" spans="1:7" x14ac:dyDescent="0.3">
      <c r="A179" s="2">
        <v>42670</v>
      </c>
      <c r="B179">
        <v>3</v>
      </c>
      <c r="C179">
        <v>88.08</v>
      </c>
      <c r="D179">
        <v>56</v>
      </c>
      <c r="E179">
        <v>4932.4799999999996</v>
      </c>
      <c r="F179" s="1">
        <f>-Expiry_SIP[[#This Row],[Investment Amount]]</f>
        <v>-4932.4799999999996</v>
      </c>
      <c r="G179" s="1">
        <f>SUM($D$2:D179)*Expiry_SIP[[#This Row],[Buy Price]]</f>
        <v>2575547.2799999998</v>
      </c>
    </row>
    <row r="180" spans="1:7" x14ac:dyDescent="0.3">
      <c r="A180" s="2">
        <v>42698</v>
      </c>
      <c r="B180">
        <v>3</v>
      </c>
      <c r="C180">
        <v>81.760000000000005</v>
      </c>
      <c r="D180">
        <v>61</v>
      </c>
      <c r="E180">
        <v>4987.3600000000006</v>
      </c>
      <c r="F180" s="1">
        <f>-Expiry_SIP[[#This Row],[Investment Amount]]</f>
        <v>-4987.3600000000006</v>
      </c>
      <c r="G180" s="1">
        <f>SUM($D$2:D180)*Expiry_SIP[[#This Row],[Buy Price]]</f>
        <v>2395731.52</v>
      </c>
    </row>
    <row r="181" spans="1:7" x14ac:dyDescent="0.3">
      <c r="A181" s="2">
        <v>42733</v>
      </c>
      <c r="B181">
        <v>3</v>
      </c>
      <c r="C181">
        <v>82.58</v>
      </c>
      <c r="D181">
        <v>60</v>
      </c>
      <c r="E181">
        <v>4954.8</v>
      </c>
      <c r="F181" s="1">
        <f>-Expiry_SIP[[#This Row],[Investment Amount]]</f>
        <v>-4954.8</v>
      </c>
      <c r="G181" s="1">
        <f>SUM($D$2:D181)*Expiry_SIP[[#This Row],[Buy Price]]</f>
        <v>2424713.96</v>
      </c>
    </row>
    <row r="182" spans="1:7" x14ac:dyDescent="0.3">
      <c r="A182" s="2">
        <v>42754</v>
      </c>
      <c r="B182">
        <v>3</v>
      </c>
      <c r="C182">
        <v>85.95</v>
      </c>
      <c r="D182">
        <v>58</v>
      </c>
      <c r="E182">
        <v>4985.1000000000004</v>
      </c>
      <c r="F182" s="1">
        <f>-Expiry_SIP[[#This Row],[Investment Amount]]</f>
        <v>-4985.1000000000004</v>
      </c>
      <c r="G182" s="1">
        <f>SUM($D$2:D182)*Expiry_SIP[[#This Row],[Buy Price]]</f>
        <v>2528649</v>
      </c>
    </row>
    <row r="183" spans="1:7" x14ac:dyDescent="0.3">
      <c r="A183" s="2">
        <v>42789</v>
      </c>
      <c r="B183">
        <v>3</v>
      </c>
      <c r="C183">
        <v>91.13</v>
      </c>
      <c r="D183">
        <v>54</v>
      </c>
      <c r="E183">
        <v>4921.0199999999995</v>
      </c>
      <c r="F183" s="1">
        <f>-Expiry_SIP[[#This Row],[Investment Amount]]</f>
        <v>-4921.0199999999995</v>
      </c>
      <c r="G183" s="1">
        <f>SUM($D$2:D183)*Expiry_SIP[[#This Row],[Buy Price]]</f>
        <v>2685965.6199999996</v>
      </c>
    </row>
    <row r="184" spans="1:7" x14ac:dyDescent="0.3">
      <c r="A184" s="2">
        <v>42824</v>
      </c>
      <c r="B184">
        <v>3</v>
      </c>
      <c r="C184">
        <v>93.76</v>
      </c>
      <c r="D184">
        <v>53</v>
      </c>
      <c r="E184">
        <v>4969.2800000000007</v>
      </c>
      <c r="F184" s="1">
        <f>-Expiry_SIP[[#This Row],[Investment Amount]]</f>
        <v>-4969.2800000000007</v>
      </c>
      <c r="G184" s="1">
        <f>SUM($D$2:D184)*Expiry_SIP[[#This Row],[Buy Price]]</f>
        <v>2768451.52</v>
      </c>
    </row>
    <row r="185" spans="1:7" x14ac:dyDescent="0.3">
      <c r="A185" s="2">
        <v>42852</v>
      </c>
      <c r="B185">
        <v>3</v>
      </c>
      <c r="C185">
        <v>95.35</v>
      </c>
      <c r="D185">
        <v>52</v>
      </c>
      <c r="E185">
        <v>4958.2</v>
      </c>
      <c r="F185" s="1">
        <f>-Expiry_SIP[[#This Row],[Investment Amount]]</f>
        <v>-4958.2</v>
      </c>
      <c r="G185" s="1">
        <f>SUM($D$2:D185)*Expiry_SIP[[#This Row],[Buy Price]]</f>
        <v>2820357.65</v>
      </c>
    </row>
    <row r="186" spans="1:7" x14ac:dyDescent="0.3">
      <c r="A186" s="2">
        <v>42880</v>
      </c>
      <c r="B186">
        <v>3</v>
      </c>
      <c r="C186">
        <v>97.05</v>
      </c>
      <c r="D186">
        <v>51</v>
      </c>
      <c r="E186">
        <v>4949.55</v>
      </c>
      <c r="F186" s="1">
        <f>-Expiry_SIP[[#This Row],[Investment Amount]]</f>
        <v>-4949.55</v>
      </c>
      <c r="G186" s="1">
        <f>SUM($D$2:D186)*Expiry_SIP[[#This Row],[Buy Price]]</f>
        <v>2875591.5</v>
      </c>
    </row>
    <row r="187" spans="1:7" x14ac:dyDescent="0.3">
      <c r="A187" s="2">
        <v>42915</v>
      </c>
      <c r="B187">
        <v>3</v>
      </c>
      <c r="C187">
        <v>97.36</v>
      </c>
      <c r="D187">
        <v>51</v>
      </c>
      <c r="E187">
        <v>4965.3599999999997</v>
      </c>
      <c r="F187" s="1">
        <f>-Expiry_SIP[[#This Row],[Investment Amount]]</f>
        <v>-4965.3599999999997</v>
      </c>
      <c r="G187" s="1">
        <f>SUM($D$2:D187)*Expiry_SIP[[#This Row],[Buy Price]]</f>
        <v>2889742.16</v>
      </c>
    </row>
    <row r="188" spans="1:7" x14ac:dyDescent="0.3">
      <c r="A188" s="2">
        <v>42943</v>
      </c>
      <c r="B188">
        <v>3</v>
      </c>
      <c r="C188">
        <v>103.05</v>
      </c>
      <c r="D188">
        <v>48</v>
      </c>
      <c r="E188">
        <v>4946.3999999999996</v>
      </c>
      <c r="F188" s="1">
        <f>-Expiry_SIP[[#This Row],[Investment Amount]]</f>
        <v>-4946.3999999999996</v>
      </c>
      <c r="G188" s="1">
        <f>SUM($D$2:D188)*Expiry_SIP[[#This Row],[Buy Price]]</f>
        <v>3063573.4499999997</v>
      </c>
    </row>
    <row r="189" spans="1:7" x14ac:dyDescent="0.3">
      <c r="A189" s="2">
        <v>42978</v>
      </c>
      <c r="B189">
        <v>3</v>
      </c>
      <c r="C189">
        <v>102.15</v>
      </c>
      <c r="D189">
        <v>48</v>
      </c>
      <c r="E189">
        <v>4903.2000000000007</v>
      </c>
      <c r="F189" s="1">
        <f>-Expiry_SIP[[#This Row],[Investment Amount]]</f>
        <v>-4903.2000000000007</v>
      </c>
      <c r="G189" s="1">
        <f>SUM($D$2:D189)*Expiry_SIP[[#This Row],[Buy Price]]</f>
        <v>3041720.5500000003</v>
      </c>
    </row>
    <row r="190" spans="1:7" x14ac:dyDescent="0.3">
      <c r="A190" s="2">
        <v>43006</v>
      </c>
      <c r="B190">
        <v>3</v>
      </c>
      <c r="C190">
        <v>101</v>
      </c>
      <c r="D190">
        <v>49</v>
      </c>
      <c r="E190">
        <v>4949</v>
      </c>
      <c r="F190" s="1">
        <f>-Expiry_SIP[[#This Row],[Investment Amount]]</f>
        <v>-4949</v>
      </c>
      <c r="G190" s="1">
        <f>SUM($D$2:D190)*Expiry_SIP[[#This Row],[Buy Price]]</f>
        <v>3012426</v>
      </c>
    </row>
    <row r="191" spans="1:7" x14ac:dyDescent="0.3">
      <c r="A191" s="2">
        <v>43034</v>
      </c>
      <c r="B191">
        <v>3</v>
      </c>
      <c r="C191">
        <v>106.38</v>
      </c>
      <c r="D191">
        <v>47</v>
      </c>
      <c r="E191">
        <v>4999.8599999999997</v>
      </c>
      <c r="F191" s="1">
        <f>-Expiry_SIP[[#This Row],[Investment Amount]]</f>
        <v>-4999.8599999999997</v>
      </c>
      <c r="G191" s="1">
        <f>SUM($D$2:D191)*Expiry_SIP[[#This Row],[Buy Price]]</f>
        <v>3177889.7399999998</v>
      </c>
    </row>
    <row r="192" spans="1:7" x14ac:dyDescent="0.3">
      <c r="A192" s="2">
        <v>43069</v>
      </c>
      <c r="B192">
        <v>3</v>
      </c>
      <c r="C192">
        <v>105.75</v>
      </c>
      <c r="D192">
        <v>47</v>
      </c>
      <c r="E192">
        <v>4970.25</v>
      </c>
      <c r="F192" s="1">
        <f>-Expiry_SIP[[#This Row],[Investment Amount]]</f>
        <v>-4970.25</v>
      </c>
      <c r="G192" s="1">
        <f>SUM($D$2:D192)*Expiry_SIP[[#This Row],[Buy Price]]</f>
        <v>3164040</v>
      </c>
    </row>
    <row r="193" spans="1:7" x14ac:dyDescent="0.3">
      <c r="A193" s="2">
        <v>43097</v>
      </c>
      <c r="B193">
        <v>3</v>
      </c>
      <c r="C193">
        <v>107.99</v>
      </c>
      <c r="D193">
        <v>46</v>
      </c>
      <c r="E193">
        <v>4967.54</v>
      </c>
      <c r="F193" s="1">
        <f>-Expiry_SIP[[#This Row],[Investment Amount]]</f>
        <v>-4967.54</v>
      </c>
      <c r="G193" s="1">
        <f>SUM($D$2:D193)*Expiry_SIP[[#This Row],[Buy Price]]</f>
        <v>3236028.34</v>
      </c>
    </row>
    <row r="194" spans="1:7" x14ac:dyDescent="0.3">
      <c r="A194" s="2">
        <v>43125</v>
      </c>
      <c r="B194">
        <v>3</v>
      </c>
      <c r="C194">
        <v>113.93</v>
      </c>
      <c r="D194">
        <v>43</v>
      </c>
      <c r="E194">
        <v>4898.9900000000007</v>
      </c>
      <c r="F194" s="1">
        <f>-Expiry_SIP[[#This Row],[Investment Amount]]</f>
        <v>-4898.9900000000007</v>
      </c>
      <c r="G194" s="1">
        <f>SUM($D$2:D194)*Expiry_SIP[[#This Row],[Buy Price]]</f>
        <v>3418925.37</v>
      </c>
    </row>
    <row r="195" spans="1:7" x14ac:dyDescent="0.3">
      <c r="A195" s="2">
        <v>43153</v>
      </c>
      <c r="B195">
        <v>3</v>
      </c>
      <c r="C195">
        <v>107.46</v>
      </c>
      <c r="D195">
        <v>46</v>
      </c>
      <c r="E195">
        <v>4943.16</v>
      </c>
      <c r="F195" s="1">
        <f>-Expiry_SIP[[#This Row],[Investment Amount]]</f>
        <v>-4943.16</v>
      </c>
      <c r="G195" s="1">
        <f>SUM($D$2:D195)*Expiry_SIP[[#This Row],[Buy Price]]</f>
        <v>3229710.3</v>
      </c>
    </row>
    <row r="196" spans="1:7" x14ac:dyDescent="0.3">
      <c r="A196" s="2">
        <v>43181</v>
      </c>
      <c r="B196">
        <v>3</v>
      </c>
      <c r="C196">
        <v>104.58</v>
      </c>
      <c r="D196">
        <v>47</v>
      </c>
      <c r="E196">
        <v>4915.26</v>
      </c>
      <c r="F196" s="1">
        <f>-Expiry_SIP[[#This Row],[Investment Amount]]</f>
        <v>-4915.26</v>
      </c>
      <c r="G196" s="1">
        <f>SUM($D$2:D196)*Expiry_SIP[[#This Row],[Buy Price]]</f>
        <v>3148067.16</v>
      </c>
    </row>
    <row r="197" spans="1:7" x14ac:dyDescent="0.3">
      <c r="A197" s="2">
        <v>43216</v>
      </c>
      <c r="B197">
        <v>3</v>
      </c>
      <c r="C197">
        <v>109.86</v>
      </c>
      <c r="D197">
        <v>45</v>
      </c>
      <c r="E197">
        <v>4943.7</v>
      </c>
      <c r="F197" s="1">
        <f>-Expiry_SIP[[#This Row],[Investment Amount]]</f>
        <v>-4943.7</v>
      </c>
      <c r="G197" s="1">
        <f>SUM($D$2:D197)*Expiry_SIP[[#This Row],[Buy Price]]</f>
        <v>3311949.42</v>
      </c>
    </row>
    <row r="198" spans="1:7" x14ac:dyDescent="0.3">
      <c r="A198" s="2">
        <v>43251</v>
      </c>
      <c r="B198">
        <v>3</v>
      </c>
      <c r="C198">
        <v>111.25</v>
      </c>
      <c r="D198">
        <v>44</v>
      </c>
      <c r="E198">
        <v>4895</v>
      </c>
      <c r="F198" s="1">
        <f>-Expiry_SIP[[#This Row],[Investment Amount]]</f>
        <v>-4895</v>
      </c>
      <c r="G198" s="1">
        <f>SUM($D$2:D198)*Expiry_SIP[[#This Row],[Buy Price]]</f>
        <v>3358748.75</v>
      </c>
    </row>
    <row r="199" spans="1:7" x14ac:dyDescent="0.3">
      <c r="A199" s="2">
        <v>43279</v>
      </c>
      <c r="B199">
        <v>3</v>
      </c>
      <c r="C199">
        <v>110.05</v>
      </c>
      <c r="D199">
        <v>45</v>
      </c>
      <c r="E199">
        <v>4952.25</v>
      </c>
      <c r="F199" s="1">
        <f>-Expiry_SIP[[#This Row],[Investment Amount]]</f>
        <v>-4952.25</v>
      </c>
      <c r="G199" s="1">
        <f>SUM($D$2:D199)*Expiry_SIP[[#This Row],[Buy Price]]</f>
        <v>3327471.8</v>
      </c>
    </row>
    <row r="200" spans="1:7" x14ac:dyDescent="0.3">
      <c r="A200" s="2">
        <v>43307</v>
      </c>
      <c r="B200">
        <v>3</v>
      </c>
      <c r="C200">
        <v>116.16</v>
      </c>
      <c r="D200">
        <v>43</v>
      </c>
      <c r="E200">
        <v>4994.88</v>
      </c>
      <c r="F200" s="1">
        <f>-Expiry_SIP[[#This Row],[Investment Amount]]</f>
        <v>-4994.88</v>
      </c>
      <c r="G200" s="1">
        <f>SUM($D$2:D200)*Expiry_SIP[[#This Row],[Buy Price]]</f>
        <v>3517208.6399999997</v>
      </c>
    </row>
    <row r="201" spans="1:7" x14ac:dyDescent="0.3">
      <c r="A201" s="2">
        <v>43342</v>
      </c>
      <c r="B201">
        <v>3</v>
      </c>
      <c r="C201">
        <v>121.71</v>
      </c>
      <c r="D201">
        <v>41</v>
      </c>
      <c r="E201">
        <v>4990.1099999999997</v>
      </c>
      <c r="F201" s="1">
        <f>-Expiry_SIP[[#This Row],[Investment Amount]]</f>
        <v>-4990.1099999999997</v>
      </c>
      <c r="G201" s="1">
        <f>SUM($D$2:D201)*Expiry_SIP[[#This Row],[Buy Price]]</f>
        <v>3690247.1999999997</v>
      </c>
    </row>
    <row r="202" spans="1:7" x14ac:dyDescent="0.3">
      <c r="A202" s="2">
        <v>43370</v>
      </c>
      <c r="B202">
        <v>3</v>
      </c>
      <c r="C202">
        <v>114.64</v>
      </c>
      <c r="D202">
        <v>43</v>
      </c>
      <c r="E202">
        <v>4929.5200000000004</v>
      </c>
      <c r="F202" s="1">
        <f>-Expiry_SIP[[#This Row],[Investment Amount]]</f>
        <v>-4929.5200000000004</v>
      </c>
      <c r="G202" s="1">
        <f>SUM($D$2:D202)*Expiry_SIP[[#This Row],[Buy Price]]</f>
        <v>3480814.32</v>
      </c>
    </row>
    <row r="203" spans="1:7" x14ac:dyDescent="0.3">
      <c r="A203" s="2">
        <v>43398</v>
      </c>
      <c r="B203">
        <v>3</v>
      </c>
      <c r="C203">
        <v>106.13</v>
      </c>
      <c r="D203">
        <v>47</v>
      </c>
      <c r="E203">
        <v>4988.1099999999997</v>
      </c>
      <c r="F203" s="1">
        <f>-Expiry_SIP[[#This Row],[Investment Amount]]</f>
        <v>-4988.1099999999997</v>
      </c>
      <c r="G203" s="1">
        <f>SUM($D$2:D203)*Expiry_SIP[[#This Row],[Buy Price]]</f>
        <v>3227413.3</v>
      </c>
    </row>
    <row r="204" spans="1:7" x14ac:dyDescent="0.3">
      <c r="A204" s="2">
        <v>43433</v>
      </c>
      <c r="B204">
        <v>3</v>
      </c>
      <c r="C204">
        <v>113.55</v>
      </c>
      <c r="D204">
        <v>44</v>
      </c>
      <c r="E204">
        <v>4996.2</v>
      </c>
      <c r="F204" s="1">
        <f>-Expiry_SIP[[#This Row],[Investment Amount]]</f>
        <v>-4996.2</v>
      </c>
      <c r="G204" s="1">
        <f>SUM($D$2:D204)*Expiry_SIP[[#This Row],[Buy Price]]</f>
        <v>3458051.6999999997</v>
      </c>
    </row>
    <row r="205" spans="1:7" x14ac:dyDescent="0.3">
      <c r="A205" s="2">
        <v>43461</v>
      </c>
      <c r="B205">
        <v>3</v>
      </c>
      <c r="C205">
        <v>112.98</v>
      </c>
      <c r="D205">
        <v>44</v>
      </c>
      <c r="E205">
        <v>4971.12</v>
      </c>
      <c r="F205" s="1">
        <f>-Expiry_SIP[[#This Row],[Investment Amount]]</f>
        <v>-4971.12</v>
      </c>
      <c r="G205" s="1">
        <f>SUM($D$2:D205)*Expiry_SIP[[#This Row],[Buy Price]]</f>
        <v>3445664.04</v>
      </c>
    </row>
    <row r="206" spans="1:7" x14ac:dyDescent="0.3">
      <c r="A206" s="2">
        <v>43496</v>
      </c>
      <c r="B206">
        <v>3</v>
      </c>
      <c r="C206">
        <v>113.47</v>
      </c>
      <c r="D206">
        <v>44</v>
      </c>
      <c r="E206">
        <v>4992.68</v>
      </c>
      <c r="F206" s="1">
        <f>-Expiry_SIP[[#This Row],[Investment Amount]]</f>
        <v>-4992.68</v>
      </c>
      <c r="G206" s="1">
        <f>SUM($D$2:D206)*Expiry_SIP[[#This Row],[Buy Price]]</f>
        <v>3465600.7399999998</v>
      </c>
    </row>
    <row r="207" spans="1:7" x14ac:dyDescent="0.3">
      <c r="A207" s="2">
        <v>43524</v>
      </c>
      <c r="B207">
        <v>3</v>
      </c>
      <c r="C207">
        <v>113.36</v>
      </c>
      <c r="D207">
        <v>44</v>
      </c>
      <c r="E207">
        <v>4987.84</v>
      </c>
      <c r="F207" s="1">
        <f>-Expiry_SIP[[#This Row],[Investment Amount]]</f>
        <v>-4987.84</v>
      </c>
      <c r="G207" s="1">
        <f>SUM($D$2:D207)*Expiry_SIP[[#This Row],[Buy Price]]</f>
        <v>3467228.96</v>
      </c>
    </row>
    <row r="208" spans="1:7" x14ac:dyDescent="0.3">
      <c r="A208" s="2">
        <v>43552</v>
      </c>
      <c r="B208">
        <v>3</v>
      </c>
      <c r="C208">
        <v>120.98</v>
      </c>
      <c r="D208">
        <v>41</v>
      </c>
      <c r="E208">
        <v>4960.18</v>
      </c>
      <c r="F208" s="1">
        <f>-Expiry_SIP[[#This Row],[Investment Amount]]</f>
        <v>-4960.18</v>
      </c>
      <c r="G208" s="1">
        <f>SUM($D$2:D208)*Expiry_SIP[[#This Row],[Buy Price]]</f>
        <v>3705254.46</v>
      </c>
    </row>
    <row r="209" spans="1:7" x14ac:dyDescent="0.3">
      <c r="A209" s="2">
        <v>43580</v>
      </c>
      <c r="B209">
        <v>3</v>
      </c>
      <c r="C209">
        <v>122.43</v>
      </c>
      <c r="D209">
        <v>40</v>
      </c>
      <c r="E209">
        <v>4897.2000000000007</v>
      </c>
      <c r="F209" s="1">
        <f>-Expiry_SIP[[#This Row],[Investment Amount]]</f>
        <v>-4897.2000000000007</v>
      </c>
      <c r="G209" s="1">
        <f>SUM($D$2:D209)*Expiry_SIP[[#This Row],[Buy Price]]</f>
        <v>3754560.81</v>
      </c>
    </row>
    <row r="210" spans="1:7" x14ac:dyDescent="0.3">
      <c r="A210" s="2">
        <v>43615</v>
      </c>
      <c r="B210">
        <v>3</v>
      </c>
      <c r="C210">
        <v>125.48</v>
      </c>
      <c r="D210">
        <v>39</v>
      </c>
      <c r="E210">
        <v>4893.72</v>
      </c>
      <c r="F210" s="1">
        <f>-Expiry_SIP[[#This Row],[Investment Amount]]</f>
        <v>-4893.72</v>
      </c>
      <c r="G210" s="1">
        <f>SUM($D$2:D210)*Expiry_SIP[[#This Row],[Buy Price]]</f>
        <v>3852988.8800000004</v>
      </c>
    </row>
    <row r="211" spans="1:7" x14ac:dyDescent="0.3">
      <c r="A211" s="2">
        <v>43643</v>
      </c>
      <c r="B211">
        <v>3</v>
      </c>
      <c r="C211">
        <v>124.82</v>
      </c>
      <c r="D211">
        <v>40</v>
      </c>
      <c r="E211">
        <v>4992.7999999999993</v>
      </c>
      <c r="F211" s="1">
        <f>-Expiry_SIP[[#This Row],[Investment Amount]]</f>
        <v>-4992.7999999999993</v>
      </c>
      <c r="G211" s="1">
        <f>SUM($D$2:D211)*Expiry_SIP[[#This Row],[Buy Price]]</f>
        <v>3837715.7199999997</v>
      </c>
    </row>
    <row r="212" spans="1:7" x14ac:dyDescent="0.3">
      <c r="A212" s="2">
        <v>43671</v>
      </c>
      <c r="B212">
        <v>3</v>
      </c>
      <c r="C212">
        <v>118.99</v>
      </c>
      <c r="D212">
        <v>42</v>
      </c>
      <c r="E212">
        <v>4997.58</v>
      </c>
      <c r="F212" s="1">
        <f>-Expiry_SIP[[#This Row],[Investment Amount]]</f>
        <v>-4997.58</v>
      </c>
      <c r="G212" s="1">
        <f>SUM($D$2:D212)*Expiry_SIP[[#This Row],[Buy Price]]</f>
        <v>3663464.1199999996</v>
      </c>
    </row>
    <row r="213" spans="1:7" x14ac:dyDescent="0.3">
      <c r="A213" s="2">
        <v>43706</v>
      </c>
      <c r="B213">
        <v>3</v>
      </c>
      <c r="C213">
        <v>116.12</v>
      </c>
      <c r="D213">
        <v>43</v>
      </c>
      <c r="E213">
        <v>4993.16</v>
      </c>
      <c r="F213" s="1">
        <f>-Expiry_SIP[[#This Row],[Investment Amount]]</f>
        <v>-4993.16</v>
      </c>
      <c r="G213" s="1">
        <f>SUM($D$2:D213)*Expiry_SIP[[#This Row],[Buy Price]]</f>
        <v>3580095.72</v>
      </c>
    </row>
    <row r="214" spans="1:7" x14ac:dyDescent="0.3">
      <c r="A214" s="2">
        <v>43734</v>
      </c>
      <c r="B214">
        <v>3</v>
      </c>
      <c r="C214">
        <v>122.76</v>
      </c>
      <c r="D214">
        <v>40</v>
      </c>
      <c r="E214">
        <v>4910.4000000000015</v>
      </c>
      <c r="F214" s="1">
        <f>-Expiry_SIP[[#This Row],[Investment Amount]]</f>
        <v>-4910.4000000000015</v>
      </c>
      <c r="G214" s="1">
        <f>SUM($D$2:D214)*Expiry_SIP[[#This Row],[Buy Price]]</f>
        <v>3789723.96</v>
      </c>
    </row>
    <row r="215" spans="1:7" x14ac:dyDescent="0.3">
      <c r="A215" s="2">
        <v>43769</v>
      </c>
      <c r="B215">
        <v>3</v>
      </c>
      <c r="C215">
        <v>125.5</v>
      </c>
      <c r="D215">
        <v>39</v>
      </c>
      <c r="E215">
        <v>4894.5</v>
      </c>
      <c r="F215" s="1">
        <f>-Expiry_SIP[[#This Row],[Investment Amount]]</f>
        <v>-4894.5</v>
      </c>
      <c r="G215" s="1">
        <f>SUM($D$2:D215)*Expiry_SIP[[#This Row],[Buy Price]]</f>
        <v>3879205</v>
      </c>
    </row>
    <row r="216" spans="1:7" x14ac:dyDescent="0.3">
      <c r="A216" s="2">
        <v>43797</v>
      </c>
      <c r="B216">
        <v>3</v>
      </c>
      <c r="C216">
        <v>128.41</v>
      </c>
      <c r="D216">
        <v>38</v>
      </c>
      <c r="E216">
        <v>4879.58</v>
      </c>
      <c r="F216" s="1">
        <f>-Expiry_SIP[[#This Row],[Investment Amount]]</f>
        <v>-4879.58</v>
      </c>
      <c r="G216" s="1">
        <f>SUM($D$2:D216)*Expiry_SIP[[#This Row],[Buy Price]]</f>
        <v>3974032.6799999997</v>
      </c>
    </row>
    <row r="217" spans="1:7" x14ac:dyDescent="0.3">
      <c r="A217" s="2">
        <v>43825</v>
      </c>
      <c r="B217">
        <v>3</v>
      </c>
      <c r="C217">
        <v>128.69</v>
      </c>
      <c r="D217">
        <v>38</v>
      </c>
      <c r="E217">
        <v>4890.22</v>
      </c>
      <c r="F217" s="1">
        <f>-Expiry_SIP[[#This Row],[Investment Amount]]</f>
        <v>-4890.22</v>
      </c>
      <c r="G217" s="1">
        <f>SUM($D$2:D217)*Expiry_SIP[[#This Row],[Buy Price]]</f>
        <v>3987588.34</v>
      </c>
    </row>
    <row r="218" spans="1:7" x14ac:dyDescent="0.3">
      <c r="A218" s="2">
        <v>43860</v>
      </c>
      <c r="B218">
        <v>3</v>
      </c>
      <c r="C218">
        <v>127.74</v>
      </c>
      <c r="D218">
        <v>39</v>
      </c>
      <c r="E218">
        <v>4981.8599999999997</v>
      </c>
      <c r="F218" s="1">
        <f>-Expiry_SIP[[#This Row],[Investment Amount]]</f>
        <v>-4981.8599999999997</v>
      </c>
      <c r="G218" s="1">
        <f>SUM($D$2:D218)*Expiry_SIP[[#This Row],[Buy Price]]</f>
        <v>3963133.5</v>
      </c>
    </row>
    <row r="219" spans="1:7" x14ac:dyDescent="0.3">
      <c r="A219" s="2">
        <v>43888</v>
      </c>
      <c r="B219">
        <v>3</v>
      </c>
      <c r="C219">
        <v>123.64</v>
      </c>
      <c r="D219">
        <v>40</v>
      </c>
      <c r="E219">
        <v>4945.6000000000004</v>
      </c>
      <c r="F219" s="1">
        <f>-Expiry_SIP[[#This Row],[Investment Amount]]</f>
        <v>-4945.6000000000004</v>
      </c>
      <c r="G219" s="1">
        <f>SUM($D$2:D219)*Expiry_SIP[[#This Row],[Buy Price]]</f>
        <v>3840876.6</v>
      </c>
    </row>
    <row r="220" spans="1:7" x14ac:dyDescent="0.3">
      <c r="A220" s="2">
        <v>43916</v>
      </c>
      <c r="B220">
        <v>3</v>
      </c>
      <c r="C220">
        <v>92.68</v>
      </c>
      <c r="D220">
        <v>53</v>
      </c>
      <c r="E220">
        <v>4912.04</v>
      </c>
      <c r="F220" s="1">
        <f>-Expiry_SIP[[#This Row],[Investment Amount]]</f>
        <v>-4912.04</v>
      </c>
      <c r="G220" s="1">
        <f>SUM($D$2:D220)*Expiry_SIP[[#This Row],[Buy Price]]</f>
        <v>2884016.24</v>
      </c>
    </row>
    <row r="221" spans="1:7" x14ac:dyDescent="0.3">
      <c r="A221" s="2">
        <v>43951</v>
      </c>
      <c r="B221">
        <v>3</v>
      </c>
      <c r="C221">
        <v>104.18</v>
      </c>
      <c r="D221">
        <v>47</v>
      </c>
      <c r="E221">
        <v>4896.46</v>
      </c>
      <c r="F221" s="1">
        <f>-Expiry_SIP[[#This Row],[Investment Amount]]</f>
        <v>-4896.46</v>
      </c>
      <c r="G221" s="1">
        <f>SUM($D$2:D221)*Expiry_SIP[[#This Row],[Buy Price]]</f>
        <v>3246769.7</v>
      </c>
    </row>
    <row r="222" spans="1:7" x14ac:dyDescent="0.3">
      <c r="A222" s="2">
        <v>43979</v>
      </c>
      <c r="B222">
        <v>3</v>
      </c>
      <c r="C222">
        <v>100.37</v>
      </c>
      <c r="D222">
        <v>49</v>
      </c>
      <c r="E222">
        <v>4918.13</v>
      </c>
      <c r="F222" s="1">
        <f>-Expiry_SIP[[#This Row],[Investment Amount]]</f>
        <v>-4918.13</v>
      </c>
      <c r="G222" s="1">
        <f>SUM($D$2:D222)*Expiry_SIP[[#This Row],[Buy Price]]</f>
        <v>3132949.18</v>
      </c>
    </row>
    <row r="223" spans="1:7" x14ac:dyDescent="0.3">
      <c r="A223" s="2">
        <v>44007</v>
      </c>
      <c r="B223">
        <v>3</v>
      </c>
      <c r="C223">
        <v>109.05</v>
      </c>
      <c r="D223">
        <v>45</v>
      </c>
      <c r="E223">
        <v>4907.25</v>
      </c>
      <c r="F223" s="1">
        <f>-Expiry_SIP[[#This Row],[Investment Amount]]</f>
        <v>-4907.25</v>
      </c>
      <c r="G223" s="1">
        <f>SUM($D$2:D223)*Expiry_SIP[[#This Row],[Buy Price]]</f>
        <v>3408793.9499999997</v>
      </c>
    </row>
    <row r="224" spans="1:7" x14ac:dyDescent="0.3">
      <c r="A224" s="2">
        <v>44042</v>
      </c>
      <c r="B224">
        <v>3</v>
      </c>
      <c r="C224">
        <v>117.96</v>
      </c>
      <c r="D224">
        <v>42</v>
      </c>
      <c r="E224">
        <v>4954.32</v>
      </c>
      <c r="F224" s="1">
        <f>-Expiry_SIP[[#This Row],[Investment Amount]]</f>
        <v>-4954.32</v>
      </c>
      <c r="G224" s="1">
        <f>SUM($D$2:D224)*Expiry_SIP[[#This Row],[Buy Price]]</f>
        <v>3692265.96</v>
      </c>
    </row>
    <row r="225" spans="1:7" x14ac:dyDescent="0.3">
      <c r="A225" s="2">
        <v>44070</v>
      </c>
      <c r="B225">
        <v>3</v>
      </c>
      <c r="C225">
        <v>122.91</v>
      </c>
      <c r="D225">
        <v>40</v>
      </c>
      <c r="E225">
        <v>4916.3999999999996</v>
      </c>
      <c r="F225" s="1">
        <f>-Expiry_SIP[[#This Row],[Investment Amount]]</f>
        <v>-4916.3999999999996</v>
      </c>
      <c r="G225" s="1">
        <f>SUM($D$2:D225)*Expiry_SIP[[#This Row],[Buy Price]]</f>
        <v>3852122.31</v>
      </c>
    </row>
    <row r="226" spans="1:7" x14ac:dyDescent="0.3">
      <c r="A226" s="2">
        <v>44098</v>
      </c>
      <c r="B226">
        <v>3</v>
      </c>
      <c r="C226">
        <v>115.76</v>
      </c>
      <c r="D226">
        <v>43</v>
      </c>
      <c r="E226">
        <v>4977.68</v>
      </c>
      <c r="F226" s="1">
        <f>-Expiry_SIP[[#This Row],[Investment Amount]]</f>
        <v>-4977.68</v>
      </c>
      <c r="G226" s="1">
        <f>SUM($D$2:D226)*Expiry_SIP[[#This Row],[Buy Price]]</f>
        <v>3633011.8400000003</v>
      </c>
    </row>
    <row r="227" spans="1:7" x14ac:dyDescent="0.3">
      <c r="A227" s="2">
        <v>44133</v>
      </c>
      <c r="B227">
        <v>3</v>
      </c>
      <c r="C227">
        <v>124.72</v>
      </c>
      <c r="D227">
        <v>40</v>
      </c>
      <c r="E227">
        <v>4988.8</v>
      </c>
      <c r="F227" s="1">
        <f>-Expiry_SIP[[#This Row],[Investment Amount]]</f>
        <v>-4988.8</v>
      </c>
      <c r="G227" s="1">
        <f>SUM($D$2:D227)*Expiry_SIP[[#This Row],[Buy Price]]</f>
        <v>3919201.28</v>
      </c>
    </row>
    <row r="228" spans="1:7" x14ac:dyDescent="0.3">
      <c r="A228" s="2">
        <v>44161</v>
      </c>
      <c r="B228">
        <v>3</v>
      </c>
      <c r="C228">
        <v>138.24</v>
      </c>
      <c r="D228">
        <v>36</v>
      </c>
      <c r="E228">
        <v>4976.6400000000003</v>
      </c>
      <c r="F228" s="1">
        <f>-Expiry_SIP[[#This Row],[Investment Amount]]</f>
        <v>-4976.6400000000003</v>
      </c>
      <c r="G228" s="1">
        <f>SUM($D$2:D228)*Expiry_SIP[[#This Row],[Buy Price]]</f>
        <v>4349030.4000000004</v>
      </c>
    </row>
    <row r="229" spans="1:7" x14ac:dyDescent="0.3">
      <c r="A229" s="2">
        <v>44196</v>
      </c>
      <c r="B229">
        <v>3</v>
      </c>
      <c r="C229">
        <v>149.07</v>
      </c>
      <c r="D229">
        <v>33</v>
      </c>
      <c r="E229">
        <v>4919.3099999999995</v>
      </c>
      <c r="F229" s="1">
        <f>-Expiry_SIP[[#This Row],[Investment Amount]]</f>
        <v>-4919.3099999999995</v>
      </c>
      <c r="G229" s="1">
        <f>SUM($D$2:D229)*Expiry_SIP[[#This Row],[Buy Price]]</f>
        <v>4694661.51</v>
      </c>
    </row>
    <row r="230" spans="1:7" x14ac:dyDescent="0.3">
      <c r="A230" s="2">
        <v>44224</v>
      </c>
      <c r="B230">
        <v>3</v>
      </c>
      <c r="C230">
        <v>147.99</v>
      </c>
      <c r="D230">
        <v>33</v>
      </c>
      <c r="E230">
        <v>4883.67</v>
      </c>
      <c r="F230" s="1">
        <f>-Expiry_SIP[[#This Row],[Investment Amount]]</f>
        <v>-4883.67</v>
      </c>
      <c r="G230" s="1">
        <f>SUM($D$2:D230)*Expiry_SIP[[#This Row],[Buy Price]]</f>
        <v>4665532.74</v>
      </c>
    </row>
    <row r="231" spans="1:7" x14ac:dyDescent="0.3">
      <c r="A231" s="2">
        <v>44252</v>
      </c>
      <c r="B231">
        <v>3</v>
      </c>
      <c r="C231">
        <v>161.87</v>
      </c>
      <c r="D231">
        <v>30</v>
      </c>
      <c r="E231">
        <v>4856.1000000000004</v>
      </c>
      <c r="F231" s="1">
        <f>-Expiry_SIP[[#This Row],[Investment Amount]]</f>
        <v>-4856.1000000000004</v>
      </c>
      <c r="G231" s="1">
        <f>SUM($D$2:D231)*Expiry_SIP[[#This Row],[Buy Price]]</f>
        <v>5107969.72</v>
      </c>
    </row>
    <row r="232" spans="1:7" x14ac:dyDescent="0.3">
      <c r="A232" s="2">
        <v>44280</v>
      </c>
      <c r="B232">
        <v>3</v>
      </c>
      <c r="C232">
        <v>153.86000000000001</v>
      </c>
      <c r="D232">
        <v>32</v>
      </c>
      <c r="E232">
        <v>4923.5200000000004</v>
      </c>
      <c r="F232" s="1">
        <f>-Expiry_SIP[[#This Row],[Investment Amount]]</f>
        <v>-4923.5200000000004</v>
      </c>
      <c r="G232" s="1">
        <f>SUM($D$2:D232)*Expiry_SIP[[#This Row],[Buy Price]]</f>
        <v>4860129.6800000006</v>
      </c>
    </row>
    <row r="233" spans="1:7" x14ac:dyDescent="0.3">
      <c r="A233" s="2">
        <v>44315</v>
      </c>
      <c r="B233">
        <v>3</v>
      </c>
      <c r="C233">
        <v>159.1</v>
      </c>
      <c r="D233">
        <v>31</v>
      </c>
      <c r="E233">
        <v>4932.0999999999985</v>
      </c>
      <c r="F233" s="1">
        <f>-Expiry_SIP[[#This Row],[Investment Amount]]</f>
        <v>-4932.0999999999985</v>
      </c>
      <c r="G233" s="1">
        <f>SUM($D$2:D233)*Expiry_SIP[[#This Row],[Buy Price]]</f>
        <v>5030582.8999999994</v>
      </c>
    </row>
    <row r="234" spans="1:7" x14ac:dyDescent="0.3">
      <c r="A234" s="2">
        <v>44343</v>
      </c>
      <c r="B234">
        <v>3</v>
      </c>
      <c r="C234">
        <v>164.12</v>
      </c>
      <c r="D234">
        <v>30</v>
      </c>
      <c r="E234">
        <v>4923.6000000000004</v>
      </c>
      <c r="F234" s="1">
        <f>-Expiry_SIP[[#This Row],[Investment Amount]]</f>
        <v>-4923.6000000000004</v>
      </c>
      <c r="G234" s="1">
        <f>SUM($D$2:D234)*Expiry_SIP[[#This Row],[Buy Price]]</f>
        <v>5194233.88</v>
      </c>
    </row>
    <row r="235" spans="1:7" x14ac:dyDescent="0.3">
      <c r="A235" s="2">
        <v>44371</v>
      </c>
      <c r="B235">
        <v>3</v>
      </c>
      <c r="C235">
        <v>169.68</v>
      </c>
      <c r="D235">
        <v>29</v>
      </c>
      <c r="E235">
        <v>4920.72</v>
      </c>
      <c r="F235" s="1">
        <f>-Expiry_SIP[[#This Row],[Investment Amount]]</f>
        <v>-4920.72</v>
      </c>
      <c r="G235" s="1">
        <f>SUM($D$2:D235)*Expiry_SIP[[#This Row],[Buy Price]]</f>
        <v>5375123.04</v>
      </c>
    </row>
    <row r="236" spans="1:7" x14ac:dyDescent="0.3">
      <c r="A236" s="2">
        <v>44406</v>
      </c>
      <c r="B236">
        <v>3</v>
      </c>
      <c r="C236">
        <v>169.95</v>
      </c>
      <c r="D236">
        <v>29</v>
      </c>
      <c r="E236">
        <v>4928.5499999999993</v>
      </c>
      <c r="F236" s="1">
        <f>-Expiry_SIP[[#This Row],[Investment Amount]]</f>
        <v>-4928.5499999999993</v>
      </c>
      <c r="G236" s="1">
        <f>SUM($D$2:D236)*Expiry_SIP[[#This Row],[Buy Price]]</f>
        <v>5388604.6499999994</v>
      </c>
    </row>
    <row r="237" spans="1:7" x14ac:dyDescent="0.3">
      <c r="A237" s="2">
        <v>44434</v>
      </c>
      <c r="B237">
        <v>3</v>
      </c>
      <c r="C237">
        <v>179.52</v>
      </c>
      <c r="D237">
        <v>27</v>
      </c>
      <c r="E237">
        <v>4847.04</v>
      </c>
      <c r="F237" s="1">
        <f>-Expiry_SIP[[#This Row],[Investment Amount]]</f>
        <v>-4847.04</v>
      </c>
      <c r="G237" s="1">
        <f>SUM($D$2:D237)*Expiry_SIP[[#This Row],[Buy Price]]</f>
        <v>5696887.6800000006</v>
      </c>
    </row>
    <row r="238" spans="1:7" x14ac:dyDescent="0.3">
      <c r="A238" s="2">
        <v>44469</v>
      </c>
      <c r="B238">
        <v>3</v>
      </c>
      <c r="C238">
        <v>190.11</v>
      </c>
      <c r="D238">
        <v>26</v>
      </c>
      <c r="E238">
        <v>4942.8600000000006</v>
      </c>
      <c r="F238" s="1">
        <f>-Expiry_SIP[[#This Row],[Investment Amount]]</f>
        <v>-4942.8600000000006</v>
      </c>
      <c r="G238" s="1">
        <f>SUM($D$2:D238)*Expiry_SIP[[#This Row],[Buy Price]]</f>
        <v>6037893.6000000006</v>
      </c>
    </row>
    <row r="239" spans="1:7" x14ac:dyDescent="0.3">
      <c r="A239" s="2">
        <v>44497</v>
      </c>
      <c r="B239">
        <v>3</v>
      </c>
      <c r="C239">
        <v>193.68</v>
      </c>
      <c r="D239">
        <v>25</v>
      </c>
      <c r="E239">
        <v>4842</v>
      </c>
      <c r="F239" s="1">
        <f>-Expiry_SIP[[#This Row],[Investment Amount]]</f>
        <v>-4842</v>
      </c>
      <c r="G239" s="1">
        <f>SUM($D$2:D239)*Expiry_SIP[[#This Row],[Buy Price]]</f>
        <v>6156118.7999999998</v>
      </c>
    </row>
    <row r="240" spans="1:7" x14ac:dyDescent="0.3">
      <c r="A240" s="2">
        <v>44525</v>
      </c>
      <c r="B240">
        <v>3</v>
      </c>
      <c r="C240">
        <v>189.51</v>
      </c>
      <c r="D240">
        <v>26</v>
      </c>
      <c r="E240">
        <v>4927.26</v>
      </c>
      <c r="F240" s="1">
        <f>-Expiry_SIP[[#This Row],[Investment Amount]]</f>
        <v>-4927.26</v>
      </c>
      <c r="G240" s="1">
        <f>SUM($D$2:D240)*Expiry_SIP[[#This Row],[Buy Price]]</f>
        <v>6028502.6099999994</v>
      </c>
    </row>
    <row r="241" spans="1:7" x14ac:dyDescent="0.3">
      <c r="A241" s="2">
        <v>44560</v>
      </c>
      <c r="B241">
        <v>3</v>
      </c>
      <c r="C241">
        <v>186.14</v>
      </c>
      <c r="D241">
        <v>26</v>
      </c>
      <c r="E241">
        <v>4839.6399999999994</v>
      </c>
      <c r="F241" s="1">
        <f>-Expiry_SIP[[#This Row],[Investment Amount]]</f>
        <v>-4839.6399999999994</v>
      </c>
      <c r="G241" s="1">
        <f>SUM($D$2:D241)*Expiry_SIP[[#This Row],[Buy Price]]</f>
        <v>5926139.1799999997</v>
      </c>
    </row>
    <row r="242" spans="1:7" x14ac:dyDescent="0.3">
      <c r="A242" s="2">
        <v>44588</v>
      </c>
      <c r="B242">
        <v>3</v>
      </c>
      <c r="C242">
        <v>185.33</v>
      </c>
      <c r="D242">
        <v>26</v>
      </c>
      <c r="E242">
        <v>4818.58</v>
      </c>
      <c r="F242" s="1">
        <f>-Expiry_SIP[[#This Row],[Investment Amount]]</f>
        <v>-4818.58</v>
      </c>
      <c r="G242" s="1">
        <f>SUM($D$2:D242)*Expiry_SIP[[#This Row],[Buy Price]]</f>
        <v>5905169.79</v>
      </c>
    </row>
    <row r="243" spans="1:7" x14ac:dyDescent="0.3">
      <c r="A243" s="2">
        <f>A242</f>
        <v>44588</v>
      </c>
      <c r="C243">
        <f>C242</f>
        <v>185.33</v>
      </c>
      <c r="D243">
        <f>SUM(Expiry_SIP[Qty])</f>
        <v>31863</v>
      </c>
      <c r="F243">
        <f>D243*C243</f>
        <v>5905169.79</v>
      </c>
    </row>
  </sheetData>
  <mergeCells count="1">
    <mergeCell ref="I2:J2"/>
  </mergeCells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ED47-3E95-486C-A5D9-2C0C2A996C11}">
  <dimension ref="A1:J243"/>
  <sheetViews>
    <sheetView workbookViewId="0">
      <selection activeCell="C1" sqref="C1"/>
    </sheetView>
  </sheetViews>
  <sheetFormatPr defaultRowHeight="14" x14ac:dyDescent="0.3"/>
  <cols>
    <col min="1" max="1" width="8.23046875" bestFit="1" customWidth="1"/>
    <col min="2" max="2" width="5.61328125" bestFit="1" customWidth="1"/>
    <col min="3" max="3" width="9.4609375" bestFit="1" customWidth="1"/>
    <col min="4" max="4" width="5.84375" bestFit="1" customWidth="1"/>
    <col min="5" max="5" width="17" bestFit="1" customWidth="1"/>
    <col min="6" max="6" width="9.84375" bestFit="1" customWidth="1"/>
    <col min="7" max="7" width="10.84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37286</v>
      </c>
      <c r="B2" s="1">
        <v>2</v>
      </c>
      <c r="C2" s="1">
        <v>10.63</v>
      </c>
      <c r="D2" s="1">
        <v>470</v>
      </c>
      <c r="E2" s="1">
        <v>4996.1000000000004</v>
      </c>
      <c r="F2" s="1">
        <f>-Min_SIP[[#This Row],[Investment Amount]]</f>
        <v>-4996.1000000000004</v>
      </c>
      <c r="G2" s="1">
        <f>SUM($D$2:D2)*Min_SIP[[#This Row],[Buy Price]]</f>
        <v>4996.1000000000004</v>
      </c>
      <c r="I2" s="4" t="s">
        <v>5</v>
      </c>
      <c r="J2" s="4"/>
    </row>
    <row r="3" spans="1:10" x14ac:dyDescent="0.3">
      <c r="A3" s="2">
        <v>37292</v>
      </c>
      <c r="B3" s="1">
        <v>1</v>
      </c>
      <c r="C3" s="1">
        <v>10.71</v>
      </c>
      <c r="D3" s="1">
        <v>466</v>
      </c>
      <c r="E3" s="1">
        <v>4990.8600000000006</v>
      </c>
      <c r="F3" s="1">
        <f>-Min_SIP[[#This Row],[Investment Amount]]</f>
        <v>-4990.8600000000006</v>
      </c>
      <c r="G3" s="1">
        <f>SUM($D$2:D3)*Min_SIP[[#This Row],[Buy Price]]</f>
        <v>10024.560000000001</v>
      </c>
      <c r="I3" t="s">
        <v>0</v>
      </c>
      <c r="J3" s="2">
        <f>MAX(Min_SIP[Date])</f>
        <v>44589</v>
      </c>
    </row>
    <row r="4" spans="1:10" x14ac:dyDescent="0.3">
      <c r="A4" s="2">
        <v>37341</v>
      </c>
      <c r="B4" s="1">
        <v>1</v>
      </c>
      <c r="C4" s="1">
        <v>11.28</v>
      </c>
      <c r="D4" s="1">
        <v>443</v>
      </c>
      <c r="E4" s="1">
        <v>4997.04</v>
      </c>
      <c r="F4" s="1">
        <f>-Min_SIP[[#This Row],[Investment Amount]]</f>
        <v>-4997.04</v>
      </c>
      <c r="G4" s="1">
        <f>SUM($D$2:D4)*Min_SIP[[#This Row],[Buy Price]]</f>
        <v>15555.119999999999</v>
      </c>
      <c r="I4" t="s">
        <v>6</v>
      </c>
      <c r="J4">
        <f>SUM(Min_SIP[Qty])</f>
        <v>33282</v>
      </c>
    </row>
    <row r="5" spans="1:10" x14ac:dyDescent="0.3">
      <c r="A5" s="2">
        <v>37375</v>
      </c>
      <c r="B5" s="1">
        <v>0</v>
      </c>
      <c r="C5" s="1">
        <v>10.8</v>
      </c>
      <c r="D5" s="1">
        <v>462</v>
      </c>
      <c r="E5" s="1">
        <v>4989.6000000000004</v>
      </c>
      <c r="F5" s="1">
        <f>-Min_SIP[[#This Row],[Investment Amount]]</f>
        <v>-4989.6000000000004</v>
      </c>
      <c r="G5" s="1">
        <f>SUM($D$2:D5)*Min_SIP[[#This Row],[Buy Price]]</f>
        <v>19882.800000000003</v>
      </c>
      <c r="I5" t="s">
        <v>7</v>
      </c>
      <c r="J5">
        <f>VLOOKUP(J3,Min_SIP[],3,0)</f>
        <v>185.1</v>
      </c>
    </row>
    <row r="6" spans="1:10" x14ac:dyDescent="0.3">
      <c r="A6" s="2">
        <v>37407</v>
      </c>
      <c r="B6" s="1">
        <v>4</v>
      </c>
      <c r="C6" s="1">
        <v>10.3</v>
      </c>
      <c r="D6" s="1">
        <v>485</v>
      </c>
      <c r="E6" s="1">
        <v>4995.5</v>
      </c>
      <c r="F6" s="1">
        <f>-Min_SIP[[#This Row],[Investment Amount]]</f>
        <v>-4995.5</v>
      </c>
      <c r="G6" s="1">
        <f>SUM($D$2:D6)*Min_SIP[[#This Row],[Buy Price]]</f>
        <v>23957.800000000003</v>
      </c>
      <c r="I6" t="s">
        <v>12</v>
      </c>
      <c r="J6">
        <f>SUM(Min_SIP[Investment Amount])</f>
        <v>1197236.6199999999</v>
      </c>
    </row>
    <row r="7" spans="1:10" x14ac:dyDescent="0.3">
      <c r="A7" s="2">
        <v>37410</v>
      </c>
      <c r="B7" s="1">
        <v>0</v>
      </c>
      <c r="C7" s="1">
        <v>10.41</v>
      </c>
      <c r="D7" s="1">
        <v>480</v>
      </c>
      <c r="E7" s="1">
        <v>4996.8</v>
      </c>
      <c r="F7" s="1">
        <f>-Min_SIP[[#This Row],[Investment Amount]]</f>
        <v>-4996.8</v>
      </c>
      <c r="G7" s="1">
        <f>SUM($D$2:D7)*Min_SIP[[#This Row],[Buy Price]]</f>
        <v>29210.46</v>
      </c>
      <c r="I7" t="s">
        <v>10</v>
      </c>
      <c r="J7">
        <f>J5*J4</f>
        <v>6160498.2000000002</v>
      </c>
    </row>
    <row r="8" spans="1:10" x14ac:dyDescent="0.3">
      <c r="A8" s="2">
        <v>37468</v>
      </c>
      <c r="B8" s="1">
        <v>2</v>
      </c>
      <c r="C8" s="1">
        <v>9.6999999999999993</v>
      </c>
      <c r="D8" s="1">
        <v>515</v>
      </c>
      <c r="E8" s="1">
        <v>4995.5</v>
      </c>
      <c r="F8" s="1">
        <f>-Min_SIP[[#This Row],[Investment Amount]]</f>
        <v>-4995.5</v>
      </c>
      <c r="G8" s="1">
        <f>SUM($D$2:D8)*Min_SIP[[#This Row],[Buy Price]]</f>
        <v>32213.699999999997</v>
      </c>
      <c r="I8" t="s">
        <v>8</v>
      </c>
      <c r="J8" s="3">
        <f>XIRR(F2:F243,A2:A243)</f>
        <v>0.14371346831321719</v>
      </c>
    </row>
    <row r="9" spans="1:10" x14ac:dyDescent="0.3">
      <c r="A9" s="2">
        <v>37470</v>
      </c>
      <c r="B9" s="1">
        <v>4</v>
      </c>
      <c r="C9" s="1">
        <v>9.61</v>
      </c>
      <c r="D9" s="1">
        <v>520</v>
      </c>
      <c r="E9" s="1">
        <v>4997.2</v>
      </c>
      <c r="F9" s="1">
        <f>-Min_SIP[[#This Row],[Investment Amount]]</f>
        <v>-4997.2</v>
      </c>
      <c r="G9" s="1">
        <f>SUM($D$2:D9)*Min_SIP[[#This Row],[Buy Price]]</f>
        <v>36912.009999999995</v>
      </c>
    </row>
    <row r="10" spans="1:10" x14ac:dyDescent="0.3">
      <c r="A10" s="2">
        <v>37529</v>
      </c>
      <c r="B10" s="1">
        <v>0</v>
      </c>
      <c r="C10" s="1">
        <v>9.75</v>
      </c>
      <c r="D10" s="1">
        <v>512</v>
      </c>
      <c r="E10" s="1">
        <v>4992</v>
      </c>
      <c r="F10" s="1">
        <f>-Min_SIP[[#This Row],[Investment Amount]]</f>
        <v>-4992</v>
      </c>
      <c r="G10" s="1">
        <f>SUM($D$2:D10)*Min_SIP[[#This Row],[Buy Price]]</f>
        <v>42441.75</v>
      </c>
    </row>
    <row r="11" spans="1:10" x14ac:dyDescent="0.3">
      <c r="A11" s="2">
        <v>37557</v>
      </c>
      <c r="B11" s="1">
        <v>0</v>
      </c>
      <c r="C11" s="1">
        <v>9.4</v>
      </c>
      <c r="D11" s="1">
        <v>531</v>
      </c>
      <c r="E11" s="1">
        <v>4991.4000000000005</v>
      </c>
      <c r="F11" s="1">
        <f>-Min_SIP[[#This Row],[Investment Amount]]</f>
        <v>-4991.4000000000005</v>
      </c>
      <c r="G11" s="1">
        <f>SUM($D$2:D11)*Min_SIP[[#This Row],[Buy Price]]</f>
        <v>45909.599999999999</v>
      </c>
    </row>
    <row r="12" spans="1:10" x14ac:dyDescent="0.3">
      <c r="A12" s="2">
        <v>37561</v>
      </c>
      <c r="B12" s="1">
        <v>4</v>
      </c>
      <c r="C12" s="1">
        <v>9.65</v>
      </c>
      <c r="D12" s="1">
        <v>518</v>
      </c>
      <c r="E12" s="1">
        <v>4998.7</v>
      </c>
      <c r="F12" s="1">
        <f>-Min_SIP[[#This Row],[Investment Amount]]</f>
        <v>-4998.7</v>
      </c>
      <c r="G12" s="1">
        <f>SUM($D$2:D12)*Min_SIP[[#This Row],[Buy Price]]</f>
        <v>52129.3</v>
      </c>
    </row>
    <row r="13" spans="1:10" x14ac:dyDescent="0.3">
      <c r="A13" s="2">
        <v>37594</v>
      </c>
      <c r="B13" s="1">
        <v>2</v>
      </c>
      <c r="C13" s="1">
        <v>10.55</v>
      </c>
      <c r="D13" s="1">
        <v>473</v>
      </c>
      <c r="E13" s="1">
        <v>4990.1500000000015</v>
      </c>
      <c r="F13" s="1">
        <f>-Min_SIP[[#This Row],[Investment Amount]]</f>
        <v>-4990.1500000000015</v>
      </c>
      <c r="G13" s="1">
        <f>SUM($D$2:D13)*Min_SIP[[#This Row],[Buy Price]]</f>
        <v>61981.250000000007</v>
      </c>
    </row>
    <row r="14" spans="1:10" x14ac:dyDescent="0.3">
      <c r="A14" s="2">
        <v>37651</v>
      </c>
      <c r="B14" s="1">
        <v>3</v>
      </c>
      <c r="C14" s="1">
        <v>10.51</v>
      </c>
      <c r="D14" s="1">
        <v>475</v>
      </c>
      <c r="E14" s="1">
        <v>4992.25</v>
      </c>
      <c r="F14" s="1">
        <f>-Min_SIP[[#This Row],[Investment Amount]]</f>
        <v>-4992.25</v>
      </c>
      <c r="G14" s="1">
        <f>SUM($D$2:D14)*Min_SIP[[#This Row],[Buy Price]]</f>
        <v>66738.5</v>
      </c>
    </row>
    <row r="15" spans="1:10" x14ac:dyDescent="0.3">
      <c r="A15" s="2">
        <v>37666</v>
      </c>
      <c r="B15" s="1">
        <v>4</v>
      </c>
      <c r="C15" s="1">
        <v>10.51</v>
      </c>
      <c r="D15" s="1">
        <v>475</v>
      </c>
      <c r="E15" s="1">
        <v>4992.25</v>
      </c>
      <c r="F15" s="1">
        <f>-Min_SIP[[#This Row],[Investment Amount]]</f>
        <v>-4992.25</v>
      </c>
      <c r="G15" s="1">
        <f>SUM($D$2:D15)*Min_SIP[[#This Row],[Buy Price]]</f>
        <v>71730.75</v>
      </c>
    </row>
    <row r="16" spans="1:10" x14ac:dyDescent="0.3">
      <c r="A16" s="2">
        <v>37711</v>
      </c>
      <c r="B16" s="1">
        <v>0</v>
      </c>
      <c r="C16" s="1">
        <v>9.8699999999999992</v>
      </c>
      <c r="D16" s="1">
        <v>506</v>
      </c>
      <c r="E16" s="1">
        <v>4994.2199999999993</v>
      </c>
      <c r="F16" s="1">
        <f>-Min_SIP[[#This Row],[Investment Amount]]</f>
        <v>-4994.2199999999993</v>
      </c>
      <c r="G16" s="1">
        <f>SUM($D$2:D16)*Min_SIP[[#This Row],[Buy Price]]</f>
        <v>72356.97</v>
      </c>
    </row>
    <row r="17" spans="1:7" x14ac:dyDescent="0.3">
      <c r="A17" s="2">
        <v>37736</v>
      </c>
      <c r="B17" s="1">
        <v>4</v>
      </c>
      <c r="C17" s="1">
        <v>9.3800000000000008</v>
      </c>
      <c r="D17" s="1">
        <v>533</v>
      </c>
      <c r="E17" s="1">
        <v>4999.54</v>
      </c>
      <c r="F17" s="1">
        <f>-Min_SIP[[#This Row],[Investment Amount]]</f>
        <v>-4999.54</v>
      </c>
      <c r="G17" s="1">
        <f>SUM($D$2:D17)*Min_SIP[[#This Row],[Buy Price]]</f>
        <v>73764.320000000007</v>
      </c>
    </row>
    <row r="18" spans="1:7" x14ac:dyDescent="0.3">
      <c r="A18" s="2">
        <v>37750</v>
      </c>
      <c r="B18" s="1">
        <v>4</v>
      </c>
      <c r="C18" s="1">
        <v>9.42</v>
      </c>
      <c r="D18" s="1">
        <v>530</v>
      </c>
      <c r="E18" s="1">
        <v>4992.6000000000004</v>
      </c>
      <c r="F18" s="1">
        <f>-Min_SIP[[#This Row],[Investment Amount]]</f>
        <v>-4992.6000000000004</v>
      </c>
      <c r="G18" s="1">
        <f>SUM($D$2:D18)*Min_SIP[[#This Row],[Buy Price]]</f>
        <v>79071.48</v>
      </c>
    </row>
    <row r="19" spans="1:7" x14ac:dyDescent="0.3">
      <c r="A19" s="2">
        <v>37774</v>
      </c>
      <c r="B19" s="1">
        <v>0</v>
      </c>
      <c r="C19" s="1">
        <v>10.11</v>
      </c>
      <c r="D19" s="1">
        <v>494</v>
      </c>
      <c r="E19" s="1">
        <v>4994.34</v>
      </c>
      <c r="F19" s="1">
        <f>-Min_SIP[[#This Row],[Investment Amount]]</f>
        <v>-4994.34</v>
      </c>
      <c r="G19" s="1">
        <f>SUM($D$2:D19)*Min_SIP[[#This Row],[Buy Price]]</f>
        <v>89857.68</v>
      </c>
    </row>
    <row r="20" spans="1:7" x14ac:dyDescent="0.3">
      <c r="A20" s="2">
        <v>37824</v>
      </c>
      <c r="B20" s="1">
        <v>1</v>
      </c>
      <c r="C20" s="1">
        <v>11.25</v>
      </c>
      <c r="D20" s="1">
        <v>444</v>
      </c>
      <c r="E20" s="1">
        <v>4995</v>
      </c>
      <c r="F20" s="1">
        <f>-Min_SIP[[#This Row],[Investment Amount]]</f>
        <v>-4995</v>
      </c>
      <c r="G20" s="1">
        <f>SUM($D$2:D20)*Min_SIP[[#This Row],[Buy Price]]</f>
        <v>104985</v>
      </c>
    </row>
    <row r="21" spans="1:7" x14ac:dyDescent="0.3">
      <c r="A21" s="2">
        <v>37839</v>
      </c>
      <c r="B21" s="1">
        <v>2</v>
      </c>
      <c r="C21" s="1">
        <v>11.99</v>
      </c>
      <c r="D21" s="1">
        <v>417</v>
      </c>
      <c r="E21" s="1">
        <v>4999.83</v>
      </c>
      <c r="F21" s="1">
        <f>-Min_SIP[[#This Row],[Investment Amount]]</f>
        <v>-4999.83</v>
      </c>
      <c r="G21" s="1">
        <f>SUM($D$2:D21)*Min_SIP[[#This Row],[Buy Price]]</f>
        <v>116890.51000000001</v>
      </c>
    </row>
    <row r="22" spans="1:7" x14ac:dyDescent="0.3">
      <c r="A22" s="2">
        <v>37886</v>
      </c>
      <c r="B22" s="1">
        <v>0</v>
      </c>
      <c r="C22" s="1">
        <v>13.05</v>
      </c>
      <c r="D22" s="1">
        <v>383</v>
      </c>
      <c r="E22" s="1">
        <v>4998.1500000000015</v>
      </c>
      <c r="F22" s="1">
        <f>-Min_SIP[[#This Row],[Investment Amount]]</f>
        <v>-4998.1500000000015</v>
      </c>
      <c r="G22" s="1">
        <f>SUM($D$2:D22)*Min_SIP[[#This Row],[Buy Price]]</f>
        <v>132222.6</v>
      </c>
    </row>
    <row r="23" spans="1:7" x14ac:dyDescent="0.3">
      <c r="A23" s="2">
        <v>37895</v>
      </c>
      <c r="B23" s="1">
        <v>2</v>
      </c>
      <c r="C23" s="1">
        <v>14.27</v>
      </c>
      <c r="D23" s="1">
        <v>350</v>
      </c>
      <c r="E23" s="1">
        <v>4994.5</v>
      </c>
      <c r="F23" s="1">
        <f>-Min_SIP[[#This Row],[Investment Amount]]</f>
        <v>-4994.5</v>
      </c>
      <c r="G23" s="1">
        <f>SUM($D$2:D23)*Min_SIP[[#This Row],[Buy Price]]</f>
        <v>149578.13999999998</v>
      </c>
    </row>
    <row r="24" spans="1:7" x14ac:dyDescent="0.3">
      <c r="A24" s="2">
        <v>37945</v>
      </c>
      <c r="B24" s="1">
        <v>3</v>
      </c>
      <c r="C24" s="1">
        <v>15.29</v>
      </c>
      <c r="D24" s="1">
        <v>327</v>
      </c>
      <c r="E24" s="1">
        <v>4999.83</v>
      </c>
      <c r="F24" s="1">
        <f>-Min_SIP[[#This Row],[Investment Amount]]</f>
        <v>-4999.83</v>
      </c>
      <c r="G24" s="1">
        <f>SUM($D$2:D24)*Min_SIP[[#This Row],[Buy Price]]</f>
        <v>165269.60999999999</v>
      </c>
    </row>
    <row r="25" spans="1:7" x14ac:dyDescent="0.3">
      <c r="A25" s="2">
        <v>37963</v>
      </c>
      <c r="B25" s="1">
        <v>0</v>
      </c>
      <c r="C25" s="1">
        <v>16.47</v>
      </c>
      <c r="D25" s="1">
        <v>303</v>
      </c>
      <c r="E25" s="1">
        <v>4990.41</v>
      </c>
      <c r="F25" s="1">
        <f>-Min_SIP[[#This Row],[Investment Amount]]</f>
        <v>-4990.41</v>
      </c>
      <c r="G25" s="1">
        <f>SUM($D$2:D25)*Min_SIP[[#This Row],[Buy Price]]</f>
        <v>183014.63999999998</v>
      </c>
    </row>
    <row r="26" spans="1:7" x14ac:dyDescent="0.3">
      <c r="A26" s="2">
        <v>38008</v>
      </c>
      <c r="B26" s="1">
        <v>3</v>
      </c>
      <c r="C26" s="1">
        <v>17.809999999999999</v>
      </c>
      <c r="D26" s="1">
        <v>280</v>
      </c>
      <c r="E26" s="1">
        <v>4986.7999999999993</v>
      </c>
      <c r="F26" s="1">
        <f>-Min_SIP[[#This Row],[Investment Amount]]</f>
        <v>-4986.7999999999993</v>
      </c>
      <c r="G26" s="1">
        <f>SUM($D$2:D26)*Min_SIP[[#This Row],[Buy Price]]</f>
        <v>202891.51999999999</v>
      </c>
    </row>
    <row r="27" spans="1:7" x14ac:dyDescent="0.3">
      <c r="A27" s="2">
        <v>38020</v>
      </c>
      <c r="B27" s="1">
        <v>1</v>
      </c>
      <c r="C27" s="1">
        <v>17.72</v>
      </c>
      <c r="D27" s="1">
        <v>282</v>
      </c>
      <c r="E27" s="1">
        <v>4997.04</v>
      </c>
      <c r="F27" s="1">
        <f>-Min_SIP[[#This Row],[Investment Amount]]</f>
        <v>-4997.04</v>
      </c>
      <c r="G27" s="1">
        <f>SUM($D$2:D27)*Min_SIP[[#This Row],[Buy Price]]</f>
        <v>206863.28</v>
      </c>
    </row>
    <row r="28" spans="1:7" x14ac:dyDescent="0.3">
      <c r="A28" s="2">
        <v>38070</v>
      </c>
      <c r="B28" s="1">
        <v>2</v>
      </c>
      <c r="C28" s="1">
        <v>16.940000000000001</v>
      </c>
      <c r="D28" s="1">
        <v>295</v>
      </c>
      <c r="E28" s="1">
        <v>4997.3</v>
      </c>
      <c r="F28" s="1">
        <f>-Min_SIP[[#This Row],[Investment Amount]]</f>
        <v>-4997.3</v>
      </c>
      <c r="G28" s="1">
        <f>SUM($D$2:D28)*Min_SIP[[#This Row],[Buy Price]]</f>
        <v>202754.86000000002</v>
      </c>
    </row>
    <row r="29" spans="1:7" x14ac:dyDescent="0.3">
      <c r="A29" s="2">
        <v>38106</v>
      </c>
      <c r="B29" s="1">
        <v>3</v>
      </c>
      <c r="C29" s="1">
        <v>17.899999999999999</v>
      </c>
      <c r="D29" s="1">
        <v>279</v>
      </c>
      <c r="E29" s="1">
        <v>4994.0999999999995</v>
      </c>
      <c r="F29" s="1">
        <f>-Min_SIP[[#This Row],[Investment Amount]]</f>
        <v>-4994.0999999999995</v>
      </c>
      <c r="G29" s="1">
        <f>SUM($D$2:D29)*Min_SIP[[#This Row],[Buy Price]]</f>
        <v>219239.19999999998</v>
      </c>
    </row>
    <row r="30" spans="1:7" x14ac:dyDescent="0.3">
      <c r="A30" s="2">
        <v>38124</v>
      </c>
      <c r="B30" s="1">
        <v>0</v>
      </c>
      <c r="C30" s="1">
        <v>14.19</v>
      </c>
      <c r="D30" s="1">
        <v>352</v>
      </c>
      <c r="E30" s="1">
        <v>4994.88</v>
      </c>
      <c r="F30" s="1">
        <f>-Min_SIP[[#This Row],[Investment Amount]]</f>
        <v>-4994.88</v>
      </c>
      <c r="G30" s="1">
        <f>SUM($D$2:D30)*Min_SIP[[#This Row],[Buy Price]]</f>
        <v>178794</v>
      </c>
    </row>
    <row r="31" spans="1:7" x14ac:dyDescent="0.3">
      <c r="A31" s="2">
        <v>38161</v>
      </c>
      <c r="B31" s="1">
        <v>2</v>
      </c>
      <c r="C31" s="1">
        <v>14.71</v>
      </c>
      <c r="D31" s="1">
        <v>339</v>
      </c>
      <c r="E31" s="1">
        <v>4986.6900000000005</v>
      </c>
      <c r="F31" s="1">
        <f>-Min_SIP[[#This Row],[Investment Amount]]</f>
        <v>-4986.6900000000005</v>
      </c>
      <c r="G31" s="1">
        <f>SUM($D$2:D31)*Min_SIP[[#This Row],[Buy Price]]</f>
        <v>190332.69</v>
      </c>
    </row>
    <row r="32" spans="1:7" x14ac:dyDescent="0.3">
      <c r="A32" s="2">
        <v>38182</v>
      </c>
      <c r="B32" s="1">
        <v>2</v>
      </c>
      <c r="C32" s="1">
        <v>15.26</v>
      </c>
      <c r="D32" s="1">
        <v>327</v>
      </c>
      <c r="E32" s="1">
        <v>4990.0199999999995</v>
      </c>
      <c r="F32" s="1">
        <f>-Min_SIP[[#This Row],[Investment Amount]]</f>
        <v>-4990.0199999999995</v>
      </c>
      <c r="G32" s="1">
        <f>SUM($D$2:D32)*Min_SIP[[#This Row],[Buy Price]]</f>
        <v>202439.16</v>
      </c>
    </row>
    <row r="33" spans="1:7" x14ac:dyDescent="0.3">
      <c r="A33" s="2">
        <v>38223</v>
      </c>
      <c r="B33" s="1">
        <v>1</v>
      </c>
      <c r="C33" s="1">
        <v>16</v>
      </c>
      <c r="D33" s="1">
        <v>312</v>
      </c>
      <c r="E33" s="1">
        <v>4992</v>
      </c>
      <c r="F33" s="1">
        <f>-Min_SIP[[#This Row],[Investment Amount]]</f>
        <v>-4992</v>
      </c>
      <c r="G33" s="1">
        <f>SUM($D$2:D33)*Min_SIP[[#This Row],[Buy Price]]</f>
        <v>217248</v>
      </c>
    </row>
    <row r="34" spans="1:7" x14ac:dyDescent="0.3">
      <c r="A34" s="2">
        <v>38232</v>
      </c>
      <c r="B34" s="1">
        <v>3</v>
      </c>
      <c r="C34" s="1">
        <v>16.45</v>
      </c>
      <c r="D34" s="1">
        <v>303</v>
      </c>
      <c r="E34" s="1">
        <v>4984.3499999999995</v>
      </c>
      <c r="F34" s="1">
        <f>-Min_SIP[[#This Row],[Investment Amount]]</f>
        <v>-4984.3499999999995</v>
      </c>
      <c r="G34" s="1">
        <f>SUM($D$2:D34)*Min_SIP[[#This Row],[Buy Price]]</f>
        <v>228342.44999999998</v>
      </c>
    </row>
    <row r="35" spans="1:7" x14ac:dyDescent="0.3">
      <c r="A35" s="2">
        <v>38285</v>
      </c>
      <c r="B35" s="1">
        <v>0</v>
      </c>
      <c r="C35" s="1">
        <v>17.77</v>
      </c>
      <c r="D35" s="1">
        <v>281</v>
      </c>
      <c r="E35" s="1">
        <v>4993.37</v>
      </c>
      <c r="F35" s="1">
        <f>-Min_SIP[[#This Row],[Investment Amount]]</f>
        <v>-4993.37</v>
      </c>
      <c r="G35" s="1">
        <f>SUM($D$2:D35)*Min_SIP[[#This Row],[Buy Price]]</f>
        <v>251658.74</v>
      </c>
    </row>
    <row r="36" spans="1:7" x14ac:dyDescent="0.3">
      <c r="A36" s="2">
        <v>38292</v>
      </c>
      <c r="B36" s="1">
        <v>0</v>
      </c>
      <c r="C36" s="1">
        <v>18.100000000000001</v>
      </c>
      <c r="D36" s="1">
        <v>276</v>
      </c>
      <c r="E36" s="1">
        <v>4995.6000000000004</v>
      </c>
      <c r="F36" s="1">
        <f>-Min_SIP[[#This Row],[Investment Amount]]</f>
        <v>-4995.6000000000004</v>
      </c>
      <c r="G36" s="1">
        <f>SUM($D$2:D36)*Min_SIP[[#This Row],[Buy Price]]</f>
        <v>261327.80000000002</v>
      </c>
    </row>
    <row r="37" spans="1:7" x14ac:dyDescent="0.3">
      <c r="A37" s="2">
        <v>38322</v>
      </c>
      <c r="B37" s="1">
        <v>2</v>
      </c>
      <c r="C37" s="1">
        <v>19.850000000000001</v>
      </c>
      <c r="D37" s="1">
        <v>251</v>
      </c>
      <c r="E37" s="1">
        <v>4982.3500000000004</v>
      </c>
      <c r="F37" s="1">
        <f>-Min_SIP[[#This Row],[Investment Amount]]</f>
        <v>-4982.3500000000004</v>
      </c>
      <c r="G37" s="1">
        <f>SUM($D$2:D37)*Min_SIP[[#This Row],[Buy Price]]</f>
        <v>291576.65000000002</v>
      </c>
    </row>
    <row r="38" spans="1:7" x14ac:dyDescent="0.3">
      <c r="A38" s="2">
        <v>38364</v>
      </c>
      <c r="B38" s="1">
        <v>2</v>
      </c>
      <c r="C38" s="1">
        <v>19.5</v>
      </c>
      <c r="D38" s="1">
        <v>256</v>
      </c>
      <c r="E38" s="1">
        <v>4992</v>
      </c>
      <c r="F38" s="1">
        <f>-Min_SIP[[#This Row],[Investment Amount]]</f>
        <v>-4992</v>
      </c>
      <c r="G38" s="1">
        <f>SUM($D$2:D38)*Min_SIP[[#This Row],[Buy Price]]</f>
        <v>291427.5</v>
      </c>
    </row>
    <row r="39" spans="1:7" x14ac:dyDescent="0.3">
      <c r="A39" s="2">
        <v>38404</v>
      </c>
      <c r="B39" s="1">
        <v>0</v>
      </c>
      <c r="C39" s="1">
        <v>20.5</v>
      </c>
      <c r="D39" s="1">
        <v>243</v>
      </c>
      <c r="E39" s="1">
        <v>4981.5</v>
      </c>
      <c r="F39" s="1">
        <f>-Min_SIP[[#This Row],[Investment Amount]]</f>
        <v>-4981.5</v>
      </c>
      <c r="G39" s="1">
        <f>SUM($D$2:D39)*Min_SIP[[#This Row],[Buy Price]]</f>
        <v>311354</v>
      </c>
    </row>
    <row r="40" spans="1:7" x14ac:dyDescent="0.3">
      <c r="A40" s="2">
        <v>38441</v>
      </c>
      <c r="B40" s="1">
        <v>2</v>
      </c>
      <c r="C40" s="1">
        <v>19.899999999999999</v>
      </c>
      <c r="D40" s="1">
        <v>251</v>
      </c>
      <c r="E40" s="1">
        <v>4994.8999999999996</v>
      </c>
      <c r="F40" s="1">
        <f>-Min_SIP[[#This Row],[Investment Amount]]</f>
        <v>-4994.8999999999996</v>
      </c>
      <c r="G40" s="1">
        <f>SUM($D$2:D40)*Min_SIP[[#This Row],[Buy Price]]</f>
        <v>307236.09999999998</v>
      </c>
    </row>
    <row r="41" spans="1:7" x14ac:dyDescent="0.3">
      <c r="A41" s="2">
        <v>38461</v>
      </c>
      <c r="B41">
        <v>1</v>
      </c>
      <c r="C41">
        <v>19.21</v>
      </c>
      <c r="D41">
        <v>260</v>
      </c>
      <c r="E41">
        <v>4994.6000000000004</v>
      </c>
      <c r="F41" s="1">
        <f>-Min_SIP[[#This Row],[Investment Amount]]</f>
        <v>-4994.6000000000004</v>
      </c>
      <c r="G41" s="1">
        <f>SUM($D$2:D41)*Min_SIP[[#This Row],[Buy Price]]</f>
        <v>301577.79000000004</v>
      </c>
    </row>
    <row r="42" spans="1:7" x14ac:dyDescent="0.3">
      <c r="A42" s="2">
        <v>38474</v>
      </c>
      <c r="B42">
        <v>0</v>
      </c>
      <c r="C42">
        <v>19.170000000000002</v>
      </c>
      <c r="D42">
        <v>260</v>
      </c>
      <c r="E42">
        <v>4984.2000000000007</v>
      </c>
      <c r="F42" s="1">
        <f>-Min_SIP[[#This Row],[Investment Amount]]</f>
        <v>-4984.2000000000007</v>
      </c>
      <c r="G42" s="1">
        <f>SUM($D$2:D42)*Min_SIP[[#This Row],[Buy Price]]</f>
        <v>305934.03000000003</v>
      </c>
    </row>
    <row r="43" spans="1:7" x14ac:dyDescent="0.3">
      <c r="A43" s="2">
        <v>38506</v>
      </c>
      <c r="B43">
        <v>4</v>
      </c>
      <c r="C43">
        <v>20.84</v>
      </c>
      <c r="D43">
        <v>239</v>
      </c>
      <c r="E43">
        <v>4980.76</v>
      </c>
      <c r="F43" s="1">
        <f>-Min_SIP[[#This Row],[Investment Amount]]</f>
        <v>-4980.76</v>
      </c>
      <c r="G43" s="1">
        <f>SUM($D$2:D43)*Min_SIP[[#This Row],[Buy Price]]</f>
        <v>337566.32</v>
      </c>
    </row>
    <row r="44" spans="1:7" x14ac:dyDescent="0.3">
      <c r="A44" s="2">
        <v>38541</v>
      </c>
      <c r="B44">
        <v>4</v>
      </c>
      <c r="C44">
        <v>21.9</v>
      </c>
      <c r="D44">
        <v>228</v>
      </c>
      <c r="E44">
        <v>4993.2</v>
      </c>
      <c r="F44" s="1">
        <f>-Min_SIP[[#This Row],[Investment Amount]]</f>
        <v>-4993.2</v>
      </c>
      <c r="G44" s="1">
        <f>SUM($D$2:D44)*Min_SIP[[#This Row],[Buy Price]]</f>
        <v>359729.39999999997</v>
      </c>
    </row>
    <row r="45" spans="1:7" x14ac:dyDescent="0.3">
      <c r="A45" s="2">
        <v>38588</v>
      </c>
      <c r="B45">
        <v>2</v>
      </c>
      <c r="C45">
        <v>23.2</v>
      </c>
      <c r="D45">
        <v>215</v>
      </c>
      <c r="E45">
        <v>4988</v>
      </c>
      <c r="F45" s="1">
        <f>-Min_SIP[[#This Row],[Investment Amount]]</f>
        <v>-4988</v>
      </c>
      <c r="G45" s="1">
        <f>SUM($D$2:D45)*Min_SIP[[#This Row],[Buy Price]]</f>
        <v>386071.2</v>
      </c>
    </row>
    <row r="46" spans="1:7" x14ac:dyDescent="0.3">
      <c r="A46" s="2">
        <v>38596</v>
      </c>
      <c r="B46">
        <v>3</v>
      </c>
      <c r="C46">
        <v>24.2</v>
      </c>
      <c r="D46">
        <v>206</v>
      </c>
      <c r="E46">
        <v>4985.2</v>
      </c>
      <c r="F46" s="1">
        <f>-Min_SIP[[#This Row],[Investment Amount]]</f>
        <v>-4985.2</v>
      </c>
      <c r="G46" s="1">
        <f>SUM($D$2:D46)*Min_SIP[[#This Row],[Buy Price]]</f>
        <v>407697.39999999997</v>
      </c>
    </row>
    <row r="47" spans="1:7" x14ac:dyDescent="0.3">
      <c r="A47" s="2">
        <v>38653</v>
      </c>
      <c r="B47">
        <v>4</v>
      </c>
      <c r="C47">
        <v>23.28</v>
      </c>
      <c r="D47">
        <v>214</v>
      </c>
      <c r="E47">
        <v>4981.92</v>
      </c>
      <c r="F47" s="1">
        <f>-Min_SIP[[#This Row],[Investment Amount]]</f>
        <v>-4981.92</v>
      </c>
      <c r="G47" s="1">
        <f>SUM($D$2:D47)*Min_SIP[[#This Row],[Buy Price]]</f>
        <v>397180.08</v>
      </c>
    </row>
    <row r="48" spans="1:7" x14ac:dyDescent="0.3">
      <c r="A48" s="2">
        <v>38658</v>
      </c>
      <c r="B48">
        <v>2</v>
      </c>
      <c r="C48">
        <v>24.32</v>
      </c>
      <c r="D48">
        <v>205</v>
      </c>
      <c r="E48">
        <v>4985.6000000000004</v>
      </c>
      <c r="F48" s="1">
        <f>-Min_SIP[[#This Row],[Investment Amount]]</f>
        <v>-4985.6000000000004</v>
      </c>
      <c r="G48" s="1">
        <f>SUM($D$2:D48)*Min_SIP[[#This Row],[Buy Price]]</f>
        <v>419909.12</v>
      </c>
    </row>
    <row r="49" spans="1:7" x14ac:dyDescent="0.3">
      <c r="A49" s="2">
        <v>38691</v>
      </c>
      <c r="B49">
        <v>0</v>
      </c>
      <c r="C49">
        <v>26.78</v>
      </c>
      <c r="D49">
        <v>186</v>
      </c>
      <c r="E49">
        <v>4981.08</v>
      </c>
      <c r="F49" s="1">
        <f>-Min_SIP[[#This Row],[Investment Amount]]</f>
        <v>-4981.08</v>
      </c>
      <c r="G49" s="1">
        <f>SUM($D$2:D49)*Min_SIP[[#This Row],[Buy Price]]</f>
        <v>467364.56</v>
      </c>
    </row>
    <row r="50" spans="1:7" x14ac:dyDescent="0.3">
      <c r="A50" s="2">
        <v>38735</v>
      </c>
      <c r="B50">
        <v>2</v>
      </c>
      <c r="C50">
        <v>28.35</v>
      </c>
      <c r="D50">
        <v>176</v>
      </c>
      <c r="E50">
        <v>4989.6000000000004</v>
      </c>
      <c r="F50" s="1">
        <f>-Min_SIP[[#This Row],[Investment Amount]]</f>
        <v>-4989.6000000000004</v>
      </c>
      <c r="G50" s="1">
        <f>SUM($D$2:D50)*Min_SIP[[#This Row],[Buy Price]]</f>
        <v>499753.80000000005</v>
      </c>
    </row>
    <row r="51" spans="1:7" x14ac:dyDescent="0.3">
      <c r="A51" s="2">
        <v>38751</v>
      </c>
      <c r="B51">
        <v>4</v>
      </c>
      <c r="C51">
        <v>29.98</v>
      </c>
      <c r="D51">
        <v>166</v>
      </c>
      <c r="E51">
        <v>4976.68</v>
      </c>
      <c r="F51" s="1">
        <f>-Min_SIP[[#This Row],[Investment Amount]]</f>
        <v>-4976.68</v>
      </c>
      <c r="G51" s="1">
        <f>SUM($D$2:D51)*Min_SIP[[#This Row],[Buy Price]]</f>
        <v>533464.12</v>
      </c>
    </row>
    <row r="52" spans="1:7" x14ac:dyDescent="0.3">
      <c r="A52" s="2">
        <v>38785</v>
      </c>
      <c r="B52">
        <v>3</v>
      </c>
      <c r="C52">
        <v>31.45</v>
      </c>
      <c r="D52">
        <v>158</v>
      </c>
      <c r="E52">
        <v>4969.0999999999995</v>
      </c>
      <c r="F52" s="1">
        <f>-Min_SIP[[#This Row],[Investment Amount]]</f>
        <v>-4969.0999999999995</v>
      </c>
      <c r="G52" s="1">
        <f>SUM($D$2:D52)*Min_SIP[[#This Row],[Buy Price]]</f>
        <v>564590.4</v>
      </c>
    </row>
    <row r="53" spans="1:7" x14ac:dyDescent="0.3">
      <c r="A53" s="2">
        <v>38820</v>
      </c>
      <c r="B53">
        <v>3</v>
      </c>
      <c r="C53">
        <v>33.97</v>
      </c>
      <c r="D53">
        <v>147</v>
      </c>
      <c r="E53">
        <v>4993.59</v>
      </c>
      <c r="F53" s="1">
        <f>-Min_SIP[[#This Row],[Investment Amount]]</f>
        <v>-4993.59</v>
      </c>
      <c r="G53" s="1">
        <f>SUM($D$2:D53)*Min_SIP[[#This Row],[Buy Price]]</f>
        <v>614823.03</v>
      </c>
    </row>
    <row r="54" spans="1:7" x14ac:dyDescent="0.3">
      <c r="A54" s="2">
        <v>38868</v>
      </c>
      <c r="B54">
        <v>2</v>
      </c>
      <c r="C54">
        <v>30.87</v>
      </c>
      <c r="D54">
        <v>161</v>
      </c>
      <c r="E54">
        <v>4970.07</v>
      </c>
      <c r="F54" s="1">
        <f>-Min_SIP[[#This Row],[Investment Amount]]</f>
        <v>-4970.07</v>
      </c>
      <c r="G54" s="1">
        <f>SUM($D$2:D54)*Min_SIP[[#This Row],[Buy Price]]</f>
        <v>563686.20000000007</v>
      </c>
    </row>
    <row r="55" spans="1:7" x14ac:dyDescent="0.3">
      <c r="A55" s="2">
        <v>38882</v>
      </c>
      <c r="B55">
        <v>2</v>
      </c>
      <c r="C55">
        <v>26.7</v>
      </c>
      <c r="D55">
        <v>187</v>
      </c>
      <c r="E55">
        <v>4992.8999999999996</v>
      </c>
      <c r="F55" s="1">
        <f>-Min_SIP[[#This Row],[Investment Amount]]</f>
        <v>-4992.8999999999996</v>
      </c>
      <c r="G55" s="1">
        <f>SUM($D$2:D55)*Min_SIP[[#This Row],[Buy Price]]</f>
        <v>492534.89999999997</v>
      </c>
    </row>
    <row r="56" spans="1:7" x14ac:dyDescent="0.3">
      <c r="A56" s="2">
        <v>38919</v>
      </c>
      <c r="B56">
        <v>4</v>
      </c>
      <c r="C56">
        <v>29.91</v>
      </c>
      <c r="D56">
        <v>167</v>
      </c>
      <c r="E56">
        <v>4994.97</v>
      </c>
      <c r="F56" s="1">
        <f>-Min_SIP[[#This Row],[Investment Amount]]</f>
        <v>-4994.97</v>
      </c>
      <c r="G56" s="1">
        <f>SUM($D$2:D56)*Min_SIP[[#This Row],[Buy Price]]</f>
        <v>556744.74</v>
      </c>
    </row>
    <row r="57" spans="1:7" x14ac:dyDescent="0.3">
      <c r="A57" s="2">
        <v>38930</v>
      </c>
      <c r="B57">
        <v>1</v>
      </c>
      <c r="C57">
        <v>31.82</v>
      </c>
      <c r="D57">
        <v>157</v>
      </c>
      <c r="E57">
        <v>4995.74</v>
      </c>
      <c r="F57" s="1">
        <f>-Min_SIP[[#This Row],[Investment Amount]]</f>
        <v>-4995.74</v>
      </c>
      <c r="G57" s="1">
        <f>SUM($D$2:D57)*Min_SIP[[#This Row],[Buy Price]]</f>
        <v>597293.22</v>
      </c>
    </row>
    <row r="58" spans="1:7" x14ac:dyDescent="0.3">
      <c r="A58" s="2">
        <v>38972</v>
      </c>
      <c r="B58">
        <v>1</v>
      </c>
      <c r="C58">
        <v>34.6</v>
      </c>
      <c r="D58">
        <v>144</v>
      </c>
      <c r="E58">
        <v>4982.4000000000015</v>
      </c>
      <c r="F58" s="1">
        <f>-Min_SIP[[#This Row],[Investment Amount]]</f>
        <v>-4982.4000000000015</v>
      </c>
      <c r="G58" s="1">
        <f>SUM($D$2:D58)*Min_SIP[[#This Row],[Buy Price]]</f>
        <v>654459</v>
      </c>
    </row>
    <row r="59" spans="1:7" x14ac:dyDescent="0.3">
      <c r="A59" s="2">
        <v>38994</v>
      </c>
      <c r="B59">
        <v>2</v>
      </c>
      <c r="C59">
        <v>36</v>
      </c>
      <c r="D59">
        <v>138</v>
      </c>
      <c r="E59">
        <v>4968</v>
      </c>
      <c r="F59" s="1">
        <f>-Min_SIP[[#This Row],[Investment Amount]]</f>
        <v>-4968</v>
      </c>
      <c r="G59" s="1">
        <f>SUM($D$2:D59)*Min_SIP[[#This Row],[Buy Price]]</f>
        <v>685908</v>
      </c>
    </row>
    <row r="60" spans="1:7" x14ac:dyDescent="0.3">
      <c r="A60" s="2">
        <v>39022</v>
      </c>
      <c r="B60">
        <v>2</v>
      </c>
      <c r="C60">
        <v>38.299999999999997</v>
      </c>
      <c r="D60">
        <v>130</v>
      </c>
      <c r="E60">
        <v>4979</v>
      </c>
      <c r="F60" s="1">
        <f>-Min_SIP[[#This Row],[Investment Amount]]</f>
        <v>-4979</v>
      </c>
      <c r="G60" s="1">
        <f>SUM($D$2:D60)*Min_SIP[[#This Row],[Buy Price]]</f>
        <v>734708.89999999991</v>
      </c>
    </row>
    <row r="61" spans="1:7" x14ac:dyDescent="0.3">
      <c r="A61" s="2">
        <v>39063</v>
      </c>
      <c r="B61">
        <v>1</v>
      </c>
      <c r="C61">
        <v>37.85</v>
      </c>
      <c r="D61">
        <v>132</v>
      </c>
      <c r="E61">
        <v>4996.2</v>
      </c>
      <c r="F61" s="1">
        <f>-Min_SIP[[#This Row],[Investment Amount]]</f>
        <v>-4996.2</v>
      </c>
      <c r="G61" s="1">
        <f>SUM($D$2:D61)*Min_SIP[[#This Row],[Buy Price]]</f>
        <v>731072.75</v>
      </c>
    </row>
    <row r="62" spans="1:7" x14ac:dyDescent="0.3">
      <c r="A62" s="2">
        <v>39092</v>
      </c>
      <c r="B62">
        <v>2</v>
      </c>
      <c r="C62">
        <v>38.83</v>
      </c>
      <c r="D62">
        <v>128</v>
      </c>
      <c r="E62">
        <v>4970.24</v>
      </c>
      <c r="F62" s="1">
        <f>-Min_SIP[[#This Row],[Investment Amount]]</f>
        <v>-4970.24</v>
      </c>
      <c r="G62" s="1">
        <f>SUM($D$2:D62)*Min_SIP[[#This Row],[Buy Price]]</f>
        <v>754971.69</v>
      </c>
    </row>
    <row r="63" spans="1:7" x14ac:dyDescent="0.3">
      <c r="A63" s="2">
        <v>39141</v>
      </c>
      <c r="B63">
        <v>2</v>
      </c>
      <c r="C63">
        <v>37.85</v>
      </c>
      <c r="D63">
        <v>132</v>
      </c>
      <c r="E63">
        <v>4996.2</v>
      </c>
      <c r="F63" s="1">
        <f>-Min_SIP[[#This Row],[Investment Amount]]</f>
        <v>-4996.2</v>
      </c>
      <c r="G63" s="1">
        <f>SUM($D$2:D63)*Min_SIP[[#This Row],[Buy Price]]</f>
        <v>740913.75</v>
      </c>
    </row>
    <row r="64" spans="1:7" x14ac:dyDescent="0.3">
      <c r="A64" s="2">
        <v>39146</v>
      </c>
      <c r="B64">
        <v>0</v>
      </c>
      <c r="C64">
        <v>36.04</v>
      </c>
      <c r="D64">
        <v>138</v>
      </c>
      <c r="E64">
        <v>4973.5199999999995</v>
      </c>
      <c r="F64" s="1">
        <f>-Min_SIP[[#This Row],[Investment Amount]]</f>
        <v>-4973.5199999999995</v>
      </c>
      <c r="G64" s="1">
        <f>SUM($D$2:D64)*Min_SIP[[#This Row],[Buy Price]]</f>
        <v>710456.52</v>
      </c>
    </row>
    <row r="65" spans="1:7" x14ac:dyDescent="0.3">
      <c r="A65" s="2">
        <v>39174</v>
      </c>
      <c r="B65">
        <v>0</v>
      </c>
      <c r="C65">
        <v>36.950000000000003</v>
      </c>
      <c r="D65">
        <v>135</v>
      </c>
      <c r="E65">
        <v>4988.25</v>
      </c>
      <c r="F65" s="1">
        <f>-Min_SIP[[#This Row],[Investment Amount]]</f>
        <v>-4988.25</v>
      </c>
      <c r="G65" s="1">
        <f>SUM($D$2:D65)*Min_SIP[[#This Row],[Buy Price]]</f>
        <v>733383.60000000009</v>
      </c>
    </row>
    <row r="66" spans="1:7" x14ac:dyDescent="0.3">
      <c r="A66" s="2">
        <v>39213</v>
      </c>
      <c r="B66">
        <v>4</v>
      </c>
      <c r="C66">
        <v>40.909999999999997</v>
      </c>
      <c r="D66">
        <v>122</v>
      </c>
      <c r="E66">
        <v>4991.0199999999995</v>
      </c>
      <c r="F66" s="1">
        <f>-Min_SIP[[#This Row],[Investment Amount]]</f>
        <v>-4991.0199999999995</v>
      </c>
      <c r="G66" s="1">
        <f>SUM($D$2:D66)*Min_SIP[[#This Row],[Buy Price]]</f>
        <v>816972.7</v>
      </c>
    </row>
    <row r="67" spans="1:7" x14ac:dyDescent="0.3">
      <c r="A67" s="2">
        <v>39245</v>
      </c>
      <c r="B67">
        <v>1</v>
      </c>
      <c r="C67">
        <v>41.61</v>
      </c>
      <c r="D67">
        <v>120</v>
      </c>
      <c r="E67">
        <v>4993.2</v>
      </c>
      <c r="F67" s="1">
        <f>-Min_SIP[[#This Row],[Investment Amount]]</f>
        <v>-4993.2</v>
      </c>
      <c r="G67" s="1">
        <f>SUM($D$2:D67)*Min_SIP[[#This Row],[Buy Price]]</f>
        <v>835944.9</v>
      </c>
    </row>
    <row r="68" spans="1:7" x14ac:dyDescent="0.3">
      <c r="A68" s="2">
        <v>39268</v>
      </c>
      <c r="B68">
        <v>3</v>
      </c>
      <c r="C68">
        <v>43.52</v>
      </c>
      <c r="D68">
        <v>114</v>
      </c>
      <c r="E68">
        <v>4961.2800000000007</v>
      </c>
      <c r="F68" s="1">
        <f>-Min_SIP[[#This Row],[Investment Amount]]</f>
        <v>-4961.2800000000007</v>
      </c>
      <c r="G68" s="1">
        <f>SUM($D$2:D68)*Min_SIP[[#This Row],[Buy Price]]</f>
        <v>879278.08000000007</v>
      </c>
    </row>
    <row r="69" spans="1:7" x14ac:dyDescent="0.3">
      <c r="A69" s="2">
        <v>39315</v>
      </c>
      <c r="B69">
        <v>1</v>
      </c>
      <c r="C69">
        <v>41.44</v>
      </c>
      <c r="D69">
        <v>120</v>
      </c>
      <c r="E69">
        <v>4972.7999999999993</v>
      </c>
      <c r="F69" s="1">
        <f>-Min_SIP[[#This Row],[Investment Amount]]</f>
        <v>-4972.7999999999993</v>
      </c>
      <c r="G69" s="1">
        <f>SUM($D$2:D69)*Min_SIP[[#This Row],[Buy Price]]</f>
        <v>842226.55999999994</v>
      </c>
    </row>
    <row r="70" spans="1:7" x14ac:dyDescent="0.3">
      <c r="A70" s="2">
        <v>39328</v>
      </c>
      <c r="B70">
        <v>0</v>
      </c>
      <c r="C70">
        <v>45.28</v>
      </c>
      <c r="D70">
        <v>110</v>
      </c>
      <c r="E70">
        <v>4980.8</v>
      </c>
      <c r="F70" s="1">
        <f>-Min_SIP[[#This Row],[Investment Amount]]</f>
        <v>-4980.8</v>
      </c>
      <c r="G70" s="1">
        <f>SUM($D$2:D70)*Min_SIP[[#This Row],[Buy Price]]</f>
        <v>925251.52</v>
      </c>
    </row>
    <row r="71" spans="1:7" x14ac:dyDescent="0.3">
      <c r="A71" s="2">
        <v>39363</v>
      </c>
      <c r="B71">
        <v>0</v>
      </c>
      <c r="C71">
        <v>51.08</v>
      </c>
      <c r="D71">
        <v>97</v>
      </c>
      <c r="E71">
        <v>4954.76</v>
      </c>
      <c r="F71" s="1">
        <f>-Min_SIP[[#This Row],[Investment Amount]]</f>
        <v>-4954.76</v>
      </c>
      <c r="G71" s="1">
        <f>SUM($D$2:D71)*Min_SIP[[#This Row],[Buy Price]]</f>
        <v>1048723.48</v>
      </c>
    </row>
    <row r="72" spans="1:7" x14ac:dyDescent="0.3">
      <c r="A72" s="2">
        <v>39408</v>
      </c>
      <c r="B72">
        <v>3</v>
      </c>
      <c r="C72">
        <v>56.03</v>
      </c>
      <c r="D72">
        <v>89</v>
      </c>
      <c r="E72">
        <v>4986.67</v>
      </c>
      <c r="F72" s="1">
        <f>-Min_SIP[[#This Row],[Investment Amount]]</f>
        <v>-4986.67</v>
      </c>
      <c r="G72" s="1">
        <f>SUM($D$2:D72)*Min_SIP[[#This Row],[Buy Price]]</f>
        <v>1155338.6000000001</v>
      </c>
    </row>
    <row r="73" spans="1:7" x14ac:dyDescent="0.3">
      <c r="A73" s="2">
        <v>39434</v>
      </c>
      <c r="B73">
        <v>1</v>
      </c>
      <c r="C73">
        <v>58.22</v>
      </c>
      <c r="D73">
        <v>85</v>
      </c>
      <c r="E73">
        <v>4948.7</v>
      </c>
      <c r="F73" s="1">
        <f>-Min_SIP[[#This Row],[Investment Amount]]</f>
        <v>-4948.7</v>
      </c>
      <c r="G73" s="1">
        <f>SUM($D$2:D73)*Min_SIP[[#This Row],[Buy Price]]</f>
        <v>1205445.0999999999</v>
      </c>
    </row>
    <row r="74" spans="1:7" x14ac:dyDescent="0.3">
      <c r="A74" s="2">
        <v>39469</v>
      </c>
      <c r="B74">
        <v>1</v>
      </c>
      <c r="C74">
        <v>49.56</v>
      </c>
      <c r="D74">
        <v>100</v>
      </c>
      <c r="E74">
        <v>4956</v>
      </c>
      <c r="F74" s="1">
        <f>-Min_SIP[[#This Row],[Investment Amount]]</f>
        <v>-4956</v>
      </c>
      <c r="G74" s="1">
        <f>SUM($D$2:D74)*Min_SIP[[#This Row],[Buy Price]]</f>
        <v>1031095.8</v>
      </c>
    </row>
    <row r="75" spans="1:7" x14ac:dyDescent="0.3">
      <c r="A75" s="2">
        <v>39490</v>
      </c>
      <c r="B75">
        <v>1</v>
      </c>
      <c r="C75">
        <v>49.12</v>
      </c>
      <c r="D75">
        <v>101</v>
      </c>
      <c r="E75">
        <v>4961.12</v>
      </c>
      <c r="F75" s="1">
        <f>-Min_SIP[[#This Row],[Investment Amount]]</f>
        <v>-4961.12</v>
      </c>
      <c r="G75" s="1">
        <f>SUM($D$2:D75)*Min_SIP[[#This Row],[Buy Price]]</f>
        <v>1026902.72</v>
      </c>
    </row>
    <row r="76" spans="1:7" x14ac:dyDescent="0.3">
      <c r="A76" s="2">
        <v>39524</v>
      </c>
      <c r="B76">
        <v>0</v>
      </c>
      <c r="C76">
        <v>45.86</v>
      </c>
      <c r="D76">
        <v>109</v>
      </c>
      <c r="E76">
        <v>4998.74</v>
      </c>
      <c r="F76" s="1">
        <f>-Min_SIP[[#This Row],[Investment Amount]]</f>
        <v>-4998.74</v>
      </c>
      <c r="G76" s="1">
        <f>SUM($D$2:D76)*Min_SIP[[#This Row],[Buy Price]]</f>
        <v>963747.9</v>
      </c>
    </row>
    <row r="77" spans="1:7" x14ac:dyDescent="0.3">
      <c r="A77" s="2">
        <v>39542</v>
      </c>
      <c r="B77">
        <v>4</v>
      </c>
      <c r="C77">
        <v>47.22</v>
      </c>
      <c r="D77">
        <v>105</v>
      </c>
      <c r="E77">
        <v>4958.0999999999995</v>
      </c>
      <c r="F77" s="1">
        <f>-Min_SIP[[#This Row],[Investment Amount]]</f>
        <v>-4958.0999999999995</v>
      </c>
      <c r="G77" s="1">
        <f>SUM($D$2:D77)*Min_SIP[[#This Row],[Buy Price]]</f>
        <v>997286.40000000002</v>
      </c>
    </row>
    <row r="78" spans="1:7" x14ac:dyDescent="0.3">
      <c r="A78" s="2">
        <v>39597</v>
      </c>
      <c r="B78">
        <v>3</v>
      </c>
      <c r="C78">
        <v>49.03</v>
      </c>
      <c r="D78">
        <v>101</v>
      </c>
      <c r="E78">
        <v>4952.03</v>
      </c>
      <c r="F78" s="1">
        <f>-Min_SIP[[#This Row],[Investment Amount]]</f>
        <v>-4952.03</v>
      </c>
      <c r="G78" s="1">
        <f>SUM($D$2:D78)*Min_SIP[[#This Row],[Buy Price]]</f>
        <v>1040465.63</v>
      </c>
    </row>
    <row r="79" spans="1:7" x14ac:dyDescent="0.3">
      <c r="A79" s="2">
        <v>39629</v>
      </c>
      <c r="B79">
        <v>0</v>
      </c>
      <c r="C79">
        <v>41.09</v>
      </c>
      <c r="D79">
        <v>121</v>
      </c>
      <c r="E79">
        <v>4971.8900000000003</v>
      </c>
      <c r="F79" s="1">
        <f>-Min_SIP[[#This Row],[Investment Amount]]</f>
        <v>-4971.8900000000003</v>
      </c>
      <c r="G79" s="1">
        <f>SUM($D$2:D79)*Min_SIP[[#This Row],[Buy Price]]</f>
        <v>876942.78</v>
      </c>
    </row>
    <row r="80" spans="1:7" x14ac:dyDescent="0.3">
      <c r="A80" s="2">
        <v>39645</v>
      </c>
      <c r="B80">
        <v>2</v>
      </c>
      <c r="C80">
        <v>38.67</v>
      </c>
      <c r="D80">
        <v>129</v>
      </c>
      <c r="E80">
        <v>4988.43</v>
      </c>
      <c r="F80" s="1">
        <f>-Min_SIP[[#This Row],[Investment Amount]]</f>
        <v>-4988.43</v>
      </c>
      <c r="G80" s="1">
        <f>SUM($D$2:D80)*Min_SIP[[#This Row],[Buy Price]]</f>
        <v>830283.57000000007</v>
      </c>
    </row>
    <row r="81" spans="1:7" x14ac:dyDescent="0.3">
      <c r="A81" s="2">
        <v>39688</v>
      </c>
      <c r="B81">
        <v>3</v>
      </c>
      <c r="C81">
        <v>43.02</v>
      </c>
      <c r="D81">
        <v>116</v>
      </c>
      <c r="E81">
        <v>4990.3200000000006</v>
      </c>
      <c r="F81" s="1">
        <f>-Min_SIP[[#This Row],[Investment Amount]]</f>
        <v>-4990.3200000000006</v>
      </c>
      <c r="G81" s="1">
        <f>SUM($D$2:D81)*Min_SIP[[#This Row],[Buy Price]]</f>
        <v>928672.74000000011</v>
      </c>
    </row>
    <row r="82" spans="1:7" x14ac:dyDescent="0.3">
      <c r="A82" s="2">
        <v>39720</v>
      </c>
      <c r="B82">
        <v>0</v>
      </c>
      <c r="C82">
        <v>38.950000000000003</v>
      </c>
      <c r="D82">
        <v>128</v>
      </c>
      <c r="E82">
        <v>4985.6000000000004</v>
      </c>
      <c r="F82" s="1">
        <f>-Min_SIP[[#This Row],[Investment Amount]]</f>
        <v>-4985.6000000000004</v>
      </c>
      <c r="G82" s="1">
        <f>SUM($D$2:D82)*Min_SIP[[#This Row],[Buy Price]]</f>
        <v>845799.25000000012</v>
      </c>
    </row>
    <row r="83" spans="1:7" x14ac:dyDescent="0.3">
      <c r="A83" s="2">
        <v>39748</v>
      </c>
      <c r="B83">
        <v>0</v>
      </c>
      <c r="C83">
        <v>25.61</v>
      </c>
      <c r="D83">
        <v>195</v>
      </c>
      <c r="E83">
        <v>4993.95</v>
      </c>
      <c r="F83" s="1">
        <f>-Min_SIP[[#This Row],[Investment Amount]]</f>
        <v>-4993.95</v>
      </c>
      <c r="G83" s="1">
        <f>SUM($D$2:D83)*Min_SIP[[#This Row],[Buy Price]]</f>
        <v>561115.1</v>
      </c>
    </row>
    <row r="84" spans="1:7" x14ac:dyDescent="0.3">
      <c r="A84" s="2">
        <v>39772</v>
      </c>
      <c r="B84">
        <v>3</v>
      </c>
      <c r="C84">
        <v>25.94</v>
      </c>
      <c r="D84">
        <v>192</v>
      </c>
      <c r="E84">
        <v>4980.4800000000005</v>
      </c>
      <c r="F84" s="1">
        <f>-Min_SIP[[#This Row],[Investment Amount]]</f>
        <v>-4980.4800000000005</v>
      </c>
      <c r="G84" s="1">
        <f>SUM($D$2:D84)*Min_SIP[[#This Row],[Buy Price]]</f>
        <v>573325.88</v>
      </c>
    </row>
    <row r="85" spans="1:7" x14ac:dyDescent="0.3">
      <c r="A85" s="2">
        <v>39785</v>
      </c>
      <c r="B85">
        <v>2</v>
      </c>
      <c r="C85">
        <v>26.95</v>
      </c>
      <c r="D85">
        <v>185</v>
      </c>
      <c r="E85">
        <v>4985.75</v>
      </c>
      <c r="F85" s="1">
        <f>-Min_SIP[[#This Row],[Investment Amount]]</f>
        <v>-4985.75</v>
      </c>
      <c r="G85" s="1">
        <f>SUM($D$2:D85)*Min_SIP[[#This Row],[Buy Price]]</f>
        <v>600634.65</v>
      </c>
    </row>
    <row r="86" spans="1:7" x14ac:dyDescent="0.3">
      <c r="A86" s="2">
        <v>39836</v>
      </c>
      <c r="B86">
        <v>4</v>
      </c>
      <c r="C86">
        <v>27.21</v>
      </c>
      <c r="D86">
        <v>183</v>
      </c>
      <c r="E86">
        <v>4979.43</v>
      </c>
      <c r="F86" s="1">
        <f>-Min_SIP[[#This Row],[Investment Amount]]</f>
        <v>-4979.43</v>
      </c>
      <c r="G86" s="1">
        <f>SUM($D$2:D86)*Min_SIP[[#This Row],[Buy Price]]</f>
        <v>611408.70000000007</v>
      </c>
    </row>
    <row r="87" spans="1:7" x14ac:dyDescent="0.3">
      <c r="A87" s="2">
        <v>39864</v>
      </c>
      <c r="B87">
        <v>4</v>
      </c>
      <c r="C87">
        <v>27.49</v>
      </c>
      <c r="D87">
        <v>181</v>
      </c>
      <c r="E87">
        <v>4975.6899999999996</v>
      </c>
      <c r="F87" s="1">
        <f>-Min_SIP[[#This Row],[Investment Amount]]</f>
        <v>-4975.6899999999996</v>
      </c>
      <c r="G87" s="1">
        <f>SUM($D$2:D87)*Min_SIP[[#This Row],[Buy Price]]</f>
        <v>622675.99</v>
      </c>
    </row>
    <row r="88" spans="1:7" x14ac:dyDescent="0.3">
      <c r="A88" s="2">
        <v>39877</v>
      </c>
      <c r="B88">
        <v>3</v>
      </c>
      <c r="C88">
        <v>25.98</v>
      </c>
      <c r="D88">
        <v>192</v>
      </c>
      <c r="E88">
        <v>4988.16</v>
      </c>
      <c r="F88" s="1">
        <f>-Min_SIP[[#This Row],[Investment Amount]]</f>
        <v>-4988.16</v>
      </c>
      <c r="G88" s="1">
        <f>SUM($D$2:D88)*Min_SIP[[#This Row],[Buy Price]]</f>
        <v>593461.14</v>
      </c>
    </row>
    <row r="89" spans="1:7" x14ac:dyDescent="0.3">
      <c r="A89" s="2">
        <v>39904</v>
      </c>
      <c r="B89">
        <v>2</v>
      </c>
      <c r="C89">
        <v>30.87</v>
      </c>
      <c r="D89">
        <v>161</v>
      </c>
      <c r="E89">
        <v>4970.07</v>
      </c>
      <c r="F89" s="1">
        <f>-Min_SIP[[#This Row],[Investment Amount]]</f>
        <v>-4970.07</v>
      </c>
      <c r="G89" s="1">
        <f>SUM($D$2:D89)*Min_SIP[[#This Row],[Buy Price]]</f>
        <v>710133.48</v>
      </c>
    </row>
    <row r="90" spans="1:7" x14ac:dyDescent="0.3">
      <c r="A90" s="2">
        <v>39944</v>
      </c>
      <c r="B90">
        <v>0</v>
      </c>
      <c r="C90">
        <v>35.729999999999997</v>
      </c>
      <c r="D90">
        <v>139</v>
      </c>
      <c r="E90">
        <v>4966.4699999999993</v>
      </c>
      <c r="F90" s="1">
        <f>-Min_SIP[[#This Row],[Investment Amount]]</f>
        <v>-4966.4699999999993</v>
      </c>
      <c r="G90" s="1">
        <f>SUM($D$2:D90)*Min_SIP[[#This Row],[Buy Price]]</f>
        <v>826899.3899999999</v>
      </c>
    </row>
    <row r="91" spans="1:7" x14ac:dyDescent="0.3">
      <c r="A91" s="2">
        <v>39989</v>
      </c>
      <c r="B91">
        <v>3</v>
      </c>
      <c r="C91">
        <v>42.97</v>
      </c>
      <c r="D91">
        <v>116</v>
      </c>
      <c r="E91">
        <v>4984.5199999999995</v>
      </c>
      <c r="F91" s="1">
        <f>-Min_SIP[[#This Row],[Investment Amount]]</f>
        <v>-4984.5199999999995</v>
      </c>
      <c r="G91" s="1">
        <f>SUM($D$2:D91)*Min_SIP[[#This Row],[Buy Price]]</f>
        <v>999439.23</v>
      </c>
    </row>
    <row r="92" spans="1:7" x14ac:dyDescent="0.3">
      <c r="A92" s="2">
        <v>40007</v>
      </c>
      <c r="B92">
        <v>0</v>
      </c>
      <c r="C92">
        <v>39.89</v>
      </c>
      <c r="D92">
        <v>125</v>
      </c>
      <c r="E92">
        <v>4986.25</v>
      </c>
      <c r="F92" s="1">
        <f>-Min_SIP[[#This Row],[Investment Amount]]</f>
        <v>-4986.25</v>
      </c>
      <c r="G92" s="1">
        <f>SUM($D$2:D92)*Min_SIP[[#This Row],[Buy Price]]</f>
        <v>932787.76</v>
      </c>
    </row>
    <row r="93" spans="1:7" x14ac:dyDescent="0.3">
      <c r="A93" s="2">
        <v>40042</v>
      </c>
      <c r="B93">
        <v>0</v>
      </c>
      <c r="C93">
        <v>44.2</v>
      </c>
      <c r="D93">
        <v>113</v>
      </c>
      <c r="E93">
        <v>4994.6000000000004</v>
      </c>
      <c r="F93" s="1">
        <f>-Min_SIP[[#This Row],[Investment Amount]]</f>
        <v>-4994.6000000000004</v>
      </c>
      <c r="G93" s="1">
        <f>SUM($D$2:D93)*Min_SIP[[#This Row],[Buy Price]]</f>
        <v>1038567.4</v>
      </c>
    </row>
    <row r="94" spans="1:7" x14ac:dyDescent="0.3">
      <c r="A94" s="2">
        <v>40059</v>
      </c>
      <c r="B94">
        <v>3</v>
      </c>
      <c r="C94">
        <v>45.77</v>
      </c>
      <c r="D94">
        <v>109</v>
      </c>
      <c r="E94">
        <v>4988.93</v>
      </c>
      <c r="F94" s="1">
        <f>-Min_SIP[[#This Row],[Investment Amount]]</f>
        <v>-4988.93</v>
      </c>
      <c r="G94" s="1">
        <f>SUM($D$2:D94)*Min_SIP[[#This Row],[Buy Price]]</f>
        <v>1080446.6200000001</v>
      </c>
    </row>
    <row r="95" spans="1:7" x14ac:dyDescent="0.3">
      <c r="A95" s="2">
        <v>40116</v>
      </c>
      <c r="B95">
        <v>4</v>
      </c>
      <c r="C95">
        <v>47.56</v>
      </c>
      <c r="D95">
        <v>105</v>
      </c>
      <c r="E95">
        <v>4993.8</v>
      </c>
      <c r="F95" s="1">
        <f>-Min_SIP[[#This Row],[Investment Amount]]</f>
        <v>-4993.8</v>
      </c>
      <c r="G95" s="1">
        <f>SUM($D$2:D95)*Min_SIP[[#This Row],[Buy Price]]</f>
        <v>1127695.1600000001</v>
      </c>
    </row>
    <row r="96" spans="1:7" x14ac:dyDescent="0.3">
      <c r="A96" s="2">
        <v>40120</v>
      </c>
      <c r="B96">
        <v>1</v>
      </c>
      <c r="C96">
        <v>46.15</v>
      </c>
      <c r="D96">
        <v>108</v>
      </c>
      <c r="E96">
        <v>4984.2</v>
      </c>
      <c r="F96" s="1">
        <f>-Min_SIP[[#This Row],[Investment Amount]]</f>
        <v>-4984.2</v>
      </c>
      <c r="G96" s="1">
        <f>SUM($D$2:D96)*Min_SIP[[#This Row],[Buy Price]]</f>
        <v>1099246.8499999999</v>
      </c>
    </row>
    <row r="97" spans="1:7" x14ac:dyDescent="0.3">
      <c r="A97" s="2">
        <v>40168</v>
      </c>
      <c r="B97">
        <v>0</v>
      </c>
      <c r="C97">
        <v>49.79</v>
      </c>
      <c r="D97">
        <v>100</v>
      </c>
      <c r="E97">
        <v>4979</v>
      </c>
      <c r="F97" s="1">
        <f>-Min_SIP[[#This Row],[Investment Amount]]</f>
        <v>-4979</v>
      </c>
      <c r="G97" s="1">
        <f>SUM($D$2:D97)*Min_SIP[[#This Row],[Buy Price]]</f>
        <v>1190927.01</v>
      </c>
    </row>
    <row r="98" spans="1:7" x14ac:dyDescent="0.3">
      <c r="A98" s="2">
        <v>40205</v>
      </c>
      <c r="B98">
        <v>2</v>
      </c>
      <c r="C98">
        <v>48.95</v>
      </c>
      <c r="D98">
        <v>102</v>
      </c>
      <c r="E98">
        <v>4992.9000000000015</v>
      </c>
      <c r="F98" s="1">
        <f>-Min_SIP[[#This Row],[Investment Amount]]</f>
        <v>-4992.9000000000015</v>
      </c>
      <c r="G98" s="1">
        <f>SUM($D$2:D98)*Min_SIP[[#This Row],[Buy Price]]</f>
        <v>1175827.95</v>
      </c>
    </row>
    <row r="99" spans="1:7" x14ac:dyDescent="0.3">
      <c r="A99" s="2">
        <v>40214</v>
      </c>
      <c r="B99">
        <v>4</v>
      </c>
      <c r="C99">
        <v>47.69</v>
      </c>
      <c r="D99">
        <v>104</v>
      </c>
      <c r="E99">
        <v>4959.76</v>
      </c>
      <c r="F99" s="1">
        <f>-Min_SIP[[#This Row],[Investment Amount]]</f>
        <v>-4959.76</v>
      </c>
      <c r="G99" s="1">
        <f>SUM($D$2:D99)*Min_SIP[[#This Row],[Buy Price]]</f>
        <v>1150521.25</v>
      </c>
    </row>
    <row r="100" spans="1:7" x14ac:dyDescent="0.3">
      <c r="A100" s="2">
        <v>40239</v>
      </c>
      <c r="B100">
        <v>1</v>
      </c>
      <c r="C100">
        <v>50.36</v>
      </c>
      <c r="D100">
        <v>99</v>
      </c>
      <c r="E100">
        <v>4985.6400000000003</v>
      </c>
      <c r="F100" s="1">
        <f>-Min_SIP[[#This Row],[Investment Amount]]</f>
        <v>-4985.6400000000003</v>
      </c>
      <c r="G100" s="1">
        <f>SUM($D$2:D100)*Min_SIP[[#This Row],[Buy Price]]</f>
        <v>1219920.6399999999</v>
      </c>
    </row>
    <row r="101" spans="1:7" x14ac:dyDescent="0.3">
      <c r="A101" s="2">
        <v>40296</v>
      </c>
      <c r="B101">
        <v>2</v>
      </c>
      <c r="C101">
        <v>51.99</v>
      </c>
      <c r="D101">
        <v>96</v>
      </c>
      <c r="E101">
        <v>4991.04</v>
      </c>
      <c r="F101" s="1">
        <f>-Min_SIP[[#This Row],[Investment Amount]]</f>
        <v>-4991.04</v>
      </c>
      <c r="G101" s="1">
        <f>SUM($D$2:D101)*Min_SIP[[#This Row],[Buy Price]]</f>
        <v>1264396.8</v>
      </c>
    </row>
    <row r="102" spans="1:7" x14ac:dyDescent="0.3">
      <c r="A102" s="2">
        <v>40323</v>
      </c>
      <c r="B102">
        <v>1</v>
      </c>
      <c r="C102">
        <v>48.55</v>
      </c>
      <c r="D102">
        <v>102</v>
      </c>
      <c r="E102">
        <v>4952.0999999999995</v>
      </c>
      <c r="F102" s="1">
        <f>-Min_SIP[[#This Row],[Investment Amount]]</f>
        <v>-4952.0999999999995</v>
      </c>
      <c r="G102" s="1">
        <f>SUM($D$2:D102)*Min_SIP[[#This Row],[Buy Price]]</f>
        <v>1185688.0999999999</v>
      </c>
    </row>
    <row r="103" spans="1:7" x14ac:dyDescent="0.3">
      <c r="A103" s="2">
        <v>40330</v>
      </c>
      <c r="B103">
        <v>1</v>
      </c>
      <c r="C103">
        <v>50.11</v>
      </c>
      <c r="D103">
        <v>99</v>
      </c>
      <c r="E103">
        <v>4960.8900000000003</v>
      </c>
      <c r="F103" s="1">
        <f>-Min_SIP[[#This Row],[Investment Amount]]</f>
        <v>-4960.8900000000003</v>
      </c>
      <c r="G103" s="1">
        <f>SUM($D$2:D103)*Min_SIP[[#This Row],[Buy Price]]</f>
        <v>1228747.31</v>
      </c>
    </row>
    <row r="104" spans="1:7" x14ac:dyDescent="0.3">
      <c r="A104" s="2">
        <v>40366</v>
      </c>
      <c r="B104">
        <v>2</v>
      </c>
      <c r="C104">
        <v>52.7</v>
      </c>
      <c r="D104">
        <v>94</v>
      </c>
      <c r="E104">
        <v>4953.8</v>
      </c>
      <c r="F104" s="1">
        <f>-Min_SIP[[#This Row],[Investment Amount]]</f>
        <v>-4953.8</v>
      </c>
      <c r="G104" s="1">
        <f>SUM($D$2:D104)*Min_SIP[[#This Row],[Buy Price]]</f>
        <v>1297210.5</v>
      </c>
    </row>
    <row r="105" spans="1:7" x14ac:dyDescent="0.3">
      <c r="A105" s="2">
        <v>40421</v>
      </c>
      <c r="B105">
        <v>1</v>
      </c>
      <c r="C105">
        <v>54.12</v>
      </c>
      <c r="D105">
        <v>92</v>
      </c>
      <c r="E105">
        <v>4979.04</v>
      </c>
      <c r="F105" s="1">
        <f>-Min_SIP[[#This Row],[Investment Amount]]</f>
        <v>-4979.04</v>
      </c>
      <c r="G105" s="1">
        <f>SUM($D$2:D105)*Min_SIP[[#This Row],[Buy Price]]</f>
        <v>1337142.8399999999</v>
      </c>
    </row>
    <row r="106" spans="1:7" x14ac:dyDescent="0.3">
      <c r="A106" s="2">
        <v>40422</v>
      </c>
      <c r="B106">
        <v>2</v>
      </c>
      <c r="C106">
        <v>54.77</v>
      </c>
      <c r="D106">
        <v>91</v>
      </c>
      <c r="E106">
        <v>4984.0700000000006</v>
      </c>
      <c r="F106" s="1">
        <f>-Min_SIP[[#This Row],[Investment Amount]]</f>
        <v>-4984.0700000000006</v>
      </c>
      <c r="G106" s="1">
        <f>SUM($D$2:D106)*Min_SIP[[#This Row],[Buy Price]]</f>
        <v>1358186.46</v>
      </c>
    </row>
    <row r="107" spans="1:7" x14ac:dyDescent="0.3">
      <c r="A107" s="2">
        <v>40471</v>
      </c>
      <c r="B107">
        <v>2</v>
      </c>
      <c r="C107">
        <v>60.2</v>
      </c>
      <c r="D107">
        <v>83</v>
      </c>
      <c r="E107">
        <v>4996.6000000000004</v>
      </c>
      <c r="F107" s="1">
        <f>-Min_SIP[[#This Row],[Investment Amount]]</f>
        <v>-4996.6000000000004</v>
      </c>
      <c r="G107" s="1">
        <f>SUM($D$2:D107)*Min_SIP[[#This Row],[Buy Price]]</f>
        <v>1497836.2000000002</v>
      </c>
    </row>
    <row r="108" spans="1:7" x14ac:dyDescent="0.3">
      <c r="A108" s="2">
        <v>40508</v>
      </c>
      <c r="B108">
        <v>4</v>
      </c>
      <c r="C108">
        <v>58.4</v>
      </c>
      <c r="D108">
        <v>85</v>
      </c>
      <c r="E108">
        <v>4964</v>
      </c>
      <c r="F108" s="1">
        <f>-Min_SIP[[#This Row],[Investment Amount]]</f>
        <v>-4964</v>
      </c>
      <c r="G108" s="1">
        <f>SUM($D$2:D108)*Min_SIP[[#This Row],[Buy Price]]</f>
        <v>1458014.4</v>
      </c>
    </row>
    <row r="109" spans="1:7" x14ac:dyDescent="0.3">
      <c r="A109" s="2">
        <v>40521</v>
      </c>
      <c r="B109">
        <v>3</v>
      </c>
      <c r="C109">
        <v>58.53</v>
      </c>
      <c r="D109">
        <v>85</v>
      </c>
      <c r="E109">
        <v>4975.05</v>
      </c>
      <c r="F109" s="1">
        <f>-Min_SIP[[#This Row],[Investment Amount]]</f>
        <v>-4975.05</v>
      </c>
      <c r="G109" s="1">
        <f>SUM($D$2:D109)*Min_SIP[[#This Row],[Buy Price]]</f>
        <v>1466235.03</v>
      </c>
    </row>
    <row r="110" spans="1:7" x14ac:dyDescent="0.3">
      <c r="A110" s="2">
        <v>40574</v>
      </c>
      <c r="B110">
        <v>0</v>
      </c>
      <c r="C110">
        <v>55.47</v>
      </c>
      <c r="D110">
        <v>90</v>
      </c>
      <c r="E110">
        <v>4992.3</v>
      </c>
      <c r="F110" s="1">
        <f>-Min_SIP[[#This Row],[Investment Amount]]</f>
        <v>-4992.3</v>
      </c>
      <c r="G110" s="1">
        <f>SUM($D$2:D110)*Min_SIP[[#This Row],[Buy Price]]</f>
        <v>1394571.27</v>
      </c>
    </row>
    <row r="111" spans="1:7" x14ac:dyDescent="0.3">
      <c r="A111" s="2">
        <v>40584</v>
      </c>
      <c r="B111">
        <v>3</v>
      </c>
      <c r="C111">
        <v>53.12</v>
      </c>
      <c r="D111">
        <v>94</v>
      </c>
      <c r="E111">
        <v>4993.28</v>
      </c>
      <c r="F111" s="1">
        <f>-Min_SIP[[#This Row],[Investment Amount]]</f>
        <v>-4993.28</v>
      </c>
      <c r="G111" s="1">
        <f>SUM($D$2:D111)*Min_SIP[[#This Row],[Buy Price]]</f>
        <v>1340483.2</v>
      </c>
    </row>
    <row r="112" spans="1:7" x14ac:dyDescent="0.3">
      <c r="A112" s="2">
        <v>40623</v>
      </c>
      <c r="B112">
        <v>0</v>
      </c>
      <c r="C112">
        <v>54.54</v>
      </c>
      <c r="D112">
        <v>91</v>
      </c>
      <c r="E112">
        <v>4963.1400000000003</v>
      </c>
      <c r="F112" s="1">
        <f>-Min_SIP[[#This Row],[Investment Amount]]</f>
        <v>-4963.1400000000003</v>
      </c>
      <c r="G112" s="1">
        <f>SUM($D$2:D112)*Min_SIP[[#This Row],[Buy Price]]</f>
        <v>1381280.04</v>
      </c>
    </row>
    <row r="113" spans="1:7" x14ac:dyDescent="0.3">
      <c r="A113" s="2">
        <v>40651</v>
      </c>
      <c r="B113">
        <v>0</v>
      </c>
      <c r="C113">
        <v>57.76</v>
      </c>
      <c r="D113">
        <v>86</v>
      </c>
      <c r="E113">
        <v>4967.3599999999997</v>
      </c>
      <c r="F113" s="1">
        <f>-Min_SIP[[#This Row],[Investment Amount]]</f>
        <v>-4967.3599999999997</v>
      </c>
      <c r="G113" s="1">
        <f>SUM($D$2:D113)*Min_SIP[[#This Row],[Buy Price]]</f>
        <v>1467797.1199999999</v>
      </c>
    </row>
    <row r="114" spans="1:7" x14ac:dyDescent="0.3">
      <c r="A114" s="2">
        <v>40688</v>
      </c>
      <c r="B114">
        <v>2</v>
      </c>
      <c r="C114">
        <v>54.46</v>
      </c>
      <c r="D114">
        <v>91</v>
      </c>
      <c r="E114">
        <v>4955.8599999999997</v>
      </c>
      <c r="F114" s="1">
        <f>-Min_SIP[[#This Row],[Investment Amount]]</f>
        <v>-4955.8599999999997</v>
      </c>
      <c r="G114" s="1">
        <f>SUM($D$2:D114)*Min_SIP[[#This Row],[Buy Price]]</f>
        <v>1388893.3800000001</v>
      </c>
    </row>
    <row r="115" spans="1:7" x14ac:dyDescent="0.3">
      <c r="A115" s="2">
        <v>40714</v>
      </c>
      <c r="B115">
        <v>0</v>
      </c>
      <c r="C115">
        <v>53.72</v>
      </c>
      <c r="D115">
        <v>93</v>
      </c>
      <c r="E115">
        <v>4995.96</v>
      </c>
      <c r="F115" s="1">
        <f>-Min_SIP[[#This Row],[Investment Amount]]</f>
        <v>-4995.96</v>
      </c>
      <c r="G115" s="1">
        <f>SUM($D$2:D115)*Min_SIP[[#This Row],[Buy Price]]</f>
        <v>1375017.1199999999</v>
      </c>
    </row>
    <row r="116" spans="1:7" x14ac:dyDescent="0.3">
      <c r="A116" s="2">
        <v>40752</v>
      </c>
      <c r="B116">
        <v>3</v>
      </c>
      <c r="C116">
        <v>56.18</v>
      </c>
      <c r="D116">
        <v>88</v>
      </c>
      <c r="E116">
        <v>4943.84</v>
      </c>
      <c r="F116" s="1">
        <f>-Min_SIP[[#This Row],[Investment Amount]]</f>
        <v>-4943.84</v>
      </c>
      <c r="G116" s="1">
        <f>SUM($D$2:D116)*Min_SIP[[#This Row],[Buy Price]]</f>
        <v>1442927.1199999999</v>
      </c>
    </row>
    <row r="117" spans="1:7" x14ac:dyDescent="0.3">
      <c r="A117" s="2">
        <v>40781</v>
      </c>
      <c r="B117">
        <v>4</v>
      </c>
      <c r="C117">
        <v>48.73</v>
      </c>
      <c r="D117">
        <v>102</v>
      </c>
      <c r="E117">
        <v>4970.46</v>
      </c>
      <c r="F117" s="1">
        <f>-Min_SIP[[#This Row],[Investment Amount]]</f>
        <v>-4970.46</v>
      </c>
      <c r="G117" s="1">
        <f>SUM($D$2:D117)*Min_SIP[[#This Row],[Buy Price]]</f>
        <v>1256551.78</v>
      </c>
    </row>
    <row r="118" spans="1:7" x14ac:dyDescent="0.3">
      <c r="A118" s="2">
        <v>40812</v>
      </c>
      <c r="B118">
        <v>0</v>
      </c>
      <c r="C118">
        <v>49.39</v>
      </c>
      <c r="D118">
        <v>101</v>
      </c>
      <c r="E118">
        <v>4988.3900000000003</v>
      </c>
      <c r="F118" s="1">
        <f>-Min_SIP[[#This Row],[Investment Amount]]</f>
        <v>-4988.3900000000003</v>
      </c>
      <c r="G118" s="1">
        <f>SUM($D$2:D118)*Min_SIP[[#This Row],[Buy Price]]</f>
        <v>1278558.93</v>
      </c>
    </row>
    <row r="119" spans="1:7" x14ac:dyDescent="0.3">
      <c r="A119" s="2">
        <v>40821</v>
      </c>
      <c r="B119">
        <v>2</v>
      </c>
      <c r="C119">
        <v>48.54</v>
      </c>
      <c r="D119">
        <v>103</v>
      </c>
      <c r="E119">
        <v>4999.62</v>
      </c>
      <c r="F119" s="1">
        <f>-Min_SIP[[#This Row],[Investment Amount]]</f>
        <v>-4999.62</v>
      </c>
      <c r="G119" s="1">
        <f>SUM($D$2:D119)*Min_SIP[[#This Row],[Buy Price]]</f>
        <v>1261554.6000000001</v>
      </c>
    </row>
    <row r="120" spans="1:7" x14ac:dyDescent="0.3">
      <c r="A120" s="2">
        <v>40870</v>
      </c>
      <c r="B120">
        <v>2</v>
      </c>
      <c r="C120">
        <v>48.26</v>
      </c>
      <c r="D120">
        <v>103</v>
      </c>
      <c r="E120">
        <v>4970.78</v>
      </c>
      <c r="F120" s="1">
        <f>-Min_SIP[[#This Row],[Investment Amount]]</f>
        <v>-4970.78</v>
      </c>
      <c r="G120" s="1">
        <f>SUM($D$2:D120)*Min_SIP[[#This Row],[Buy Price]]</f>
        <v>1259248.18</v>
      </c>
    </row>
    <row r="121" spans="1:7" x14ac:dyDescent="0.3">
      <c r="A121" s="2">
        <v>40897</v>
      </c>
      <c r="B121">
        <v>1</v>
      </c>
      <c r="C121">
        <v>46.39</v>
      </c>
      <c r="D121">
        <v>107</v>
      </c>
      <c r="E121">
        <v>4963.7300000000005</v>
      </c>
      <c r="F121" s="1">
        <f>-Min_SIP[[#This Row],[Investment Amount]]</f>
        <v>-4963.7300000000005</v>
      </c>
      <c r="G121" s="1">
        <f>SUM($D$2:D121)*Min_SIP[[#This Row],[Buy Price]]</f>
        <v>1215418</v>
      </c>
    </row>
    <row r="122" spans="1:7" x14ac:dyDescent="0.3">
      <c r="A122" s="2">
        <v>40910</v>
      </c>
      <c r="B122">
        <v>0</v>
      </c>
      <c r="C122">
        <v>47.18</v>
      </c>
      <c r="D122">
        <v>105</v>
      </c>
      <c r="E122">
        <v>4953.8999999999996</v>
      </c>
      <c r="F122" s="1">
        <f>-Min_SIP[[#This Row],[Investment Amount]]</f>
        <v>-4953.8999999999996</v>
      </c>
      <c r="G122" s="1">
        <f>SUM($D$2:D122)*Min_SIP[[#This Row],[Buy Price]]</f>
        <v>1241069.8999999999</v>
      </c>
    </row>
    <row r="123" spans="1:7" x14ac:dyDescent="0.3">
      <c r="A123" s="2">
        <v>40940</v>
      </c>
      <c r="B123">
        <v>2</v>
      </c>
      <c r="C123">
        <v>53</v>
      </c>
      <c r="D123">
        <v>94</v>
      </c>
      <c r="E123">
        <v>4982</v>
      </c>
      <c r="F123" s="1">
        <f>-Min_SIP[[#This Row],[Investment Amount]]</f>
        <v>-4982</v>
      </c>
      <c r="G123" s="1">
        <f>SUM($D$2:D123)*Min_SIP[[#This Row],[Buy Price]]</f>
        <v>1399147</v>
      </c>
    </row>
    <row r="124" spans="1:7" x14ac:dyDescent="0.3">
      <c r="A124" s="2">
        <v>40994</v>
      </c>
      <c r="B124">
        <v>0</v>
      </c>
      <c r="C124">
        <v>52.19</v>
      </c>
      <c r="D124">
        <v>95</v>
      </c>
      <c r="E124">
        <v>4958.05</v>
      </c>
      <c r="F124" s="1">
        <f>-Min_SIP[[#This Row],[Investment Amount]]</f>
        <v>-4958.05</v>
      </c>
      <c r="G124" s="1">
        <f>SUM($D$2:D124)*Min_SIP[[#This Row],[Buy Price]]</f>
        <v>1382721.8599999999</v>
      </c>
    </row>
    <row r="125" spans="1:7" x14ac:dyDescent="0.3">
      <c r="A125" s="2">
        <v>41026</v>
      </c>
      <c r="B125">
        <v>4</v>
      </c>
      <c r="C125">
        <v>52.14</v>
      </c>
      <c r="D125">
        <v>95</v>
      </c>
      <c r="E125">
        <v>4953.3</v>
      </c>
      <c r="F125" s="1">
        <f>-Min_SIP[[#This Row],[Investment Amount]]</f>
        <v>-4953.3</v>
      </c>
      <c r="G125" s="1">
        <f>SUM($D$2:D125)*Min_SIP[[#This Row],[Buy Price]]</f>
        <v>1386350.46</v>
      </c>
    </row>
    <row r="126" spans="1:7" x14ac:dyDescent="0.3">
      <c r="A126" s="2">
        <v>41052</v>
      </c>
      <c r="B126">
        <v>2</v>
      </c>
      <c r="C126">
        <v>48.77</v>
      </c>
      <c r="D126">
        <v>102</v>
      </c>
      <c r="E126">
        <v>4974.54</v>
      </c>
      <c r="F126" s="1">
        <f>-Min_SIP[[#This Row],[Investment Amount]]</f>
        <v>-4974.54</v>
      </c>
      <c r="G126" s="1">
        <f>SUM($D$2:D126)*Min_SIP[[#This Row],[Buy Price]]</f>
        <v>1301720.07</v>
      </c>
    </row>
    <row r="127" spans="1:7" x14ac:dyDescent="0.3">
      <c r="A127" s="2">
        <v>41061</v>
      </c>
      <c r="B127">
        <v>4</v>
      </c>
      <c r="C127">
        <v>49.01</v>
      </c>
      <c r="D127">
        <v>102</v>
      </c>
      <c r="E127">
        <v>4999.0199999999995</v>
      </c>
      <c r="F127" s="1">
        <f>-Min_SIP[[#This Row],[Investment Amount]]</f>
        <v>-4999.0199999999995</v>
      </c>
      <c r="G127" s="1">
        <f>SUM($D$2:D127)*Min_SIP[[#This Row],[Buy Price]]</f>
        <v>1313124.93</v>
      </c>
    </row>
    <row r="128" spans="1:7" x14ac:dyDescent="0.3">
      <c r="A128" s="2">
        <v>41116</v>
      </c>
      <c r="B128">
        <v>3</v>
      </c>
      <c r="C128">
        <v>51.19</v>
      </c>
      <c r="D128">
        <v>97</v>
      </c>
      <c r="E128">
        <v>4965.4299999999994</v>
      </c>
      <c r="F128" s="1">
        <f>-Min_SIP[[#This Row],[Investment Amount]]</f>
        <v>-4965.4299999999994</v>
      </c>
      <c r="G128" s="1">
        <f>SUM($D$2:D128)*Min_SIP[[#This Row],[Buy Price]]</f>
        <v>1376499.0999999999</v>
      </c>
    </row>
    <row r="129" spans="1:7" x14ac:dyDescent="0.3">
      <c r="A129" s="2">
        <v>41124</v>
      </c>
      <c r="B129">
        <v>4</v>
      </c>
      <c r="C129">
        <v>52.68</v>
      </c>
      <c r="D129">
        <v>94</v>
      </c>
      <c r="E129">
        <v>4951.92</v>
      </c>
      <c r="F129" s="1">
        <f>-Min_SIP[[#This Row],[Investment Amount]]</f>
        <v>-4951.92</v>
      </c>
      <c r="G129" s="1">
        <f>SUM($D$2:D129)*Min_SIP[[#This Row],[Buy Price]]</f>
        <v>1421517.1199999999</v>
      </c>
    </row>
    <row r="130" spans="1:7" x14ac:dyDescent="0.3">
      <c r="A130" s="2">
        <v>41157</v>
      </c>
      <c r="B130">
        <v>2</v>
      </c>
      <c r="C130">
        <v>52.6</v>
      </c>
      <c r="D130">
        <v>95</v>
      </c>
      <c r="E130">
        <v>4997</v>
      </c>
      <c r="F130" s="1">
        <f>-Min_SIP[[#This Row],[Investment Amount]]</f>
        <v>-4997</v>
      </c>
      <c r="G130" s="1">
        <f>SUM($D$2:D130)*Min_SIP[[#This Row],[Buy Price]]</f>
        <v>1424355.4000000001</v>
      </c>
    </row>
    <row r="131" spans="1:7" x14ac:dyDescent="0.3">
      <c r="A131" s="2">
        <v>41212</v>
      </c>
      <c r="B131">
        <v>1</v>
      </c>
      <c r="C131">
        <v>56.48</v>
      </c>
      <c r="D131">
        <v>88</v>
      </c>
      <c r="E131">
        <v>4970.24</v>
      </c>
      <c r="F131" s="1">
        <f>-Min_SIP[[#This Row],[Investment Amount]]</f>
        <v>-4970.24</v>
      </c>
      <c r="G131" s="1">
        <f>SUM($D$2:D131)*Min_SIP[[#This Row],[Buy Price]]</f>
        <v>1534392.16</v>
      </c>
    </row>
    <row r="132" spans="1:7" x14ac:dyDescent="0.3">
      <c r="A132" s="2">
        <v>41233</v>
      </c>
      <c r="B132">
        <v>1</v>
      </c>
      <c r="C132">
        <v>56.12</v>
      </c>
      <c r="D132">
        <v>89</v>
      </c>
      <c r="E132">
        <v>4994.6799999999994</v>
      </c>
      <c r="F132" s="1">
        <f>-Min_SIP[[#This Row],[Investment Amount]]</f>
        <v>-4994.6799999999994</v>
      </c>
      <c r="G132" s="1">
        <f>SUM($D$2:D132)*Min_SIP[[#This Row],[Buy Price]]</f>
        <v>1529606.72</v>
      </c>
    </row>
    <row r="133" spans="1:7" x14ac:dyDescent="0.3">
      <c r="A133" s="2">
        <v>41256</v>
      </c>
      <c r="B133">
        <v>3</v>
      </c>
      <c r="C133">
        <v>58.84</v>
      </c>
      <c r="D133">
        <v>84</v>
      </c>
      <c r="E133">
        <v>4942.5600000000004</v>
      </c>
      <c r="F133" s="1">
        <f>-Min_SIP[[#This Row],[Investment Amount]]</f>
        <v>-4942.5600000000004</v>
      </c>
      <c r="G133" s="1">
        <f>SUM($D$2:D133)*Min_SIP[[#This Row],[Buy Price]]</f>
        <v>1608685.6</v>
      </c>
    </row>
    <row r="134" spans="1:7" x14ac:dyDescent="0.3">
      <c r="A134" s="2">
        <v>41285</v>
      </c>
      <c r="B134">
        <v>4</v>
      </c>
      <c r="C134">
        <v>59.93</v>
      </c>
      <c r="D134">
        <v>83</v>
      </c>
      <c r="E134">
        <v>4974.1899999999996</v>
      </c>
      <c r="F134" s="1">
        <f>-Min_SIP[[#This Row],[Investment Amount]]</f>
        <v>-4974.1899999999996</v>
      </c>
      <c r="G134" s="1">
        <f>SUM($D$2:D134)*Min_SIP[[#This Row],[Buy Price]]</f>
        <v>1643460.39</v>
      </c>
    </row>
    <row r="135" spans="1:7" x14ac:dyDescent="0.3">
      <c r="A135" s="2">
        <v>41333</v>
      </c>
      <c r="B135">
        <v>3</v>
      </c>
      <c r="C135">
        <v>58.1</v>
      </c>
      <c r="D135">
        <v>86</v>
      </c>
      <c r="E135">
        <v>4996.6000000000004</v>
      </c>
      <c r="F135" s="1">
        <f>-Min_SIP[[#This Row],[Investment Amount]]</f>
        <v>-4996.6000000000004</v>
      </c>
      <c r="G135" s="1">
        <f>SUM($D$2:D135)*Min_SIP[[#This Row],[Buy Price]]</f>
        <v>1598272.9000000001</v>
      </c>
    </row>
    <row r="136" spans="1:7" x14ac:dyDescent="0.3">
      <c r="A136" s="2">
        <v>41359</v>
      </c>
      <c r="B136">
        <v>1</v>
      </c>
      <c r="C136">
        <v>56.37</v>
      </c>
      <c r="D136">
        <v>88</v>
      </c>
      <c r="E136">
        <v>4960.5599999999995</v>
      </c>
      <c r="F136" s="1">
        <f>-Min_SIP[[#This Row],[Investment Amount]]</f>
        <v>-4960.5599999999995</v>
      </c>
      <c r="G136" s="1">
        <f>SUM($D$2:D136)*Min_SIP[[#This Row],[Buy Price]]</f>
        <v>1555642.89</v>
      </c>
    </row>
    <row r="137" spans="1:7" x14ac:dyDescent="0.3">
      <c r="A137" s="2">
        <v>41373</v>
      </c>
      <c r="B137">
        <v>1</v>
      </c>
      <c r="C137">
        <v>55.43</v>
      </c>
      <c r="D137">
        <v>90</v>
      </c>
      <c r="E137">
        <v>4988.7</v>
      </c>
      <c r="F137" s="1">
        <f>-Min_SIP[[#This Row],[Investment Amount]]</f>
        <v>-4988.7</v>
      </c>
      <c r="G137" s="1">
        <f>SUM($D$2:D137)*Min_SIP[[#This Row],[Buy Price]]</f>
        <v>1534690.41</v>
      </c>
    </row>
    <row r="138" spans="1:7" x14ac:dyDescent="0.3">
      <c r="A138" s="2">
        <v>41397</v>
      </c>
      <c r="B138">
        <v>4</v>
      </c>
      <c r="C138">
        <v>59.17</v>
      </c>
      <c r="D138">
        <v>84</v>
      </c>
      <c r="E138">
        <v>4970.28</v>
      </c>
      <c r="F138" s="1">
        <f>-Min_SIP[[#This Row],[Investment Amount]]</f>
        <v>-4970.28</v>
      </c>
      <c r="G138" s="1">
        <f>SUM($D$2:D138)*Min_SIP[[#This Row],[Buy Price]]</f>
        <v>1643210.07</v>
      </c>
    </row>
    <row r="139" spans="1:7" x14ac:dyDescent="0.3">
      <c r="A139" s="2">
        <v>41451</v>
      </c>
      <c r="B139">
        <v>2</v>
      </c>
      <c r="C139">
        <v>56.3</v>
      </c>
      <c r="D139">
        <v>88</v>
      </c>
      <c r="E139">
        <v>4954.3999999999996</v>
      </c>
      <c r="F139" s="1">
        <f>-Min_SIP[[#This Row],[Investment Amount]]</f>
        <v>-4954.3999999999996</v>
      </c>
      <c r="G139" s="1">
        <f>SUM($D$2:D139)*Min_SIP[[#This Row],[Buy Price]]</f>
        <v>1568461.7</v>
      </c>
    </row>
    <row r="140" spans="1:7" x14ac:dyDescent="0.3">
      <c r="A140" s="2">
        <v>41486</v>
      </c>
      <c r="B140">
        <v>2</v>
      </c>
      <c r="C140">
        <v>58.12</v>
      </c>
      <c r="D140">
        <v>86</v>
      </c>
      <c r="E140">
        <v>4998.32</v>
      </c>
      <c r="F140" s="1">
        <f>-Min_SIP[[#This Row],[Investment Amount]]</f>
        <v>-4998.32</v>
      </c>
      <c r="G140" s="1">
        <f>SUM($D$2:D140)*Min_SIP[[#This Row],[Buy Price]]</f>
        <v>1624163.4</v>
      </c>
    </row>
    <row r="141" spans="1:7" x14ac:dyDescent="0.3">
      <c r="A141" s="2">
        <v>41514</v>
      </c>
      <c r="B141">
        <v>2</v>
      </c>
      <c r="C141">
        <v>53.58</v>
      </c>
      <c r="D141">
        <v>93</v>
      </c>
      <c r="E141">
        <v>4982.9399999999996</v>
      </c>
      <c r="F141" s="1">
        <f>-Min_SIP[[#This Row],[Investment Amount]]</f>
        <v>-4982.9399999999996</v>
      </c>
      <c r="G141" s="1">
        <f>SUM($D$2:D141)*Min_SIP[[#This Row],[Buy Price]]</f>
        <v>1502276.04</v>
      </c>
    </row>
    <row r="142" spans="1:7" x14ac:dyDescent="0.3">
      <c r="A142" s="2">
        <v>41520</v>
      </c>
      <c r="B142">
        <v>1</v>
      </c>
      <c r="C142">
        <v>54.27</v>
      </c>
      <c r="D142">
        <v>92</v>
      </c>
      <c r="E142">
        <v>4992.84</v>
      </c>
      <c r="F142" s="1">
        <f>-Min_SIP[[#This Row],[Investment Amount]]</f>
        <v>-4992.84</v>
      </c>
      <c r="G142" s="1">
        <f>SUM($D$2:D142)*Min_SIP[[#This Row],[Buy Price]]</f>
        <v>1526615.1</v>
      </c>
    </row>
    <row r="143" spans="1:7" x14ac:dyDescent="0.3">
      <c r="A143" s="2">
        <v>41548</v>
      </c>
      <c r="B143">
        <v>1</v>
      </c>
      <c r="C143">
        <v>58.6</v>
      </c>
      <c r="D143">
        <v>85</v>
      </c>
      <c r="E143">
        <v>4981</v>
      </c>
      <c r="F143" s="1">
        <f>-Min_SIP[[#This Row],[Investment Amount]]</f>
        <v>-4981</v>
      </c>
      <c r="G143" s="1">
        <f>SUM($D$2:D143)*Min_SIP[[#This Row],[Buy Price]]</f>
        <v>1653399</v>
      </c>
    </row>
    <row r="144" spans="1:7" x14ac:dyDescent="0.3">
      <c r="A144" s="2">
        <v>41591</v>
      </c>
      <c r="B144">
        <v>2</v>
      </c>
      <c r="C144">
        <v>60.62</v>
      </c>
      <c r="D144">
        <v>82</v>
      </c>
      <c r="E144">
        <v>4970.84</v>
      </c>
      <c r="F144" s="1">
        <f>-Min_SIP[[#This Row],[Investment Amount]]</f>
        <v>-4970.84</v>
      </c>
      <c r="G144" s="1">
        <f>SUM($D$2:D144)*Min_SIP[[#This Row],[Buy Price]]</f>
        <v>1715364.14</v>
      </c>
    </row>
    <row r="145" spans="1:7" x14ac:dyDescent="0.3">
      <c r="A145" s="2">
        <v>41625</v>
      </c>
      <c r="B145">
        <v>1</v>
      </c>
      <c r="C145">
        <v>62.06</v>
      </c>
      <c r="D145">
        <v>80</v>
      </c>
      <c r="E145">
        <v>4964.8</v>
      </c>
      <c r="F145" s="1">
        <f>-Min_SIP[[#This Row],[Investment Amount]]</f>
        <v>-4964.8</v>
      </c>
      <c r="G145" s="1">
        <f>SUM($D$2:D145)*Min_SIP[[#This Row],[Buy Price]]</f>
        <v>1761076.62</v>
      </c>
    </row>
    <row r="146" spans="1:7" x14ac:dyDescent="0.3">
      <c r="A146" s="2">
        <v>41669</v>
      </c>
      <c r="B146">
        <v>3</v>
      </c>
      <c r="C146">
        <v>61.67</v>
      </c>
      <c r="D146">
        <v>81</v>
      </c>
      <c r="E146">
        <v>4995.2700000000004</v>
      </c>
      <c r="F146" s="1">
        <f>-Min_SIP[[#This Row],[Investment Amount]]</f>
        <v>-4995.2700000000004</v>
      </c>
      <c r="G146" s="1">
        <f>SUM($D$2:D146)*Min_SIP[[#This Row],[Buy Price]]</f>
        <v>1755004.86</v>
      </c>
    </row>
    <row r="147" spans="1:7" x14ac:dyDescent="0.3">
      <c r="A147" s="2">
        <v>41683</v>
      </c>
      <c r="B147">
        <v>3</v>
      </c>
      <c r="C147">
        <v>60.83</v>
      </c>
      <c r="D147">
        <v>82</v>
      </c>
      <c r="E147">
        <v>4988.0599999999995</v>
      </c>
      <c r="F147" s="1">
        <f>-Min_SIP[[#This Row],[Investment Amount]]</f>
        <v>-4988.0599999999995</v>
      </c>
      <c r="G147" s="1">
        <f>SUM($D$2:D147)*Min_SIP[[#This Row],[Buy Price]]</f>
        <v>1736088.2</v>
      </c>
    </row>
    <row r="148" spans="1:7" x14ac:dyDescent="0.3">
      <c r="A148" s="2">
        <v>41701</v>
      </c>
      <c r="B148">
        <v>0</v>
      </c>
      <c r="C148">
        <v>62.88</v>
      </c>
      <c r="D148">
        <v>79</v>
      </c>
      <c r="E148">
        <v>4967.5200000000004</v>
      </c>
      <c r="F148" s="1">
        <f>-Min_SIP[[#This Row],[Investment Amount]]</f>
        <v>-4967.5200000000004</v>
      </c>
      <c r="G148" s="1">
        <f>SUM($D$2:D148)*Min_SIP[[#This Row],[Buy Price]]</f>
        <v>1799562.72</v>
      </c>
    </row>
    <row r="149" spans="1:7" x14ac:dyDescent="0.3">
      <c r="A149" s="2">
        <v>41736</v>
      </c>
      <c r="B149">
        <v>0</v>
      </c>
      <c r="C149">
        <v>67</v>
      </c>
      <c r="D149">
        <v>74</v>
      </c>
      <c r="E149">
        <v>4958</v>
      </c>
      <c r="F149" s="1">
        <f>-Min_SIP[[#This Row],[Investment Amount]]</f>
        <v>-4958</v>
      </c>
      <c r="G149" s="1">
        <f>SUM($D$2:D149)*Min_SIP[[#This Row],[Buy Price]]</f>
        <v>1922431</v>
      </c>
    </row>
    <row r="150" spans="1:7" x14ac:dyDescent="0.3">
      <c r="A150" s="2">
        <v>41767</v>
      </c>
      <c r="B150">
        <v>3</v>
      </c>
      <c r="C150">
        <v>66.77</v>
      </c>
      <c r="D150">
        <v>74</v>
      </c>
      <c r="E150">
        <v>4940.9799999999996</v>
      </c>
      <c r="F150" s="1">
        <f>-Min_SIP[[#This Row],[Investment Amount]]</f>
        <v>-4940.9799999999996</v>
      </c>
      <c r="G150" s="1">
        <f>SUM($D$2:D150)*Min_SIP[[#This Row],[Buy Price]]</f>
        <v>1920772.5899999999</v>
      </c>
    </row>
    <row r="151" spans="1:7" x14ac:dyDescent="0.3">
      <c r="A151" s="2">
        <v>41792</v>
      </c>
      <c r="B151">
        <v>0</v>
      </c>
      <c r="C151">
        <v>73.739999999999995</v>
      </c>
      <c r="D151">
        <v>67</v>
      </c>
      <c r="E151">
        <v>4940.58</v>
      </c>
      <c r="F151" s="1">
        <f>-Min_SIP[[#This Row],[Investment Amount]]</f>
        <v>-4940.58</v>
      </c>
      <c r="G151" s="1">
        <f>SUM($D$2:D151)*Min_SIP[[#This Row],[Buy Price]]</f>
        <v>2126219.1599999997</v>
      </c>
    </row>
    <row r="152" spans="1:7" x14ac:dyDescent="0.3">
      <c r="A152" s="2">
        <v>41834</v>
      </c>
      <c r="B152">
        <v>0</v>
      </c>
      <c r="C152">
        <v>75.040000000000006</v>
      </c>
      <c r="D152">
        <v>66</v>
      </c>
      <c r="E152">
        <v>4952.6400000000003</v>
      </c>
      <c r="F152" s="1">
        <f>-Min_SIP[[#This Row],[Investment Amount]]</f>
        <v>-4952.6400000000003</v>
      </c>
      <c r="G152" s="1">
        <f>SUM($D$2:D152)*Min_SIP[[#This Row],[Buy Price]]</f>
        <v>2168656</v>
      </c>
    </row>
    <row r="153" spans="1:7" x14ac:dyDescent="0.3">
      <c r="A153" s="2">
        <v>41859</v>
      </c>
      <c r="B153">
        <v>4</v>
      </c>
      <c r="C153">
        <v>76.760000000000005</v>
      </c>
      <c r="D153">
        <v>65</v>
      </c>
      <c r="E153">
        <v>4989.4000000000015</v>
      </c>
      <c r="F153" s="1">
        <f>-Min_SIP[[#This Row],[Investment Amount]]</f>
        <v>-4989.4000000000015</v>
      </c>
      <c r="G153" s="1">
        <f>SUM($D$2:D153)*Min_SIP[[#This Row],[Buy Price]]</f>
        <v>2223353.4000000004</v>
      </c>
    </row>
    <row r="154" spans="1:7" x14ac:dyDescent="0.3">
      <c r="A154" s="2">
        <v>41907</v>
      </c>
      <c r="B154">
        <v>3</v>
      </c>
      <c r="C154">
        <v>80.239999999999995</v>
      </c>
      <c r="D154">
        <v>62</v>
      </c>
      <c r="E154">
        <v>4974.88</v>
      </c>
      <c r="F154" s="1">
        <f>-Min_SIP[[#This Row],[Investment Amount]]</f>
        <v>-4974.88</v>
      </c>
      <c r="G154" s="1">
        <f>SUM($D$2:D154)*Min_SIP[[#This Row],[Buy Price]]</f>
        <v>2329126.48</v>
      </c>
    </row>
    <row r="155" spans="1:7" x14ac:dyDescent="0.3">
      <c r="A155" s="2">
        <v>41928</v>
      </c>
      <c r="B155">
        <v>3</v>
      </c>
      <c r="C155">
        <v>78.69</v>
      </c>
      <c r="D155">
        <v>63</v>
      </c>
      <c r="E155">
        <v>4957.47</v>
      </c>
      <c r="F155" s="1">
        <f>-Min_SIP[[#This Row],[Investment Amount]]</f>
        <v>-4957.47</v>
      </c>
      <c r="G155" s="1">
        <f>SUM($D$2:D155)*Min_SIP[[#This Row],[Buy Price]]</f>
        <v>2289092.1</v>
      </c>
    </row>
    <row r="156" spans="1:7" x14ac:dyDescent="0.3">
      <c r="A156" s="2">
        <v>41946</v>
      </c>
      <c r="B156">
        <v>0</v>
      </c>
      <c r="C156">
        <v>84.35</v>
      </c>
      <c r="D156">
        <v>59</v>
      </c>
      <c r="E156">
        <v>4976.6499999999996</v>
      </c>
      <c r="F156" s="1">
        <f>-Min_SIP[[#This Row],[Investment Amount]]</f>
        <v>-4976.6499999999996</v>
      </c>
      <c r="G156" s="1">
        <f>SUM($D$2:D156)*Min_SIP[[#This Row],[Buy Price]]</f>
        <v>2458718.15</v>
      </c>
    </row>
    <row r="157" spans="1:7" x14ac:dyDescent="0.3">
      <c r="A157" s="2">
        <v>41990</v>
      </c>
      <c r="B157">
        <v>2</v>
      </c>
      <c r="C157">
        <v>81.52</v>
      </c>
      <c r="D157">
        <v>61</v>
      </c>
      <c r="E157">
        <v>4972.7199999999993</v>
      </c>
      <c r="F157" s="1">
        <f>-Min_SIP[[#This Row],[Investment Amount]]</f>
        <v>-4972.7199999999993</v>
      </c>
      <c r="G157" s="1">
        <f>SUM($D$2:D157)*Min_SIP[[#This Row],[Buy Price]]</f>
        <v>2381199.1999999997</v>
      </c>
    </row>
    <row r="158" spans="1:7" x14ac:dyDescent="0.3">
      <c r="A158" s="2">
        <v>42011</v>
      </c>
      <c r="B158">
        <v>2</v>
      </c>
      <c r="C158">
        <v>82</v>
      </c>
      <c r="D158">
        <v>60</v>
      </c>
      <c r="E158">
        <v>4920</v>
      </c>
      <c r="F158" s="1">
        <f>-Min_SIP[[#This Row],[Investment Amount]]</f>
        <v>-4920</v>
      </c>
      <c r="G158" s="1">
        <f>SUM($D$2:D158)*Min_SIP[[#This Row],[Buy Price]]</f>
        <v>2400140</v>
      </c>
    </row>
    <row r="159" spans="1:7" x14ac:dyDescent="0.3">
      <c r="A159" s="2">
        <v>42044</v>
      </c>
      <c r="B159">
        <v>0</v>
      </c>
      <c r="C159">
        <v>86.56</v>
      </c>
      <c r="D159">
        <v>57</v>
      </c>
      <c r="E159">
        <v>4933.92</v>
      </c>
      <c r="F159" s="1">
        <f>-Min_SIP[[#This Row],[Investment Amount]]</f>
        <v>-4933.92</v>
      </c>
      <c r="G159" s="1">
        <f>SUM($D$2:D159)*Min_SIP[[#This Row],[Buy Price]]</f>
        <v>2538545.12</v>
      </c>
    </row>
    <row r="160" spans="1:7" x14ac:dyDescent="0.3">
      <c r="A160" s="2">
        <v>42090</v>
      </c>
      <c r="B160">
        <v>4</v>
      </c>
      <c r="C160">
        <v>83.95</v>
      </c>
      <c r="D160">
        <v>59</v>
      </c>
      <c r="E160">
        <v>4953.05</v>
      </c>
      <c r="F160" s="1">
        <f>-Min_SIP[[#This Row],[Investment Amount]]</f>
        <v>-4953.05</v>
      </c>
      <c r="G160" s="1">
        <f>SUM($D$2:D160)*Min_SIP[[#This Row],[Buy Price]]</f>
        <v>2466954.7000000002</v>
      </c>
    </row>
    <row r="161" spans="1:7" x14ac:dyDescent="0.3">
      <c r="A161" s="2">
        <v>42124</v>
      </c>
      <c r="B161">
        <v>3</v>
      </c>
      <c r="C161">
        <v>82.28</v>
      </c>
      <c r="D161">
        <v>60</v>
      </c>
      <c r="E161">
        <v>4936.8</v>
      </c>
      <c r="F161" s="1">
        <f>-Min_SIP[[#This Row],[Investment Amount]]</f>
        <v>-4936.8</v>
      </c>
      <c r="G161" s="1">
        <f>SUM($D$2:D161)*Min_SIP[[#This Row],[Buy Price]]</f>
        <v>2422816.88</v>
      </c>
    </row>
    <row r="162" spans="1:7" x14ac:dyDescent="0.3">
      <c r="A162" s="2">
        <v>42130</v>
      </c>
      <c r="B162">
        <v>2</v>
      </c>
      <c r="C162">
        <v>81.22</v>
      </c>
      <c r="D162">
        <v>61</v>
      </c>
      <c r="E162">
        <v>4954.42</v>
      </c>
      <c r="F162" s="1">
        <f>-Min_SIP[[#This Row],[Investment Amount]]</f>
        <v>-4954.42</v>
      </c>
      <c r="G162" s="1">
        <f>SUM($D$2:D162)*Min_SIP[[#This Row],[Buy Price]]</f>
        <v>2396558.54</v>
      </c>
    </row>
    <row r="163" spans="1:7" x14ac:dyDescent="0.3">
      <c r="A163" s="2">
        <v>42166</v>
      </c>
      <c r="B163">
        <v>3</v>
      </c>
      <c r="C163">
        <v>80.47</v>
      </c>
      <c r="D163">
        <v>62</v>
      </c>
      <c r="E163">
        <v>4989.1400000000003</v>
      </c>
      <c r="F163" s="1">
        <f>-Min_SIP[[#This Row],[Investment Amount]]</f>
        <v>-4989.1400000000003</v>
      </c>
      <c r="G163" s="1">
        <f>SUM($D$2:D163)*Min_SIP[[#This Row],[Buy Price]]</f>
        <v>2379417.4300000002</v>
      </c>
    </row>
    <row r="164" spans="1:7" x14ac:dyDescent="0.3">
      <c r="A164" s="2">
        <v>42194</v>
      </c>
      <c r="B164">
        <v>3</v>
      </c>
      <c r="C164">
        <v>84.2</v>
      </c>
      <c r="D164">
        <v>59</v>
      </c>
      <c r="E164">
        <v>4967.8</v>
      </c>
      <c r="F164" s="1">
        <f>-Min_SIP[[#This Row],[Investment Amount]]</f>
        <v>-4967.8</v>
      </c>
      <c r="G164" s="1">
        <f>SUM($D$2:D164)*Min_SIP[[#This Row],[Buy Price]]</f>
        <v>2494677.6</v>
      </c>
    </row>
    <row r="165" spans="1:7" x14ac:dyDescent="0.3">
      <c r="A165" s="2">
        <v>42242</v>
      </c>
      <c r="B165">
        <v>2</v>
      </c>
      <c r="C165">
        <v>79.040000000000006</v>
      </c>
      <c r="D165">
        <v>63</v>
      </c>
      <c r="E165">
        <v>4979.5200000000004</v>
      </c>
      <c r="F165" s="1">
        <f>-Min_SIP[[#This Row],[Investment Amount]]</f>
        <v>-4979.5200000000004</v>
      </c>
      <c r="G165" s="1">
        <f>SUM($D$2:D165)*Min_SIP[[#This Row],[Buy Price]]</f>
        <v>2346776.64</v>
      </c>
    </row>
    <row r="166" spans="1:7" x14ac:dyDescent="0.3">
      <c r="A166" s="2">
        <v>42254</v>
      </c>
      <c r="B166">
        <v>0</v>
      </c>
      <c r="C166">
        <v>76.67</v>
      </c>
      <c r="D166">
        <v>65</v>
      </c>
      <c r="E166">
        <v>4983.55</v>
      </c>
      <c r="F166" s="1">
        <f>-Min_SIP[[#This Row],[Investment Amount]]</f>
        <v>-4983.55</v>
      </c>
      <c r="G166" s="1">
        <f>SUM($D$2:D166)*Min_SIP[[#This Row],[Buy Price]]</f>
        <v>2281392.52</v>
      </c>
    </row>
    <row r="167" spans="1:7" x14ac:dyDescent="0.3">
      <c r="A167" s="2">
        <v>42278</v>
      </c>
      <c r="B167">
        <v>3</v>
      </c>
      <c r="C167">
        <v>80.290000000000006</v>
      </c>
      <c r="D167">
        <v>62</v>
      </c>
      <c r="E167">
        <v>4977.9800000000005</v>
      </c>
      <c r="F167" s="1">
        <f>-Min_SIP[[#This Row],[Investment Amount]]</f>
        <v>-4977.9800000000005</v>
      </c>
      <c r="G167" s="1">
        <f>SUM($D$2:D167)*Min_SIP[[#This Row],[Buy Price]]</f>
        <v>2394087.2200000002</v>
      </c>
    </row>
    <row r="168" spans="1:7" x14ac:dyDescent="0.3">
      <c r="A168" s="2">
        <v>42326</v>
      </c>
      <c r="B168">
        <v>2</v>
      </c>
      <c r="C168">
        <v>78.47</v>
      </c>
      <c r="D168">
        <v>63</v>
      </c>
      <c r="E168">
        <v>4943.6099999999997</v>
      </c>
      <c r="F168" s="1">
        <f>-Min_SIP[[#This Row],[Investment Amount]]</f>
        <v>-4943.6099999999997</v>
      </c>
      <c r="G168" s="1">
        <f>SUM($D$2:D168)*Min_SIP[[#This Row],[Buy Price]]</f>
        <v>2344762.0699999998</v>
      </c>
    </row>
    <row r="169" spans="1:7" x14ac:dyDescent="0.3">
      <c r="A169" s="2">
        <v>42349</v>
      </c>
      <c r="B169">
        <v>4</v>
      </c>
      <c r="C169">
        <v>77.09</v>
      </c>
      <c r="D169">
        <v>64</v>
      </c>
      <c r="E169">
        <v>4933.76</v>
      </c>
      <c r="F169" s="1">
        <f>-Min_SIP[[#This Row],[Investment Amount]]</f>
        <v>-4933.76</v>
      </c>
      <c r="G169" s="1">
        <f>SUM($D$2:D169)*Min_SIP[[#This Row],[Buy Price]]</f>
        <v>2308460.0500000003</v>
      </c>
    </row>
    <row r="170" spans="1:7" x14ac:dyDescent="0.3">
      <c r="A170" s="2">
        <v>42390</v>
      </c>
      <c r="B170">
        <v>3</v>
      </c>
      <c r="C170">
        <v>73.790000000000006</v>
      </c>
      <c r="D170">
        <v>67</v>
      </c>
      <c r="E170">
        <v>4943.93</v>
      </c>
      <c r="F170" s="1">
        <f>-Min_SIP[[#This Row],[Investment Amount]]</f>
        <v>-4943.93</v>
      </c>
      <c r="G170" s="1">
        <f>SUM($D$2:D170)*Min_SIP[[#This Row],[Buy Price]]</f>
        <v>2214585.48</v>
      </c>
    </row>
    <row r="171" spans="1:7" x14ac:dyDescent="0.3">
      <c r="A171" s="2">
        <v>42425</v>
      </c>
      <c r="B171">
        <v>3</v>
      </c>
      <c r="C171">
        <v>70.73</v>
      </c>
      <c r="D171">
        <v>70</v>
      </c>
      <c r="E171">
        <v>4951.1000000000004</v>
      </c>
      <c r="F171" s="1">
        <f>-Min_SIP[[#This Row],[Investment Amount]]</f>
        <v>-4951.1000000000004</v>
      </c>
      <c r="G171" s="1">
        <f>SUM($D$2:D171)*Min_SIP[[#This Row],[Buy Price]]</f>
        <v>2127699.8600000003</v>
      </c>
    </row>
    <row r="172" spans="1:7" x14ac:dyDescent="0.3">
      <c r="A172" s="2">
        <v>42430</v>
      </c>
      <c r="B172">
        <v>1</v>
      </c>
      <c r="C172">
        <v>72.900000000000006</v>
      </c>
      <c r="D172">
        <v>68</v>
      </c>
      <c r="E172">
        <v>4957.2000000000007</v>
      </c>
      <c r="F172" s="1">
        <f>-Min_SIP[[#This Row],[Investment Amount]]</f>
        <v>-4957.2000000000007</v>
      </c>
      <c r="G172" s="1">
        <f>SUM($D$2:D172)*Min_SIP[[#This Row],[Buy Price]]</f>
        <v>2197935</v>
      </c>
    </row>
    <row r="173" spans="1:7" x14ac:dyDescent="0.3">
      <c r="A173" s="2">
        <v>42467</v>
      </c>
      <c r="B173">
        <v>3</v>
      </c>
      <c r="C173">
        <v>76.489999999999995</v>
      </c>
      <c r="D173">
        <v>65</v>
      </c>
      <c r="E173">
        <v>4971.8499999999995</v>
      </c>
      <c r="F173" s="1">
        <f>-Min_SIP[[#This Row],[Investment Amount]]</f>
        <v>-4971.8499999999995</v>
      </c>
      <c r="G173" s="1">
        <f>SUM($D$2:D173)*Min_SIP[[#This Row],[Buy Price]]</f>
        <v>2311145.3499999996</v>
      </c>
    </row>
    <row r="174" spans="1:7" x14ac:dyDescent="0.3">
      <c r="A174" s="2">
        <v>42494</v>
      </c>
      <c r="B174">
        <v>2</v>
      </c>
      <c r="C174">
        <v>78.17</v>
      </c>
      <c r="D174">
        <v>63</v>
      </c>
      <c r="E174">
        <v>4924.71</v>
      </c>
      <c r="F174" s="1">
        <f>-Min_SIP[[#This Row],[Investment Amount]]</f>
        <v>-4924.71</v>
      </c>
      <c r="G174" s="1">
        <f>SUM($D$2:D174)*Min_SIP[[#This Row],[Buy Price]]</f>
        <v>2366831.2600000002</v>
      </c>
    </row>
    <row r="175" spans="1:7" x14ac:dyDescent="0.3">
      <c r="A175" s="2">
        <v>42548</v>
      </c>
      <c r="B175">
        <v>0</v>
      </c>
      <c r="C175">
        <v>82.45</v>
      </c>
      <c r="D175">
        <v>60</v>
      </c>
      <c r="E175">
        <v>4947</v>
      </c>
      <c r="F175" s="1">
        <f>-Min_SIP[[#This Row],[Investment Amount]]</f>
        <v>-4947</v>
      </c>
      <c r="G175" s="1">
        <f>SUM($D$2:D175)*Min_SIP[[#This Row],[Buy Price]]</f>
        <v>2501368.1</v>
      </c>
    </row>
    <row r="176" spans="1:7" x14ac:dyDescent="0.3">
      <c r="A176" s="2">
        <v>42552</v>
      </c>
      <c r="B176">
        <v>4</v>
      </c>
      <c r="C176">
        <v>84.53</v>
      </c>
      <c r="D176">
        <v>59</v>
      </c>
      <c r="E176">
        <v>4987.2700000000004</v>
      </c>
      <c r="F176" s="1">
        <f>-Min_SIP[[#This Row],[Investment Amount]]</f>
        <v>-4987.2700000000004</v>
      </c>
      <c r="G176" s="1">
        <f>SUM($D$2:D176)*Min_SIP[[#This Row],[Buy Price]]</f>
        <v>2569458.41</v>
      </c>
    </row>
    <row r="177" spans="1:7" x14ac:dyDescent="0.3">
      <c r="A177" s="2">
        <v>42585</v>
      </c>
      <c r="B177">
        <v>2</v>
      </c>
      <c r="C177">
        <v>87.06</v>
      </c>
      <c r="D177">
        <v>57</v>
      </c>
      <c r="E177">
        <v>4962.42</v>
      </c>
      <c r="F177" s="1">
        <f>-Min_SIP[[#This Row],[Investment Amount]]</f>
        <v>-4962.42</v>
      </c>
      <c r="G177" s="1">
        <f>SUM($D$2:D177)*Min_SIP[[#This Row],[Buy Price]]</f>
        <v>2651325.2400000002</v>
      </c>
    </row>
    <row r="178" spans="1:7" x14ac:dyDescent="0.3">
      <c r="A178" s="2">
        <v>42643</v>
      </c>
      <c r="B178">
        <v>4</v>
      </c>
      <c r="C178">
        <v>87.86</v>
      </c>
      <c r="D178">
        <v>56</v>
      </c>
      <c r="E178">
        <v>4920.16</v>
      </c>
      <c r="F178" s="1">
        <f>-Min_SIP[[#This Row],[Investment Amount]]</f>
        <v>-4920.16</v>
      </c>
      <c r="G178" s="1">
        <f>SUM($D$2:D178)*Min_SIP[[#This Row],[Buy Price]]</f>
        <v>2680608.6</v>
      </c>
    </row>
    <row r="179" spans="1:7" x14ac:dyDescent="0.3">
      <c r="A179" s="2">
        <v>42660</v>
      </c>
      <c r="B179">
        <v>0</v>
      </c>
      <c r="C179">
        <v>86.91</v>
      </c>
      <c r="D179">
        <v>57</v>
      </c>
      <c r="E179">
        <v>4953.87</v>
      </c>
      <c r="F179" s="1">
        <f>-Min_SIP[[#This Row],[Investment Amount]]</f>
        <v>-4953.87</v>
      </c>
      <c r="G179" s="1">
        <f>SUM($D$2:D179)*Min_SIP[[#This Row],[Buy Price]]</f>
        <v>2656577.9699999997</v>
      </c>
    </row>
    <row r="180" spans="1:7" x14ac:dyDescent="0.3">
      <c r="A180" s="2">
        <v>42695</v>
      </c>
      <c r="B180">
        <v>0</v>
      </c>
      <c r="C180">
        <v>81.31</v>
      </c>
      <c r="D180">
        <v>61</v>
      </c>
      <c r="E180">
        <v>4959.91</v>
      </c>
      <c r="F180" s="1">
        <f>-Min_SIP[[#This Row],[Investment Amount]]</f>
        <v>-4959.91</v>
      </c>
      <c r="G180" s="1">
        <f>SUM($D$2:D180)*Min_SIP[[#This Row],[Buy Price]]</f>
        <v>2490362.6800000002</v>
      </c>
    </row>
    <row r="181" spans="1:7" x14ac:dyDescent="0.3">
      <c r="A181" s="2">
        <v>42730</v>
      </c>
      <c r="B181">
        <v>0</v>
      </c>
      <c r="C181">
        <v>80.78</v>
      </c>
      <c r="D181">
        <v>61</v>
      </c>
      <c r="E181">
        <v>4927.58</v>
      </c>
      <c r="F181" s="1">
        <f>-Min_SIP[[#This Row],[Investment Amount]]</f>
        <v>-4927.58</v>
      </c>
      <c r="G181" s="1">
        <f>SUM($D$2:D181)*Min_SIP[[#This Row],[Buy Price]]</f>
        <v>2479057.42</v>
      </c>
    </row>
    <row r="182" spans="1:7" x14ac:dyDescent="0.3">
      <c r="A182" s="2">
        <v>42737</v>
      </c>
      <c r="B182">
        <v>0</v>
      </c>
      <c r="C182">
        <v>83.51</v>
      </c>
      <c r="D182">
        <v>59</v>
      </c>
      <c r="E182">
        <v>4927.09</v>
      </c>
      <c r="F182" s="1">
        <f>-Min_SIP[[#This Row],[Investment Amount]]</f>
        <v>-4927.09</v>
      </c>
      <c r="G182" s="1">
        <f>SUM($D$2:D182)*Min_SIP[[#This Row],[Buy Price]]</f>
        <v>2567765.48</v>
      </c>
    </row>
    <row r="183" spans="1:7" x14ac:dyDescent="0.3">
      <c r="A183" s="2">
        <v>42767</v>
      </c>
      <c r="B183">
        <v>2</v>
      </c>
      <c r="C183">
        <v>88.73</v>
      </c>
      <c r="D183">
        <v>56</v>
      </c>
      <c r="E183">
        <v>4968.88</v>
      </c>
      <c r="F183" s="1">
        <f>-Min_SIP[[#This Row],[Investment Amount]]</f>
        <v>-4968.88</v>
      </c>
      <c r="G183" s="1">
        <f>SUM($D$2:D183)*Min_SIP[[#This Row],[Buy Price]]</f>
        <v>2733238.92</v>
      </c>
    </row>
    <row r="184" spans="1:7" x14ac:dyDescent="0.3">
      <c r="A184" s="2">
        <v>42797</v>
      </c>
      <c r="B184">
        <v>4</v>
      </c>
      <c r="C184">
        <v>91.04</v>
      </c>
      <c r="D184">
        <v>54</v>
      </c>
      <c r="E184">
        <v>4916.1600000000008</v>
      </c>
      <c r="F184" s="1">
        <f>-Min_SIP[[#This Row],[Investment Amount]]</f>
        <v>-4916.1600000000008</v>
      </c>
      <c r="G184" s="1">
        <f>SUM($D$2:D184)*Min_SIP[[#This Row],[Buy Price]]</f>
        <v>2809312.3200000003</v>
      </c>
    </row>
    <row r="185" spans="1:7" x14ac:dyDescent="0.3">
      <c r="A185" s="2">
        <v>42843</v>
      </c>
      <c r="B185">
        <v>1</v>
      </c>
      <c r="C185">
        <v>92.96</v>
      </c>
      <c r="D185">
        <v>53</v>
      </c>
      <c r="E185">
        <v>4926.88</v>
      </c>
      <c r="F185" s="1">
        <f>-Min_SIP[[#This Row],[Investment Amount]]</f>
        <v>-4926.88</v>
      </c>
      <c r="G185" s="1">
        <f>SUM($D$2:D185)*Min_SIP[[#This Row],[Buy Price]]</f>
        <v>2873486.5599999996</v>
      </c>
    </row>
    <row r="186" spans="1:7" x14ac:dyDescent="0.3">
      <c r="A186" s="2">
        <v>42860</v>
      </c>
      <c r="B186">
        <v>4</v>
      </c>
      <c r="C186">
        <v>94.9</v>
      </c>
      <c r="D186">
        <v>52</v>
      </c>
      <c r="E186">
        <v>4934.8</v>
      </c>
      <c r="F186" s="1">
        <f>-Min_SIP[[#This Row],[Investment Amount]]</f>
        <v>-4934.8</v>
      </c>
      <c r="G186" s="1">
        <f>SUM($D$2:D186)*Min_SIP[[#This Row],[Buy Price]]</f>
        <v>2938388.7</v>
      </c>
    </row>
    <row r="187" spans="1:7" x14ac:dyDescent="0.3">
      <c r="A187" s="2">
        <v>42914</v>
      </c>
      <c r="B187">
        <v>2</v>
      </c>
      <c r="C187">
        <v>97.27</v>
      </c>
      <c r="D187">
        <v>51</v>
      </c>
      <c r="E187">
        <v>4960.7699999999995</v>
      </c>
      <c r="F187" s="1">
        <f>-Min_SIP[[#This Row],[Investment Amount]]</f>
        <v>-4960.7699999999995</v>
      </c>
      <c r="G187" s="1">
        <f>SUM($D$2:D187)*Min_SIP[[#This Row],[Buy Price]]</f>
        <v>3016731.78</v>
      </c>
    </row>
    <row r="188" spans="1:7" x14ac:dyDescent="0.3">
      <c r="A188" s="2">
        <v>42919</v>
      </c>
      <c r="B188">
        <v>0</v>
      </c>
      <c r="C188">
        <v>98.42</v>
      </c>
      <c r="D188">
        <v>50</v>
      </c>
      <c r="E188">
        <v>4921</v>
      </c>
      <c r="F188" s="1">
        <f>-Min_SIP[[#This Row],[Investment Amount]]</f>
        <v>-4921</v>
      </c>
      <c r="G188" s="1">
        <f>SUM($D$2:D188)*Min_SIP[[#This Row],[Buy Price]]</f>
        <v>3057318.88</v>
      </c>
    </row>
    <row r="189" spans="1:7" x14ac:dyDescent="0.3">
      <c r="A189" s="2">
        <v>42958</v>
      </c>
      <c r="B189">
        <v>4</v>
      </c>
      <c r="C189">
        <v>99.78</v>
      </c>
      <c r="D189">
        <v>50</v>
      </c>
      <c r="E189">
        <v>4989</v>
      </c>
      <c r="F189" s="1">
        <f>-Min_SIP[[#This Row],[Investment Amount]]</f>
        <v>-4989</v>
      </c>
      <c r="G189" s="1">
        <f>SUM($D$2:D189)*Min_SIP[[#This Row],[Buy Price]]</f>
        <v>3104554.92</v>
      </c>
    </row>
    <row r="190" spans="1:7" x14ac:dyDescent="0.3">
      <c r="A190" s="2">
        <v>43005</v>
      </c>
      <c r="B190">
        <v>2</v>
      </c>
      <c r="C190">
        <v>100.62</v>
      </c>
      <c r="D190">
        <v>49</v>
      </c>
      <c r="E190">
        <v>4930.38</v>
      </c>
      <c r="F190" s="1">
        <f>-Min_SIP[[#This Row],[Investment Amount]]</f>
        <v>-4930.38</v>
      </c>
      <c r="G190" s="1">
        <f>SUM($D$2:D190)*Min_SIP[[#This Row],[Buy Price]]</f>
        <v>3135621.06</v>
      </c>
    </row>
    <row r="191" spans="1:7" x14ac:dyDescent="0.3">
      <c r="A191" s="2">
        <v>43011</v>
      </c>
      <c r="B191">
        <v>1</v>
      </c>
      <c r="C191">
        <v>101.5</v>
      </c>
      <c r="D191">
        <v>49</v>
      </c>
      <c r="E191">
        <v>4973.5</v>
      </c>
      <c r="F191" s="1">
        <f>-Min_SIP[[#This Row],[Investment Amount]]</f>
        <v>-4973.5</v>
      </c>
      <c r="G191" s="1">
        <f>SUM($D$2:D191)*Min_SIP[[#This Row],[Buy Price]]</f>
        <v>3168018</v>
      </c>
    </row>
    <row r="192" spans="1:7" x14ac:dyDescent="0.3">
      <c r="A192" s="2">
        <v>43054</v>
      </c>
      <c r="B192">
        <v>2</v>
      </c>
      <c r="C192">
        <v>104.47</v>
      </c>
      <c r="D192">
        <v>47</v>
      </c>
      <c r="E192">
        <v>4910.09</v>
      </c>
      <c r="F192" s="1">
        <f>-Min_SIP[[#This Row],[Investment Amount]]</f>
        <v>-4910.09</v>
      </c>
      <c r="G192" s="1">
        <f>SUM($D$2:D192)*Min_SIP[[#This Row],[Buy Price]]</f>
        <v>3265627.73</v>
      </c>
    </row>
    <row r="193" spans="1:7" x14ac:dyDescent="0.3">
      <c r="A193" s="2">
        <v>43075</v>
      </c>
      <c r="B193">
        <v>2</v>
      </c>
      <c r="C193">
        <v>103.77</v>
      </c>
      <c r="D193">
        <v>48</v>
      </c>
      <c r="E193">
        <v>4980.96</v>
      </c>
      <c r="F193" s="1">
        <f>-Min_SIP[[#This Row],[Investment Amount]]</f>
        <v>-4980.96</v>
      </c>
      <c r="G193" s="1">
        <f>SUM($D$2:D193)*Min_SIP[[#This Row],[Buy Price]]</f>
        <v>3248727.3899999997</v>
      </c>
    </row>
    <row r="194" spans="1:7" x14ac:dyDescent="0.3">
      <c r="A194" s="2">
        <v>43102</v>
      </c>
      <c r="B194">
        <v>1</v>
      </c>
      <c r="C194">
        <v>107.46</v>
      </c>
      <c r="D194">
        <v>46</v>
      </c>
      <c r="E194">
        <v>4943.16</v>
      </c>
      <c r="F194" s="1">
        <f>-Min_SIP[[#This Row],[Investment Amount]]</f>
        <v>-4943.16</v>
      </c>
      <c r="G194" s="1">
        <f>SUM($D$2:D194)*Min_SIP[[#This Row],[Buy Price]]</f>
        <v>3369193.38</v>
      </c>
    </row>
    <row r="195" spans="1:7" x14ac:dyDescent="0.3">
      <c r="A195" s="2">
        <v>43151</v>
      </c>
      <c r="B195">
        <v>1</v>
      </c>
      <c r="C195">
        <v>107.18</v>
      </c>
      <c r="D195">
        <v>46</v>
      </c>
      <c r="E195">
        <v>4930.2800000000007</v>
      </c>
      <c r="F195" s="1">
        <f>-Min_SIP[[#This Row],[Investment Amount]]</f>
        <v>-4930.2800000000007</v>
      </c>
      <c r="G195" s="1">
        <f>SUM($D$2:D195)*Min_SIP[[#This Row],[Buy Price]]</f>
        <v>3365344.8200000003</v>
      </c>
    </row>
    <row r="196" spans="1:7" x14ac:dyDescent="0.3">
      <c r="A196" s="2">
        <v>43182</v>
      </c>
      <c r="B196">
        <v>4</v>
      </c>
      <c r="C196">
        <v>103.68</v>
      </c>
      <c r="D196">
        <v>48</v>
      </c>
      <c r="E196">
        <v>4976.6400000000003</v>
      </c>
      <c r="F196" s="1">
        <f>-Min_SIP[[#This Row],[Investment Amount]]</f>
        <v>-4976.6400000000003</v>
      </c>
      <c r="G196" s="1">
        <f>SUM($D$2:D196)*Min_SIP[[#This Row],[Buy Price]]</f>
        <v>3260424.9600000004</v>
      </c>
    </row>
    <row r="197" spans="1:7" x14ac:dyDescent="0.3">
      <c r="A197" s="2">
        <v>43194</v>
      </c>
      <c r="B197">
        <v>2</v>
      </c>
      <c r="C197">
        <v>104.95</v>
      </c>
      <c r="D197">
        <v>47</v>
      </c>
      <c r="E197">
        <v>4932.6500000000015</v>
      </c>
      <c r="F197" s="1">
        <f>-Min_SIP[[#This Row],[Investment Amount]]</f>
        <v>-4932.6500000000015</v>
      </c>
      <c r="G197" s="1">
        <f>SUM($D$2:D197)*Min_SIP[[#This Row],[Buy Price]]</f>
        <v>3305295.3000000003</v>
      </c>
    </row>
    <row r="198" spans="1:7" x14ac:dyDescent="0.3">
      <c r="A198" s="2">
        <v>43243</v>
      </c>
      <c r="B198">
        <v>2</v>
      </c>
      <c r="C198">
        <v>107.86</v>
      </c>
      <c r="D198">
        <v>46</v>
      </c>
      <c r="E198">
        <v>4961.5600000000004</v>
      </c>
      <c r="F198" s="1">
        <f>-Min_SIP[[#This Row],[Investment Amount]]</f>
        <v>-4961.5600000000004</v>
      </c>
      <c r="G198" s="1">
        <f>SUM($D$2:D198)*Min_SIP[[#This Row],[Buy Price]]</f>
        <v>3401904.4</v>
      </c>
    </row>
    <row r="199" spans="1:7" x14ac:dyDescent="0.3">
      <c r="A199" s="2">
        <v>43279</v>
      </c>
      <c r="B199">
        <v>3</v>
      </c>
      <c r="C199">
        <v>110.05</v>
      </c>
      <c r="D199">
        <v>45</v>
      </c>
      <c r="E199">
        <v>4952.25</v>
      </c>
      <c r="F199" s="1">
        <f>-Min_SIP[[#This Row],[Investment Amount]]</f>
        <v>-4952.25</v>
      </c>
      <c r="G199" s="1">
        <f>SUM($D$2:D199)*Min_SIP[[#This Row],[Buy Price]]</f>
        <v>3475929.25</v>
      </c>
    </row>
    <row r="200" spans="1:7" x14ac:dyDescent="0.3">
      <c r="A200" s="2">
        <v>43283</v>
      </c>
      <c r="B200">
        <v>0</v>
      </c>
      <c r="C200">
        <v>111</v>
      </c>
      <c r="D200">
        <v>45</v>
      </c>
      <c r="E200">
        <v>4995</v>
      </c>
      <c r="F200" s="1">
        <f>-Min_SIP[[#This Row],[Investment Amount]]</f>
        <v>-4995</v>
      </c>
      <c r="G200" s="1">
        <f>SUM($D$2:D200)*Min_SIP[[#This Row],[Buy Price]]</f>
        <v>3510930</v>
      </c>
    </row>
    <row r="201" spans="1:7" x14ac:dyDescent="0.3">
      <c r="A201" s="2">
        <v>43314</v>
      </c>
      <c r="B201">
        <v>3</v>
      </c>
      <c r="C201">
        <v>117.43</v>
      </c>
      <c r="D201">
        <v>42</v>
      </c>
      <c r="E201">
        <v>4932.0600000000004</v>
      </c>
      <c r="F201" s="1">
        <f>-Min_SIP[[#This Row],[Investment Amount]]</f>
        <v>-4932.0600000000004</v>
      </c>
      <c r="G201" s="1">
        <f>SUM($D$2:D201)*Min_SIP[[#This Row],[Buy Price]]</f>
        <v>3719242.9600000004</v>
      </c>
    </row>
    <row r="202" spans="1:7" x14ac:dyDescent="0.3">
      <c r="A202" s="2">
        <v>43371</v>
      </c>
      <c r="B202">
        <v>4</v>
      </c>
      <c r="C202">
        <v>114.14</v>
      </c>
      <c r="D202">
        <v>43</v>
      </c>
      <c r="E202">
        <v>4908.0200000000004</v>
      </c>
      <c r="F202" s="1">
        <f>-Min_SIP[[#This Row],[Investment Amount]]</f>
        <v>-4908.0200000000004</v>
      </c>
      <c r="G202" s="1">
        <f>SUM($D$2:D202)*Min_SIP[[#This Row],[Buy Price]]</f>
        <v>3619950.1</v>
      </c>
    </row>
    <row r="203" spans="1:7" x14ac:dyDescent="0.3">
      <c r="A203" s="2">
        <v>43399</v>
      </c>
      <c r="B203">
        <v>4</v>
      </c>
      <c r="C203">
        <v>105.02</v>
      </c>
      <c r="D203">
        <v>47</v>
      </c>
      <c r="E203">
        <v>4935.9399999999996</v>
      </c>
      <c r="F203" s="1">
        <f>-Min_SIP[[#This Row],[Investment Amount]]</f>
        <v>-4935.9399999999996</v>
      </c>
      <c r="G203" s="1">
        <f>SUM($D$2:D203)*Min_SIP[[#This Row],[Buy Price]]</f>
        <v>3335645.2399999998</v>
      </c>
    </row>
    <row r="204" spans="1:7" x14ac:dyDescent="0.3">
      <c r="A204" s="2">
        <v>43405</v>
      </c>
      <c r="B204">
        <v>3</v>
      </c>
      <c r="C204">
        <v>108.64</v>
      </c>
      <c r="D204">
        <v>46</v>
      </c>
      <c r="E204">
        <v>4997.4399999999996</v>
      </c>
      <c r="F204" s="1">
        <f>-Min_SIP[[#This Row],[Investment Amount]]</f>
        <v>-4997.4399999999996</v>
      </c>
      <c r="G204" s="1">
        <f>SUM($D$2:D204)*Min_SIP[[#This Row],[Buy Price]]</f>
        <v>3455621.1200000001</v>
      </c>
    </row>
    <row r="205" spans="1:7" x14ac:dyDescent="0.3">
      <c r="A205" s="2">
        <v>43444</v>
      </c>
      <c r="B205">
        <v>0</v>
      </c>
      <c r="C205">
        <v>109.88</v>
      </c>
      <c r="D205">
        <v>45</v>
      </c>
      <c r="E205">
        <v>4944.5999999999995</v>
      </c>
      <c r="F205" s="1">
        <f>-Min_SIP[[#This Row],[Investment Amount]]</f>
        <v>-4944.5999999999995</v>
      </c>
      <c r="G205" s="1">
        <f>SUM($D$2:D205)*Min_SIP[[#This Row],[Buy Price]]</f>
        <v>3500007.6399999997</v>
      </c>
    </row>
    <row r="206" spans="1:7" x14ac:dyDescent="0.3">
      <c r="A206" s="2">
        <v>43495</v>
      </c>
      <c r="B206">
        <v>2</v>
      </c>
      <c r="C206">
        <v>111.59</v>
      </c>
      <c r="D206">
        <v>44</v>
      </c>
      <c r="E206">
        <v>4909.96</v>
      </c>
      <c r="F206" s="1">
        <f>-Min_SIP[[#This Row],[Investment Amount]]</f>
        <v>-4909.96</v>
      </c>
      <c r="G206" s="1">
        <f>SUM($D$2:D206)*Min_SIP[[#This Row],[Buy Price]]</f>
        <v>3559386.23</v>
      </c>
    </row>
    <row r="207" spans="1:7" x14ac:dyDescent="0.3">
      <c r="A207" s="2">
        <v>43515</v>
      </c>
      <c r="B207">
        <v>1</v>
      </c>
      <c r="C207">
        <v>111.38</v>
      </c>
      <c r="D207">
        <v>44</v>
      </c>
      <c r="E207">
        <v>4900.7199999999993</v>
      </c>
      <c r="F207" s="1">
        <f>-Min_SIP[[#This Row],[Investment Amount]]</f>
        <v>-4900.7199999999993</v>
      </c>
      <c r="G207" s="1">
        <f>SUM($D$2:D207)*Min_SIP[[#This Row],[Buy Price]]</f>
        <v>3557588.58</v>
      </c>
    </row>
    <row r="208" spans="1:7" x14ac:dyDescent="0.3">
      <c r="A208" s="2">
        <v>43525</v>
      </c>
      <c r="B208">
        <v>4</v>
      </c>
      <c r="C208">
        <v>113.71</v>
      </c>
      <c r="D208">
        <v>43</v>
      </c>
      <c r="E208">
        <v>4889.53</v>
      </c>
      <c r="F208" s="1">
        <f>-Min_SIP[[#This Row],[Investment Amount]]</f>
        <v>-4889.53</v>
      </c>
      <c r="G208" s="1">
        <f>SUM($D$2:D208)*Min_SIP[[#This Row],[Buy Price]]</f>
        <v>3636900.6399999997</v>
      </c>
    </row>
    <row r="209" spans="1:7" x14ac:dyDescent="0.3">
      <c r="A209" s="2">
        <v>43565</v>
      </c>
      <c r="B209">
        <v>2</v>
      </c>
      <c r="C209">
        <v>121.66</v>
      </c>
      <c r="D209">
        <v>41</v>
      </c>
      <c r="E209">
        <v>4988.0599999999995</v>
      </c>
      <c r="F209" s="1">
        <f>-Min_SIP[[#This Row],[Investment Amount]]</f>
        <v>-4988.0599999999995</v>
      </c>
      <c r="G209" s="1">
        <f>SUM($D$2:D209)*Min_SIP[[#This Row],[Buy Price]]</f>
        <v>3896161.5</v>
      </c>
    </row>
    <row r="210" spans="1:7" x14ac:dyDescent="0.3">
      <c r="A210" s="2">
        <v>43598</v>
      </c>
      <c r="B210">
        <v>0</v>
      </c>
      <c r="C210">
        <v>117.22</v>
      </c>
      <c r="D210">
        <v>42</v>
      </c>
      <c r="E210">
        <v>4923.24</v>
      </c>
      <c r="F210" s="1">
        <f>-Min_SIP[[#This Row],[Investment Amount]]</f>
        <v>-4923.24</v>
      </c>
      <c r="G210" s="1">
        <f>SUM($D$2:D210)*Min_SIP[[#This Row],[Buy Price]]</f>
        <v>3758893.7399999998</v>
      </c>
    </row>
    <row r="211" spans="1:7" x14ac:dyDescent="0.3">
      <c r="A211" s="2">
        <v>43635</v>
      </c>
      <c r="B211">
        <v>2</v>
      </c>
      <c r="C211">
        <v>123.03</v>
      </c>
      <c r="D211">
        <v>40</v>
      </c>
      <c r="E211">
        <v>4921.2</v>
      </c>
      <c r="F211" s="1">
        <f>-Min_SIP[[#This Row],[Investment Amount]]</f>
        <v>-4921.2</v>
      </c>
      <c r="G211" s="1">
        <f>SUM($D$2:D211)*Min_SIP[[#This Row],[Buy Price]]</f>
        <v>3950124.21</v>
      </c>
    </row>
    <row r="212" spans="1:7" x14ac:dyDescent="0.3">
      <c r="A212" s="2">
        <v>43676</v>
      </c>
      <c r="B212">
        <v>1</v>
      </c>
      <c r="C212">
        <v>117.25</v>
      </c>
      <c r="D212">
        <v>42</v>
      </c>
      <c r="E212">
        <v>4924.5</v>
      </c>
      <c r="F212" s="1">
        <f>-Min_SIP[[#This Row],[Investment Amount]]</f>
        <v>-4924.5</v>
      </c>
      <c r="G212" s="1">
        <f>SUM($D$2:D212)*Min_SIP[[#This Row],[Buy Price]]</f>
        <v>3769470.25</v>
      </c>
    </row>
    <row r="213" spans="1:7" x14ac:dyDescent="0.3">
      <c r="A213" s="2">
        <v>43699</v>
      </c>
      <c r="B213">
        <v>3</v>
      </c>
      <c r="C213">
        <v>113.87</v>
      </c>
      <c r="D213">
        <v>43</v>
      </c>
      <c r="E213">
        <v>4896.41</v>
      </c>
      <c r="F213" s="1">
        <f>-Min_SIP[[#This Row],[Investment Amount]]</f>
        <v>-4896.41</v>
      </c>
      <c r="G213" s="1">
        <f>SUM($D$2:D213)*Min_SIP[[#This Row],[Buy Price]]</f>
        <v>3665703.04</v>
      </c>
    </row>
    <row r="214" spans="1:7" x14ac:dyDescent="0.3">
      <c r="A214" s="2">
        <v>43727</v>
      </c>
      <c r="B214">
        <v>3</v>
      </c>
      <c r="C214">
        <v>113.52</v>
      </c>
      <c r="D214">
        <v>44</v>
      </c>
      <c r="E214">
        <v>4994.88</v>
      </c>
      <c r="F214" s="1">
        <f>-Min_SIP[[#This Row],[Investment Amount]]</f>
        <v>-4994.88</v>
      </c>
      <c r="G214" s="1">
        <f>SUM($D$2:D214)*Min_SIP[[#This Row],[Buy Price]]</f>
        <v>3659430.7199999997</v>
      </c>
    </row>
    <row r="215" spans="1:7" x14ac:dyDescent="0.3">
      <c r="A215" s="2">
        <v>43745</v>
      </c>
      <c r="B215">
        <v>0</v>
      </c>
      <c r="C215">
        <v>117.57</v>
      </c>
      <c r="D215">
        <v>42</v>
      </c>
      <c r="E215">
        <v>4937.9399999999996</v>
      </c>
      <c r="F215" s="1">
        <f>-Min_SIP[[#This Row],[Investment Amount]]</f>
        <v>-4937.9399999999996</v>
      </c>
      <c r="G215" s="1">
        <f>SUM($D$2:D215)*Min_SIP[[#This Row],[Buy Price]]</f>
        <v>3794924.46</v>
      </c>
    </row>
    <row r="216" spans="1:7" x14ac:dyDescent="0.3">
      <c r="A216" s="2">
        <v>43783</v>
      </c>
      <c r="B216">
        <v>3</v>
      </c>
      <c r="C216">
        <v>125.55</v>
      </c>
      <c r="D216">
        <v>39</v>
      </c>
      <c r="E216">
        <v>4896.45</v>
      </c>
      <c r="F216" s="1">
        <f>-Min_SIP[[#This Row],[Investment Amount]]</f>
        <v>-4896.45</v>
      </c>
      <c r="G216" s="1">
        <f>SUM($D$2:D216)*Min_SIP[[#This Row],[Buy Price]]</f>
        <v>4057399.35</v>
      </c>
    </row>
    <row r="217" spans="1:7" x14ac:dyDescent="0.3">
      <c r="A217" s="2">
        <v>43809</v>
      </c>
      <c r="B217">
        <v>1</v>
      </c>
      <c r="C217">
        <v>125.8</v>
      </c>
      <c r="D217">
        <v>39</v>
      </c>
      <c r="E217">
        <v>4906.2</v>
      </c>
      <c r="F217" s="1">
        <f>-Min_SIP[[#This Row],[Investment Amount]]</f>
        <v>-4906.2</v>
      </c>
      <c r="G217" s="1">
        <f>SUM($D$2:D217)*Min_SIP[[#This Row],[Buy Price]]</f>
        <v>4070384.8</v>
      </c>
    </row>
    <row r="218" spans="1:7" x14ac:dyDescent="0.3">
      <c r="A218" s="2">
        <v>43861</v>
      </c>
      <c r="B218">
        <v>4</v>
      </c>
      <c r="C218">
        <v>127.17</v>
      </c>
      <c r="D218">
        <v>39</v>
      </c>
      <c r="E218">
        <v>4959.63</v>
      </c>
      <c r="F218" s="1">
        <f>-Min_SIP[[#This Row],[Investment Amount]]</f>
        <v>-4959.63</v>
      </c>
      <c r="G218" s="1">
        <f>SUM($D$2:D218)*Min_SIP[[#This Row],[Buy Price]]</f>
        <v>4119672.15</v>
      </c>
    </row>
    <row r="219" spans="1:7" x14ac:dyDescent="0.3">
      <c r="A219" s="2">
        <v>43889</v>
      </c>
      <c r="B219">
        <v>4</v>
      </c>
      <c r="C219">
        <v>119.29</v>
      </c>
      <c r="D219">
        <v>41</v>
      </c>
      <c r="E219">
        <v>4890.8900000000003</v>
      </c>
      <c r="F219" s="1">
        <f>-Min_SIP[[#This Row],[Investment Amount]]</f>
        <v>-4890.8900000000003</v>
      </c>
      <c r="G219" s="1">
        <f>SUM($D$2:D219)*Min_SIP[[#This Row],[Buy Price]]</f>
        <v>3869290.4400000004</v>
      </c>
    </row>
    <row r="220" spans="1:7" x14ac:dyDescent="0.3">
      <c r="A220" s="2">
        <v>43913</v>
      </c>
      <c r="B220">
        <v>0</v>
      </c>
      <c r="C220">
        <v>83.52</v>
      </c>
      <c r="D220">
        <v>59</v>
      </c>
      <c r="E220">
        <v>4927.6799999999994</v>
      </c>
      <c r="F220" s="1">
        <f>-Min_SIP[[#This Row],[Investment Amount]]</f>
        <v>-4927.6799999999994</v>
      </c>
      <c r="G220" s="1">
        <f>SUM($D$2:D220)*Min_SIP[[#This Row],[Buy Price]]</f>
        <v>2713982.4</v>
      </c>
    </row>
    <row r="221" spans="1:7" x14ac:dyDescent="0.3">
      <c r="A221" s="2">
        <v>43924</v>
      </c>
      <c r="B221">
        <v>4</v>
      </c>
      <c r="C221">
        <v>86.59</v>
      </c>
      <c r="D221">
        <v>57</v>
      </c>
      <c r="E221">
        <v>4935.63</v>
      </c>
      <c r="F221" s="1">
        <f>-Min_SIP[[#This Row],[Investment Amount]]</f>
        <v>-4935.63</v>
      </c>
      <c r="G221" s="1">
        <f>SUM($D$2:D221)*Min_SIP[[#This Row],[Buy Price]]</f>
        <v>2818677.68</v>
      </c>
    </row>
    <row r="222" spans="1:7" x14ac:dyDescent="0.3">
      <c r="A222" s="2">
        <v>43969</v>
      </c>
      <c r="B222">
        <v>0</v>
      </c>
      <c r="C222">
        <v>93.93</v>
      </c>
      <c r="D222">
        <v>53</v>
      </c>
      <c r="E222">
        <v>4978.29</v>
      </c>
      <c r="F222" s="1">
        <f>-Min_SIP[[#This Row],[Investment Amount]]</f>
        <v>-4978.29</v>
      </c>
      <c r="G222" s="1">
        <f>SUM($D$2:D222)*Min_SIP[[#This Row],[Buy Price]]</f>
        <v>3062587.6500000004</v>
      </c>
    </row>
    <row r="223" spans="1:7" x14ac:dyDescent="0.3">
      <c r="A223" s="2">
        <v>43983</v>
      </c>
      <c r="B223">
        <v>0</v>
      </c>
      <c r="C223">
        <v>104.42</v>
      </c>
      <c r="D223">
        <v>47</v>
      </c>
      <c r="E223">
        <v>4907.74</v>
      </c>
      <c r="F223" s="1">
        <f>-Min_SIP[[#This Row],[Investment Amount]]</f>
        <v>-4907.74</v>
      </c>
      <c r="G223" s="1">
        <f>SUM($D$2:D223)*Min_SIP[[#This Row],[Buy Price]]</f>
        <v>3409521.84</v>
      </c>
    </row>
    <row r="224" spans="1:7" x14ac:dyDescent="0.3">
      <c r="A224" s="2">
        <v>44013</v>
      </c>
      <c r="B224">
        <v>2</v>
      </c>
      <c r="C224">
        <v>111.04</v>
      </c>
      <c r="D224">
        <v>45</v>
      </c>
      <c r="E224">
        <v>4996.8</v>
      </c>
      <c r="F224" s="1">
        <f>-Min_SIP[[#This Row],[Investment Amount]]</f>
        <v>-4996.8</v>
      </c>
      <c r="G224" s="1">
        <f>SUM($D$2:D224)*Min_SIP[[#This Row],[Buy Price]]</f>
        <v>3630674.8800000004</v>
      </c>
    </row>
    <row r="225" spans="1:7" x14ac:dyDescent="0.3">
      <c r="A225" s="2">
        <v>44046</v>
      </c>
      <c r="B225">
        <v>0</v>
      </c>
      <c r="C225">
        <v>116.17</v>
      </c>
      <c r="D225">
        <v>43</v>
      </c>
      <c r="E225">
        <v>4995.3100000000004</v>
      </c>
      <c r="F225" s="1">
        <f>-Min_SIP[[#This Row],[Investment Amount]]</f>
        <v>-4995.3100000000004</v>
      </c>
      <c r="G225" s="1">
        <f>SUM($D$2:D225)*Min_SIP[[#This Row],[Buy Price]]</f>
        <v>3803405.8000000003</v>
      </c>
    </row>
    <row r="226" spans="1:7" x14ac:dyDescent="0.3">
      <c r="A226" s="2">
        <v>44098</v>
      </c>
      <c r="B226">
        <v>3</v>
      </c>
      <c r="C226">
        <v>115.76</v>
      </c>
      <c r="D226">
        <v>43</v>
      </c>
      <c r="E226">
        <v>4977.68</v>
      </c>
      <c r="F226" s="1">
        <f>-Min_SIP[[#This Row],[Investment Amount]]</f>
        <v>-4977.68</v>
      </c>
      <c r="G226" s="1">
        <f>SUM($D$2:D226)*Min_SIP[[#This Row],[Buy Price]]</f>
        <v>3794960.08</v>
      </c>
    </row>
    <row r="227" spans="1:7" x14ac:dyDescent="0.3">
      <c r="A227" s="2">
        <v>44105</v>
      </c>
      <c r="B227">
        <v>3</v>
      </c>
      <c r="C227">
        <v>121.61</v>
      </c>
      <c r="D227">
        <v>41</v>
      </c>
      <c r="E227">
        <v>4986.01</v>
      </c>
      <c r="F227" s="1">
        <f>-Min_SIP[[#This Row],[Investment Amount]]</f>
        <v>-4986.01</v>
      </c>
      <c r="G227" s="1">
        <f>SUM($D$2:D227)*Min_SIP[[#This Row],[Buy Price]]</f>
        <v>3991726.64</v>
      </c>
    </row>
    <row r="228" spans="1:7" x14ac:dyDescent="0.3">
      <c r="A228" s="2">
        <v>44137</v>
      </c>
      <c r="B228">
        <v>0</v>
      </c>
      <c r="C228">
        <v>124.37</v>
      </c>
      <c r="D228">
        <v>40</v>
      </c>
      <c r="E228">
        <v>4974.8</v>
      </c>
      <c r="F228" s="1">
        <f>-Min_SIP[[#This Row],[Investment Amount]]</f>
        <v>-4974.8</v>
      </c>
      <c r="G228" s="1">
        <f>SUM($D$2:D228)*Min_SIP[[#This Row],[Buy Price]]</f>
        <v>4087295.68</v>
      </c>
    </row>
    <row r="229" spans="1:7" x14ac:dyDescent="0.3">
      <c r="A229" s="2">
        <v>44166</v>
      </c>
      <c r="B229">
        <v>1</v>
      </c>
      <c r="C229">
        <v>139.79</v>
      </c>
      <c r="D229">
        <v>35</v>
      </c>
      <c r="E229">
        <v>4892.6499999999996</v>
      </c>
      <c r="F229" s="1">
        <f>-Min_SIP[[#This Row],[Investment Amount]]</f>
        <v>-4892.6499999999996</v>
      </c>
      <c r="G229" s="1">
        <f>SUM($D$2:D229)*Min_SIP[[#This Row],[Buy Price]]</f>
        <v>4598951.21</v>
      </c>
    </row>
    <row r="230" spans="1:7" x14ac:dyDescent="0.3">
      <c r="A230" s="2">
        <v>44225</v>
      </c>
      <c r="B230">
        <v>4</v>
      </c>
      <c r="C230">
        <v>146.1</v>
      </c>
      <c r="D230">
        <v>34</v>
      </c>
      <c r="E230">
        <v>4967.3999999999996</v>
      </c>
      <c r="F230" s="1">
        <f>-Min_SIP[[#This Row],[Investment Amount]]</f>
        <v>-4967.3999999999996</v>
      </c>
      <c r="G230" s="1">
        <f>SUM($D$2:D230)*Min_SIP[[#This Row],[Buy Price]]</f>
        <v>4811511.3</v>
      </c>
    </row>
    <row r="231" spans="1:7" x14ac:dyDescent="0.3">
      <c r="A231" s="2">
        <v>44228</v>
      </c>
      <c r="B231">
        <v>0</v>
      </c>
      <c r="C231">
        <v>152.52000000000001</v>
      </c>
      <c r="D231">
        <v>32</v>
      </c>
      <c r="E231">
        <v>4880.6400000000003</v>
      </c>
      <c r="F231" s="1">
        <f>-Min_SIP[[#This Row],[Investment Amount]]</f>
        <v>-4880.6400000000003</v>
      </c>
      <c r="G231" s="1">
        <f>SUM($D$2:D231)*Min_SIP[[#This Row],[Buy Price]]</f>
        <v>5027821.8000000007</v>
      </c>
    </row>
    <row r="232" spans="1:7" x14ac:dyDescent="0.3">
      <c r="A232" s="2">
        <v>44280</v>
      </c>
      <c r="B232">
        <v>3</v>
      </c>
      <c r="C232">
        <v>153.86000000000001</v>
      </c>
      <c r="D232">
        <v>32</v>
      </c>
      <c r="E232">
        <v>4923.5200000000004</v>
      </c>
      <c r="F232" s="1">
        <f>-Min_SIP[[#This Row],[Investment Amount]]</f>
        <v>-4923.5200000000004</v>
      </c>
      <c r="G232" s="1">
        <f>SUM($D$2:D232)*Min_SIP[[#This Row],[Buy Price]]</f>
        <v>5076918.4200000009</v>
      </c>
    </row>
    <row r="233" spans="1:7" x14ac:dyDescent="0.3">
      <c r="A233" s="2">
        <v>44306</v>
      </c>
      <c r="B233">
        <v>1</v>
      </c>
      <c r="C233">
        <v>153.29</v>
      </c>
      <c r="D233">
        <v>32</v>
      </c>
      <c r="E233">
        <v>4905.28</v>
      </c>
      <c r="F233" s="1">
        <f>-Min_SIP[[#This Row],[Investment Amount]]</f>
        <v>-4905.28</v>
      </c>
      <c r="G233" s="1">
        <f>SUM($D$2:D233)*Min_SIP[[#This Row],[Buy Price]]</f>
        <v>5063015.41</v>
      </c>
    </row>
    <row r="234" spans="1:7" x14ac:dyDescent="0.3">
      <c r="A234" s="2">
        <v>44320</v>
      </c>
      <c r="B234">
        <v>1</v>
      </c>
      <c r="C234">
        <v>155.55000000000001</v>
      </c>
      <c r="D234">
        <v>32</v>
      </c>
      <c r="E234">
        <v>4977.6000000000004</v>
      </c>
      <c r="F234" s="1">
        <f>-Min_SIP[[#This Row],[Investment Amount]]</f>
        <v>-4977.6000000000004</v>
      </c>
      <c r="G234" s="1">
        <f>SUM($D$2:D234)*Min_SIP[[#This Row],[Buy Price]]</f>
        <v>5142638.5500000007</v>
      </c>
    </row>
    <row r="235" spans="1:7" x14ac:dyDescent="0.3">
      <c r="A235" s="2">
        <v>44348</v>
      </c>
      <c r="B235">
        <v>1</v>
      </c>
      <c r="C235">
        <v>166.88</v>
      </c>
      <c r="D235">
        <v>29</v>
      </c>
      <c r="E235">
        <v>4839.5199999999995</v>
      </c>
      <c r="F235" s="1">
        <f>-Min_SIP[[#This Row],[Investment Amount]]</f>
        <v>-4839.5199999999995</v>
      </c>
      <c r="G235" s="1">
        <f>SUM($D$2:D235)*Min_SIP[[#This Row],[Buy Price]]</f>
        <v>5522059.2000000002</v>
      </c>
    </row>
    <row r="236" spans="1:7" x14ac:dyDescent="0.3">
      <c r="A236" s="2">
        <v>44397</v>
      </c>
      <c r="B236">
        <v>1</v>
      </c>
      <c r="C236">
        <v>168.54</v>
      </c>
      <c r="D236">
        <v>29</v>
      </c>
      <c r="E236">
        <v>4887.66</v>
      </c>
      <c r="F236" s="1">
        <f>-Min_SIP[[#This Row],[Investment Amount]]</f>
        <v>-4887.66</v>
      </c>
      <c r="G236" s="1">
        <f>SUM($D$2:D236)*Min_SIP[[#This Row],[Buy Price]]</f>
        <v>5581876.2599999998</v>
      </c>
    </row>
    <row r="237" spans="1:7" x14ac:dyDescent="0.3">
      <c r="A237" s="2">
        <v>44410</v>
      </c>
      <c r="B237">
        <v>0</v>
      </c>
      <c r="C237">
        <v>171</v>
      </c>
      <c r="D237">
        <v>29</v>
      </c>
      <c r="E237">
        <v>4959</v>
      </c>
      <c r="F237" s="1">
        <f>-Min_SIP[[#This Row],[Investment Amount]]</f>
        <v>-4959</v>
      </c>
      <c r="G237" s="1">
        <f>SUM($D$2:D237)*Min_SIP[[#This Row],[Buy Price]]</f>
        <v>5668308</v>
      </c>
    </row>
    <row r="238" spans="1:7" x14ac:dyDescent="0.3">
      <c r="A238" s="2">
        <v>44440</v>
      </c>
      <c r="B238">
        <v>2</v>
      </c>
      <c r="C238">
        <v>184.31</v>
      </c>
      <c r="D238">
        <v>27</v>
      </c>
      <c r="E238">
        <v>4976.37</v>
      </c>
      <c r="F238" s="1">
        <f>-Min_SIP[[#This Row],[Investment Amount]]</f>
        <v>-4976.37</v>
      </c>
      <c r="G238" s="1">
        <f>SUM($D$2:D238)*Min_SIP[[#This Row],[Buy Price]]</f>
        <v>6114484.25</v>
      </c>
    </row>
    <row r="239" spans="1:7" x14ac:dyDescent="0.3">
      <c r="A239" s="2">
        <v>44470</v>
      </c>
      <c r="B239">
        <v>4</v>
      </c>
      <c r="C239">
        <v>189.22</v>
      </c>
      <c r="D239">
        <v>26</v>
      </c>
      <c r="E239">
        <v>4919.72</v>
      </c>
      <c r="F239" s="1">
        <f>-Min_SIP[[#This Row],[Investment Amount]]</f>
        <v>-4919.72</v>
      </c>
      <c r="G239" s="1">
        <f>SUM($D$2:D239)*Min_SIP[[#This Row],[Buy Price]]</f>
        <v>6282293.2199999997</v>
      </c>
    </row>
    <row r="240" spans="1:7" x14ac:dyDescent="0.3">
      <c r="A240" s="2">
        <v>44530</v>
      </c>
      <c r="B240">
        <v>1</v>
      </c>
      <c r="C240">
        <v>183.7</v>
      </c>
      <c r="D240">
        <v>27</v>
      </c>
      <c r="E240">
        <v>4959.8999999999996</v>
      </c>
      <c r="F240" s="1">
        <f>-Min_SIP[[#This Row],[Investment Amount]]</f>
        <v>-4959.8999999999996</v>
      </c>
      <c r="G240" s="1">
        <f>SUM($D$2:D240)*Min_SIP[[#This Row],[Buy Price]]</f>
        <v>6103983.5999999996</v>
      </c>
    </row>
    <row r="241" spans="1:7" x14ac:dyDescent="0.3">
      <c r="A241" s="2">
        <v>44550</v>
      </c>
      <c r="B241">
        <v>0</v>
      </c>
      <c r="C241">
        <v>179.93</v>
      </c>
      <c r="D241">
        <v>27</v>
      </c>
      <c r="E241">
        <v>4858.1100000000006</v>
      </c>
      <c r="F241" s="1">
        <f>-Min_SIP[[#This Row],[Investment Amount]]</f>
        <v>-4858.1100000000006</v>
      </c>
      <c r="G241" s="1">
        <f>SUM($D$2:D241)*Min_SIP[[#This Row],[Buy Price]]</f>
        <v>5983572.1500000004</v>
      </c>
    </row>
    <row r="242" spans="1:7" x14ac:dyDescent="0.3">
      <c r="A242" s="2">
        <v>44589</v>
      </c>
      <c r="B242">
        <v>4</v>
      </c>
      <c r="C242">
        <v>185.1</v>
      </c>
      <c r="D242">
        <v>27</v>
      </c>
      <c r="E242">
        <v>4997.7</v>
      </c>
      <c r="F242" s="1">
        <f>-Min_SIP[[#This Row],[Investment Amount]]</f>
        <v>-4997.7</v>
      </c>
      <c r="G242" s="1">
        <f>SUM($D$2:D242)*Min_SIP[[#This Row],[Buy Price]]</f>
        <v>6160498.2000000002</v>
      </c>
    </row>
    <row r="243" spans="1:7" x14ac:dyDescent="0.3">
      <c r="A243" s="2">
        <f>A242</f>
        <v>44589</v>
      </c>
      <c r="C243">
        <f>C242</f>
        <v>185.1</v>
      </c>
      <c r="D243">
        <f>SUM(Min_SIP[Qty])</f>
        <v>33282</v>
      </c>
      <c r="F243">
        <f>D243*C243</f>
        <v>6160498.2000000002</v>
      </c>
    </row>
  </sheetData>
  <mergeCells count="1">
    <mergeCell ref="I2:J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4B9B-BF2A-4676-9389-FB8039D412C0}">
  <dimension ref="A1:J243"/>
  <sheetViews>
    <sheetView workbookViewId="0">
      <selection activeCell="G1" sqref="G1"/>
    </sheetView>
  </sheetViews>
  <sheetFormatPr defaultRowHeight="14" x14ac:dyDescent="0.3"/>
  <cols>
    <col min="1" max="1" width="8.23046875" bestFit="1" customWidth="1"/>
    <col min="2" max="2" width="5.61328125" bestFit="1" customWidth="1"/>
    <col min="3" max="3" width="9.4609375" bestFit="1" customWidth="1"/>
    <col min="4" max="4" width="5.84375" bestFit="1" customWidth="1"/>
    <col min="5" max="5" width="17" bestFit="1" customWidth="1"/>
    <col min="6" max="6" width="10.84375" bestFit="1" customWidth="1"/>
    <col min="7" max="7" width="11.84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37273</v>
      </c>
      <c r="B2" s="1">
        <v>3</v>
      </c>
      <c r="C2" s="1">
        <v>11.11</v>
      </c>
      <c r="D2" s="1">
        <v>450</v>
      </c>
      <c r="E2" s="1">
        <v>4999.5</v>
      </c>
      <c r="F2" s="1">
        <f>-Max_SIP[[#This Row],[Investment Amount]]</f>
        <v>-4999.5</v>
      </c>
      <c r="G2" s="1">
        <f>SUM($D$2:D2)*Max_SIP[[#This Row],[Buy Price]]</f>
        <v>4999.5</v>
      </c>
      <c r="I2" s="4" t="s">
        <v>5</v>
      </c>
      <c r="J2" s="4"/>
    </row>
    <row r="3" spans="1:10" x14ac:dyDescent="0.3">
      <c r="A3" s="2">
        <v>37313</v>
      </c>
      <c r="B3" s="1">
        <v>1</v>
      </c>
      <c r="C3" s="1">
        <v>11.83</v>
      </c>
      <c r="D3" s="1">
        <v>422</v>
      </c>
      <c r="E3" s="1">
        <v>4992.26</v>
      </c>
      <c r="F3" s="1">
        <f>-Max_SIP[[#This Row],[Investment Amount]]</f>
        <v>-4992.26</v>
      </c>
      <c r="G3" s="1">
        <f>SUM($D$2:D3)*Max_SIP[[#This Row],[Buy Price]]</f>
        <v>10315.76</v>
      </c>
      <c r="I3" t="s">
        <v>0</v>
      </c>
      <c r="J3" s="2">
        <f>MAX(Max_SIP[Date])</f>
        <v>44578</v>
      </c>
    </row>
    <row r="4" spans="1:10" x14ac:dyDescent="0.3">
      <c r="A4" s="2">
        <v>37323</v>
      </c>
      <c r="B4" s="1">
        <v>4</v>
      </c>
      <c r="C4" s="1">
        <v>11.85</v>
      </c>
      <c r="D4" s="1">
        <v>421</v>
      </c>
      <c r="E4" s="1">
        <v>4988.8499999999985</v>
      </c>
      <c r="F4" s="1">
        <f>-Max_SIP[[#This Row],[Investment Amount]]</f>
        <v>-4988.8499999999985</v>
      </c>
      <c r="G4" s="1">
        <f>SUM($D$2:D4)*Max_SIP[[#This Row],[Buy Price]]</f>
        <v>15322.05</v>
      </c>
      <c r="I4" t="s">
        <v>6</v>
      </c>
      <c r="J4">
        <f>SUM(Max_SIP[Qty])</f>
        <v>30571</v>
      </c>
    </row>
    <row r="5" spans="1:10" x14ac:dyDescent="0.3">
      <c r="A5" s="2">
        <v>37357</v>
      </c>
      <c r="B5" s="1">
        <v>3</v>
      </c>
      <c r="C5" s="1">
        <v>11.45</v>
      </c>
      <c r="D5" s="1">
        <v>436</v>
      </c>
      <c r="E5" s="1">
        <v>4992.2</v>
      </c>
      <c r="F5" s="1">
        <f>-Max_SIP[[#This Row],[Investment Amount]]</f>
        <v>-4992.2</v>
      </c>
      <c r="G5" s="1">
        <f>SUM($D$2:D5)*Max_SIP[[#This Row],[Buy Price]]</f>
        <v>19797.05</v>
      </c>
      <c r="I5" t="s">
        <v>7</v>
      </c>
      <c r="J5">
        <f>VLOOKUP(J3,Max_SIP[],3,0)</f>
        <v>198.03</v>
      </c>
    </row>
    <row r="6" spans="1:10" x14ac:dyDescent="0.3">
      <c r="A6" s="2">
        <v>37385</v>
      </c>
      <c r="B6" s="1">
        <v>3</v>
      </c>
      <c r="C6" s="1">
        <v>11.23</v>
      </c>
      <c r="D6" s="1">
        <v>445</v>
      </c>
      <c r="E6" s="1">
        <v>4997.3500000000004</v>
      </c>
      <c r="F6" s="1">
        <f>-Max_SIP[[#This Row],[Investment Amount]]</f>
        <v>-4997.3500000000004</v>
      </c>
      <c r="G6" s="1">
        <f>SUM($D$2:D6)*Max_SIP[[#This Row],[Buy Price]]</f>
        <v>24414.02</v>
      </c>
      <c r="I6" t="s">
        <v>12</v>
      </c>
      <c r="J6">
        <f>SUM(Max_SIP[Investment Amount])</f>
        <v>1195530.4099999988</v>
      </c>
    </row>
    <row r="7" spans="1:10" x14ac:dyDescent="0.3">
      <c r="A7" s="2">
        <v>37418</v>
      </c>
      <c r="B7" s="1">
        <v>1</v>
      </c>
      <c r="C7" s="1">
        <v>10.93</v>
      </c>
      <c r="D7" s="1">
        <v>457</v>
      </c>
      <c r="E7" s="1">
        <v>4995.01</v>
      </c>
      <c r="F7" s="1">
        <f>-Max_SIP[[#This Row],[Investment Amount]]</f>
        <v>-4995.01</v>
      </c>
      <c r="G7" s="1">
        <f>SUM($D$2:D7)*Max_SIP[[#This Row],[Buy Price]]</f>
        <v>28756.829999999998</v>
      </c>
      <c r="I7" t="s">
        <v>10</v>
      </c>
      <c r="J7">
        <f>J5*J4</f>
        <v>6053975.1299999999</v>
      </c>
    </row>
    <row r="8" spans="1:10" x14ac:dyDescent="0.3">
      <c r="A8" s="2">
        <v>37445</v>
      </c>
      <c r="B8" s="1">
        <v>0</v>
      </c>
      <c r="C8" s="1">
        <v>10.88</v>
      </c>
      <c r="D8" s="1">
        <v>459</v>
      </c>
      <c r="E8" s="1">
        <v>4993.92</v>
      </c>
      <c r="F8" s="1">
        <f>-Max_SIP[[#This Row],[Investment Amount]]</f>
        <v>-4993.92</v>
      </c>
      <c r="G8" s="1">
        <f>SUM($D$2:D8)*Max_SIP[[#This Row],[Buy Price]]</f>
        <v>33619.200000000004</v>
      </c>
      <c r="I8" t="s">
        <v>8</v>
      </c>
      <c r="J8" s="3">
        <f>XIRR(F2:F243,A2:A243)</f>
        <v>0.14276404976844795</v>
      </c>
    </row>
    <row r="9" spans="1:10" x14ac:dyDescent="0.3">
      <c r="A9" s="2">
        <v>37498</v>
      </c>
      <c r="B9" s="1">
        <v>4</v>
      </c>
      <c r="C9" s="1">
        <v>10.19</v>
      </c>
      <c r="D9" s="1">
        <v>490</v>
      </c>
      <c r="E9" s="1">
        <v>4993.0999999999995</v>
      </c>
      <c r="F9" s="1">
        <f>-Max_SIP[[#This Row],[Investment Amount]]</f>
        <v>-4993.0999999999995</v>
      </c>
      <c r="G9" s="1">
        <f>SUM($D$2:D9)*Max_SIP[[#This Row],[Buy Price]]</f>
        <v>36480.199999999997</v>
      </c>
    </row>
    <row r="10" spans="1:10" x14ac:dyDescent="0.3">
      <c r="A10" s="2">
        <v>37501</v>
      </c>
      <c r="B10" s="1">
        <v>0</v>
      </c>
      <c r="C10" s="1">
        <v>10.26</v>
      </c>
      <c r="D10" s="1">
        <v>487</v>
      </c>
      <c r="E10" s="1">
        <v>4996.62</v>
      </c>
      <c r="F10" s="1">
        <f>-Max_SIP[[#This Row],[Investment Amount]]</f>
        <v>-4996.62</v>
      </c>
      <c r="G10" s="1">
        <f>SUM($D$2:D10)*Max_SIP[[#This Row],[Buy Price]]</f>
        <v>41727.42</v>
      </c>
    </row>
    <row r="11" spans="1:10" x14ac:dyDescent="0.3">
      <c r="A11" s="2">
        <v>37546</v>
      </c>
      <c r="B11" s="1">
        <v>3</v>
      </c>
      <c r="C11" s="1">
        <v>9.89</v>
      </c>
      <c r="D11" s="1">
        <v>505</v>
      </c>
      <c r="E11" s="1">
        <v>4994.4500000000007</v>
      </c>
      <c r="F11" s="1">
        <f>-Max_SIP[[#This Row],[Investment Amount]]</f>
        <v>-4994.4500000000007</v>
      </c>
      <c r="G11" s="1">
        <f>SUM($D$2:D11)*Max_SIP[[#This Row],[Buy Price]]</f>
        <v>45217.08</v>
      </c>
    </row>
    <row r="12" spans="1:10" x14ac:dyDescent="0.3">
      <c r="A12" s="2">
        <v>37589</v>
      </c>
      <c r="B12" s="1">
        <v>4</v>
      </c>
      <c r="C12" s="1">
        <v>10.64</v>
      </c>
      <c r="D12" s="1">
        <v>469</v>
      </c>
      <c r="E12" s="1">
        <v>4990.16</v>
      </c>
      <c r="F12" s="1">
        <f>-Max_SIP[[#This Row],[Investment Amount]]</f>
        <v>-4990.16</v>
      </c>
      <c r="G12" s="1">
        <f>SUM($D$2:D12)*Max_SIP[[#This Row],[Buy Price]]</f>
        <v>53636.240000000005</v>
      </c>
    </row>
    <row r="13" spans="1:10" x14ac:dyDescent="0.3">
      <c r="A13" s="2">
        <v>37617</v>
      </c>
      <c r="B13" s="1">
        <v>4</v>
      </c>
      <c r="C13" s="1">
        <v>11.12</v>
      </c>
      <c r="D13" s="1">
        <v>449</v>
      </c>
      <c r="E13" s="1">
        <v>4992.8799999999992</v>
      </c>
      <c r="F13" s="1">
        <f>-Max_SIP[[#This Row],[Investment Amount]]</f>
        <v>-4992.8799999999992</v>
      </c>
      <c r="G13" s="1">
        <f>SUM($D$2:D13)*Max_SIP[[#This Row],[Buy Price]]</f>
        <v>61048.799999999996</v>
      </c>
    </row>
    <row r="14" spans="1:10" x14ac:dyDescent="0.3">
      <c r="A14" s="2">
        <v>37622</v>
      </c>
      <c r="B14" s="1">
        <v>2</v>
      </c>
      <c r="C14" s="1">
        <v>11.14</v>
      </c>
      <c r="D14" s="1">
        <v>448</v>
      </c>
      <c r="E14" s="1">
        <v>4990.72</v>
      </c>
      <c r="F14" s="1">
        <f>-Max_SIP[[#This Row],[Investment Amount]]</f>
        <v>-4990.72</v>
      </c>
      <c r="G14" s="1">
        <f>SUM($D$2:D14)*Max_SIP[[#This Row],[Buy Price]]</f>
        <v>66149.320000000007</v>
      </c>
    </row>
    <row r="15" spans="1:10" x14ac:dyDescent="0.3">
      <c r="A15" s="2">
        <v>37676</v>
      </c>
      <c r="B15" s="1">
        <v>0</v>
      </c>
      <c r="C15" s="1">
        <v>10.79</v>
      </c>
      <c r="D15" s="1">
        <v>463</v>
      </c>
      <c r="E15" s="1">
        <v>4995.7699999999995</v>
      </c>
      <c r="F15" s="1">
        <f>-Max_SIP[[#This Row],[Investment Amount]]</f>
        <v>-4995.7699999999995</v>
      </c>
      <c r="G15" s="1">
        <f>SUM($D$2:D15)*Max_SIP[[#This Row],[Buy Price]]</f>
        <v>69066.789999999994</v>
      </c>
    </row>
    <row r="16" spans="1:10" x14ac:dyDescent="0.3">
      <c r="A16" s="2">
        <v>37683</v>
      </c>
      <c r="B16" s="1">
        <v>0</v>
      </c>
      <c r="C16" s="1">
        <v>10.64</v>
      </c>
      <c r="D16" s="1">
        <v>469</v>
      </c>
      <c r="E16" s="1">
        <v>4990.16</v>
      </c>
      <c r="F16" s="1">
        <f>-Max_SIP[[#This Row],[Investment Amount]]</f>
        <v>-4990.16</v>
      </c>
      <c r="G16" s="1">
        <f>SUM($D$2:D16)*Max_SIP[[#This Row],[Buy Price]]</f>
        <v>73096.800000000003</v>
      </c>
    </row>
    <row r="17" spans="1:7" x14ac:dyDescent="0.3">
      <c r="A17" s="2">
        <v>37718</v>
      </c>
      <c r="B17" s="1">
        <v>0</v>
      </c>
      <c r="C17" s="1">
        <v>10.32</v>
      </c>
      <c r="D17" s="1">
        <v>484</v>
      </c>
      <c r="E17" s="1">
        <v>4994.88</v>
      </c>
      <c r="F17" s="1">
        <f>-Max_SIP[[#This Row],[Investment Amount]]</f>
        <v>-4994.88</v>
      </c>
      <c r="G17" s="1">
        <f>SUM($D$2:D17)*Max_SIP[[#This Row],[Buy Price]]</f>
        <v>75893.279999999999</v>
      </c>
    </row>
    <row r="18" spans="1:7" x14ac:dyDescent="0.3">
      <c r="A18" s="2">
        <v>37770</v>
      </c>
      <c r="B18" s="1">
        <v>3</v>
      </c>
      <c r="C18" s="1">
        <v>10</v>
      </c>
      <c r="D18" s="1">
        <v>500</v>
      </c>
      <c r="E18" s="1">
        <v>5000</v>
      </c>
      <c r="F18" s="1">
        <f>-Max_SIP[[#This Row],[Investment Amount]]</f>
        <v>-5000</v>
      </c>
      <c r="G18" s="1">
        <f>SUM($D$2:D18)*Max_SIP[[#This Row],[Buy Price]]</f>
        <v>78540</v>
      </c>
    </row>
    <row r="19" spans="1:7" x14ac:dyDescent="0.3">
      <c r="A19" s="2">
        <v>37802</v>
      </c>
      <c r="B19" s="1">
        <v>0</v>
      </c>
      <c r="C19" s="1">
        <v>11.44</v>
      </c>
      <c r="D19" s="1">
        <v>437</v>
      </c>
      <c r="E19" s="1">
        <v>4999.28</v>
      </c>
      <c r="F19" s="1">
        <f>-Max_SIP[[#This Row],[Investment Amount]]</f>
        <v>-4999.28</v>
      </c>
      <c r="G19" s="1">
        <f>SUM($D$2:D19)*Max_SIP[[#This Row],[Buy Price]]</f>
        <v>94849.04</v>
      </c>
    </row>
    <row r="20" spans="1:7" x14ac:dyDescent="0.3">
      <c r="A20" s="2">
        <v>37832</v>
      </c>
      <c r="B20" s="1">
        <v>2</v>
      </c>
      <c r="C20" s="1">
        <v>12</v>
      </c>
      <c r="D20" s="1">
        <v>416</v>
      </c>
      <c r="E20" s="1">
        <v>4992</v>
      </c>
      <c r="F20" s="1">
        <f>-Max_SIP[[#This Row],[Investment Amount]]</f>
        <v>-4992</v>
      </c>
      <c r="G20" s="1">
        <f>SUM($D$2:D20)*Max_SIP[[#This Row],[Buy Price]]</f>
        <v>104484</v>
      </c>
    </row>
    <row r="21" spans="1:7" x14ac:dyDescent="0.3">
      <c r="A21" s="2">
        <v>37862</v>
      </c>
      <c r="B21" s="1">
        <v>4</v>
      </c>
      <c r="C21" s="1">
        <v>13.6</v>
      </c>
      <c r="D21" s="1">
        <v>367</v>
      </c>
      <c r="E21" s="1">
        <v>4991.2</v>
      </c>
      <c r="F21" s="1">
        <f>-Max_SIP[[#This Row],[Investment Amount]]</f>
        <v>-4991.2</v>
      </c>
      <c r="G21" s="1">
        <f>SUM($D$2:D21)*Max_SIP[[#This Row],[Buy Price]]</f>
        <v>123406.39999999999</v>
      </c>
    </row>
    <row r="22" spans="1:7" x14ac:dyDescent="0.3">
      <c r="A22" s="2">
        <v>37894</v>
      </c>
      <c r="B22" s="1">
        <v>1</v>
      </c>
      <c r="C22" s="1">
        <v>14.21</v>
      </c>
      <c r="D22" s="1">
        <v>351</v>
      </c>
      <c r="E22" s="1">
        <v>4987.71</v>
      </c>
      <c r="F22" s="1">
        <f>-Max_SIP[[#This Row],[Investment Amount]]</f>
        <v>-4987.71</v>
      </c>
      <c r="G22" s="1">
        <f>SUM($D$2:D22)*Max_SIP[[#This Row],[Buy Price]]</f>
        <v>133929.25</v>
      </c>
    </row>
    <row r="23" spans="1:7" x14ac:dyDescent="0.3">
      <c r="A23" s="2">
        <v>37911</v>
      </c>
      <c r="B23" s="1">
        <v>4</v>
      </c>
      <c r="C23" s="1">
        <v>15.75</v>
      </c>
      <c r="D23" s="1">
        <v>317</v>
      </c>
      <c r="E23" s="1">
        <v>4992.75</v>
      </c>
      <c r="F23" s="1">
        <f>-Max_SIP[[#This Row],[Investment Amount]]</f>
        <v>-4992.75</v>
      </c>
      <c r="G23" s="1">
        <f>SUM($D$2:D23)*Max_SIP[[#This Row],[Buy Price]]</f>
        <v>153436.5</v>
      </c>
    </row>
    <row r="24" spans="1:7" x14ac:dyDescent="0.3">
      <c r="A24" s="2">
        <v>37929</v>
      </c>
      <c r="B24" s="1">
        <v>1</v>
      </c>
      <c r="C24" s="1">
        <v>16.190000000000001</v>
      </c>
      <c r="D24" s="1">
        <v>308</v>
      </c>
      <c r="E24" s="1">
        <v>4986.5200000000004</v>
      </c>
      <c r="F24" s="1">
        <f>-Max_SIP[[#This Row],[Investment Amount]]</f>
        <v>-4986.5200000000004</v>
      </c>
      <c r="G24" s="1">
        <f>SUM($D$2:D24)*Max_SIP[[#This Row],[Buy Price]]</f>
        <v>162709.5</v>
      </c>
    </row>
    <row r="25" spans="1:7" x14ac:dyDescent="0.3">
      <c r="A25" s="2">
        <v>37986</v>
      </c>
      <c r="B25" s="1">
        <v>2</v>
      </c>
      <c r="C25" s="1">
        <v>18.8</v>
      </c>
      <c r="D25" s="1">
        <v>265</v>
      </c>
      <c r="E25" s="1">
        <v>4982</v>
      </c>
      <c r="F25" s="1">
        <f>-Max_SIP[[#This Row],[Investment Amount]]</f>
        <v>-4982</v>
      </c>
      <c r="G25" s="1">
        <f>SUM($D$2:D25)*Max_SIP[[#This Row],[Buy Price]]</f>
        <v>193922</v>
      </c>
    </row>
    <row r="26" spans="1:7" x14ac:dyDescent="0.3">
      <c r="A26" s="2">
        <v>38001</v>
      </c>
      <c r="B26" s="1">
        <v>3</v>
      </c>
      <c r="C26" s="1">
        <v>19.93</v>
      </c>
      <c r="D26" s="1">
        <v>250</v>
      </c>
      <c r="E26" s="1">
        <v>4982.5</v>
      </c>
      <c r="F26" s="1">
        <f>-Max_SIP[[#This Row],[Investment Amount]]</f>
        <v>-4982.5</v>
      </c>
      <c r="G26" s="1">
        <f>SUM($D$2:D26)*Max_SIP[[#This Row],[Buy Price]]</f>
        <v>210560.44999999998</v>
      </c>
    </row>
    <row r="27" spans="1:7" x14ac:dyDescent="0.3">
      <c r="A27" s="2">
        <v>38033</v>
      </c>
      <c r="B27" s="1">
        <v>0</v>
      </c>
      <c r="C27" s="1">
        <v>19.350000000000001</v>
      </c>
      <c r="D27" s="1">
        <v>258</v>
      </c>
      <c r="E27" s="1">
        <v>4992.3</v>
      </c>
      <c r="F27" s="1">
        <f>-Max_SIP[[#This Row],[Investment Amount]]</f>
        <v>-4992.3</v>
      </c>
      <c r="G27" s="1">
        <f>SUM($D$2:D27)*Max_SIP[[#This Row],[Buy Price]]</f>
        <v>209425.05000000002</v>
      </c>
    </row>
    <row r="28" spans="1:7" x14ac:dyDescent="0.3">
      <c r="A28" s="2">
        <v>38054</v>
      </c>
      <c r="B28" s="1">
        <v>0</v>
      </c>
      <c r="C28" s="1">
        <v>18.96</v>
      </c>
      <c r="D28" s="1">
        <v>263</v>
      </c>
      <c r="E28" s="1">
        <v>4986.4800000000005</v>
      </c>
      <c r="F28" s="1">
        <f>-Max_SIP[[#This Row],[Investment Amount]]</f>
        <v>-4986.4800000000005</v>
      </c>
      <c r="G28" s="1">
        <f>SUM($D$2:D28)*Max_SIP[[#This Row],[Buy Price]]</f>
        <v>210190.56</v>
      </c>
    </row>
    <row r="29" spans="1:7" x14ac:dyDescent="0.3">
      <c r="A29" s="2">
        <v>38100</v>
      </c>
      <c r="B29" s="1">
        <v>4</v>
      </c>
      <c r="C29" s="1">
        <v>19</v>
      </c>
      <c r="D29" s="1">
        <v>263</v>
      </c>
      <c r="E29" s="1">
        <v>4997</v>
      </c>
      <c r="F29" s="1">
        <f>-Max_SIP[[#This Row],[Investment Amount]]</f>
        <v>-4997</v>
      </c>
      <c r="G29" s="1">
        <f>SUM($D$2:D29)*Max_SIP[[#This Row],[Buy Price]]</f>
        <v>215631</v>
      </c>
    </row>
    <row r="30" spans="1:7" x14ac:dyDescent="0.3">
      <c r="A30" s="2">
        <v>38113</v>
      </c>
      <c r="B30" s="1">
        <v>3</v>
      </c>
      <c r="C30" s="1">
        <v>18.260000000000002</v>
      </c>
      <c r="D30" s="1">
        <v>273</v>
      </c>
      <c r="E30" s="1">
        <v>4984.9800000000005</v>
      </c>
      <c r="F30" s="1">
        <f>-Max_SIP[[#This Row],[Investment Amount]]</f>
        <v>-4984.9800000000005</v>
      </c>
      <c r="G30" s="1">
        <f>SUM($D$2:D30)*Max_SIP[[#This Row],[Buy Price]]</f>
        <v>212217.72000000003</v>
      </c>
    </row>
    <row r="31" spans="1:7" x14ac:dyDescent="0.3">
      <c r="A31" s="2">
        <v>38153</v>
      </c>
      <c r="B31" s="1">
        <v>1</v>
      </c>
      <c r="C31" s="1">
        <v>16.07</v>
      </c>
      <c r="D31" s="1">
        <v>311</v>
      </c>
      <c r="E31" s="1">
        <v>4997.7700000000004</v>
      </c>
      <c r="F31" s="1">
        <f>-Max_SIP[[#This Row],[Investment Amount]]</f>
        <v>-4997.7700000000004</v>
      </c>
      <c r="G31" s="1">
        <f>SUM($D$2:D31)*Max_SIP[[#This Row],[Buy Price]]</f>
        <v>191763.31</v>
      </c>
    </row>
    <row r="32" spans="1:7" x14ac:dyDescent="0.3">
      <c r="A32" s="2">
        <v>38198</v>
      </c>
      <c r="B32" s="1">
        <v>4</v>
      </c>
      <c r="C32" s="1">
        <v>16.39</v>
      </c>
      <c r="D32" s="1">
        <v>305</v>
      </c>
      <c r="E32" s="1">
        <v>4998.95</v>
      </c>
      <c r="F32" s="1">
        <f>-Max_SIP[[#This Row],[Investment Amount]]</f>
        <v>-4998.95</v>
      </c>
      <c r="G32" s="1">
        <f>SUM($D$2:D32)*Max_SIP[[#This Row],[Buy Price]]</f>
        <v>200580.82</v>
      </c>
    </row>
    <row r="33" spans="1:7" x14ac:dyDescent="0.3">
      <c r="A33" s="2">
        <v>38209</v>
      </c>
      <c r="B33" s="1">
        <v>1</v>
      </c>
      <c r="C33" s="1">
        <v>16.690000000000001</v>
      </c>
      <c r="D33" s="1">
        <v>299</v>
      </c>
      <c r="E33" s="1">
        <v>4990.3100000000004</v>
      </c>
      <c r="F33" s="1">
        <f>-Max_SIP[[#This Row],[Investment Amount]]</f>
        <v>-4990.3100000000004</v>
      </c>
      <c r="G33" s="1">
        <f>SUM($D$2:D33)*Max_SIP[[#This Row],[Buy Price]]</f>
        <v>209242.53000000003</v>
      </c>
    </row>
    <row r="34" spans="1:7" x14ac:dyDescent="0.3">
      <c r="A34" s="2">
        <v>38252</v>
      </c>
      <c r="B34" s="1">
        <v>2</v>
      </c>
      <c r="C34" s="1">
        <v>17.8</v>
      </c>
      <c r="D34" s="1">
        <v>280</v>
      </c>
      <c r="E34" s="1">
        <v>4984</v>
      </c>
      <c r="F34" s="1">
        <f>-Max_SIP[[#This Row],[Investment Amount]]</f>
        <v>-4984</v>
      </c>
      <c r="G34" s="1">
        <f>SUM($D$2:D34)*Max_SIP[[#This Row],[Buy Price]]</f>
        <v>228142.6</v>
      </c>
    </row>
    <row r="35" spans="1:7" x14ac:dyDescent="0.3">
      <c r="A35" s="2">
        <v>38267</v>
      </c>
      <c r="B35" s="1">
        <v>3</v>
      </c>
      <c r="C35" s="1">
        <v>18.52</v>
      </c>
      <c r="D35" s="1">
        <v>269</v>
      </c>
      <c r="E35" s="1">
        <v>4981.88</v>
      </c>
      <c r="F35" s="1">
        <f>-Max_SIP[[#This Row],[Investment Amount]]</f>
        <v>-4981.88</v>
      </c>
      <c r="G35" s="1">
        <f>SUM($D$2:D35)*Max_SIP[[#This Row],[Buy Price]]</f>
        <v>242352.72</v>
      </c>
    </row>
    <row r="36" spans="1:7" x14ac:dyDescent="0.3">
      <c r="A36" s="2">
        <v>38321</v>
      </c>
      <c r="B36" s="1">
        <v>1</v>
      </c>
      <c r="C36" s="1">
        <v>19.75</v>
      </c>
      <c r="D36" s="1">
        <v>253</v>
      </c>
      <c r="E36" s="1">
        <v>4996.75</v>
      </c>
      <c r="F36" s="1">
        <f>-Max_SIP[[#This Row],[Investment Amount]]</f>
        <v>-4996.75</v>
      </c>
      <c r="G36" s="1">
        <f>SUM($D$2:D36)*Max_SIP[[#This Row],[Buy Price]]</f>
        <v>263445.25</v>
      </c>
    </row>
    <row r="37" spans="1:7" x14ac:dyDescent="0.3">
      <c r="A37" s="2">
        <v>38350</v>
      </c>
      <c r="B37" s="1">
        <v>2</v>
      </c>
      <c r="C37" s="1">
        <v>21.23</v>
      </c>
      <c r="D37" s="1">
        <v>235</v>
      </c>
      <c r="E37" s="1">
        <v>4989.05</v>
      </c>
      <c r="F37" s="1">
        <f>-Max_SIP[[#This Row],[Investment Amount]]</f>
        <v>-4989.05</v>
      </c>
      <c r="G37" s="1">
        <f>SUM($D$2:D37)*Max_SIP[[#This Row],[Buy Price]]</f>
        <v>288176.02</v>
      </c>
    </row>
    <row r="38" spans="1:7" x14ac:dyDescent="0.3">
      <c r="A38" s="2">
        <v>38355</v>
      </c>
      <c r="B38" s="1">
        <v>0</v>
      </c>
      <c r="C38" s="1">
        <v>21.62</v>
      </c>
      <c r="D38" s="1">
        <v>231</v>
      </c>
      <c r="E38" s="1">
        <v>4994.22</v>
      </c>
      <c r="F38" s="1">
        <f>-Max_SIP[[#This Row],[Investment Amount]]</f>
        <v>-4994.22</v>
      </c>
      <c r="G38" s="1">
        <f>SUM($D$2:D38)*Max_SIP[[#This Row],[Buy Price]]</f>
        <v>298464.10000000003</v>
      </c>
    </row>
    <row r="39" spans="1:7" x14ac:dyDescent="0.3">
      <c r="A39" s="2">
        <v>38397</v>
      </c>
      <c r="B39" s="1">
        <v>0</v>
      </c>
      <c r="C39" s="1">
        <v>21.44</v>
      </c>
      <c r="D39" s="1">
        <v>233</v>
      </c>
      <c r="E39" s="1">
        <v>4995.5200000000004</v>
      </c>
      <c r="F39" s="1">
        <f>-Max_SIP[[#This Row],[Investment Amount]]</f>
        <v>-4995.5200000000004</v>
      </c>
      <c r="G39" s="1">
        <f>SUM($D$2:D39)*Max_SIP[[#This Row],[Buy Price]]</f>
        <v>300974.72000000003</v>
      </c>
    </row>
    <row r="40" spans="1:7" x14ac:dyDescent="0.3">
      <c r="A40" s="2">
        <v>38421</v>
      </c>
      <c r="B40" s="1">
        <v>3</v>
      </c>
      <c r="C40" s="1">
        <v>21.8</v>
      </c>
      <c r="D40" s="1">
        <v>229</v>
      </c>
      <c r="E40" s="1">
        <v>4992.2</v>
      </c>
      <c r="F40" s="1">
        <f>-Max_SIP[[#This Row],[Investment Amount]]</f>
        <v>-4992.2</v>
      </c>
      <c r="G40" s="1">
        <f>SUM($D$2:D40)*Max_SIP[[#This Row],[Buy Price]]</f>
        <v>311020.60000000003</v>
      </c>
    </row>
    <row r="41" spans="1:7" x14ac:dyDescent="0.3">
      <c r="A41" s="2">
        <v>38448</v>
      </c>
      <c r="B41">
        <v>2</v>
      </c>
      <c r="C41">
        <v>20.72</v>
      </c>
      <c r="D41">
        <v>241</v>
      </c>
      <c r="E41">
        <v>4993.5199999999995</v>
      </c>
      <c r="F41" s="1">
        <f>-Max_SIP[[#This Row],[Investment Amount]]</f>
        <v>-4993.5199999999995</v>
      </c>
      <c r="G41" s="1">
        <f>SUM($D$2:D41)*Max_SIP[[#This Row],[Buy Price]]</f>
        <v>300605.76</v>
      </c>
    </row>
    <row r="42" spans="1:7" x14ac:dyDescent="0.3">
      <c r="A42" s="2">
        <v>38503</v>
      </c>
      <c r="B42">
        <v>1</v>
      </c>
      <c r="C42">
        <v>20.95</v>
      </c>
      <c r="D42">
        <v>238</v>
      </c>
      <c r="E42">
        <v>4986.0999999999995</v>
      </c>
      <c r="F42" s="1">
        <f>-Max_SIP[[#This Row],[Investment Amount]]</f>
        <v>-4986.0999999999995</v>
      </c>
      <c r="G42" s="1">
        <f>SUM($D$2:D42)*Max_SIP[[#This Row],[Buy Price]]</f>
        <v>308928.7</v>
      </c>
    </row>
    <row r="43" spans="1:7" x14ac:dyDescent="0.3">
      <c r="A43" s="2">
        <v>38533</v>
      </c>
      <c r="B43">
        <v>3</v>
      </c>
      <c r="C43">
        <v>22.15</v>
      </c>
      <c r="D43">
        <v>225</v>
      </c>
      <c r="E43">
        <v>4983.75</v>
      </c>
      <c r="F43" s="1">
        <f>-Max_SIP[[#This Row],[Investment Amount]]</f>
        <v>-4983.75</v>
      </c>
      <c r="G43" s="1">
        <f>SUM($D$2:D43)*Max_SIP[[#This Row],[Buy Price]]</f>
        <v>331607.64999999997</v>
      </c>
    </row>
    <row r="44" spans="1:7" x14ac:dyDescent="0.3">
      <c r="A44" s="2">
        <v>38562</v>
      </c>
      <c r="B44">
        <v>4</v>
      </c>
      <c r="C44">
        <v>23.45</v>
      </c>
      <c r="D44">
        <v>213</v>
      </c>
      <c r="E44">
        <v>4994.8499999999995</v>
      </c>
      <c r="F44" s="1">
        <f>-Max_SIP[[#This Row],[Investment Amount]]</f>
        <v>-4994.8499999999995</v>
      </c>
      <c r="G44" s="1">
        <f>SUM($D$2:D44)*Max_SIP[[#This Row],[Buy Price]]</f>
        <v>356064.8</v>
      </c>
    </row>
    <row r="45" spans="1:7" x14ac:dyDescent="0.3">
      <c r="A45" s="2">
        <v>38581</v>
      </c>
      <c r="B45">
        <v>2</v>
      </c>
      <c r="C45">
        <v>24.32</v>
      </c>
      <c r="D45">
        <v>205</v>
      </c>
      <c r="E45">
        <v>4985.6000000000004</v>
      </c>
      <c r="F45" s="1">
        <f>-Max_SIP[[#This Row],[Investment Amount]]</f>
        <v>-4985.6000000000004</v>
      </c>
      <c r="G45" s="1">
        <f>SUM($D$2:D45)*Max_SIP[[#This Row],[Buy Price]]</f>
        <v>374260.47999999998</v>
      </c>
    </row>
    <row r="46" spans="1:7" x14ac:dyDescent="0.3">
      <c r="A46" s="2">
        <v>38624</v>
      </c>
      <c r="B46">
        <v>3</v>
      </c>
      <c r="C46">
        <v>27.07</v>
      </c>
      <c r="D46">
        <v>184</v>
      </c>
      <c r="E46">
        <v>4980.88</v>
      </c>
      <c r="F46" s="1">
        <f>-Max_SIP[[#This Row],[Investment Amount]]</f>
        <v>-4980.88</v>
      </c>
      <c r="G46" s="1">
        <f>SUM($D$2:D46)*Max_SIP[[#This Row],[Buy Price]]</f>
        <v>421561.11</v>
      </c>
    </row>
    <row r="47" spans="1:7" x14ac:dyDescent="0.3">
      <c r="A47" s="2">
        <v>38629</v>
      </c>
      <c r="B47">
        <v>1</v>
      </c>
      <c r="C47">
        <v>26.88</v>
      </c>
      <c r="D47">
        <v>186</v>
      </c>
      <c r="E47">
        <v>4999.6799999999994</v>
      </c>
      <c r="F47" s="1">
        <f>-Max_SIP[[#This Row],[Investment Amount]]</f>
        <v>-4999.6799999999994</v>
      </c>
      <c r="G47" s="1">
        <f>SUM($D$2:D47)*Max_SIP[[#This Row],[Buy Price]]</f>
        <v>423601.91999999998</v>
      </c>
    </row>
    <row r="48" spans="1:7" x14ac:dyDescent="0.3">
      <c r="A48" s="2">
        <v>38684</v>
      </c>
      <c r="B48">
        <v>0</v>
      </c>
      <c r="C48">
        <v>27.2</v>
      </c>
      <c r="D48">
        <v>183</v>
      </c>
      <c r="E48">
        <v>4977.5999999999995</v>
      </c>
      <c r="F48" s="1">
        <f>-Max_SIP[[#This Row],[Investment Amount]]</f>
        <v>-4977.5999999999995</v>
      </c>
      <c r="G48" s="1">
        <f>SUM($D$2:D48)*Max_SIP[[#This Row],[Buy Price]]</f>
        <v>433622.39999999997</v>
      </c>
    </row>
    <row r="49" spans="1:7" x14ac:dyDescent="0.3">
      <c r="A49" s="2">
        <v>38716</v>
      </c>
      <c r="B49">
        <v>4</v>
      </c>
      <c r="C49">
        <v>28.71</v>
      </c>
      <c r="D49">
        <v>174</v>
      </c>
      <c r="E49">
        <v>4995.54</v>
      </c>
      <c r="F49" s="1">
        <f>-Max_SIP[[#This Row],[Investment Amount]]</f>
        <v>-4995.54</v>
      </c>
      <c r="G49" s="1">
        <f>SUM($D$2:D49)*Max_SIP[[#This Row],[Buy Price]]</f>
        <v>462690.36</v>
      </c>
    </row>
    <row r="50" spans="1:7" x14ac:dyDescent="0.3">
      <c r="A50" s="2">
        <v>38748</v>
      </c>
      <c r="B50">
        <v>1</v>
      </c>
      <c r="C50">
        <v>30.25</v>
      </c>
      <c r="D50">
        <v>165</v>
      </c>
      <c r="E50">
        <v>4991.25</v>
      </c>
      <c r="F50" s="1">
        <f>-Max_SIP[[#This Row],[Investment Amount]]</f>
        <v>-4991.25</v>
      </c>
      <c r="G50" s="1">
        <f>SUM($D$2:D50)*Max_SIP[[#This Row],[Buy Price]]</f>
        <v>492500.25</v>
      </c>
    </row>
    <row r="51" spans="1:7" x14ac:dyDescent="0.3">
      <c r="A51" s="2">
        <v>38776</v>
      </c>
      <c r="B51">
        <v>1</v>
      </c>
      <c r="C51">
        <v>31.1</v>
      </c>
      <c r="D51">
        <v>160</v>
      </c>
      <c r="E51">
        <v>4976</v>
      </c>
      <c r="F51" s="1">
        <f>-Max_SIP[[#This Row],[Investment Amount]]</f>
        <v>-4976</v>
      </c>
      <c r="G51" s="1">
        <f>SUM($D$2:D51)*Max_SIP[[#This Row],[Buy Price]]</f>
        <v>511315.10000000003</v>
      </c>
    </row>
    <row r="52" spans="1:7" x14ac:dyDescent="0.3">
      <c r="A52" s="2">
        <v>38806</v>
      </c>
      <c r="B52">
        <v>3</v>
      </c>
      <c r="C52">
        <v>36.54</v>
      </c>
      <c r="D52">
        <v>136</v>
      </c>
      <c r="E52">
        <v>4969.4399999999996</v>
      </c>
      <c r="F52" s="1">
        <f>-Max_SIP[[#This Row],[Investment Amount]]</f>
        <v>-4969.4399999999996</v>
      </c>
      <c r="G52" s="1">
        <f>SUM($D$2:D52)*Max_SIP[[#This Row],[Buy Price]]</f>
        <v>605723.57999999996</v>
      </c>
    </row>
    <row r="53" spans="1:7" x14ac:dyDescent="0.3">
      <c r="A53" s="2">
        <v>38827</v>
      </c>
      <c r="B53">
        <v>3</v>
      </c>
      <c r="C53">
        <v>36.01</v>
      </c>
      <c r="D53">
        <v>138</v>
      </c>
      <c r="E53">
        <v>4969.38</v>
      </c>
      <c r="F53" s="1">
        <f>-Max_SIP[[#This Row],[Investment Amount]]</f>
        <v>-4969.38</v>
      </c>
      <c r="G53" s="1">
        <f>SUM($D$2:D53)*Max_SIP[[#This Row],[Buy Price]]</f>
        <v>601907.15</v>
      </c>
    </row>
    <row r="54" spans="1:7" x14ac:dyDescent="0.3">
      <c r="A54" s="2">
        <v>38847</v>
      </c>
      <c r="B54">
        <v>2</v>
      </c>
      <c r="C54">
        <v>38.1</v>
      </c>
      <c r="D54">
        <v>131</v>
      </c>
      <c r="E54">
        <v>4991.1000000000004</v>
      </c>
      <c r="F54" s="1">
        <f>-Max_SIP[[#This Row],[Investment Amount]]</f>
        <v>-4991.1000000000004</v>
      </c>
      <c r="G54" s="1">
        <f>SUM($D$2:D54)*Max_SIP[[#This Row],[Buy Price]]</f>
        <v>641832.6</v>
      </c>
    </row>
    <row r="55" spans="1:7" x14ac:dyDescent="0.3">
      <c r="A55" s="2">
        <v>38898</v>
      </c>
      <c r="B55">
        <v>4</v>
      </c>
      <c r="C55">
        <v>31.55</v>
      </c>
      <c r="D55">
        <v>158</v>
      </c>
      <c r="E55">
        <v>4984.9000000000015</v>
      </c>
      <c r="F55" s="1">
        <f>-Max_SIP[[#This Row],[Investment Amount]]</f>
        <v>-4984.9000000000015</v>
      </c>
      <c r="G55" s="1">
        <f>SUM($D$2:D55)*Max_SIP[[#This Row],[Buy Price]]</f>
        <v>536476.20000000007</v>
      </c>
    </row>
    <row r="56" spans="1:7" x14ac:dyDescent="0.3">
      <c r="A56" s="2">
        <v>38903</v>
      </c>
      <c r="B56">
        <v>2</v>
      </c>
      <c r="C56">
        <v>32.35</v>
      </c>
      <c r="D56">
        <v>154</v>
      </c>
      <c r="E56">
        <v>4981.9000000000015</v>
      </c>
      <c r="F56" s="1">
        <f>-Max_SIP[[#This Row],[Investment Amount]]</f>
        <v>-4981.9000000000015</v>
      </c>
      <c r="G56" s="1">
        <f>SUM($D$2:D56)*Max_SIP[[#This Row],[Buy Price]]</f>
        <v>555061.30000000005</v>
      </c>
    </row>
    <row r="57" spans="1:7" x14ac:dyDescent="0.3">
      <c r="A57" s="2">
        <v>38958</v>
      </c>
      <c r="B57">
        <v>1</v>
      </c>
      <c r="C57">
        <v>35.020000000000003</v>
      </c>
      <c r="D57">
        <v>142</v>
      </c>
      <c r="E57">
        <v>4972.84</v>
      </c>
      <c r="F57" s="1">
        <f>-Max_SIP[[#This Row],[Investment Amount]]</f>
        <v>-4972.84</v>
      </c>
      <c r="G57" s="1">
        <f>SUM($D$2:D57)*Max_SIP[[#This Row],[Buy Price]]</f>
        <v>605846</v>
      </c>
    </row>
    <row r="58" spans="1:7" x14ac:dyDescent="0.3">
      <c r="A58" s="2">
        <v>38987</v>
      </c>
      <c r="B58">
        <v>2</v>
      </c>
      <c r="C58">
        <v>36.6</v>
      </c>
      <c r="D58">
        <v>136</v>
      </c>
      <c r="E58">
        <v>4977.6000000000004</v>
      </c>
      <c r="F58" s="1">
        <f>-Max_SIP[[#This Row],[Investment Amount]]</f>
        <v>-4977.6000000000004</v>
      </c>
      <c r="G58" s="1">
        <f>SUM($D$2:D58)*Max_SIP[[#This Row],[Buy Price]]</f>
        <v>638157.6</v>
      </c>
    </row>
    <row r="59" spans="1:7" x14ac:dyDescent="0.3">
      <c r="A59" s="2">
        <v>39020</v>
      </c>
      <c r="B59">
        <v>0</v>
      </c>
      <c r="C59">
        <v>38.51</v>
      </c>
      <c r="D59">
        <v>129</v>
      </c>
      <c r="E59">
        <v>4967.79</v>
      </c>
      <c r="F59" s="1">
        <f>-Max_SIP[[#This Row],[Investment Amount]]</f>
        <v>-4967.79</v>
      </c>
      <c r="G59" s="1">
        <f>SUM($D$2:D59)*Max_SIP[[#This Row],[Buy Price]]</f>
        <v>676428.14999999991</v>
      </c>
    </row>
    <row r="60" spans="1:7" x14ac:dyDescent="0.3">
      <c r="A60" s="2">
        <v>39043</v>
      </c>
      <c r="B60">
        <v>2</v>
      </c>
      <c r="C60">
        <v>40.39</v>
      </c>
      <c r="D60">
        <v>123</v>
      </c>
      <c r="E60">
        <v>4967.97</v>
      </c>
      <c r="F60" s="1">
        <f>-Max_SIP[[#This Row],[Investment Amount]]</f>
        <v>-4967.97</v>
      </c>
      <c r="G60" s="1">
        <f>SUM($D$2:D60)*Max_SIP[[#This Row],[Buy Price]]</f>
        <v>714418.32000000007</v>
      </c>
    </row>
    <row r="61" spans="1:7" x14ac:dyDescent="0.3">
      <c r="A61" s="2">
        <v>39058</v>
      </c>
      <c r="B61">
        <v>3</v>
      </c>
      <c r="C61">
        <v>41.07</v>
      </c>
      <c r="D61">
        <v>121</v>
      </c>
      <c r="E61">
        <v>4969.47</v>
      </c>
      <c r="F61" s="1">
        <f>-Max_SIP[[#This Row],[Investment Amount]]</f>
        <v>-4969.47</v>
      </c>
      <c r="G61" s="1">
        <f>SUM($D$2:D61)*Max_SIP[[#This Row],[Buy Price]]</f>
        <v>731415.63</v>
      </c>
    </row>
    <row r="62" spans="1:7" x14ac:dyDescent="0.3">
      <c r="A62" s="2">
        <v>39107</v>
      </c>
      <c r="B62">
        <v>3</v>
      </c>
      <c r="C62">
        <v>41.49</v>
      </c>
      <c r="D62">
        <v>120</v>
      </c>
      <c r="E62">
        <v>4978.8</v>
      </c>
      <c r="F62" s="1">
        <f>-Max_SIP[[#This Row],[Investment Amount]]</f>
        <v>-4978.8</v>
      </c>
      <c r="G62" s="1">
        <f>SUM($D$2:D62)*Max_SIP[[#This Row],[Buy Price]]</f>
        <v>743874.21000000008</v>
      </c>
    </row>
    <row r="63" spans="1:7" x14ac:dyDescent="0.3">
      <c r="A63" s="2">
        <v>39120</v>
      </c>
      <c r="B63">
        <v>2</v>
      </c>
      <c r="C63">
        <v>42.33</v>
      </c>
      <c r="D63">
        <v>118</v>
      </c>
      <c r="E63">
        <v>4994.9399999999996</v>
      </c>
      <c r="F63" s="1">
        <f>-Max_SIP[[#This Row],[Investment Amount]]</f>
        <v>-4994.9399999999996</v>
      </c>
      <c r="G63" s="1">
        <f>SUM($D$2:D63)*Max_SIP[[#This Row],[Buy Price]]</f>
        <v>763929.51</v>
      </c>
    </row>
    <row r="64" spans="1:7" x14ac:dyDescent="0.3">
      <c r="A64" s="2">
        <v>39164</v>
      </c>
      <c r="B64">
        <v>4</v>
      </c>
      <c r="C64">
        <v>39.020000000000003</v>
      </c>
      <c r="D64">
        <v>128</v>
      </c>
      <c r="E64">
        <v>4994.5600000000004</v>
      </c>
      <c r="F64" s="1">
        <f>-Max_SIP[[#This Row],[Investment Amount]]</f>
        <v>-4994.5600000000004</v>
      </c>
      <c r="G64" s="1">
        <f>SUM($D$2:D64)*Max_SIP[[#This Row],[Buy Price]]</f>
        <v>709188.5</v>
      </c>
    </row>
    <row r="65" spans="1:7" x14ac:dyDescent="0.3">
      <c r="A65" s="2">
        <v>39198</v>
      </c>
      <c r="B65">
        <v>3</v>
      </c>
      <c r="C65">
        <v>42.03</v>
      </c>
      <c r="D65">
        <v>118</v>
      </c>
      <c r="E65">
        <v>4959.54</v>
      </c>
      <c r="F65" s="1">
        <f>-Max_SIP[[#This Row],[Investment Amount]]</f>
        <v>-4959.54</v>
      </c>
      <c r="G65" s="1">
        <f>SUM($D$2:D65)*Max_SIP[[#This Row],[Buy Price]]</f>
        <v>768854.79</v>
      </c>
    </row>
    <row r="66" spans="1:7" x14ac:dyDescent="0.3">
      <c r="A66" s="2">
        <v>39233</v>
      </c>
      <c r="B66">
        <v>3</v>
      </c>
      <c r="C66">
        <v>43.27</v>
      </c>
      <c r="D66">
        <v>115</v>
      </c>
      <c r="E66">
        <v>4976.05</v>
      </c>
      <c r="F66" s="1">
        <f>-Max_SIP[[#This Row],[Investment Amount]]</f>
        <v>-4976.05</v>
      </c>
      <c r="G66" s="1">
        <f>SUM($D$2:D66)*Max_SIP[[#This Row],[Buy Price]]</f>
        <v>796514.16</v>
      </c>
    </row>
    <row r="67" spans="1:7" x14ac:dyDescent="0.3">
      <c r="A67" s="2">
        <v>39234</v>
      </c>
      <c r="B67">
        <v>4</v>
      </c>
      <c r="C67">
        <v>43.46</v>
      </c>
      <c r="D67">
        <v>115</v>
      </c>
      <c r="E67">
        <v>4997.9000000000015</v>
      </c>
      <c r="F67" s="1">
        <f>-Max_SIP[[#This Row],[Investment Amount]]</f>
        <v>-4997.9000000000015</v>
      </c>
      <c r="G67" s="1">
        <f>SUM($D$2:D67)*Max_SIP[[#This Row],[Buy Price]]</f>
        <v>805009.58</v>
      </c>
    </row>
    <row r="68" spans="1:7" x14ac:dyDescent="0.3">
      <c r="A68" s="2">
        <v>39289</v>
      </c>
      <c r="B68">
        <v>3</v>
      </c>
      <c r="C68">
        <v>46.56</v>
      </c>
      <c r="D68">
        <v>107</v>
      </c>
      <c r="E68">
        <v>4981.92</v>
      </c>
      <c r="F68" s="1">
        <f>-Max_SIP[[#This Row],[Investment Amount]]</f>
        <v>-4981.92</v>
      </c>
      <c r="G68" s="1">
        <f>SUM($D$2:D68)*Max_SIP[[#This Row],[Buy Price]]</f>
        <v>867412.8</v>
      </c>
    </row>
    <row r="69" spans="1:7" x14ac:dyDescent="0.3">
      <c r="A69" s="2">
        <v>39302</v>
      </c>
      <c r="B69">
        <v>2</v>
      </c>
      <c r="C69">
        <v>45.24</v>
      </c>
      <c r="D69">
        <v>110</v>
      </c>
      <c r="E69">
        <v>4976.4000000000015</v>
      </c>
      <c r="F69" s="1">
        <f>-Max_SIP[[#This Row],[Investment Amount]]</f>
        <v>-4976.4000000000015</v>
      </c>
      <c r="G69" s="1">
        <f>SUM($D$2:D69)*Max_SIP[[#This Row],[Buy Price]]</f>
        <v>847797.60000000009</v>
      </c>
    </row>
    <row r="70" spans="1:7" x14ac:dyDescent="0.3">
      <c r="A70" s="2">
        <v>39353</v>
      </c>
      <c r="B70">
        <v>4</v>
      </c>
      <c r="C70">
        <v>50.75</v>
      </c>
      <c r="D70">
        <v>98</v>
      </c>
      <c r="E70">
        <v>4973.5</v>
      </c>
      <c r="F70" s="1">
        <f>-Max_SIP[[#This Row],[Investment Amount]]</f>
        <v>-4973.5</v>
      </c>
      <c r="G70" s="1">
        <f>SUM($D$2:D70)*Max_SIP[[#This Row],[Buy Price]]</f>
        <v>956028.5</v>
      </c>
    </row>
    <row r="71" spans="1:7" x14ac:dyDescent="0.3">
      <c r="A71" s="2">
        <v>39384</v>
      </c>
      <c r="B71">
        <v>0</v>
      </c>
      <c r="C71">
        <v>59.56</v>
      </c>
      <c r="D71">
        <v>83</v>
      </c>
      <c r="E71">
        <v>4943.4800000000005</v>
      </c>
      <c r="F71" s="1">
        <f>-Max_SIP[[#This Row],[Investment Amount]]</f>
        <v>-4943.4800000000005</v>
      </c>
      <c r="G71" s="1">
        <f>SUM($D$2:D71)*Max_SIP[[#This Row],[Buy Price]]</f>
        <v>1126934.76</v>
      </c>
    </row>
    <row r="72" spans="1:7" x14ac:dyDescent="0.3">
      <c r="A72" s="2">
        <v>39400</v>
      </c>
      <c r="B72">
        <v>2</v>
      </c>
      <c r="C72">
        <v>59.95</v>
      </c>
      <c r="D72">
        <v>83</v>
      </c>
      <c r="E72">
        <v>4975.8500000000004</v>
      </c>
      <c r="F72" s="1">
        <f>-Max_SIP[[#This Row],[Investment Amount]]</f>
        <v>-4975.8500000000004</v>
      </c>
      <c r="G72" s="1">
        <f>SUM($D$2:D72)*Max_SIP[[#This Row],[Buy Price]]</f>
        <v>1139289.8</v>
      </c>
    </row>
    <row r="73" spans="1:7" x14ac:dyDescent="0.3">
      <c r="A73" s="2">
        <v>39447</v>
      </c>
      <c r="B73">
        <v>0</v>
      </c>
      <c r="C73">
        <v>62.07</v>
      </c>
      <c r="D73">
        <v>80</v>
      </c>
      <c r="E73">
        <v>4965.6000000000004</v>
      </c>
      <c r="F73" s="1">
        <f>-Max_SIP[[#This Row],[Investment Amount]]</f>
        <v>-4965.6000000000004</v>
      </c>
      <c r="G73" s="1">
        <f>SUM($D$2:D73)*Max_SIP[[#This Row],[Buy Price]]</f>
        <v>1184543.8800000001</v>
      </c>
    </row>
    <row r="74" spans="1:7" x14ac:dyDescent="0.3">
      <c r="A74" s="2">
        <v>39456</v>
      </c>
      <c r="B74">
        <v>2</v>
      </c>
      <c r="C74">
        <v>63.56</v>
      </c>
      <c r="D74">
        <v>78</v>
      </c>
      <c r="E74">
        <v>4957.68</v>
      </c>
      <c r="F74" s="1">
        <f>-Max_SIP[[#This Row],[Investment Amount]]</f>
        <v>-4957.68</v>
      </c>
      <c r="G74" s="1">
        <f>SUM($D$2:D74)*Max_SIP[[#This Row],[Buy Price]]</f>
        <v>1217936.72</v>
      </c>
    </row>
    <row r="75" spans="1:7" x14ac:dyDescent="0.3">
      <c r="A75" s="2">
        <v>39483</v>
      </c>
      <c r="B75">
        <v>1</v>
      </c>
      <c r="C75">
        <v>55.43</v>
      </c>
      <c r="D75">
        <v>90</v>
      </c>
      <c r="E75">
        <v>4988.7</v>
      </c>
      <c r="F75" s="1">
        <f>-Max_SIP[[#This Row],[Investment Amount]]</f>
        <v>-4988.7</v>
      </c>
      <c r="G75" s="1">
        <f>SUM($D$2:D75)*Max_SIP[[#This Row],[Buy Price]]</f>
        <v>1067138.3600000001</v>
      </c>
    </row>
    <row r="76" spans="1:7" x14ac:dyDescent="0.3">
      <c r="A76" s="2">
        <v>39510</v>
      </c>
      <c r="B76">
        <v>0</v>
      </c>
      <c r="C76">
        <v>50.7</v>
      </c>
      <c r="D76">
        <v>98</v>
      </c>
      <c r="E76">
        <v>4968.6000000000004</v>
      </c>
      <c r="F76" s="1">
        <f>-Max_SIP[[#This Row],[Investment Amount]]</f>
        <v>-4968.6000000000004</v>
      </c>
      <c r="G76" s="1">
        <f>SUM($D$2:D76)*Max_SIP[[#This Row],[Buy Price]]</f>
        <v>981045</v>
      </c>
    </row>
    <row r="77" spans="1:7" x14ac:dyDescent="0.3">
      <c r="A77" s="2">
        <v>39567</v>
      </c>
      <c r="B77">
        <v>1</v>
      </c>
      <c r="C77">
        <v>52.35</v>
      </c>
      <c r="D77">
        <v>95</v>
      </c>
      <c r="E77">
        <v>4973.25</v>
      </c>
      <c r="F77" s="1">
        <f>-Max_SIP[[#This Row],[Investment Amount]]</f>
        <v>-4973.25</v>
      </c>
      <c r="G77" s="1">
        <f>SUM($D$2:D77)*Max_SIP[[#This Row],[Buy Price]]</f>
        <v>1017945.75</v>
      </c>
    </row>
    <row r="78" spans="1:7" x14ac:dyDescent="0.3">
      <c r="A78" s="2">
        <v>39570</v>
      </c>
      <c r="B78">
        <v>4</v>
      </c>
      <c r="C78">
        <v>52.63</v>
      </c>
      <c r="D78">
        <v>95</v>
      </c>
      <c r="E78">
        <v>4999.8500000000004</v>
      </c>
      <c r="F78" s="1">
        <f>-Max_SIP[[#This Row],[Investment Amount]]</f>
        <v>-4999.8500000000004</v>
      </c>
      <c r="G78" s="1">
        <f>SUM($D$2:D78)*Max_SIP[[#This Row],[Buy Price]]</f>
        <v>1028390.2000000001</v>
      </c>
    </row>
    <row r="79" spans="1:7" x14ac:dyDescent="0.3">
      <c r="A79" s="2">
        <v>39601</v>
      </c>
      <c r="B79">
        <v>0</v>
      </c>
      <c r="C79">
        <v>48.08</v>
      </c>
      <c r="D79">
        <v>103</v>
      </c>
      <c r="E79">
        <v>4952.24</v>
      </c>
      <c r="F79" s="1">
        <f>-Max_SIP[[#This Row],[Investment Amount]]</f>
        <v>-4952.24</v>
      </c>
      <c r="G79" s="1">
        <f>SUM($D$2:D79)*Max_SIP[[#This Row],[Buy Price]]</f>
        <v>944435.44</v>
      </c>
    </row>
    <row r="80" spans="1:7" x14ac:dyDescent="0.3">
      <c r="A80" s="2">
        <v>39652</v>
      </c>
      <c r="B80">
        <v>2</v>
      </c>
      <c r="C80">
        <v>45.47</v>
      </c>
      <c r="D80">
        <v>109</v>
      </c>
      <c r="E80">
        <v>4956.2299999999996</v>
      </c>
      <c r="F80" s="1">
        <f>-Max_SIP[[#This Row],[Investment Amount]]</f>
        <v>-4956.2299999999996</v>
      </c>
      <c r="G80" s="1">
        <f>SUM($D$2:D80)*Max_SIP[[#This Row],[Buy Price]]</f>
        <v>898123.44</v>
      </c>
    </row>
    <row r="81" spans="1:7" x14ac:dyDescent="0.3">
      <c r="A81" s="2">
        <v>39671</v>
      </c>
      <c r="B81">
        <v>0</v>
      </c>
      <c r="C81">
        <v>46.77</v>
      </c>
      <c r="D81">
        <v>106</v>
      </c>
      <c r="E81">
        <v>4957.62</v>
      </c>
      <c r="F81" s="1">
        <f>-Max_SIP[[#This Row],[Investment Amount]]</f>
        <v>-4957.62</v>
      </c>
      <c r="G81" s="1">
        <f>SUM($D$2:D81)*Max_SIP[[#This Row],[Buy Price]]</f>
        <v>928758.66</v>
      </c>
    </row>
    <row r="82" spans="1:7" x14ac:dyDescent="0.3">
      <c r="A82" s="2">
        <v>39699</v>
      </c>
      <c r="B82">
        <v>0</v>
      </c>
      <c r="C82">
        <v>45.73</v>
      </c>
      <c r="D82">
        <v>109</v>
      </c>
      <c r="E82">
        <v>4984.57</v>
      </c>
      <c r="F82" s="1">
        <f>-Max_SIP[[#This Row],[Investment Amount]]</f>
        <v>-4984.57</v>
      </c>
      <c r="G82" s="1">
        <f>SUM($D$2:D82)*Max_SIP[[#This Row],[Buy Price]]</f>
        <v>913090.90999999992</v>
      </c>
    </row>
    <row r="83" spans="1:7" x14ac:dyDescent="0.3">
      <c r="A83" s="2">
        <v>39722</v>
      </c>
      <c r="B83">
        <v>2</v>
      </c>
      <c r="C83">
        <v>39.909999999999997</v>
      </c>
      <c r="D83">
        <v>125</v>
      </c>
      <c r="E83">
        <v>4988.75</v>
      </c>
      <c r="F83" s="1">
        <f>-Max_SIP[[#This Row],[Investment Amount]]</f>
        <v>-4988.75</v>
      </c>
      <c r="G83" s="1">
        <f>SUM($D$2:D83)*Max_SIP[[#This Row],[Buy Price]]</f>
        <v>801871.72</v>
      </c>
    </row>
    <row r="84" spans="1:7" x14ac:dyDescent="0.3">
      <c r="A84" s="2">
        <v>39762</v>
      </c>
      <c r="B84">
        <v>0</v>
      </c>
      <c r="C84">
        <v>31.74</v>
      </c>
      <c r="D84">
        <v>157</v>
      </c>
      <c r="E84">
        <v>4983.1799999999994</v>
      </c>
      <c r="F84" s="1">
        <f>-Max_SIP[[#This Row],[Investment Amount]]</f>
        <v>-4983.1799999999994</v>
      </c>
      <c r="G84" s="1">
        <f>SUM($D$2:D84)*Max_SIP[[#This Row],[Buy Price]]</f>
        <v>642703.26</v>
      </c>
    </row>
    <row r="85" spans="1:7" x14ac:dyDescent="0.3">
      <c r="A85" s="2">
        <v>39801</v>
      </c>
      <c r="B85">
        <v>4</v>
      </c>
      <c r="C85">
        <v>31.08</v>
      </c>
      <c r="D85">
        <v>160</v>
      </c>
      <c r="E85">
        <v>4972.7999999999993</v>
      </c>
      <c r="F85" s="1">
        <f>-Max_SIP[[#This Row],[Investment Amount]]</f>
        <v>-4972.7999999999993</v>
      </c>
      <c r="G85" s="1">
        <f>SUM($D$2:D85)*Max_SIP[[#This Row],[Buy Price]]</f>
        <v>634311.72</v>
      </c>
    </row>
    <row r="86" spans="1:7" x14ac:dyDescent="0.3">
      <c r="A86" s="2">
        <v>39818</v>
      </c>
      <c r="B86">
        <v>0</v>
      </c>
      <c r="C86">
        <v>31.18</v>
      </c>
      <c r="D86">
        <v>160</v>
      </c>
      <c r="E86">
        <v>4988.8</v>
      </c>
      <c r="F86" s="1">
        <f>-Max_SIP[[#This Row],[Investment Amount]]</f>
        <v>-4988.8</v>
      </c>
      <c r="G86" s="1">
        <f>SUM($D$2:D86)*Max_SIP[[#This Row],[Buy Price]]</f>
        <v>641341.42000000004</v>
      </c>
    </row>
    <row r="87" spans="1:7" x14ac:dyDescent="0.3">
      <c r="A87" s="2">
        <v>39857</v>
      </c>
      <c r="B87">
        <v>4</v>
      </c>
      <c r="C87">
        <v>29.82</v>
      </c>
      <c r="D87">
        <v>167</v>
      </c>
      <c r="E87">
        <v>4979.9399999999996</v>
      </c>
      <c r="F87" s="1">
        <f>-Max_SIP[[#This Row],[Investment Amount]]</f>
        <v>-4979.9399999999996</v>
      </c>
      <c r="G87" s="1">
        <f>SUM($D$2:D87)*Max_SIP[[#This Row],[Buy Price]]</f>
        <v>618347.52000000002</v>
      </c>
    </row>
    <row r="88" spans="1:7" x14ac:dyDescent="0.3">
      <c r="A88" s="2">
        <v>39899</v>
      </c>
      <c r="B88">
        <v>4</v>
      </c>
      <c r="C88">
        <v>31.22</v>
      </c>
      <c r="D88">
        <v>160</v>
      </c>
      <c r="E88">
        <v>4995.2</v>
      </c>
      <c r="F88" s="1">
        <f>-Max_SIP[[#This Row],[Investment Amount]]</f>
        <v>-4995.2</v>
      </c>
      <c r="G88" s="1">
        <f>SUM($D$2:D88)*Max_SIP[[#This Row],[Buy Price]]</f>
        <v>652373.12</v>
      </c>
    </row>
    <row r="89" spans="1:7" x14ac:dyDescent="0.3">
      <c r="A89" s="2">
        <v>39927</v>
      </c>
      <c r="B89">
        <v>4</v>
      </c>
      <c r="C89">
        <v>35.07</v>
      </c>
      <c r="D89">
        <v>142</v>
      </c>
      <c r="E89">
        <v>4979.9399999999996</v>
      </c>
      <c r="F89" s="1">
        <f>-Max_SIP[[#This Row],[Investment Amount]]</f>
        <v>-4979.9399999999996</v>
      </c>
      <c r="G89" s="1">
        <f>SUM($D$2:D89)*Max_SIP[[#This Row],[Buy Price]]</f>
        <v>737802.66</v>
      </c>
    </row>
    <row r="90" spans="1:7" x14ac:dyDescent="0.3">
      <c r="A90" s="2">
        <v>39962</v>
      </c>
      <c r="B90">
        <v>4</v>
      </c>
      <c r="C90">
        <v>44.61</v>
      </c>
      <c r="D90">
        <v>112</v>
      </c>
      <c r="E90">
        <v>4996.32</v>
      </c>
      <c r="F90" s="1">
        <f>-Max_SIP[[#This Row],[Investment Amount]]</f>
        <v>-4996.32</v>
      </c>
      <c r="G90" s="1">
        <f>SUM($D$2:D90)*Max_SIP[[#This Row],[Buy Price]]</f>
        <v>943501.5</v>
      </c>
    </row>
    <row r="91" spans="1:7" x14ac:dyDescent="0.3">
      <c r="A91" s="2">
        <v>39974</v>
      </c>
      <c r="B91">
        <v>2</v>
      </c>
      <c r="C91">
        <v>46.69</v>
      </c>
      <c r="D91">
        <v>107</v>
      </c>
      <c r="E91">
        <v>4995.83</v>
      </c>
      <c r="F91" s="1">
        <f>-Max_SIP[[#This Row],[Investment Amount]]</f>
        <v>-4995.83</v>
      </c>
      <c r="G91" s="1">
        <f>SUM($D$2:D91)*Max_SIP[[#This Row],[Buy Price]]</f>
        <v>992489.33</v>
      </c>
    </row>
    <row r="92" spans="1:7" x14ac:dyDescent="0.3">
      <c r="A92" s="2">
        <v>40025</v>
      </c>
      <c r="B92">
        <v>4</v>
      </c>
      <c r="C92">
        <v>46.14</v>
      </c>
      <c r="D92">
        <v>108</v>
      </c>
      <c r="E92">
        <v>4983.12</v>
      </c>
      <c r="F92" s="1">
        <f>-Max_SIP[[#This Row],[Investment Amount]]</f>
        <v>-4983.12</v>
      </c>
      <c r="G92" s="1">
        <f>SUM($D$2:D92)*Max_SIP[[#This Row],[Buy Price]]</f>
        <v>985781.1</v>
      </c>
    </row>
    <row r="93" spans="1:7" x14ac:dyDescent="0.3">
      <c r="A93" s="2">
        <v>40053</v>
      </c>
      <c r="B93">
        <v>4</v>
      </c>
      <c r="C93">
        <v>47.16</v>
      </c>
      <c r="D93">
        <v>106</v>
      </c>
      <c r="E93">
        <v>4998.96</v>
      </c>
      <c r="F93" s="1">
        <f>-Max_SIP[[#This Row],[Investment Amount]]</f>
        <v>-4998.96</v>
      </c>
      <c r="G93" s="1">
        <f>SUM($D$2:D93)*Max_SIP[[#This Row],[Buy Price]]</f>
        <v>1012572.3599999999</v>
      </c>
    </row>
    <row r="94" spans="1:7" x14ac:dyDescent="0.3">
      <c r="A94" s="2">
        <v>40086</v>
      </c>
      <c r="B94">
        <v>2</v>
      </c>
      <c r="C94">
        <v>50.48</v>
      </c>
      <c r="D94">
        <v>99</v>
      </c>
      <c r="E94">
        <v>4997.5199999999995</v>
      </c>
      <c r="F94" s="1">
        <f>-Max_SIP[[#This Row],[Investment Amount]]</f>
        <v>-4997.5199999999995</v>
      </c>
      <c r="G94" s="1">
        <f>SUM($D$2:D94)*Max_SIP[[#This Row],[Buy Price]]</f>
        <v>1088853.5999999999</v>
      </c>
    </row>
    <row r="95" spans="1:7" x14ac:dyDescent="0.3">
      <c r="A95" s="2">
        <v>40102</v>
      </c>
      <c r="B95">
        <v>4</v>
      </c>
      <c r="C95">
        <v>51.3</v>
      </c>
      <c r="D95">
        <v>97</v>
      </c>
      <c r="E95">
        <v>4976.0999999999995</v>
      </c>
      <c r="F95" s="1">
        <f>-Max_SIP[[#This Row],[Investment Amount]]</f>
        <v>-4976.0999999999995</v>
      </c>
      <c r="G95" s="1">
        <f>SUM($D$2:D95)*Max_SIP[[#This Row],[Buy Price]]</f>
        <v>1111517.0999999999</v>
      </c>
    </row>
    <row r="96" spans="1:7" x14ac:dyDescent="0.3">
      <c r="A96" s="2">
        <v>40142</v>
      </c>
      <c r="B96">
        <v>2</v>
      </c>
      <c r="C96">
        <v>51.07</v>
      </c>
      <c r="D96">
        <v>97</v>
      </c>
      <c r="E96">
        <v>4953.79</v>
      </c>
      <c r="F96" s="1">
        <f>-Max_SIP[[#This Row],[Investment Amount]]</f>
        <v>-4953.79</v>
      </c>
      <c r="G96" s="1">
        <f>SUM($D$2:D96)*Max_SIP[[#This Row],[Buy Price]]</f>
        <v>1111487.48</v>
      </c>
    </row>
    <row r="97" spans="1:7" x14ac:dyDescent="0.3">
      <c r="A97" s="2">
        <v>40178</v>
      </c>
      <c r="B97">
        <v>3</v>
      </c>
      <c r="C97">
        <v>52.17</v>
      </c>
      <c r="D97">
        <v>95</v>
      </c>
      <c r="E97">
        <v>4956.1500000000015</v>
      </c>
      <c r="F97" s="1">
        <f>-Max_SIP[[#This Row],[Investment Amount]]</f>
        <v>-4956.1500000000015</v>
      </c>
      <c r="G97" s="1">
        <f>SUM($D$2:D97)*Max_SIP[[#This Row],[Buy Price]]</f>
        <v>1140384.03</v>
      </c>
    </row>
    <row r="98" spans="1:7" x14ac:dyDescent="0.3">
      <c r="A98" s="2">
        <v>40184</v>
      </c>
      <c r="B98">
        <v>2</v>
      </c>
      <c r="C98">
        <v>53.09</v>
      </c>
      <c r="D98">
        <v>94</v>
      </c>
      <c r="E98">
        <v>4990.46</v>
      </c>
      <c r="F98" s="1">
        <f>-Max_SIP[[#This Row],[Investment Amount]]</f>
        <v>-4990.46</v>
      </c>
      <c r="G98" s="1">
        <f>SUM($D$2:D98)*Max_SIP[[#This Row],[Buy Price]]</f>
        <v>1165484.77</v>
      </c>
    </row>
    <row r="99" spans="1:7" x14ac:dyDescent="0.3">
      <c r="A99" s="2">
        <v>40235</v>
      </c>
      <c r="B99">
        <v>4</v>
      </c>
      <c r="C99">
        <v>49.48</v>
      </c>
      <c r="D99">
        <v>101</v>
      </c>
      <c r="E99">
        <v>4997.4799999999996</v>
      </c>
      <c r="F99" s="1">
        <f>-Max_SIP[[#This Row],[Investment Amount]]</f>
        <v>-4997.4799999999996</v>
      </c>
      <c r="G99" s="1">
        <f>SUM($D$2:D99)*Max_SIP[[#This Row],[Buy Price]]</f>
        <v>1091231.92</v>
      </c>
    </row>
    <row r="100" spans="1:7" x14ac:dyDescent="0.3">
      <c r="A100" s="2">
        <v>40266</v>
      </c>
      <c r="B100">
        <v>0</v>
      </c>
      <c r="C100">
        <v>52.96</v>
      </c>
      <c r="D100">
        <v>94</v>
      </c>
      <c r="E100">
        <v>4978.24</v>
      </c>
      <c r="F100" s="1">
        <f>-Max_SIP[[#This Row],[Investment Amount]]</f>
        <v>-4978.24</v>
      </c>
      <c r="G100" s="1">
        <f>SUM($D$2:D100)*Max_SIP[[#This Row],[Buy Price]]</f>
        <v>1172958.08</v>
      </c>
    </row>
    <row r="101" spans="1:7" x14ac:dyDescent="0.3">
      <c r="A101" s="2">
        <v>40275</v>
      </c>
      <c r="B101">
        <v>2</v>
      </c>
      <c r="C101">
        <v>53.78</v>
      </c>
      <c r="D101">
        <v>92</v>
      </c>
      <c r="E101">
        <v>4947.76</v>
      </c>
      <c r="F101" s="1">
        <f>-Max_SIP[[#This Row],[Investment Amount]]</f>
        <v>-4947.76</v>
      </c>
      <c r="G101" s="1">
        <f>SUM($D$2:D101)*Max_SIP[[#This Row],[Buy Price]]</f>
        <v>1196067.2</v>
      </c>
    </row>
    <row r="102" spans="1:7" x14ac:dyDescent="0.3">
      <c r="A102" s="2">
        <v>40301</v>
      </c>
      <c r="B102">
        <v>0</v>
      </c>
      <c r="C102">
        <v>52.07</v>
      </c>
      <c r="D102">
        <v>96</v>
      </c>
      <c r="E102">
        <v>4998.72</v>
      </c>
      <c r="F102" s="1">
        <f>-Max_SIP[[#This Row],[Investment Amount]]</f>
        <v>-4998.72</v>
      </c>
      <c r="G102" s="1">
        <f>SUM($D$2:D102)*Max_SIP[[#This Row],[Buy Price]]</f>
        <v>1163035.52</v>
      </c>
    </row>
    <row r="103" spans="1:7" x14ac:dyDescent="0.3">
      <c r="A103" s="2">
        <v>40350</v>
      </c>
      <c r="B103">
        <v>0</v>
      </c>
      <c r="C103">
        <v>53.52</v>
      </c>
      <c r="D103">
        <v>93</v>
      </c>
      <c r="E103">
        <v>4977.3600000000006</v>
      </c>
      <c r="F103" s="1">
        <f>-Max_SIP[[#This Row],[Investment Amount]]</f>
        <v>-4977.3600000000006</v>
      </c>
      <c r="G103" s="1">
        <f>SUM($D$2:D103)*Max_SIP[[#This Row],[Buy Price]]</f>
        <v>1200400.08</v>
      </c>
    </row>
    <row r="104" spans="1:7" x14ac:dyDescent="0.3">
      <c r="A104" s="2">
        <v>40386</v>
      </c>
      <c r="B104">
        <v>1</v>
      </c>
      <c r="C104">
        <v>54.89</v>
      </c>
      <c r="D104">
        <v>91</v>
      </c>
      <c r="E104">
        <v>4994.99</v>
      </c>
      <c r="F104" s="1">
        <f>-Max_SIP[[#This Row],[Investment Amount]]</f>
        <v>-4994.99</v>
      </c>
      <c r="G104" s="1">
        <f>SUM($D$2:D104)*Max_SIP[[#This Row],[Buy Price]]</f>
        <v>1236122.8</v>
      </c>
    </row>
    <row r="105" spans="1:7" x14ac:dyDescent="0.3">
      <c r="A105" s="2">
        <v>40413</v>
      </c>
      <c r="B105">
        <v>0</v>
      </c>
      <c r="C105">
        <v>55.89</v>
      </c>
      <c r="D105">
        <v>89</v>
      </c>
      <c r="E105">
        <v>4974.21</v>
      </c>
      <c r="F105" s="1">
        <f>-Max_SIP[[#This Row],[Investment Amount]]</f>
        <v>-4974.21</v>
      </c>
      <c r="G105" s="1">
        <f>SUM($D$2:D105)*Max_SIP[[#This Row],[Buy Price]]</f>
        <v>1263617.01</v>
      </c>
    </row>
    <row r="106" spans="1:7" x14ac:dyDescent="0.3">
      <c r="A106" s="2">
        <v>40448</v>
      </c>
      <c r="B106">
        <v>0</v>
      </c>
      <c r="C106">
        <v>60.79</v>
      </c>
      <c r="D106">
        <v>82</v>
      </c>
      <c r="E106">
        <v>4984.78</v>
      </c>
      <c r="F106" s="1">
        <f>-Max_SIP[[#This Row],[Investment Amount]]</f>
        <v>-4984.78</v>
      </c>
      <c r="G106" s="1">
        <f>SUM($D$2:D106)*Max_SIP[[#This Row],[Buy Price]]</f>
        <v>1379385.89</v>
      </c>
    </row>
    <row r="107" spans="1:7" x14ac:dyDescent="0.3">
      <c r="A107" s="2">
        <v>40464</v>
      </c>
      <c r="B107">
        <v>2</v>
      </c>
      <c r="C107">
        <v>62.67</v>
      </c>
      <c r="D107">
        <v>79</v>
      </c>
      <c r="E107">
        <v>4950.93</v>
      </c>
      <c r="F107" s="1">
        <f>-Max_SIP[[#This Row],[Investment Amount]]</f>
        <v>-4950.93</v>
      </c>
      <c r="G107" s="1">
        <f>SUM($D$2:D107)*Max_SIP[[#This Row],[Buy Price]]</f>
        <v>1426995.9000000001</v>
      </c>
    </row>
    <row r="108" spans="1:7" x14ac:dyDescent="0.3">
      <c r="A108" s="2">
        <v>40491</v>
      </c>
      <c r="B108">
        <v>1</v>
      </c>
      <c r="C108">
        <v>63.78</v>
      </c>
      <c r="D108">
        <v>78</v>
      </c>
      <c r="E108">
        <v>4974.84</v>
      </c>
      <c r="F108" s="1">
        <f>-Max_SIP[[#This Row],[Investment Amount]]</f>
        <v>-4974.84</v>
      </c>
      <c r="G108" s="1">
        <f>SUM($D$2:D108)*Max_SIP[[#This Row],[Buy Price]]</f>
        <v>1457245.44</v>
      </c>
    </row>
    <row r="109" spans="1:7" x14ac:dyDescent="0.3">
      <c r="A109" s="2">
        <v>40543</v>
      </c>
      <c r="B109">
        <v>4</v>
      </c>
      <c r="C109">
        <v>61.88</v>
      </c>
      <c r="D109">
        <v>80</v>
      </c>
      <c r="E109">
        <v>4950.4000000000015</v>
      </c>
      <c r="F109" s="1">
        <f>-Max_SIP[[#This Row],[Investment Amount]]</f>
        <v>-4950.4000000000015</v>
      </c>
      <c r="G109" s="1">
        <f>SUM($D$2:D109)*Max_SIP[[#This Row],[Buy Price]]</f>
        <v>1418784.6400000001</v>
      </c>
    </row>
    <row r="110" spans="1:7" x14ac:dyDescent="0.3">
      <c r="A110" s="2">
        <v>40546</v>
      </c>
      <c r="B110">
        <v>0</v>
      </c>
      <c r="C110">
        <v>62.17</v>
      </c>
      <c r="D110">
        <v>80</v>
      </c>
      <c r="E110">
        <v>4973.6000000000004</v>
      </c>
      <c r="F110" s="1">
        <f>-Max_SIP[[#This Row],[Investment Amount]]</f>
        <v>-4973.6000000000004</v>
      </c>
      <c r="G110" s="1">
        <f>SUM($D$2:D110)*Max_SIP[[#This Row],[Buy Price]]</f>
        <v>1430407.36</v>
      </c>
    </row>
    <row r="111" spans="1:7" x14ac:dyDescent="0.3">
      <c r="A111" s="2">
        <v>40591</v>
      </c>
      <c r="B111">
        <v>3</v>
      </c>
      <c r="C111">
        <v>55.98</v>
      </c>
      <c r="D111">
        <v>89</v>
      </c>
      <c r="E111">
        <v>4982.2199999999993</v>
      </c>
      <c r="F111" s="1">
        <f>-Max_SIP[[#This Row],[Investment Amount]]</f>
        <v>-4982.2199999999993</v>
      </c>
      <c r="G111" s="1">
        <f>SUM($D$2:D111)*Max_SIP[[#This Row],[Buy Price]]</f>
        <v>1292970.0599999998</v>
      </c>
    </row>
    <row r="112" spans="1:7" x14ac:dyDescent="0.3">
      <c r="A112" s="2">
        <v>40632</v>
      </c>
      <c r="B112">
        <v>2</v>
      </c>
      <c r="C112">
        <v>58.57</v>
      </c>
      <c r="D112">
        <v>85</v>
      </c>
      <c r="E112">
        <v>4978.45</v>
      </c>
      <c r="F112" s="1">
        <f>-Max_SIP[[#This Row],[Investment Amount]]</f>
        <v>-4978.45</v>
      </c>
      <c r="G112" s="1">
        <f>SUM($D$2:D112)*Max_SIP[[#This Row],[Buy Price]]</f>
        <v>1357769.74</v>
      </c>
    </row>
    <row r="113" spans="1:7" x14ac:dyDescent="0.3">
      <c r="A113" s="2">
        <v>40637</v>
      </c>
      <c r="B113">
        <v>0</v>
      </c>
      <c r="C113">
        <v>59.57</v>
      </c>
      <c r="D113">
        <v>83</v>
      </c>
      <c r="E113">
        <v>4944.3100000000004</v>
      </c>
      <c r="F113" s="1">
        <f>-Max_SIP[[#This Row],[Investment Amount]]</f>
        <v>-4944.3100000000004</v>
      </c>
      <c r="G113" s="1">
        <f>SUM($D$2:D113)*Max_SIP[[#This Row],[Buy Price]]</f>
        <v>1385896.05</v>
      </c>
    </row>
    <row r="114" spans="1:7" x14ac:dyDescent="0.3">
      <c r="A114" s="2">
        <v>40665</v>
      </c>
      <c r="B114">
        <v>0</v>
      </c>
      <c r="C114">
        <v>57.66</v>
      </c>
      <c r="D114">
        <v>86</v>
      </c>
      <c r="E114">
        <v>4958.7599999999993</v>
      </c>
      <c r="F114" s="1">
        <f>-Max_SIP[[#This Row],[Investment Amount]]</f>
        <v>-4958.7599999999993</v>
      </c>
      <c r="G114" s="1">
        <f>SUM($D$2:D114)*Max_SIP[[#This Row],[Buy Price]]</f>
        <v>1346418.66</v>
      </c>
    </row>
    <row r="115" spans="1:7" x14ac:dyDescent="0.3">
      <c r="A115" s="2">
        <v>40724</v>
      </c>
      <c r="B115">
        <v>3</v>
      </c>
      <c r="C115">
        <v>56.99</v>
      </c>
      <c r="D115">
        <v>87</v>
      </c>
      <c r="E115">
        <v>4958.13</v>
      </c>
      <c r="F115" s="1">
        <f>-Max_SIP[[#This Row],[Investment Amount]]</f>
        <v>-4958.13</v>
      </c>
      <c r="G115" s="1">
        <f>SUM($D$2:D115)*Max_SIP[[#This Row],[Buy Price]]</f>
        <v>1335731.6200000001</v>
      </c>
    </row>
    <row r="116" spans="1:7" x14ac:dyDescent="0.3">
      <c r="A116" s="2">
        <v>40731</v>
      </c>
      <c r="B116">
        <v>3</v>
      </c>
      <c r="C116">
        <v>57.98</v>
      </c>
      <c r="D116">
        <v>86</v>
      </c>
      <c r="E116">
        <v>4986.28</v>
      </c>
      <c r="F116" s="1">
        <f>-Max_SIP[[#This Row],[Investment Amount]]</f>
        <v>-4986.28</v>
      </c>
      <c r="G116" s="1">
        <f>SUM($D$2:D116)*Max_SIP[[#This Row],[Buy Price]]</f>
        <v>1363921.52</v>
      </c>
    </row>
    <row r="117" spans="1:7" x14ac:dyDescent="0.3">
      <c r="A117" s="2">
        <v>40756</v>
      </c>
      <c r="B117">
        <v>0</v>
      </c>
      <c r="C117">
        <v>56.5</v>
      </c>
      <c r="D117">
        <v>88</v>
      </c>
      <c r="E117">
        <v>4972</v>
      </c>
      <c r="F117" s="1">
        <f>-Max_SIP[[#This Row],[Investment Amount]]</f>
        <v>-4972</v>
      </c>
      <c r="G117" s="1">
        <f>SUM($D$2:D117)*Max_SIP[[#This Row],[Buy Price]]</f>
        <v>1334078</v>
      </c>
    </row>
    <row r="118" spans="1:7" x14ac:dyDescent="0.3">
      <c r="A118" s="2">
        <v>40794</v>
      </c>
      <c r="B118">
        <v>3</v>
      </c>
      <c r="C118">
        <v>52.29</v>
      </c>
      <c r="D118">
        <v>95</v>
      </c>
      <c r="E118">
        <v>4967.55</v>
      </c>
      <c r="F118" s="1">
        <f>-Max_SIP[[#This Row],[Investment Amount]]</f>
        <v>-4967.55</v>
      </c>
      <c r="G118" s="1">
        <f>SUM($D$2:D118)*Max_SIP[[#This Row],[Buy Price]]</f>
        <v>1239639.03</v>
      </c>
    </row>
    <row r="119" spans="1:7" x14ac:dyDescent="0.3">
      <c r="A119" s="2">
        <v>40844</v>
      </c>
      <c r="B119">
        <v>4</v>
      </c>
      <c r="C119">
        <v>54.51</v>
      </c>
      <c r="D119">
        <v>91</v>
      </c>
      <c r="E119">
        <v>4960.41</v>
      </c>
      <c r="F119" s="1">
        <f>-Max_SIP[[#This Row],[Investment Amount]]</f>
        <v>-4960.41</v>
      </c>
      <c r="G119" s="1">
        <f>SUM($D$2:D119)*Max_SIP[[#This Row],[Buy Price]]</f>
        <v>1297228.98</v>
      </c>
    </row>
    <row r="120" spans="1:7" x14ac:dyDescent="0.3">
      <c r="A120" s="2">
        <v>40855</v>
      </c>
      <c r="B120">
        <v>1</v>
      </c>
      <c r="C120">
        <v>53.7</v>
      </c>
      <c r="D120">
        <v>93</v>
      </c>
      <c r="E120">
        <v>4994.1000000000004</v>
      </c>
      <c r="F120" s="1">
        <f>-Max_SIP[[#This Row],[Investment Amount]]</f>
        <v>-4994.1000000000004</v>
      </c>
      <c r="G120" s="1">
        <f>SUM($D$2:D120)*Max_SIP[[#This Row],[Buy Price]]</f>
        <v>1282946.7</v>
      </c>
    </row>
    <row r="121" spans="1:7" x14ac:dyDescent="0.3">
      <c r="A121" s="2">
        <v>40884</v>
      </c>
      <c r="B121">
        <v>2</v>
      </c>
      <c r="C121">
        <v>51.39</v>
      </c>
      <c r="D121">
        <v>97</v>
      </c>
      <c r="E121">
        <v>4984.83</v>
      </c>
      <c r="F121" s="1">
        <f>-Max_SIP[[#This Row],[Investment Amount]]</f>
        <v>-4984.83</v>
      </c>
      <c r="G121" s="1">
        <f>SUM($D$2:D121)*Max_SIP[[#This Row],[Buy Price]]</f>
        <v>1232743.32</v>
      </c>
    </row>
    <row r="122" spans="1:7" x14ac:dyDescent="0.3">
      <c r="A122" s="2">
        <v>40939</v>
      </c>
      <c r="B122">
        <v>1</v>
      </c>
      <c r="C122">
        <v>52.59</v>
      </c>
      <c r="D122">
        <v>95</v>
      </c>
      <c r="E122">
        <v>4996.05</v>
      </c>
      <c r="F122" s="1">
        <f>-Max_SIP[[#This Row],[Investment Amount]]</f>
        <v>-4996.05</v>
      </c>
      <c r="G122" s="1">
        <f>SUM($D$2:D122)*Max_SIP[[#This Row],[Buy Price]]</f>
        <v>1266524.97</v>
      </c>
    </row>
    <row r="123" spans="1:7" x14ac:dyDescent="0.3">
      <c r="A123" s="2">
        <v>40960</v>
      </c>
      <c r="B123">
        <v>1</v>
      </c>
      <c r="C123">
        <v>56.77</v>
      </c>
      <c r="D123">
        <v>88</v>
      </c>
      <c r="E123">
        <v>4995.76</v>
      </c>
      <c r="F123" s="1">
        <f>-Max_SIP[[#This Row],[Investment Amount]]</f>
        <v>-4995.76</v>
      </c>
      <c r="G123" s="1">
        <f>SUM($D$2:D123)*Max_SIP[[#This Row],[Buy Price]]</f>
        <v>1372187.6700000002</v>
      </c>
    </row>
    <row r="124" spans="1:7" x14ac:dyDescent="0.3">
      <c r="A124" s="2">
        <v>40982</v>
      </c>
      <c r="B124">
        <v>2</v>
      </c>
      <c r="C124">
        <v>54.81</v>
      </c>
      <c r="D124">
        <v>91</v>
      </c>
      <c r="E124">
        <v>4987.71</v>
      </c>
      <c r="F124" s="1">
        <f>-Max_SIP[[#This Row],[Investment Amount]]</f>
        <v>-4987.71</v>
      </c>
      <c r="G124" s="1">
        <f>SUM($D$2:D124)*Max_SIP[[#This Row],[Buy Price]]</f>
        <v>1329800.22</v>
      </c>
    </row>
    <row r="125" spans="1:7" x14ac:dyDescent="0.3">
      <c r="A125" s="2">
        <v>41002</v>
      </c>
      <c r="B125">
        <v>1</v>
      </c>
      <c r="C125">
        <v>53.78</v>
      </c>
      <c r="D125">
        <v>92</v>
      </c>
      <c r="E125">
        <v>4947.76</v>
      </c>
      <c r="F125" s="1">
        <f>-Max_SIP[[#This Row],[Investment Amount]]</f>
        <v>-4947.76</v>
      </c>
      <c r="G125" s="1">
        <f>SUM($D$2:D125)*Max_SIP[[#This Row],[Buy Price]]</f>
        <v>1309758.1200000001</v>
      </c>
    </row>
    <row r="126" spans="1:7" x14ac:dyDescent="0.3">
      <c r="A126" s="2">
        <v>41031</v>
      </c>
      <c r="B126">
        <v>2</v>
      </c>
      <c r="C126">
        <v>52.57</v>
      </c>
      <c r="D126">
        <v>95</v>
      </c>
      <c r="E126">
        <v>4994.1499999999996</v>
      </c>
      <c r="F126" s="1">
        <f>-Max_SIP[[#This Row],[Investment Amount]]</f>
        <v>-4994.1499999999996</v>
      </c>
      <c r="G126" s="1">
        <f>SUM($D$2:D126)*Max_SIP[[#This Row],[Buy Price]]</f>
        <v>1285283.93</v>
      </c>
    </row>
    <row r="127" spans="1:7" x14ac:dyDescent="0.3">
      <c r="A127" s="2">
        <v>41089</v>
      </c>
      <c r="B127">
        <v>4</v>
      </c>
      <c r="C127">
        <v>53.4</v>
      </c>
      <c r="D127">
        <v>93</v>
      </c>
      <c r="E127">
        <v>4966.2</v>
      </c>
      <c r="F127" s="1">
        <f>-Max_SIP[[#This Row],[Investment Amount]]</f>
        <v>-4966.2</v>
      </c>
      <c r="G127" s="1">
        <f>SUM($D$2:D127)*Max_SIP[[#This Row],[Buy Price]]</f>
        <v>1310542.8</v>
      </c>
    </row>
    <row r="128" spans="1:7" x14ac:dyDescent="0.3">
      <c r="A128" s="2">
        <v>41095</v>
      </c>
      <c r="B128">
        <v>3</v>
      </c>
      <c r="C128">
        <v>53.59</v>
      </c>
      <c r="D128">
        <v>93</v>
      </c>
      <c r="E128">
        <v>4983.87</v>
      </c>
      <c r="F128" s="1">
        <f>-Max_SIP[[#This Row],[Investment Amount]]</f>
        <v>-4983.87</v>
      </c>
      <c r="G128" s="1">
        <f>SUM($D$2:D128)*Max_SIP[[#This Row],[Buy Price]]</f>
        <v>1320189.6500000001</v>
      </c>
    </row>
    <row r="129" spans="1:7" x14ac:dyDescent="0.3">
      <c r="A129" s="2">
        <v>41144</v>
      </c>
      <c r="B129">
        <v>3</v>
      </c>
      <c r="C129">
        <v>54.46</v>
      </c>
      <c r="D129">
        <v>91</v>
      </c>
      <c r="E129">
        <v>4955.8599999999997</v>
      </c>
      <c r="F129" s="1">
        <f>-Max_SIP[[#This Row],[Investment Amount]]</f>
        <v>-4955.8599999999997</v>
      </c>
      <c r="G129" s="1">
        <f>SUM($D$2:D129)*Max_SIP[[#This Row],[Buy Price]]</f>
        <v>1346577.96</v>
      </c>
    </row>
    <row r="130" spans="1:7" x14ac:dyDescent="0.3">
      <c r="A130" s="2">
        <v>41180</v>
      </c>
      <c r="B130">
        <v>4</v>
      </c>
      <c r="C130">
        <v>57.27</v>
      </c>
      <c r="D130">
        <v>87</v>
      </c>
      <c r="E130">
        <v>4982.4900000000007</v>
      </c>
      <c r="F130" s="1">
        <f>-Max_SIP[[#This Row],[Investment Amount]]</f>
        <v>-4982.4900000000007</v>
      </c>
      <c r="G130" s="1">
        <f>SUM($D$2:D130)*Max_SIP[[#This Row],[Buy Price]]</f>
        <v>1421040.51</v>
      </c>
    </row>
    <row r="131" spans="1:7" x14ac:dyDescent="0.3">
      <c r="A131" s="2">
        <v>41186</v>
      </c>
      <c r="B131">
        <v>3</v>
      </c>
      <c r="C131">
        <v>58.25</v>
      </c>
      <c r="D131">
        <v>85</v>
      </c>
      <c r="E131">
        <v>4951.25</v>
      </c>
      <c r="F131" s="1">
        <f>-Max_SIP[[#This Row],[Investment Amount]]</f>
        <v>-4951.25</v>
      </c>
      <c r="G131" s="1">
        <f>SUM($D$2:D131)*Max_SIP[[#This Row],[Buy Price]]</f>
        <v>1450308.5</v>
      </c>
    </row>
    <row r="132" spans="1:7" x14ac:dyDescent="0.3">
      <c r="A132" s="2">
        <v>41243</v>
      </c>
      <c r="B132">
        <v>4</v>
      </c>
      <c r="C132">
        <v>59.06</v>
      </c>
      <c r="D132">
        <v>84</v>
      </c>
      <c r="E132">
        <v>4961.04</v>
      </c>
      <c r="F132" s="1">
        <f>-Max_SIP[[#This Row],[Investment Amount]]</f>
        <v>-4961.04</v>
      </c>
      <c r="G132" s="1">
        <f>SUM($D$2:D132)*Max_SIP[[#This Row],[Buy Price]]</f>
        <v>1475436.9200000002</v>
      </c>
    </row>
    <row r="133" spans="1:7" x14ac:dyDescent="0.3">
      <c r="A133" s="2">
        <v>41250</v>
      </c>
      <c r="B133">
        <v>4</v>
      </c>
      <c r="C133">
        <v>59.89</v>
      </c>
      <c r="D133">
        <v>83</v>
      </c>
      <c r="E133">
        <v>4970.87</v>
      </c>
      <c r="F133" s="1">
        <f>-Max_SIP[[#This Row],[Investment Amount]]</f>
        <v>-4970.87</v>
      </c>
      <c r="G133" s="1">
        <f>SUM($D$2:D133)*Max_SIP[[#This Row],[Buy Price]]</f>
        <v>1501142.85</v>
      </c>
    </row>
    <row r="134" spans="1:7" x14ac:dyDescent="0.3">
      <c r="A134" s="2">
        <v>41295</v>
      </c>
      <c r="B134">
        <v>0</v>
      </c>
      <c r="C134">
        <v>61.44</v>
      </c>
      <c r="D134">
        <v>81</v>
      </c>
      <c r="E134">
        <v>4976.6399999999994</v>
      </c>
      <c r="F134" s="1">
        <f>-Max_SIP[[#This Row],[Investment Amount]]</f>
        <v>-4976.6399999999994</v>
      </c>
      <c r="G134" s="1">
        <f>SUM($D$2:D134)*Max_SIP[[#This Row],[Buy Price]]</f>
        <v>1544970.24</v>
      </c>
    </row>
    <row r="135" spans="1:7" x14ac:dyDescent="0.3">
      <c r="A135" s="2">
        <v>41306</v>
      </c>
      <c r="B135">
        <v>4</v>
      </c>
      <c r="C135">
        <v>60.61</v>
      </c>
      <c r="D135">
        <v>82</v>
      </c>
      <c r="E135">
        <v>4970.0199999999995</v>
      </c>
      <c r="F135" s="1">
        <f>-Max_SIP[[#This Row],[Investment Amount]]</f>
        <v>-4970.0199999999995</v>
      </c>
      <c r="G135" s="1">
        <f>SUM($D$2:D135)*Max_SIP[[#This Row],[Buy Price]]</f>
        <v>1529069.08</v>
      </c>
    </row>
    <row r="136" spans="1:7" x14ac:dyDescent="0.3">
      <c r="A136" s="2">
        <v>41341</v>
      </c>
      <c r="B136">
        <v>4</v>
      </c>
      <c r="C136">
        <v>59.98</v>
      </c>
      <c r="D136">
        <v>83</v>
      </c>
      <c r="E136">
        <v>4978.34</v>
      </c>
      <c r="F136" s="1">
        <f>-Max_SIP[[#This Row],[Investment Amount]]</f>
        <v>-4978.34</v>
      </c>
      <c r="G136" s="1">
        <f>SUM($D$2:D136)*Max_SIP[[#This Row],[Buy Price]]</f>
        <v>1518153.78</v>
      </c>
    </row>
    <row r="137" spans="1:7" x14ac:dyDescent="0.3">
      <c r="A137" s="2">
        <v>41394</v>
      </c>
      <c r="B137">
        <v>1</v>
      </c>
      <c r="C137">
        <v>58.96</v>
      </c>
      <c r="D137">
        <v>84</v>
      </c>
      <c r="E137">
        <v>4952.6400000000003</v>
      </c>
      <c r="F137" s="1">
        <f>-Max_SIP[[#This Row],[Investment Amount]]</f>
        <v>-4952.6400000000003</v>
      </c>
      <c r="G137" s="1">
        <f>SUM($D$2:D137)*Max_SIP[[#This Row],[Buy Price]]</f>
        <v>1497289.2</v>
      </c>
    </row>
    <row r="138" spans="1:7" x14ac:dyDescent="0.3">
      <c r="A138" s="2">
        <v>41411</v>
      </c>
      <c r="B138">
        <v>4</v>
      </c>
      <c r="C138">
        <v>61.58</v>
      </c>
      <c r="D138">
        <v>81</v>
      </c>
      <c r="E138">
        <v>4987.9799999999996</v>
      </c>
      <c r="F138" s="1">
        <f>-Max_SIP[[#This Row],[Investment Amount]]</f>
        <v>-4987.9799999999996</v>
      </c>
      <c r="G138" s="1">
        <f>SUM($D$2:D138)*Max_SIP[[#This Row],[Buy Price]]</f>
        <v>1568812.0799999998</v>
      </c>
    </row>
    <row r="139" spans="1:7" x14ac:dyDescent="0.3">
      <c r="A139" s="2">
        <v>41428</v>
      </c>
      <c r="B139">
        <v>0</v>
      </c>
      <c r="C139">
        <v>59.67</v>
      </c>
      <c r="D139">
        <v>83</v>
      </c>
      <c r="E139">
        <v>4952.6100000000006</v>
      </c>
      <c r="F139" s="1">
        <f>-Max_SIP[[#This Row],[Investment Amount]]</f>
        <v>-4952.6100000000006</v>
      </c>
      <c r="G139" s="1">
        <f>SUM($D$2:D139)*Max_SIP[[#This Row],[Buy Price]]</f>
        <v>1525105.53</v>
      </c>
    </row>
    <row r="140" spans="1:7" x14ac:dyDescent="0.3">
      <c r="A140" s="2">
        <v>41478</v>
      </c>
      <c r="B140">
        <v>1</v>
      </c>
      <c r="C140">
        <v>61.21</v>
      </c>
      <c r="D140">
        <v>81</v>
      </c>
      <c r="E140">
        <v>4958.01</v>
      </c>
      <c r="F140" s="1">
        <f>-Max_SIP[[#This Row],[Investment Amount]]</f>
        <v>-4958.01</v>
      </c>
      <c r="G140" s="1">
        <f>SUM($D$2:D140)*Max_SIP[[#This Row],[Buy Price]]</f>
        <v>1569424.4</v>
      </c>
    </row>
    <row r="141" spans="1:7" x14ac:dyDescent="0.3">
      <c r="A141" s="2">
        <v>41500</v>
      </c>
      <c r="B141">
        <v>2</v>
      </c>
      <c r="C141">
        <v>58.01</v>
      </c>
      <c r="D141">
        <v>86</v>
      </c>
      <c r="E141">
        <v>4988.8599999999997</v>
      </c>
      <c r="F141" s="1">
        <f>-Max_SIP[[#This Row],[Investment Amount]]</f>
        <v>-4988.8599999999997</v>
      </c>
      <c r="G141" s="1">
        <f>SUM($D$2:D141)*Max_SIP[[#This Row],[Buy Price]]</f>
        <v>1492365.26</v>
      </c>
    </row>
    <row r="142" spans="1:7" x14ac:dyDescent="0.3">
      <c r="A142" s="2">
        <v>41536</v>
      </c>
      <c r="B142">
        <v>3</v>
      </c>
      <c r="C142">
        <v>61.76</v>
      </c>
      <c r="D142">
        <v>80</v>
      </c>
      <c r="E142">
        <v>4940.8</v>
      </c>
      <c r="F142" s="1">
        <f>-Max_SIP[[#This Row],[Investment Amount]]</f>
        <v>-4940.8</v>
      </c>
      <c r="G142" s="1">
        <f>SUM($D$2:D142)*Max_SIP[[#This Row],[Buy Price]]</f>
        <v>1593778.56</v>
      </c>
    </row>
    <row r="143" spans="1:7" x14ac:dyDescent="0.3">
      <c r="A143" s="2">
        <v>41578</v>
      </c>
      <c r="B143">
        <v>3</v>
      </c>
      <c r="C143">
        <v>63.59</v>
      </c>
      <c r="D143">
        <v>78</v>
      </c>
      <c r="E143">
        <v>4960.0200000000004</v>
      </c>
      <c r="F143" s="1">
        <f>-Max_SIP[[#This Row],[Investment Amount]]</f>
        <v>-4960.0200000000004</v>
      </c>
      <c r="G143" s="1">
        <f>SUM($D$2:D143)*Max_SIP[[#This Row],[Buy Price]]</f>
        <v>1645963.56</v>
      </c>
    </row>
    <row r="144" spans="1:7" x14ac:dyDescent="0.3">
      <c r="A144" s="2">
        <v>41579</v>
      </c>
      <c r="B144">
        <v>4</v>
      </c>
      <c r="C144">
        <v>63.8</v>
      </c>
      <c r="D144">
        <v>78</v>
      </c>
      <c r="E144">
        <v>4976.3999999999996</v>
      </c>
      <c r="F144" s="1">
        <f>-Max_SIP[[#This Row],[Investment Amount]]</f>
        <v>-4976.3999999999996</v>
      </c>
      <c r="G144" s="1">
        <f>SUM($D$2:D144)*Max_SIP[[#This Row],[Buy Price]]</f>
        <v>1656375.5999999999</v>
      </c>
    </row>
    <row r="145" spans="1:7" x14ac:dyDescent="0.3">
      <c r="A145" s="2">
        <v>41617</v>
      </c>
      <c r="B145">
        <v>0</v>
      </c>
      <c r="C145">
        <v>64.22</v>
      </c>
      <c r="D145">
        <v>77</v>
      </c>
      <c r="E145">
        <v>4944.9399999999996</v>
      </c>
      <c r="F145" s="1">
        <f>-Max_SIP[[#This Row],[Investment Amount]]</f>
        <v>-4944.9399999999996</v>
      </c>
      <c r="G145" s="1">
        <f>SUM($D$2:D145)*Max_SIP[[#This Row],[Buy Price]]</f>
        <v>1672224.58</v>
      </c>
    </row>
    <row r="146" spans="1:7" x14ac:dyDescent="0.3">
      <c r="A146" s="2">
        <v>41662</v>
      </c>
      <c r="B146">
        <v>3</v>
      </c>
      <c r="C146">
        <v>64.290000000000006</v>
      </c>
      <c r="D146">
        <v>77</v>
      </c>
      <c r="E146">
        <v>4950.3300000000008</v>
      </c>
      <c r="F146" s="1">
        <f>-Max_SIP[[#This Row],[Investment Amount]]</f>
        <v>-4950.3300000000008</v>
      </c>
      <c r="G146" s="1">
        <f>SUM($D$2:D146)*Max_SIP[[#This Row],[Buy Price]]</f>
        <v>1678997.6400000001</v>
      </c>
    </row>
    <row r="147" spans="1:7" x14ac:dyDescent="0.3">
      <c r="A147" s="2">
        <v>41698</v>
      </c>
      <c r="B147">
        <v>4</v>
      </c>
      <c r="C147">
        <v>63.44</v>
      </c>
      <c r="D147">
        <v>78</v>
      </c>
      <c r="E147">
        <v>4948.32</v>
      </c>
      <c r="F147" s="1">
        <f>-Max_SIP[[#This Row],[Investment Amount]]</f>
        <v>-4948.32</v>
      </c>
      <c r="G147" s="1">
        <f>SUM($D$2:D147)*Max_SIP[[#This Row],[Buy Price]]</f>
        <v>1661747.3599999999</v>
      </c>
    </row>
    <row r="148" spans="1:7" x14ac:dyDescent="0.3">
      <c r="A148" s="2">
        <v>41729</v>
      </c>
      <c r="B148">
        <v>0</v>
      </c>
      <c r="C148">
        <v>67</v>
      </c>
      <c r="D148">
        <v>74</v>
      </c>
      <c r="E148">
        <v>4958</v>
      </c>
      <c r="F148" s="1">
        <f>-Max_SIP[[#This Row],[Investment Amount]]</f>
        <v>-4958</v>
      </c>
      <c r="G148" s="1">
        <f>SUM($D$2:D148)*Max_SIP[[#This Row],[Buy Price]]</f>
        <v>1759956</v>
      </c>
    </row>
    <row r="149" spans="1:7" x14ac:dyDescent="0.3">
      <c r="A149" s="2">
        <v>41752</v>
      </c>
      <c r="B149">
        <v>2</v>
      </c>
      <c r="C149">
        <v>68.709999999999994</v>
      </c>
      <c r="D149">
        <v>72</v>
      </c>
      <c r="E149">
        <v>4947.12</v>
      </c>
      <c r="F149" s="1">
        <f>-Max_SIP[[#This Row],[Investment Amount]]</f>
        <v>-4947.12</v>
      </c>
      <c r="G149" s="1">
        <f>SUM($D$2:D149)*Max_SIP[[#This Row],[Buy Price]]</f>
        <v>1809821.4</v>
      </c>
    </row>
    <row r="150" spans="1:7" x14ac:dyDescent="0.3">
      <c r="A150" s="2">
        <v>41782</v>
      </c>
      <c r="B150">
        <v>4</v>
      </c>
      <c r="C150">
        <v>74.010000000000005</v>
      </c>
      <c r="D150">
        <v>67</v>
      </c>
      <c r="E150">
        <v>4958.67</v>
      </c>
      <c r="F150" s="1">
        <f>-Max_SIP[[#This Row],[Investment Amount]]</f>
        <v>-4958.67</v>
      </c>
      <c r="G150" s="1">
        <f>SUM($D$2:D150)*Max_SIP[[#This Row],[Buy Price]]</f>
        <v>1954382.07</v>
      </c>
    </row>
    <row r="151" spans="1:7" x14ac:dyDescent="0.3">
      <c r="A151" s="2">
        <v>41799</v>
      </c>
      <c r="B151">
        <v>0</v>
      </c>
      <c r="C151">
        <v>77.17</v>
      </c>
      <c r="D151">
        <v>64</v>
      </c>
      <c r="E151">
        <v>4938.88</v>
      </c>
      <c r="F151" s="1">
        <f>-Max_SIP[[#This Row],[Investment Amount]]</f>
        <v>-4938.88</v>
      </c>
      <c r="G151" s="1">
        <f>SUM($D$2:D151)*Max_SIP[[#This Row],[Buy Price]]</f>
        <v>2042767.07</v>
      </c>
    </row>
    <row r="152" spans="1:7" x14ac:dyDescent="0.3">
      <c r="A152" s="2">
        <v>41844</v>
      </c>
      <c r="B152">
        <v>3</v>
      </c>
      <c r="C152">
        <v>78.819999999999993</v>
      </c>
      <c r="D152">
        <v>63</v>
      </c>
      <c r="E152">
        <v>4965.66</v>
      </c>
      <c r="F152" s="1">
        <f>-Max_SIP[[#This Row],[Investment Amount]]</f>
        <v>-4965.66</v>
      </c>
      <c r="G152" s="1">
        <f>SUM($D$2:D152)*Max_SIP[[#This Row],[Buy Price]]</f>
        <v>2091409.88</v>
      </c>
    </row>
    <row r="153" spans="1:7" x14ac:dyDescent="0.3">
      <c r="A153" s="2">
        <v>41879</v>
      </c>
      <c r="B153">
        <v>3</v>
      </c>
      <c r="C153">
        <v>80.61</v>
      </c>
      <c r="D153">
        <v>62</v>
      </c>
      <c r="E153">
        <v>4997.82</v>
      </c>
      <c r="F153" s="1">
        <f>-Max_SIP[[#This Row],[Investment Amount]]</f>
        <v>-4997.82</v>
      </c>
      <c r="G153" s="1">
        <f>SUM($D$2:D153)*Max_SIP[[#This Row],[Buy Price]]</f>
        <v>2143903.56</v>
      </c>
    </row>
    <row r="154" spans="1:7" x14ac:dyDescent="0.3">
      <c r="A154" s="2">
        <v>41890</v>
      </c>
      <c r="B154">
        <v>0</v>
      </c>
      <c r="C154">
        <v>82.59</v>
      </c>
      <c r="D154">
        <v>60</v>
      </c>
      <c r="E154">
        <v>4955.4000000000015</v>
      </c>
      <c r="F154" s="1">
        <f>-Max_SIP[[#This Row],[Investment Amount]]</f>
        <v>-4955.4000000000015</v>
      </c>
      <c r="G154" s="1">
        <f>SUM($D$2:D154)*Max_SIP[[#This Row],[Buy Price]]</f>
        <v>2201519.04</v>
      </c>
    </row>
    <row r="155" spans="1:7" x14ac:dyDescent="0.3">
      <c r="A155" s="2">
        <v>41943</v>
      </c>
      <c r="B155">
        <v>4</v>
      </c>
      <c r="C155">
        <v>84.11</v>
      </c>
      <c r="D155">
        <v>59</v>
      </c>
      <c r="E155">
        <v>4962.49</v>
      </c>
      <c r="F155" s="1">
        <f>-Max_SIP[[#This Row],[Investment Amount]]</f>
        <v>-4962.49</v>
      </c>
      <c r="G155" s="1">
        <f>SUM($D$2:D155)*Max_SIP[[#This Row],[Buy Price]]</f>
        <v>2246998.65</v>
      </c>
    </row>
    <row r="156" spans="1:7" x14ac:dyDescent="0.3">
      <c r="A156" s="2">
        <v>41971</v>
      </c>
      <c r="B156">
        <v>4</v>
      </c>
      <c r="C156">
        <v>86.93</v>
      </c>
      <c r="D156">
        <v>57</v>
      </c>
      <c r="E156">
        <v>4955.01</v>
      </c>
      <c r="F156" s="1">
        <f>-Max_SIP[[#This Row],[Investment Amount]]</f>
        <v>-4955.01</v>
      </c>
      <c r="G156" s="1">
        <f>SUM($D$2:D156)*Max_SIP[[#This Row],[Buy Price]]</f>
        <v>2327289.96</v>
      </c>
    </row>
    <row r="157" spans="1:7" x14ac:dyDescent="0.3">
      <c r="A157" s="2">
        <v>41977</v>
      </c>
      <c r="B157">
        <v>3</v>
      </c>
      <c r="C157">
        <v>86.82</v>
      </c>
      <c r="D157">
        <v>57</v>
      </c>
      <c r="E157">
        <v>4948.74</v>
      </c>
      <c r="F157" s="1">
        <f>-Max_SIP[[#This Row],[Investment Amount]]</f>
        <v>-4948.74</v>
      </c>
      <c r="G157" s="1">
        <f>SUM($D$2:D157)*Max_SIP[[#This Row],[Buy Price]]</f>
        <v>2329293.7799999998</v>
      </c>
    </row>
    <row r="158" spans="1:7" x14ac:dyDescent="0.3">
      <c r="A158" s="2">
        <v>42033</v>
      </c>
      <c r="B158">
        <v>3</v>
      </c>
      <c r="C158">
        <v>90.22</v>
      </c>
      <c r="D158">
        <v>55</v>
      </c>
      <c r="E158">
        <v>4962.1000000000004</v>
      </c>
      <c r="F158" s="1">
        <f>-Max_SIP[[#This Row],[Investment Amount]]</f>
        <v>-4962.1000000000004</v>
      </c>
      <c r="G158" s="1">
        <f>SUM($D$2:D158)*Max_SIP[[#This Row],[Buy Price]]</f>
        <v>2425474.48</v>
      </c>
    </row>
    <row r="159" spans="1:7" x14ac:dyDescent="0.3">
      <c r="A159" s="2">
        <v>42063</v>
      </c>
      <c r="B159">
        <v>5</v>
      </c>
      <c r="C159">
        <v>894.44</v>
      </c>
      <c r="D159">
        <v>5</v>
      </c>
      <c r="E159">
        <v>4472.2000000000007</v>
      </c>
      <c r="F159" s="1">
        <f>-Max_SIP[[#This Row],[Investment Amount]]</f>
        <v>-4472.2000000000007</v>
      </c>
      <c r="G159" s="1">
        <f>SUM($D$2:D159)*Max_SIP[[#This Row],[Buy Price]]</f>
        <v>24050597.16</v>
      </c>
    </row>
    <row r="160" spans="1:7" x14ac:dyDescent="0.3">
      <c r="A160" s="2">
        <v>42066</v>
      </c>
      <c r="B160">
        <v>1</v>
      </c>
      <c r="C160">
        <v>90.18</v>
      </c>
      <c r="D160">
        <v>55</v>
      </c>
      <c r="E160">
        <v>4959.9000000000015</v>
      </c>
      <c r="F160" s="1">
        <f>-Max_SIP[[#This Row],[Investment Amount]]</f>
        <v>-4959.9000000000015</v>
      </c>
      <c r="G160" s="1">
        <f>SUM($D$2:D160)*Max_SIP[[#This Row],[Buy Price]]</f>
        <v>2429809.9200000004</v>
      </c>
    </row>
    <row r="161" spans="1:7" x14ac:dyDescent="0.3">
      <c r="A161" s="2">
        <v>42107</v>
      </c>
      <c r="B161">
        <v>0</v>
      </c>
      <c r="C161">
        <v>88.38</v>
      </c>
      <c r="D161">
        <v>56</v>
      </c>
      <c r="E161">
        <v>4949.28</v>
      </c>
      <c r="F161" s="1">
        <f>-Max_SIP[[#This Row],[Investment Amount]]</f>
        <v>-4949.28</v>
      </c>
      <c r="G161" s="1">
        <f>SUM($D$2:D161)*Max_SIP[[#This Row],[Buy Price]]</f>
        <v>2386260</v>
      </c>
    </row>
    <row r="162" spans="1:7" x14ac:dyDescent="0.3">
      <c r="A162" s="2">
        <v>42146</v>
      </c>
      <c r="B162">
        <v>4</v>
      </c>
      <c r="C162">
        <v>84.76</v>
      </c>
      <c r="D162">
        <v>58</v>
      </c>
      <c r="E162">
        <v>4916.08</v>
      </c>
      <c r="F162" s="1">
        <f>-Max_SIP[[#This Row],[Investment Amount]]</f>
        <v>-4916.08</v>
      </c>
      <c r="G162" s="1">
        <f>SUM($D$2:D162)*Max_SIP[[#This Row],[Buy Price]]</f>
        <v>2293436.08</v>
      </c>
    </row>
    <row r="163" spans="1:7" x14ac:dyDescent="0.3">
      <c r="A163" s="2">
        <v>42156</v>
      </c>
      <c r="B163">
        <v>0</v>
      </c>
      <c r="C163">
        <v>84.76</v>
      </c>
      <c r="D163">
        <v>58</v>
      </c>
      <c r="E163">
        <v>4916.08</v>
      </c>
      <c r="F163" s="1">
        <f>-Max_SIP[[#This Row],[Investment Amount]]</f>
        <v>-4916.08</v>
      </c>
      <c r="G163" s="1">
        <f>SUM($D$2:D163)*Max_SIP[[#This Row],[Buy Price]]</f>
        <v>2298352.16</v>
      </c>
    </row>
    <row r="164" spans="1:7" x14ac:dyDescent="0.3">
      <c r="A164" s="2">
        <v>42202</v>
      </c>
      <c r="B164">
        <v>4</v>
      </c>
      <c r="C164">
        <v>87.22</v>
      </c>
      <c r="D164">
        <v>57</v>
      </c>
      <c r="E164">
        <v>4971.54</v>
      </c>
      <c r="F164" s="1">
        <f>-Max_SIP[[#This Row],[Investment Amount]]</f>
        <v>-4971.54</v>
      </c>
      <c r="G164" s="1">
        <f>SUM($D$2:D164)*Max_SIP[[#This Row],[Buy Price]]</f>
        <v>2370029.06</v>
      </c>
    </row>
    <row r="165" spans="1:7" x14ac:dyDescent="0.3">
      <c r="A165" s="2">
        <v>42222</v>
      </c>
      <c r="B165">
        <v>3</v>
      </c>
      <c r="C165">
        <v>87</v>
      </c>
      <c r="D165">
        <v>57</v>
      </c>
      <c r="E165">
        <v>4959</v>
      </c>
      <c r="F165" s="1">
        <f>-Max_SIP[[#This Row],[Investment Amount]]</f>
        <v>-4959</v>
      </c>
      <c r="G165" s="1">
        <f>SUM($D$2:D165)*Max_SIP[[#This Row],[Buy Price]]</f>
        <v>2369010</v>
      </c>
    </row>
    <row r="166" spans="1:7" x14ac:dyDescent="0.3">
      <c r="A166" s="2">
        <v>42265</v>
      </c>
      <c r="B166">
        <v>4</v>
      </c>
      <c r="C166">
        <v>80.540000000000006</v>
      </c>
      <c r="D166">
        <v>62</v>
      </c>
      <c r="E166">
        <v>4993.4800000000005</v>
      </c>
      <c r="F166" s="1">
        <f>-Max_SIP[[#This Row],[Investment Amount]]</f>
        <v>-4993.4800000000005</v>
      </c>
      <c r="G166" s="1">
        <f>SUM($D$2:D166)*Max_SIP[[#This Row],[Buy Price]]</f>
        <v>2198097.6800000002</v>
      </c>
    </row>
    <row r="167" spans="1:7" x14ac:dyDescent="0.3">
      <c r="A167" s="2">
        <v>42300</v>
      </c>
      <c r="B167">
        <v>4</v>
      </c>
      <c r="C167">
        <v>83.74</v>
      </c>
      <c r="D167">
        <v>59</v>
      </c>
      <c r="E167">
        <v>4940.66</v>
      </c>
      <c r="F167" s="1">
        <f>-Max_SIP[[#This Row],[Investment Amount]]</f>
        <v>-4940.66</v>
      </c>
      <c r="G167" s="1">
        <f>SUM($D$2:D167)*Max_SIP[[#This Row],[Buy Price]]</f>
        <v>2290372.7399999998</v>
      </c>
    </row>
    <row r="168" spans="1:7" x14ac:dyDescent="0.3">
      <c r="A168" s="2">
        <v>42311</v>
      </c>
      <c r="B168">
        <v>1</v>
      </c>
      <c r="C168">
        <v>81.81</v>
      </c>
      <c r="D168">
        <v>61</v>
      </c>
      <c r="E168">
        <v>4990.41</v>
      </c>
      <c r="F168" s="1">
        <f>-Max_SIP[[#This Row],[Investment Amount]]</f>
        <v>-4990.41</v>
      </c>
      <c r="G168" s="1">
        <f>SUM($D$2:D168)*Max_SIP[[#This Row],[Buy Price]]</f>
        <v>2242575.7200000002</v>
      </c>
    </row>
    <row r="169" spans="1:7" x14ac:dyDescent="0.3">
      <c r="A169" s="2">
        <v>42339</v>
      </c>
      <c r="B169">
        <v>1</v>
      </c>
      <c r="C169">
        <v>80.39</v>
      </c>
      <c r="D169">
        <v>62</v>
      </c>
      <c r="E169">
        <v>4984.18</v>
      </c>
      <c r="F169" s="1">
        <f>-Max_SIP[[#This Row],[Investment Amount]]</f>
        <v>-4984.18</v>
      </c>
      <c r="G169" s="1">
        <f>SUM($D$2:D169)*Max_SIP[[#This Row],[Buy Price]]</f>
        <v>2208634.86</v>
      </c>
    </row>
    <row r="170" spans="1:7" x14ac:dyDescent="0.3">
      <c r="A170" s="2">
        <v>42370</v>
      </c>
      <c r="B170">
        <v>4</v>
      </c>
      <c r="C170">
        <v>80.510000000000005</v>
      </c>
      <c r="D170">
        <v>62</v>
      </c>
      <c r="E170">
        <v>4991.62</v>
      </c>
      <c r="F170" s="1">
        <f>-Max_SIP[[#This Row],[Investment Amount]]</f>
        <v>-4991.62</v>
      </c>
      <c r="G170" s="1">
        <f>SUM($D$2:D170)*Max_SIP[[#This Row],[Buy Price]]</f>
        <v>2216923.3600000003</v>
      </c>
    </row>
    <row r="171" spans="1:7" x14ac:dyDescent="0.3">
      <c r="A171" s="2">
        <v>42401</v>
      </c>
      <c r="B171">
        <v>0</v>
      </c>
      <c r="C171">
        <v>76.41</v>
      </c>
      <c r="D171">
        <v>65</v>
      </c>
      <c r="E171">
        <v>4966.6499999999996</v>
      </c>
      <c r="F171" s="1">
        <f>-Max_SIP[[#This Row],[Investment Amount]]</f>
        <v>-4966.6499999999996</v>
      </c>
      <c r="G171" s="1">
        <f>SUM($D$2:D171)*Max_SIP[[#This Row],[Buy Price]]</f>
        <v>2108992.4099999997</v>
      </c>
    </row>
    <row r="172" spans="1:7" x14ac:dyDescent="0.3">
      <c r="A172" s="2">
        <v>42460</v>
      </c>
      <c r="B172">
        <v>3</v>
      </c>
      <c r="C172">
        <v>79.13</v>
      </c>
      <c r="D172">
        <v>63</v>
      </c>
      <c r="E172">
        <v>4985.1899999999996</v>
      </c>
      <c r="F172" s="1">
        <f>-Max_SIP[[#This Row],[Investment Amount]]</f>
        <v>-4985.1899999999996</v>
      </c>
      <c r="G172" s="1">
        <f>SUM($D$2:D172)*Max_SIP[[#This Row],[Buy Price]]</f>
        <v>2189052.3199999998</v>
      </c>
    </row>
    <row r="173" spans="1:7" x14ac:dyDescent="0.3">
      <c r="A173" s="2">
        <v>42487</v>
      </c>
      <c r="B173">
        <v>2</v>
      </c>
      <c r="C173">
        <v>80.69</v>
      </c>
      <c r="D173">
        <v>61</v>
      </c>
      <c r="E173">
        <v>4922.09</v>
      </c>
      <c r="F173" s="1">
        <f>-Max_SIP[[#This Row],[Investment Amount]]</f>
        <v>-4922.09</v>
      </c>
      <c r="G173" s="1">
        <f>SUM($D$2:D173)*Max_SIP[[#This Row],[Buy Price]]</f>
        <v>2237130.25</v>
      </c>
    </row>
    <row r="174" spans="1:7" x14ac:dyDescent="0.3">
      <c r="A174" s="2">
        <v>42520</v>
      </c>
      <c r="B174">
        <v>0</v>
      </c>
      <c r="C174">
        <v>82.76</v>
      </c>
      <c r="D174">
        <v>60</v>
      </c>
      <c r="E174">
        <v>4965.6000000000004</v>
      </c>
      <c r="F174" s="1">
        <f>-Max_SIP[[#This Row],[Investment Amount]]</f>
        <v>-4965.6000000000004</v>
      </c>
      <c r="G174" s="1">
        <f>SUM($D$2:D174)*Max_SIP[[#This Row],[Buy Price]]</f>
        <v>2299486.6</v>
      </c>
    </row>
    <row r="175" spans="1:7" x14ac:dyDescent="0.3">
      <c r="A175" s="2">
        <v>42551</v>
      </c>
      <c r="B175">
        <v>3</v>
      </c>
      <c r="C175">
        <v>84.29</v>
      </c>
      <c r="D175">
        <v>59</v>
      </c>
      <c r="E175">
        <v>4973.1100000000006</v>
      </c>
      <c r="F175" s="1">
        <f>-Max_SIP[[#This Row],[Investment Amount]]</f>
        <v>-4973.1100000000006</v>
      </c>
      <c r="G175" s="1">
        <f>SUM($D$2:D175)*Max_SIP[[#This Row],[Buy Price]]</f>
        <v>2346970.7600000002</v>
      </c>
    </row>
    <row r="176" spans="1:7" x14ac:dyDescent="0.3">
      <c r="A176" s="2">
        <v>42579</v>
      </c>
      <c r="B176">
        <v>3</v>
      </c>
      <c r="C176">
        <v>88.12</v>
      </c>
      <c r="D176">
        <v>56</v>
      </c>
      <c r="E176">
        <v>4934.72</v>
      </c>
      <c r="F176" s="1">
        <f>-Max_SIP[[#This Row],[Investment Amount]]</f>
        <v>-4934.72</v>
      </c>
      <c r="G176" s="1">
        <f>SUM($D$2:D176)*Max_SIP[[#This Row],[Buy Price]]</f>
        <v>2458548</v>
      </c>
    </row>
    <row r="177" spans="1:7" x14ac:dyDescent="0.3">
      <c r="A177" s="2">
        <v>42613</v>
      </c>
      <c r="B177">
        <v>2</v>
      </c>
      <c r="C177">
        <v>89.62</v>
      </c>
      <c r="D177">
        <v>55</v>
      </c>
      <c r="E177">
        <v>4929.1000000000004</v>
      </c>
      <c r="F177" s="1">
        <f>-Max_SIP[[#This Row],[Investment Amount]]</f>
        <v>-4929.1000000000004</v>
      </c>
      <c r="G177" s="1">
        <f>SUM($D$2:D177)*Max_SIP[[#This Row],[Buy Price]]</f>
        <v>2505327.1</v>
      </c>
    </row>
    <row r="178" spans="1:7" x14ac:dyDescent="0.3">
      <c r="A178" s="2">
        <v>42621</v>
      </c>
      <c r="B178">
        <v>3</v>
      </c>
      <c r="C178">
        <v>91.28</v>
      </c>
      <c r="D178">
        <v>54</v>
      </c>
      <c r="E178">
        <v>4929.12</v>
      </c>
      <c r="F178" s="1">
        <f>-Max_SIP[[#This Row],[Investment Amount]]</f>
        <v>-4929.12</v>
      </c>
      <c r="G178" s="1">
        <f>SUM($D$2:D178)*Max_SIP[[#This Row],[Buy Price]]</f>
        <v>2556661.52</v>
      </c>
    </row>
    <row r="179" spans="1:7" x14ac:dyDescent="0.3">
      <c r="A179" s="2">
        <v>42673</v>
      </c>
      <c r="B179">
        <v>6</v>
      </c>
      <c r="C179">
        <v>880.01</v>
      </c>
      <c r="D179">
        <v>5</v>
      </c>
      <c r="E179">
        <v>4400.05</v>
      </c>
      <c r="F179" s="1">
        <f>-Max_SIP[[#This Row],[Investment Amount]]</f>
        <v>-4400.05</v>
      </c>
      <c r="G179" s="1">
        <f>SUM($D$2:D179)*Max_SIP[[#This Row],[Buy Price]]</f>
        <v>24652600.140000001</v>
      </c>
    </row>
    <row r="180" spans="1:7" x14ac:dyDescent="0.3">
      <c r="A180" s="2">
        <v>42675</v>
      </c>
      <c r="B180">
        <v>1</v>
      </c>
      <c r="C180">
        <v>88.18</v>
      </c>
      <c r="D180">
        <v>56</v>
      </c>
      <c r="E180">
        <v>4938.08</v>
      </c>
      <c r="F180" s="1">
        <f>-Max_SIP[[#This Row],[Investment Amount]]</f>
        <v>-4938.08</v>
      </c>
      <c r="G180" s="1">
        <f>SUM($D$2:D180)*Max_SIP[[#This Row],[Buy Price]]</f>
        <v>2475212.6</v>
      </c>
    </row>
    <row r="181" spans="1:7" x14ac:dyDescent="0.3">
      <c r="A181" s="2">
        <v>42713</v>
      </c>
      <c r="B181">
        <v>4</v>
      </c>
      <c r="C181">
        <v>84.19</v>
      </c>
      <c r="D181">
        <v>59</v>
      </c>
      <c r="E181">
        <v>4967.21</v>
      </c>
      <c r="F181" s="1">
        <f>-Max_SIP[[#This Row],[Investment Amount]]</f>
        <v>-4967.21</v>
      </c>
      <c r="G181" s="1">
        <f>SUM($D$2:D181)*Max_SIP[[#This Row],[Buy Price]]</f>
        <v>2368180.5099999998</v>
      </c>
    </row>
    <row r="182" spans="1:7" x14ac:dyDescent="0.3">
      <c r="A182" s="2">
        <v>42762</v>
      </c>
      <c r="B182">
        <v>4</v>
      </c>
      <c r="C182">
        <v>87.99</v>
      </c>
      <c r="D182">
        <v>56</v>
      </c>
      <c r="E182">
        <v>4927.4399999999996</v>
      </c>
      <c r="F182" s="1">
        <f>-Max_SIP[[#This Row],[Investment Amount]]</f>
        <v>-4927.4399999999996</v>
      </c>
      <c r="G182" s="1">
        <f>SUM($D$2:D182)*Max_SIP[[#This Row],[Buy Price]]</f>
        <v>2479998.15</v>
      </c>
    </row>
    <row r="183" spans="1:7" x14ac:dyDescent="0.3">
      <c r="A183" s="2">
        <v>42789</v>
      </c>
      <c r="B183">
        <v>3</v>
      </c>
      <c r="C183">
        <v>91.13</v>
      </c>
      <c r="D183">
        <v>54</v>
      </c>
      <c r="E183">
        <v>4921.0199999999995</v>
      </c>
      <c r="F183" s="1">
        <f>-Max_SIP[[#This Row],[Investment Amount]]</f>
        <v>-4921.0199999999995</v>
      </c>
      <c r="G183" s="1">
        <f>SUM($D$2:D183)*Max_SIP[[#This Row],[Buy Price]]</f>
        <v>2573420.0699999998</v>
      </c>
    </row>
    <row r="184" spans="1:7" x14ac:dyDescent="0.3">
      <c r="A184" s="2">
        <v>42825</v>
      </c>
      <c r="B184">
        <v>4</v>
      </c>
      <c r="C184">
        <v>93.83</v>
      </c>
      <c r="D184">
        <v>53</v>
      </c>
      <c r="E184">
        <v>4972.99</v>
      </c>
      <c r="F184" s="1">
        <f>-Max_SIP[[#This Row],[Investment Amount]]</f>
        <v>-4972.99</v>
      </c>
      <c r="G184" s="1">
        <f>SUM($D$2:D184)*Max_SIP[[#This Row],[Buy Price]]</f>
        <v>2654638.36</v>
      </c>
    </row>
    <row r="185" spans="1:7" x14ac:dyDescent="0.3">
      <c r="A185" s="2">
        <v>42851</v>
      </c>
      <c r="B185">
        <v>2</v>
      </c>
      <c r="C185">
        <v>95.41</v>
      </c>
      <c r="D185">
        <v>52</v>
      </c>
      <c r="E185">
        <v>4961.32</v>
      </c>
      <c r="F185" s="1">
        <f>-Max_SIP[[#This Row],[Investment Amount]]</f>
        <v>-4961.32</v>
      </c>
      <c r="G185" s="1">
        <f>SUM($D$2:D185)*Max_SIP[[#This Row],[Buy Price]]</f>
        <v>2704301.04</v>
      </c>
    </row>
    <row r="186" spans="1:7" x14ac:dyDescent="0.3">
      <c r="A186" s="2">
        <v>42886</v>
      </c>
      <c r="B186">
        <v>2</v>
      </c>
      <c r="C186">
        <v>98.22</v>
      </c>
      <c r="D186">
        <v>50</v>
      </c>
      <c r="E186">
        <v>4911</v>
      </c>
      <c r="F186" s="1">
        <f>-Max_SIP[[#This Row],[Investment Amount]]</f>
        <v>-4911</v>
      </c>
      <c r="G186" s="1">
        <f>SUM($D$2:D186)*Max_SIP[[#This Row],[Buy Price]]</f>
        <v>2788858.68</v>
      </c>
    </row>
    <row r="187" spans="1:7" x14ac:dyDescent="0.3">
      <c r="A187" s="2">
        <v>42895</v>
      </c>
      <c r="B187">
        <v>4</v>
      </c>
      <c r="C187">
        <v>98.95</v>
      </c>
      <c r="D187">
        <v>50</v>
      </c>
      <c r="E187">
        <v>4947.5</v>
      </c>
      <c r="F187" s="1">
        <f>-Max_SIP[[#This Row],[Investment Amount]]</f>
        <v>-4947.5</v>
      </c>
      <c r="G187" s="1">
        <f>SUM($D$2:D187)*Max_SIP[[#This Row],[Buy Price]]</f>
        <v>2814533.8000000003</v>
      </c>
    </row>
    <row r="188" spans="1:7" x14ac:dyDescent="0.3">
      <c r="A188" s="2">
        <v>42947</v>
      </c>
      <c r="B188">
        <v>0</v>
      </c>
      <c r="C188">
        <v>103.43</v>
      </c>
      <c r="D188">
        <v>48</v>
      </c>
      <c r="E188">
        <v>4964.6400000000003</v>
      </c>
      <c r="F188" s="1">
        <f>-Max_SIP[[#This Row],[Investment Amount]]</f>
        <v>-4964.6400000000003</v>
      </c>
      <c r="G188" s="1">
        <f>SUM($D$2:D188)*Max_SIP[[#This Row],[Buy Price]]</f>
        <v>2946927.56</v>
      </c>
    </row>
    <row r="189" spans="1:7" x14ac:dyDescent="0.3">
      <c r="A189" s="2">
        <v>42949</v>
      </c>
      <c r="B189">
        <v>2</v>
      </c>
      <c r="C189">
        <v>103.78</v>
      </c>
      <c r="D189">
        <v>48</v>
      </c>
      <c r="E189">
        <v>4981.4400000000005</v>
      </c>
      <c r="F189" s="1">
        <f>-Max_SIP[[#This Row],[Investment Amount]]</f>
        <v>-4981.4400000000005</v>
      </c>
      <c r="G189" s="1">
        <f>SUM($D$2:D189)*Max_SIP[[#This Row],[Buy Price]]</f>
        <v>2961881.2</v>
      </c>
    </row>
    <row r="190" spans="1:7" x14ac:dyDescent="0.3">
      <c r="A190" s="2">
        <v>42996</v>
      </c>
      <c r="B190">
        <v>0</v>
      </c>
      <c r="C190">
        <v>104.51</v>
      </c>
      <c r="D190">
        <v>47</v>
      </c>
      <c r="E190">
        <v>4911.97</v>
      </c>
      <c r="F190" s="1">
        <f>-Max_SIP[[#This Row],[Investment Amount]]</f>
        <v>-4911.97</v>
      </c>
      <c r="G190" s="1">
        <f>SUM($D$2:D190)*Max_SIP[[#This Row],[Buy Price]]</f>
        <v>2987627.37</v>
      </c>
    </row>
    <row r="191" spans="1:7" x14ac:dyDescent="0.3">
      <c r="A191" s="2">
        <v>43038</v>
      </c>
      <c r="B191">
        <v>0</v>
      </c>
      <c r="C191">
        <v>106.95</v>
      </c>
      <c r="D191">
        <v>46</v>
      </c>
      <c r="E191">
        <v>4919.7</v>
      </c>
      <c r="F191" s="1">
        <f>-Max_SIP[[#This Row],[Investment Amount]]</f>
        <v>-4919.7</v>
      </c>
      <c r="G191" s="1">
        <f>SUM($D$2:D191)*Max_SIP[[#This Row],[Buy Price]]</f>
        <v>3062299.35</v>
      </c>
    </row>
    <row r="192" spans="1:7" x14ac:dyDescent="0.3">
      <c r="A192" s="2">
        <v>43042</v>
      </c>
      <c r="B192">
        <v>4</v>
      </c>
      <c r="C192">
        <v>107.67</v>
      </c>
      <c r="D192">
        <v>46</v>
      </c>
      <c r="E192">
        <v>4952.82</v>
      </c>
      <c r="F192" s="1">
        <f>-Max_SIP[[#This Row],[Investment Amount]]</f>
        <v>-4952.82</v>
      </c>
      <c r="G192" s="1">
        <f>SUM($D$2:D192)*Max_SIP[[#This Row],[Buy Price]]</f>
        <v>3087867.93</v>
      </c>
    </row>
    <row r="193" spans="1:7" x14ac:dyDescent="0.3">
      <c r="A193" s="2">
        <v>43098</v>
      </c>
      <c r="B193">
        <v>4</v>
      </c>
      <c r="C193">
        <v>108.45</v>
      </c>
      <c r="D193">
        <v>46</v>
      </c>
      <c r="E193">
        <v>4988.7</v>
      </c>
      <c r="F193" s="1">
        <f>-Max_SIP[[#This Row],[Investment Amount]]</f>
        <v>-4988.7</v>
      </c>
      <c r="G193" s="1">
        <f>SUM($D$2:D193)*Max_SIP[[#This Row],[Buy Price]]</f>
        <v>3115226.25</v>
      </c>
    </row>
    <row r="194" spans="1:7" x14ac:dyDescent="0.3">
      <c r="A194" s="2">
        <v>43129</v>
      </c>
      <c r="B194">
        <v>0</v>
      </c>
      <c r="C194">
        <v>114.63</v>
      </c>
      <c r="D194">
        <v>43</v>
      </c>
      <c r="E194">
        <v>4929.09</v>
      </c>
      <c r="F194" s="1">
        <f>-Max_SIP[[#This Row],[Investment Amount]]</f>
        <v>-4929.09</v>
      </c>
      <c r="G194" s="1">
        <f>SUM($D$2:D194)*Max_SIP[[#This Row],[Buy Price]]</f>
        <v>3297675.84</v>
      </c>
    </row>
    <row r="195" spans="1:7" x14ac:dyDescent="0.3">
      <c r="A195" s="2">
        <v>43132</v>
      </c>
      <c r="B195">
        <v>3</v>
      </c>
      <c r="C195">
        <v>113.5</v>
      </c>
      <c r="D195">
        <v>44</v>
      </c>
      <c r="E195">
        <v>4994</v>
      </c>
      <c r="F195" s="1">
        <f>-Max_SIP[[#This Row],[Investment Amount]]</f>
        <v>-4994</v>
      </c>
      <c r="G195" s="1">
        <f>SUM($D$2:D195)*Max_SIP[[#This Row],[Buy Price]]</f>
        <v>3270162</v>
      </c>
    </row>
    <row r="196" spans="1:7" x14ac:dyDescent="0.3">
      <c r="A196" s="2">
        <v>43160</v>
      </c>
      <c r="B196">
        <v>3</v>
      </c>
      <c r="C196">
        <v>108.12</v>
      </c>
      <c r="D196">
        <v>46</v>
      </c>
      <c r="E196">
        <v>4973.5200000000004</v>
      </c>
      <c r="F196" s="1">
        <f>-Max_SIP[[#This Row],[Investment Amount]]</f>
        <v>-4973.5200000000004</v>
      </c>
      <c r="G196" s="1">
        <f>SUM($D$2:D196)*Max_SIP[[#This Row],[Buy Price]]</f>
        <v>3120126.96</v>
      </c>
    </row>
    <row r="197" spans="1:7" x14ac:dyDescent="0.3">
      <c r="A197" s="2">
        <v>43220</v>
      </c>
      <c r="B197">
        <v>0</v>
      </c>
      <c r="C197">
        <v>111.17</v>
      </c>
      <c r="D197">
        <v>44</v>
      </c>
      <c r="E197">
        <v>4891.4800000000005</v>
      </c>
      <c r="F197" s="1">
        <f>-Max_SIP[[#This Row],[Investment Amount]]</f>
        <v>-4891.4800000000005</v>
      </c>
      <c r="G197" s="1">
        <f>SUM($D$2:D197)*Max_SIP[[#This Row],[Buy Price]]</f>
        <v>3213035.34</v>
      </c>
    </row>
    <row r="198" spans="1:7" x14ac:dyDescent="0.3">
      <c r="A198" s="2">
        <v>43235</v>
      </c>
      <c r="B198">
        <v>1</v>
      </c>
      <c r="C198">
        <v>111.72</v>
      </c>
      <c r="D198">
        <v>44</v>
      </c>
      <c r="E198">
        <v>4915.68</v>
      </c>
      <c r="F198" s="1">
        <f>-Max_SIP[[#This Row],[Investment Amount]]</f>
        <v>-4915.68</v>
      </c>
      <c r="G198" s="1">
        <f>SUM($D$2:D198)*Max_SIP[[#This Row],[Buy Price]]</f>
        <v>3233847.12</v>
      </c>
    </row>
    <row r="199" spans="1:7" x14ac:dyDescent="0.3">
      <c r="A199" s="2">
        <v>43263</v>
      </c>
      <c r="B199">
        <v>1</v>
      </c>
      <c r="C199">
        <v>112.63</v>
      </c>
      <c r="D199">
        <v>44</v>
      </c>
      <c r="E199">
        <v>4955.7199999999993</v>
      </c>
      <c r="F199" s="1">
        <f>-Max_SIP[[#This Row],[Investment Amount]]</f>
        <v>-4955.7199999999993</v>
      </c>
      <c r="G199" s="1">
        <f>SUM($D$2:D199)*Max_SIP[[#This Row],[Buy Price]]</f>
        <v>3265143.6999999997</v>
      </c>
    </row>
    <row r="200" spans="1:7" x14ac:dyDescent="0.3">
      <c r="A200" s="2">
        <v>43312</v>
      </c>
      <c r="B200">
        <v>1</v>
      </c>
      <c r="C200">
        <v>118.25</v>
      </c>
      <c r="D200">
        <v>42</v>
      </c>
      <c r="E200">
        <v>4966.5</v>
      </c>
      <c r="F200" s="1">
        <f>-Max_SIP[[#This Row],[Investment Amount]]</f>
        <v>-4966.5</v>
      </c>
      <c r="G200" s="1">
        <f>SUM($D$2:D200)*Max_SIP[[#This Row],[Buy Price]]</f>
        <v>3433034</v>
      </c>
    </row>
    <row r="201" spans="1:7" x14ac:dyDescent="0.3">
      <c r="A201" s="2">
        <v>43340</v>
      </c>
      <c r="B201">
        <v>1</v>
      </c>
      <c r="C201">
        <v>122.19</v>
      </c>
      <c r="D201">
        <v>40</v>
      </c>
      <c r="E201">
        <v>4887.6000000000004</v>
      </c>
      <c r="F201" s="1">
        <f>-Max_SIP[[#This Row],[Investment Amount]]</f>
        <v>-4887.6000000000004</v>
      </c>
      <c r="G201" s="1">
        <f>SUM($D$2:D201)*Max_SIP[[#This Row],[Buy Price]]</f>
        <v>3552307.6799999997</v>
      </c>
    </row>
    <row r="202" spans="1:7" x14ac:dyDescent="0.3">
      <c r="A202" s="2">
        <v>43350</v>
      </c>
      <c r="B202">
        <v>4</v>
      </c>
      <c r="C202">
        <v>121.06</v>
      </c>
      <c r="D202">
        <v>41</v>
      </c>
      <c r="E202">
        <v>4963.46</v>
      </c>
      <c r="F202" s="1">
        <f>-Max_SIP[[#This Row],[Investment Amount]]</f>
        <v>-4963.46</v>
      </c>
      <c r="G202" s="1">
        <f>SUM($D$2:D202)*Max_SIP[[#This Row],[Buy Price]]</f>
        <v>3524419.7800000003</v>
      </c>
    </row>
    <row r="203" spans="1:7" x14ac:dyDescent="0.3">
      <c r="A203" s="2">
        <v>43374</v>
      </c>
      <c r="B203">
        <v>0</v>
      </c>
      <c r="C203">
        <v>114.95</v>
      </c>
      <c r="D203">
        <v>43</v>
      </c>
      <c r="E203">
        <v>4942.8500000000004</v>
      </c>
      <c r="F203" s="1">
        <f>-Max_SIP[[#This Row],[Investment Amount]]</f>
        <v>-4942.8500000000004</v>
      </c>
      <c r="G203" s="1">
        <f>SUM($D$2:D203)*Max_SIP[[#This Row],[Buy Price]]</f>
        <v>3351482.2</v>
      </c>
    </row>
    <row r="204" spans="1:7" x14ac:dyDescent="0.3">
      <c r="A204" s="2">
        <v>43433</v>
      </c>
      <c r="B204">
        <v>3</v>
      </c>
      <c r="C204">
        <v>113.55</v>
      </c>
      <c r="D204">
        <v>44</v>
      </c>
      <c r="E204">
        <v>4996.2</v>
      </c>
      <c r="F204" s="1">
        <f>-Max_SIP[[#This Row],[Investment Amount]]</f>
        <v>-4996.2</v>
      </c>
      <c r="G204" s="1">
        <f>SUM($D$2:D204)*Max_SIP[[#This Row],[Buy Price]]</f>
        <v>3315660</v>
      </c>
    </row>
    <row r="205" spans="1:7" x14ac:dyDescent="0.3">
      <c r="A205" s="2">
        <v>43453</v>
      </c>
      <c r="B205">
        <v>2</v>
      </c>
      <c r="C205">
        <v>114.54</v>
      </c>
      <c r="D205">
        <v>43</v>
      </c>
      <c r="E205">
        <v>4925.22</v>
      </c>
      <c r="F205" s="1">
        <f>-Max_SIP[[#This Row],[Investment Amount]]</f>
        <v>-4925.22</v>
      </c>
      <c r="G205" s="1">
        <f>SUM($D$2:D205)*Max_SIP[[#This Row],[Buy Price]]</f>
        <v>3349493.22</v>
      </c>
    </row>
    <row r="206" spans="1:7" x14ac:dyDescent="0.3">
      <c r="A206" s="2">
        <v>43486</v>
      </c>
      <c r="B206">
        <v>0</v>
      </c>
      <c r="C206">
        <v>114.48</v>
      </c>
      <c r="D206">
        <v>43</v>
      </c>
      <c r="E206">
        <v>4922.6400000000003</v>
      </c>
      <c r="F206" s="1">
        <f>-Max_SIP[[#This Row],[Investment Amount]]</f>
        <v>-4922.6400000000003</v>
      </c>
      <c r="G206" s="1">
        <f>SUM($D$2:D206)*Max_SIP[[#This Row],[Buy Price]]</f>
        <v>3352661.2800000003</v>
      </c>
    </row>
    <row r="207" spans="1:7" x14ac:dyDescent="0.3">
      <c r="A207" s="2">
        <v>43503</v>
      </c>
      <c r="B207">
        <v>3</v>
      </c>
      <c r="C207">
        <v>115.7</v>
      </c>
      <c r="D207">
        <v>43</v>
      </c>
      <c r="E207">
        <v>4975.1000000000004</v>
      </c>
      <c r="F207" s="1">
        <f>-Max_SIP[[#This Row],[Investment Amount]]</f>
        <v>-4975.1000000000004</v>
      </c>
      <c r="G207" s="1">
        <f>SUM($D$2:D207)*Max_SIP[[#This Row],[Buy Price]]</f>
        <v>3393365.3000000003</v>
      </c>
    </row>
    <row r="208" spans="1:7" x14ac:dyDescent="0.3">
      <c r="A208" s="2">
        <v>43553</v>
      </c>
      <c r="B208">
        <v>4</v>
      </c>
      <c r="C208">
        <v>122.06</v>
      </c>
      <c r="D208">
        <v>40</v>
      </c>
      <c r="E208">
        <v>4882.3999999999996</v>
      </c>
      <c r="F208" s="1">
        <f>-Max_SIP[[#This Row],[Investment Amount]]</f>
        <v>-4882.3999999999996</v>
      </c>
      <c r="G208" s="1">
        <f>SUM($D$2:D208)*Max_SIP[[#This Row],[Buy Price]]</f>
        <v>3584780.14</v>
      </c>
    </row>
    <row r="209" spans="1:7" x14ac:dyDescent="0.3">
      <c r="A209" s="2">
        <v>43571</v>
      </c>
      <c r="B209">
        <v>1</v>
      </c>
      <c r="C209">
        <v>123.75</v>
      </c>
      <c r="D209">
        <v>40</v>
      </c>
      <c r="E209">
        <v>4950</v>
      </c>
      <c r="F209" s="1">
        <f>-Max_SIP[[#This Row],[Investment Amount]]</f>
        <v>-4950</v>
      </c>
      <c r="G209" s="1">
        <f>SUM($D$2:D209)*Max_SIP[[#This Row],[Buy Price]]</f>
        <v>3639363.75</v>
      </c>
    </row>
    <row r="210" spans="1:7" x14ac:dyDescent="0.3">
      <c r="A210" s="2">
        <v>43615</v>
      </c>
      <c r="B210">
        <v>3</v>
      </c>
      <c r="C210">
        <v>125.48</v>
      </c>
      <c r="D210">
        <v>39</v>
      </c>
      <c r="E210">
        <v>4893.72</v>
      </c>
      <c r="F210" s="1">
        <f>-Max_SIP[[#This Row],[Investment Amount]]</f>
        <v>-4893.72</v>
      </c>
      <c r="G210" s="1">
        <f>SUM($D$2:D210)*Max_SIP[[#This Row],[Buy Price]]</f>
        <v>3695135.04</v>
      </c>
    </row>
    <row r="211" spans="1:7" x14ac:dyDescent="0.3">
      <c r="A211" s="2">
        <v>43619</v>
      </c>
      <c r="B211">
        <v>0</v>
      </c>
      <c r="C211">
        <v>126.8</v>
      </c>
      <c r="D211">
        <v>39</v>
      </c>
      <c r="E211">
        <v>4945.2</v>
      </c>
      <c r="F211" s="1">
        <f>-Max_SIP[[#This Row],[Investment Amount]]</f>
        <v>-4945.2</v>
      </c>
      <c r="G211" s="1">
        <f>SUM($D$2:D211)*Max_SIP[[#This Row],[Buy Price]]</f>
        <v>3738951.6</v>
      </c>
    </row>
    <row r="212" spans="1:7" x14ac:dyDescent="0.3">
      <c r="A212" s="2">
        <v>43650</v>
      </c>
      <c r="B212">
        <v>3</v>
      </c>
      <c r="C212">
        <v>126.04</v>
      </c>
      <c r="D212">
        <v>39</v>
      </c>
      <c r="E212">
        <v>4915.5600000000004</v>
      </c>
      <c r="F212" s="1">
        <f>-Max_SIP[[#This Row],[Investment Amount]]</f>
        <v>-4915.5600000000004</v>
      </c>
      <c r="G212" s="1">
        <f>SUM($D$2:D212)*Max_SIP[[#This Row],[Buy Price]]</f>
        <v>3721457.04</v>
      </c>
    </row>
    <row r="213" spans="1:7" x14ac:dyDescent="0.3">
      <c r="A213" s="2">
        <v>43686</v>
      </c>
      <c r="B213">
        <v>4</v>
      </c>
      <c r="C213">
        <v>117.61</v>
      </c>
      <c r="D213">
        <v>42</v>
      </c>
      <c r="E213">
        <v>4939.62</v>
      </c>
      <c r="F213" s="1">
        <f>-Max_SIP[[#This Row],[Investment Amount]]</f>
        <v>-4939.62</v>
      </c>
      <c r="G213" s="1">
        <f>SUM($D$2:D213)*Max_SIP[[#This Row],[Buy Price]]</f>
        <v>3477492.48</v>
      </c>
    </row>
    <row r="214" spans="1:7" x14ac:dyDescent="0.3">
      <c r="A214" s="2">
        <v>43731</v>
      </c>
      <c r="B214">
        <v>0</v>
      </c>
      <c r="C214">
        <v>123</v>
      </c>
      <c r="D214">
        <v>40</v>
      </c>
      <c r="E214">
        <v>4920</v>
      </c>
      <c r="F214" s="1">
        <f>-Max_SIP[[#This Row],[Investment Amount]]</f>
        <v>-4920</v>
      </c>
      <c r="G214" s="1">
        <f>SUM($D$2:D214)*Max_SIP[[#This Row],[Buy Price]]</f>
        <v>3641784</v>
      </c>
    </row>
    <row r="215" spans="1:7" x14ac:dyDescent="0.3">
      <c r="A215" s="2">
        <v>43769</v>
      </c>
      <c r="B215">
        <v>3</v>
      </c>
      <c r="C215">
        <v>125.5</v>
      </c>
      <c r="D215">
        <v>39</v>
      </c>
      <c r="E215">
        <v>4894.5</v>
      </c>
      <c r="F215" s="1">
        <f>-Max_SIP[[#This Row],[Investment Amount]]</f>
        <v>-4894.5</v>
      </c>
      <c r="G215" s="1">
        <f>SUM($D$2:D215)*Max_SIP[[#This Row],[Buy Price]]</f>
        <v>3720698.5</v>
      </c>
    </row>
    <row r="216" spans="1:7" x14ac:dyDescent="0.3">
      <c r="A216" s="2">
        <v>43797</v>
      </c>
      <c r="B216">
        <v>3</v>
      </c>
      <c r="C216">
        <v>128.41</v>
      </c>
      <c r="D216">
        <v>38</v>
      </c>
      <c r="E216">
        <v>4879.58</v>
      </c>
      <c r="F216" s="1">
        <f>-Max_SIP[[#This Row],[Investment Amount]]</f>
        <v>-4879.58</v>
      </c>
      <c r="G216" s="1">
        <f>SUM($D$2:D216)*Max_SIP[[#This Row],[Buy Price]]</f>
        <v>3811850.85</v>
      </c>
    </row>
    <row r="217" spans="1:7" x14ac:dyDescent="0.3">
      <c r="A217" s="2">
        <v>43819</v>
      </c>
      <c r="B217">
        <v>4</v>
      </c>
      <c r="C217">
        <v>130.34</v>
      </c>
      <c r="D217">
        <v>38</v>
      </c>
      <c r="E217">
        <v>4952.92</v>
      </c>
      <c r="F217" s="1">
        <f>-Max_SIP[[#This Row],[Investment Amount]]</f>
        <v>-4952.92</v>
      </c>
      <c r="G217" s="1">
        <f>SUM($D$2:D217)*Max_SIP[[#This Row],[Buy Price]]</f>
        <v>3874095.8200000003</v>
      </c>
    </row>
    <row r="218" spans="1:7" x14ac:dyDescent="0.3">
      <c r="A218" s="2">
        <v>43847</v>
      </c>
      <c r="B218">
        <v>4</v>
      </c>
      <c r="C218">
        <v>131.19</v>
      </c>
      <c r="D218">
        <v>38</v>
      </c>
      <c r="E218">
        <v>4985.22</v>
      </c>
      <c r="F218" s="1">
        <f>-Max_SIP[[#This Row],[Investment Amount]]</f>
        <v>-4985.22</v>
      </c>
      <c r="G218" s="1">
        <f>SUM($D$2:D218)*Max_SIP[[#This Row],[Buy Price]]</f>
        <v>3904345.59</v>
      </c>
    </row>
    <row r="219" spans="1:7" x14ac:dyDescent="0.3">
      <c r="A219" s="2">
        <v>43874</v>
      </c>
      <c r="B219">
        <v>3</v>
      </c>
      <c r="C219">
        <v>129.30000000000001</v>
      </c>
      <c r="D219">
        <v>38</v>
      </c>
      <c r="E219">
        <v>4913.4000000000015</v>
      </c>
      <c r="F219" s="1">
        <f>-Max_SIP[[#This Row],[Investment Amount]]</f>
        <v>-4913.4000000000015</v>
      </c>
      <c r="G219" s="1">
        <f>SUM($D$2:D219)*Max_SIP[[#This Row],[Buy Price]]</f>
        <v>3853010.7</v>
      </c>
    </row>
    <row r="220" spans="1:7" x14ac:dyDescent="0.3">
      <c r="A220" s="2">
        <v>43893</v>
      </c>
      <c r="B220">
        <v>1</v>
      </c>
      <c r="C220">
        <v>120.4</v>
      </c>
      <c r="D220">
        <v>41</v>
      </c>
      <c r="E220">
        <v>4936.4000000000015</v>
      </c>
      <c r="F220" s="1">
        <f>-Max_SIP[[#This Row],[Investment Amount]]</f>
        <v>-4936.4000000000015</v>
      </c>
      <c r="G220" s="1">
        <f>SUM($D$2:D220)*Max_SIP[[#This Row],[Buy Price]]</f>
        <v>3592736</v>
      </c>
    </row>
    <row r="221" spans="1:7" x14ac:dyDescent="0.3">
      <c r="A221" s="2">
        <v>43951</v>
      </c>
      <c r="B221">
        <v>3</v>
      </c>
      <c r="C221">
        <v>104.18</v>
      </c>
      <c r="D221">
        <v>47</v>
      </c>
      <c r="E221">
        <v>4896.46</v>
      </c>
      <c r="F221" s="1">
        <f>-Max_SIP[[#This Row],[Investment Amount]]</f>
        <v>-4896.46</v>
      </c>
      <c r="G221" s="1">
        <f>SUM($D$2:D221)*Max_SIP[[#This Row],[Buy Price]]</f>
        <v>3113627.66</v>
      </c>
    </row>
    <row r="222" spans="1:7" x14ac:dyDescent="0.3">
      <c r="A222" s="2">
        <v>43980</v>
      </c>
      <c r="B222">
        <v>4</v>
      </c>
      <c r="C222">
        <v>101.38</v>
      </c>
      <c r="D222">
        <v>49</v>
      </c>
      <c r="E222">
        <v>4967.62</v>
      </c>
      <c r="F222" s="1">
        <f>-Max_SIP[[#This Row],[Investment Amount]]</f>
        <v>-4967.62</v>
      </c>
      <c r="G222" s="1">
        <f>SUM($D$2:D222)*Max_SIP[[#This Row],[Buy Price]]</f>
        <v>3034911.6799999997</v>
      </c>
    </row>
    <row r="223" spans="1:7" x14ac:dyDescent="0.3">
      <c r="A223" s="2">
        <v>44005</v>
      </c>
      <c r="B223">
        <v>1</v>
      </c>
      <c r="C223">
        <v>111</v>
      </c>
      <c r="D223">
        <v>45</v>
      </c>
      <c r="E223">
        <v>4995</v>
      </c>
      <c r="F223" s="1">
        <f>-Max_SIP[[#This Row],[Investment Amount]]</f>
        <v>-4995</v>
      </c>
      <c r="G223" s="1">
        <f>SUM($D$2:D223)*Max_SIP[[#This Row],[Buy Price]]</f>
        <v>3327891</v>
      </c>
    </row>
    <row r="224" spans="1:7" x14ac:dyDescent="0.3">
      <c r="A224" s="2">
        <v>44040</v>
      </c>
      <c r="B224">
        <v>1</v>
      </c>
      <c r="C224">
        <v>120.02</v>
      </c>
      <c r="D224">
        <v>41</v>
      </c>
      <c r="E224">
        <v>4920.82</v>
      </c>
      <c r="F224" s="1">
        <f>-Max_SIP[[#This Row],[Investment Amount]]</f>
        <v>-4920.82</v>
      </c>
      <c r="G224" s="1">
        <f>SUM($D$2:D224)*Max_SIP[[#This Row],[Buy Price]]</f>
        <v>3603240.44</v>
      </c>
    </row>
    <row r="225" spans="1:7" x14ac:dyDescent="0.3">
      <c r="A225" s="2">
        <v>44071</v>
      </c>
      <c r="B225">
        <v>4</v>
      </c>
      <c r="C225">
        <v>124.04</v>
      </c>
      <c r="D225">
        <v>40</v>
      </c>
      <c r="E225">
        <v>4961.6000000000004</v>
      </c>
      <c r="F225" s="1">
        <f>-Max_SIP[[#This Row],[Investment Amount]]</f>
        <v>-4961.6000000000004</v>
      </c>
      <c r="G225" s="1">
        <f>SUM($D$2:D225)*Max_SIP[[#This Row],[Buy Price]]</f>
        <v>3728890.48</v>
      </c>
    </row>
    <row r="226" spans="1:7" x14ac:dyDescent="0.3">
      <c r="A226" s="2">
        <v>44090</v>
      </c>
      <c r="B226">
        <v>2</v>
      </c>
      <c r="C226">
        <v>123.71</v>
      </c>
      <c r="D226">
        <v>40</v>
      </c>
      <c r="E226">
        <v>4948.3999999999996</v>
      </c>
      <c r="F226" s="1">
        <f>-Max_SIP[[#This Row],[Investment Amount]]</f>
        <v>-4948.3999999999996</v>
      </c>
      <c r="G226" s="1">
        <f>SUM($D$2:D226)*Max_SIP[[#This Row],[Buy Price]]</f>
        <v>3723918.42</v>
      </c>
    </row>
    <row r="227" spans="1:7" x14ac:dyDescent="0.3">
      <c r="A227" s="2">
        <v>44118</v>
      </c>
      <c r="B227">
        <v>2</v>
      </c>
      <c r="C227">
        <v>127.42</v>
      </c>
      <c r="D227">
        <v>39</v>
      </c>
      <c r="E227">
        <v>4969.38</v>
      </c>
      <c r="F227" s="1">
        <f>-Max_SIP[[#This Row],[Investment Amount]]</f>
        <v>-4969.38</v>
      </c>
      <c r="G227" s="1">
        <f>SUM($D$2:D227)*Max_SIP[[#This Row],[Buy Price]]</f>
        <v>3840566.22</v>
      </c>
    </row>
    <row r="228" spans="1:7" x14ac:dyDescent="0.3">
      <c r="A228" s="2">
        <v>44159</v>
      </c>
      <c r="B228">
        <v>1</v>
      </c>
      <c r="C228">
        <v>139.38</v>
      </c>
      <c r="D228">
        <v>35</v>
      </c>
      <c r="E228">
        <v>4878.3</v>
      </c>
      <c r="F228" s="1">
        <f>-Max_SIP[[#This Row],[Investment Amount]]</f>
        <v>-4878.3</v>
      </c>
      <c r="G228" s="1">
        <f>SUM($D$2:D228)*Max_SIP[[#This Row],[Buy Price]]</f>
        <v>4205930.88</v>
      </c>
    </row>
    <row r="229" spans="1:7" x14ac:dyDescent="0.3">
      <c r="A229" s="2">
        <v>44195</v>
      </c>
      <c r="B229">
        <v>2</v>
      </c>
      <c r="C229">
        <v>149.27000000000001</v>
      </c>
      <c r="D229">
        <v>33</v>
      </c>
      <c r="E229">
        <v>4925.9100000000008</v>
      </c>
      <c r="F229" s="1">
        <f>-Max_SIP[[#This Row],[Investment Amount]]</f>
        <v>-4925.9100000000008</v>
      </c>
      <c r="G229" s="1">
        <f>SUM($D$2:D229)*Max_SIP[[#This Row],[Buy Price]]</f>
        <v>4509297.4300000006</v>
      </c>
    </row>
    <row r="230" spans="1:7" x14ac:dyDescent="0.3">
      <c r="A230" s="2">
        <v>44216</v>
      </c>
      <c r="B230">
        <v>2</v>
      </c>
      <c r="C230">
        <v>156.75</v>
      </c>
      <c r="D230">
        <v>31</v>
      </c>
      <c r="E230">
        <v>4859.25</v>
      </c>
      <c r="F230" s="1">
        <f>-Max_SIP[[#This Row],[Investment Amount]]</f>
        <v>-4859.25</v>
      </c>
      <c r="G230" s="1">
        <f>SUM($D$2:D230)*Max_SIP[[#This Row],[Buy Price]]</f>
        <v>4740120</v>
      </c>
    </row>
    <row r="231" spans="1:7" x14ac:dyDescent="0.3">
      <c r="A231" s="2">
        <v>44242</v>
      </c>
      <c r="B231">
        <v>0</v>
      </c>
      <c r="C231">
        <v>163.93</v>
      </c>
      <c r="D231">
        <v>30</v>
      </c>
      <c r="E231">
        <v>4917.9000000000015</v>
      </c>
      <c r="F231" s="1">
        <f>-Max_SIP[[#This Row],[Investment Amount]]</f>
        <v>-4917.9000000000015</v>
      </c>
      <c r="G231" s="1">
        <f>SUM($D$2:D231)*Max_SIP[[#This Row],[Buy Price]]</f>
        <v>4962161.1000000006</v>
      </c>
    </row>
    <row r="232" spans="1:7" x14ac:dyDescent="0.3">
      <c r="A232" s="2">
        <v>44258</v>
      </c>
      <c r="B232">
        <v>2</v>
      </c>
      <c r="C232">
        <v>162.97999999999999</v>
      </c>
      <c r="D232">
        <v>30</v>
      </c>
      <c r="E232">
        <v>4889.3999999999996</v>
      </c>
      <c r="F232" s="1">
        <f>-Max_SIP[[#This Row],[Investment Amount]]</f>
        <v>-4889.3999999999996</v>
      </c>
      <c r="G232" s="1">
        <f>SUM($D$2:D232)*Max_SIP[[#This Row],[Buy Price]]</f>
        <v>4938294</v>
      </c>
    </row>
    <row r="233" spans="1:7" x14ac:dyDescent="0.3">
      <c r="A233" s="2">
        <v>44315</v>
      </c>
      <c r="B233">
        <v>3</v>
      </c>
      <c r="C233">
        <v>159.1</v>
      </c>
      <c r="D233">
        <v>31</v>
      </c>
      <c r="E233">
        <v>4932.0999999999985</v>
      </c>
      <c r="F233" s="1">
        <f>-Max_SIP[[#This Row],[Investment Amount]]</f>
        <v>-4932.0999999999985</v>
      </c>
      <c r="G233" s="1">
        <f>SUM($D$2:D233)*Max_SIP[[#This Row],[Buy Price]]</f>
        <v>4825662.0999999996</v>
      </c>
    </row>
    <row r="234" spans="1:7" x14ac:dyDescent="0.3">
      <c r="A234" s="2">
        <v>44347</v>
      </c>
      <c r="B234">
        <v>0</v>
      </c>
      <c r="C234">
        <v>166.79</v>
      </c>
      <c r="D234">
        <v>29</v>
      </c>
      <c r="E234">
        <v>4836.91</v>
      </c>
      <c r="F234" s="1">
        <f>-Max_SIP[[#This Row],[Investment Amount]]</f>
        <v>-4836.91</v>
      </c>
      <c r="G234" s="1">
        <f>SUM($D$2:D234)*Max_SIP[[#This Row],[Buy Price]]</f>
        <v>5063744.3999999994</v>
      </c>
    </row>
    <row r="235" spans="1:7" x14ac:dyDescent="0.3">
      <c r="A235" s="2">
        <v>44372</v>
      </c>
      <c r="B235">
        <v>4</v>
      </c>
      <c r="C235">
        <v>170.4</v>
      </c>
      <c r="D235">
        <v>29</v>
      </c>
      <c r="E235">
        <v>4941.6000000000004</v>
      </c>
      <c r="F235" s="1">
        <f>-Max_SIP[[#This Row],[Investment Amount]]</f>
        <v>-4941.6000000000004</v>
      </c>
      <c r="G235" s="1">
        <f>SUM($D$2:D235)*Max_SIP[[#This Row],[Buy Price]]</f>
        <v>5178285.6000000006</v>
      </c>
    </row>
    <row r="236" spans="1:7" x14ac:dyDescent="0.3">
      <c r="A236" s="2">
        <v>44393</v>
      </c>
      <c r="B236">
        <v>4</v>
      </c>
      <c r="C236">
        <v>171.41</v>
      </c>
      <c r="D236">
        <v>29</v>
      </c>
      <c r="E236">
        <v>4970.8900000000003</v>
      </c>
      <c r="F236" s="1">
        <f>-Max_SIP[[#This Row],[Investment Amount]]</f>
        <v>-4970.8900000000003</v>
      </c>
      <c r="G236" s="1">
        <f>SUM($D$2:D236)*Max_SIP[[#This Row],[Buy Price]]</f>
        <v>5213949.38</v>
      </c>
    </row>
    <row r="237" spans="1:7" x14ac:dyDescent="0.3">
      <c r="A237" s="2">
        <v>44439</v>
      </c>
      <c r="B237">
        <v>1</v>
      </c>
      <c r="C237">
        <v>184.55</v>
      </c>
      <c r="D237">
        <v>27</v>
      </c>
      <c r="E237">
        <v>4982.8500000000004</v>
      </c>
      <c r="F237" s="1">
        <f>-Max_SIP[[#This Row],[Investment Amount]]</f>
        <v>-4982.8500000000004</v>
      </c>
      <c r="G237" s="1">
        <f>SUM($D$2:D237)*Max_SIP[[#This Row],[Buy Price]]</f>
        <v>5618624.75</v>
      </c>
    </row>
    <row r="238" spans="1:7" x14ac:dyDescent="0.3">
      <c r="A238" s="2">
        <v>44466</v>
      </c>
      <c r="B238">
        <v>0</v>
      </c>
      <c r="C238">
        <v>192.79</v>
      </c>
      <c r="D238">
        <v>25</v>
      </c>
      <c r="E238">
        <v>4819.75</v>
      </c>
      <c r="F238" s="1">
        <f>-Max_SIP[[#This Row],[Investment Amount]]</f>
        <v>-4819.75</v>
      </c>
      <c r="G238" s="1">
        <f>SUM($D$2:D238)*Max_SIP[[#This Row],[Buy Price]]</f>
        <v>5874311.2999999998</v>
      </c>
    </row>
    <row r="239" spans="1:7" x14ac:dyDescent="0.3">
      <c r="A239" s="2">
        <v>44487</v>
      </c>
      <c r="B239">
        <v>0</v>
      </c>
      <c r="C239">
        <v>198.91</v>
      </c>
      <c r="D239">
        <v>25</v>
      </c>
      <c r="E239">
        <v>4972.75</v>
      </c>
      <c r="F239" s="1">
        <f>-Max_SIP[[#This Row],[Investment Amount]]</f>
        <v>-4972.75</v>
      </c>
      <c r="G239" s="1">
        <f>SUM($D$2:D239)*Max_SIP[[#This Row],[Buy Price]]</f>
        <v>6065760.4500000002</v>
      </c>
    </row>
    <row r="240" spans="1:7" x14ac:dyDescent="0.3">
      <c r="A240" s="2">
        <v>44515</v>
      </c>
      <c r="B240">
        <v>0</v>
      </c>
      <c r="C240">
        <v>195.52</v>
      </c>
      <c r="D240">
        <v>25</v>
      </c>
      <c r="E240">
        <v>4888</v>
      </c>
      <c r="F240" s="1">
        <f>-Max_SIP[[#This Row],[Investment Amount]]</f>
        <v>-4888</v>
      </c>
      <c r="G240" s="1">
        <f>SUM($D$2:D240)*Max_SIP[[#This Row],[Buy Price]]</f>
        <v>5967270.4000000004</v>
      </c>
    </row>
    <row r="241" spans="1:7" x14ac:dyDescent="0.3">
      <c r="A241" s="2">
        <v>44539</v>
      </c>
      <c r="B241">
        <v>3</v>
      </c>
      <c r="C241">
        <v>189.14</v>
      </c>
      <c r="D241">
        <v>26</v>
      </c>
      <c r="E241">
        <v>4917.6399999999994</v>
      </c>
      <c r="F241" s="1">
        <f>-Max_SIP[[#This Row],[Investment Amount]]</f>
        <v>-4917.6399999999994</v>
      </c>
      <c r="G241" s="1">
        <f>SUM($D$2:D241)*Max_SIP[[#This Row],[Buy Price]]</f>
        <v>5777470.4399999995</v>
      </c>
    </row>
    <row r="242" spans="1:7" x14ac:dyDescent="0.3">
      <c r="A242" s="2">
        <v>44578</v>
      </c>
      <c r="B242">
        <v>0</v>
      </c>
      <c r="C242">
        <v>198.03</v>
      </c>
      <c r="D242">
        <v>25</v>
      </c>
      <c r="E242">
        <v>4950.75</v>
      </c>
      <c r="F242" s="1">
        <f>-Max_SIP[[#This Row],[Investment Amount]]</f>
        <v>-4950.75</v>
      </c>
      <c r="G242" s="1">
        <f>SUM($D$2:D242)*Max_SIP[[#This Row],[Buy Price]]</f>
        <v>6053975.1299999999</v>
      </c>
    </row>
    <row r="243" spans="1:7" x14ac:dyDescent="0.3">
      <c r="A243" s="2">
        <f>A242</f>
        <v>44578</v>
      </c>
      <c r="C243">
        <f>C242</f>
        <v>198.03</v>
      </c>
      <c r="D243">
        <f>SUM(Max_SIP[Qty])</f>
        <v>30571</v>
      </c>
      <c r="F243" s="1">
        <f>D243*C243</f>
        <v>6053975.1299999999</v>
      </c>
    </row>
  </sheetData>
  <mergeCells count="1">
    <mergeCell ref="I2:J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A41F1-B422-4E5D-8893-CFDD22DD4D4B}">
  <dimension ref="A1:J1053"/>
  <sheetViews>
    <sheetView workbookViewId="0">
      <selection activeCell="G1" sqref="G1"/>
    </sheetView>
  </sheetViews>
  <sheetFormatPr defaultRowHeight="14" x14ac:dyDescent="0.3"/>
  <cols>
    <col min="1" max="1" width="8.23046875" bestFit="1" customWidth="1"/>
    <col min="2" max="2" width="6.84375" bestFit="1" customWidth="1"/>
    <col min="3" max="3" width="9.4609375" bestFit="1" customWidth="1"/>
    <col min="4" max="4" width="5.84375" bestFit="1" customWidth="1"/>
    <col min="5" max="5" width="17" bestFit="1" customWidth="1"/>
    <col min="6" max="6" width="9.84375" bestFit="1" customWidth="1"/>
    <col min="7" max="7" width="10.84375" bestFit="1" customWidth="1"/>
  </cols>
  <sheetData>
    <row r="1" spans="1:10" x14ac:dyDescent="0.3">
      <c r="A1" s="1" t="s">
        <v>0</v>
      </c>
      <c r="B1" s="1" t="s">
        <v>11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37265</v>
      </c>
      <c r="B2" s="1">
        <v>2</v>
      </c>
      <c r="C2" s="1">
        <v>10.91</v>
      </c>
      <c r="D2" s="1">
        <v>105</v>
      </c>
      <c r="E2" s="1">
        <v>1145.55</v>
      </c>
      <c r="F2" s="1">
        <f>-Week_SIP[[#This Row],[Investment Amount]]</f>
        <v>-1145.55</v>
      </c>
      <c r="G2" s="1">
        <f>SUM($D$2:D2)*Week_SIP[[#This Row],[Buy Price]]</f>
        <v>1145.55</v>
      </c>
      <c r="I2" s="4" t="s">
        <v>5</v>
      </c>
      <c r="J2" s="4"/>
    </row>
    <row r="3" spans="1:10" x14ac:dyDescent="0.3">
      <c r="A3" s="2">
        <v>37270</v>
      </c>
      <c r="B3" s="1">
        <v>3</v>
      </c>
      <c r="C3" s="1">
        <v>11.06</v>
      </c>
      <c r="D3" s="1">
        <v>104</v>
      </c>
      <c r="E3" s="1">
        <v>1150.24</v>
      </c>
      <c r="F3" s="1">
        <f>-Week_SIP[[#This Row],[Investment Amount]]</f>
        <v>-1150.24</v>
      </c>
      <c r="G3" s="1">
        <f>SUM($D$2:D3)*Week_SIP[[#This Row],[Buy Price]]</f>
        <v>2311.54</v>
      </c>
      <c r="I3" t="s">
        <v>0</v>
      </c>
      <c r="J3" s="2">
        <f>MAX(Week_SIP[Date])</f>
        <v>44592</v>
      </c>
    </row>
    <row r="4" spans="1:10" x14ac:dyDescent="0.3">
      <c r="A4" s="2">
        <v>37277</v>
      </c>
      <c r="B4" s="1">
        <v>4</v>
      </c>
      <c r="C4" s="1">
        <v>10.85</v>
      </c>
      <c r="D4" s="1">
        <v>106</v>
      </c>
      <c r="E4" s="1">
        <v>1150.0999999999999</v>
      </c>
      <c r="F4" s="1">
        <f>-Week_SIP[[#This Row],[Investment Amount]]</f>
        <v>-1150.0999999999999</v>
      </c>
      <c r="G4" s="1">
        <f>SUM($D$2:D4)*Week_SIP[[#This Row],[Buy Price]]</f>
        <v>3417.75</v>
      </c>
      <c r="I4" t="s">
        <v>6</v>
      </c>
      <c r="J4">
        <f>SUM(Week_SIP[Qty])</f>
        <v>31638</v>
      </c>
    </row>
    <row r="5" spans="1:10" x14ac:dyDescent="0.3">
      <c r="A5" s="2">
        <v>37284</v>
      </c>
      <c r="B5" s="1">
        <v>5</v>
      </c>
      <c r="C5" s="1">
        <v>10.71</v>
      </c>
      <c r="D5" s="1">
        <v>107</v>
      </c>
      <c r="E5" s="1">
        <v>1145.97</v>
      </c>
      <c r="F5" s="1">
        <f>-Week_SIP[[#This Row],[Investment Amount]]</f>
        <v>-1145.97</v>
      </c>
      <c r="G5" s="1">
        <f>SUM($D$2:D5)*Week_SIP[[#This Row],[Buy Price]]</f>
        <v>4519.6200000000008</v>
      </c>
      <c r="I5" t="s">
        <v>7</v>
      </c>
      <c r="J5">
        <f>VLOOKUP(J3,Week_SIP[],3,0)</f>
        <v>187.55</v>
      </c>
    </row>
    <row r="6" spans="1:10" x14ac:dyDescent="0.3">
      <c r="A6" s="2">
        <v>37291</v>
      </c>
      <c r="B6" s="1">
        <v>6</v>
      </c>
      <c r="C6" s="1">
        <v>10.72</v>
      </c>
      <c r="D6" s="1">
        <v>107</v>
      </c>
      <c r="E6" s="1">
        <v>1147.04</v>
      </c>
      <c r="F6" s="1">
        <f>-Week_SIP[[#This Row],[Investment Amount]]</f>
        <v>-1147.04</v>
      </c>
      <c r="G6" s="1">
        <f>SUM($D$2:D6)*Week_SIP[[#This Row],[Buy Price]]</f>
        <v>5670.88</v>
      </c>
      <c r="I6" t="s">
        <v>12</v>
      </c>
      <c r="J6">
        <f>SUM(Week_SIP[Investment Amount])</f>
        <v>1177391.9500000011</v>
      </c>
    </row>
    <row r="7" spans="1:10" x14ac:dyDescent="0.3">
      <c r="A7" s="2">
        <v>37298</v>
      </c>
      <c r="B7" s="1">
        <v>7</v>
      </c>
      <c r="C7" s="1">
        <v>11.31</v>
      </c>
      <c r="D7" s="1">
        <v>102</v>
      </c>
      <c r="E7" s="1">
        <v>1153.6200000000001</v>
      </c>
      <c r="F7" s="1">
        <f>-Week_SIP[[#This Row],[Investment Amount]]</f>
        <v>-1153.6200000000001</v>
      </c>
      <c r="G7" s="1">
        <f>SUM($D$2:D7)*Week_SIP[[#This Row],[Buy Price]]</f>
        <v>7136.6100000000006</v>
      </c>
      <c r="I7" t="s">
        <v>10</v>
      </c>
      <c r="J7">
        <f>J5*J4</f>
        <v>5933706.9000000004</v>
      </c>
    </row>
    <row r="8" spans="1:10" x14ac:dyDescent="0.3">
      <c r="A8" s="2">
        <v>37305</v>
      </c>
      <c r="B8" s="1">
        <v>8</v>
      </c>
      <c r="C8" s="1">
        <v>11.62</v>
      </c>
      <c r="D8" s="1">
        <v>99</v>
      </c>
      <c r="E8" s="1">
        <v>1150.3799999999999</v>
      </c>
      <c r="F8" s="1">
        <f>-Week_SIP[[#This Row],[Investment Amount]]</f>
        <v>-1150.3799999999999</v>
      </c>
      <c r="G8" s="1">
        <f>SUM($D$2:D8)*Week_SIP[[#This Row],[Buy Price]]</f>
        <v>8482.5999999999985</v>
      </c>
      <c r="I8" t="s">
        <v>8</v>
      </c>
      <c r="J8" s="3">
        <f>XIRR(F2:F1053,A2:A1053)</f>
        <v>0.1414439141750336</v>
      </c>
    </row>
    <row r="9" spans="1:10" x14ac:dyDescent="0.3">
      <c r="A9" s="2">
        <v>37312</v>
      </c>
      <c r="B9" s="1">
        <v>9</v>
      </c>
      <c r="C9" s="1">
        <v>11.57</v>
      </c>
      <c r="D9" s="1">
        <v>99</v>
      </c>
      <c r="E9" s="1">
        <v>1145.43</v>
      </c>
      <c r="F9" s="1">
        <f>-Week_SIP[[#This Row],[Investment Amount]]</f>
        <v>-1145.43</v>
      </c>
      <c r="G9" s="1">
        <f>SUM($D$2:D9)*Week_SIP[[#This Row],[Buy Price]]</f>
        <v>9591.5300000000007</v>
      </c>
    </row>
    <row r="10" spans="1:10" x14ac:dyDescent="0.3">
      <c r="A10" s="2">
        <v>37319</v>
      </c>
      <c r="B10" s="1">
        <v>10</v>
      </c>
      <c r="C10" s="1">
        <v>11.65</v>
      </c>
      <c r="D10" s="1">
        <v>99</v>
      </c>
      <c r="E10" s="1">
        <v>1153.3500000000001</v>
      </c>
      <c r="F10" s="1">
        <f>-Week_SIP[[#This Row],[Investment Amount]]</f>
        <v>-1153.3500000000001</v>
      </c>
      <c r="G10" s="1">
        <f>SUM($D$2:D10)*Week_SIP[[#This Row],[Buy Price]]</f>
        <v>10811.2</v>
      </c>
    </row>
    <row r="11" spans="1:10" x14ac:dyDescent="0.3">
      <c r="A11" s="2">
        <v>37326</v>
      </c>
      <c r="B11" s="1">
        <v>11</v>
      </c>
      <c r="C11" s="1">
        <v>11.63</v>
      </c>
      <c r="D11" s="1">
        <v>99</v>
      </c>
      <c r="E11" s="1">
        <v>1151.3700000000001</v>
      </c>
      <c r="F11" s="1">
        <f>-Week_SIP[[#This Row],[Investment Amount]]</f>
        <v>-1151.3700000000001</v>
      </c>
      <c r="G11" s="1">
        <f>SUM($D$2:D11)*Week_SIP[[#This Row],[Buy Price]]</f>
        <v>11944.01</v>
      </c>
    </row>
    <row r="12" spans="1:10" x14ac:dyDescent="0.3">
      <c r="A12" s="2">
        <v>37333</v>
      </c>
      <c r="B12" s="1">
        <v>12</v>
      </c>
      <c r="C12" s="1">
        <v>11.71</v>
      </c>
      <c r="D12" s="1">
        <v>98</v>
      </c>
      <c r="E12" s="1">
        <v>1147.5800000000002</v>
      </c>
      <c r="F12" s="1">
        <f>-Week_SIP[[#This Row],[Investment Amount]]</f>
        <v>-1147.5800000000002</v>
      </c>
      <c r="G12" s="1">
        <f>SUM($D$2:D12)*Week_SIP[[#This Row],[Buy Price]]</f>
        <v>13173.750000000002</v>
      </c>
    </row>
    <row r="13" spans="1:10" x14ac:dyDescent="0.3">
      <c r="A13" s="2">
        <v>37341</v>
      </c>
      <c r="B13" s="1">
        <v>13</v>
      </c>
      <c r="C13" s="1">
        <v>11.28</v>
      </c>
      <c r="D13" s="1">
        <v>102</v>
      </c>
      <c r="E13" s="1">
        <v>1150.56</v>
      </c>
      <c r="F13" s="1">
        <f>-Week_SIP[[#This Row],[Investment Amount]]</f>
        <v>-1150.56</v>
      </c>
      <c r="G13" s="1">
        <f>SUM($D$2:D13)*Week_SIP[[#This Row],[Buy Price]]</f>
        <v>13840.56</v>
      </c>
    </row>
    <row r="14" spans="1:10" x14ac:dyDescent="0.3">
      <c r="A14" s="2">
        <v>37347</v>
      </c>
      <c r="B14" s="1">
        <v>14</v>
      </c>
      <c r="C14" s="1">
        <v>11.39</v>
      </c>
      <c r="D14" s="1">
        <v>101</v>
      </c>
      <c r="E14" s="1">
        <v>1150.3900000000001</v>
      </c>
      <c r="F14" s="1">
        <f>-Week_SIP[[#This Row],[Investment Amount]]</f>
        <v>-1150.3900000000001</v>
      </c>
      <c r="G14" s="1">
        <f>SUM($D$2:D14)*Week_SIP[[#This Row],[Buy Price]]</f>
        <v>15125.92</v>
      </c>
    </row>
    <row r="15" spans="1:10" x14ac:dyDescent="0.3">
      <c r="A15" s="2">
        <v>37354</v>
      </c>
      <c r="B15" s="1">
        <v>15</v>
      </c>
      <c r="C15" s="1">
        <v>11.34</v>
      </c>
      <c r="D15" s="1">
        <v>101</v>
      </c>
      <c r="E15" s="1">
        <v>1145.3399999999999</v>
      </c>
      <c r="F15" s="1">
        <f>-Week_SIP[[#This Row],[Investment Amount]]</f>
        <v>-1145.3399999999999</v>
      </c>
      <c r="G15" s="1">
        <f>SUM($D$2:D15)*Week_SIP[[#This Row],[Buy Price]]</f>
        <v>16204.86</v>
      </c>
    </row>
    <row r="16" spans="1:10" x14ac:dyDescent="0.3">
      <c r="A16" s="2">
        <v>37361</v>
      </c>
      <c r="B16" s="1">
        <v>16</v>
      </c>
      <c r="C16" s="1">
        <v>11.32</v>
      </c>
      <c r="D16" s="1">
        <v>101</v>
      </c>
      <c r="E16" s="1">
        <v>1143.32</v>
      </c>
      <c r="F16" s="1">
        <f>-Week_SIP[[#This Row],[Investment Amount]]</f>
        <v>-1143.32</v>
      </c>
      <c r="G16" s="1">
        <f>SUM($D$2:D16)*Week_SIP[[#This Row],[Buy Price]]</f>
        <v>17319.600000000002</v>
      </c>
    </row>
    <row r="17" spans="1:7" x14ac:dyDescent="0.3">
      <c r="A17" s="2">
        <v>37368</v>
      </c>
      <c r="B17" s="1">
        <v>17</v>
      </c>
      <c r="C17" s="1">
        <v>11.07</v>
      </c>
      <c r="D17" s="1">
        <v>104</v>
      </c>
      <c r="E17" s="1">
        <v>1151.28</v>
      </c>
      <c r="F17" s="1">
        <f>-Week_SIP[[#This Row],[Investment Amount]]</f>
        <v>-1151.28</v>
      </c>
      <c r="G17" s="1">
        <f>SUM($D$2:D17)*Week_SIP[[#This Row],[Buy Price]]</f>
        <v>18088.38</v>
      </c>
    </row>
    <row r="18" spans="1:7" x14ac:dyDescent="0.3">
      <c r="A18" s="2">
        <v>37375</v>
      </c>
      <c r="B18" s="1">
        <v>18</v>
      </c>
      <c r="C18" s="1">
        <v>10.8</v>
      </c>
      <c r="D18" s="1">
        <v>106</v>
      </c>
      <c r="E18" s="1">
        <v>1144.8000000000002</v>
      </c>
      <c r="F18" s="1">
        <f>-Week_SIP[[#This Row],[Investment Amount]]</f>
        <v>-1144.8000000000002</v>
      </c>
      <c r="G18" s="1">
        <f>SUM($D$2:D18)*Week_SIP[[#This Row],[Buy Price]]</f>
        <v>18792</v>
      </c>
    </row>
    <row r="19" spans="1:7" x14ac:dyDescent="0.3">
      <c r="A19" s="2">
        <v>37382</v>
      </c>
      <c r="B19" s="1">
        <v>19</v>
      </c>
      <c r="C19" s="1">
        <v>11.03</v>
      </c>
      <c r="D19" s="1">
        <v>104</v>
      </c>
      <c r="E19" s="1">
        <v>1147.1199999999999</v>
      </c>
      <c r="F19" s="1">
        <f>-Week_SIP[[#This Row],[Investment Amount]]</f>
        <v>-1147.1199999999999</v>
      </c>
      <c r="G19" s="1">
        <f>SUM($D$2:D19)*Week_SIP[[#This Row],[Buy Price]]</f>
        <v>20339.32</v>
      </c>
    </row>
    <row r="20" spans="1:7" x14ac:dyDescent="0.3">
      <c r="A20" s="2">
        <v>37389</v>
      </c>
      <c r="B20" s="1">
        <v>20</v>
      </c>
      <c r="C20" s="1">
        <v>11.17</v>
      </c>
      <c r="D20" s="1">
        <v>103</v>
      </c>
      <c r="E20" s="1">
        <v>1150.51</v>
      </c>
      <c r="F20" s="1">
        <f>-Week_SIP[[#This Row],[Investment Amount]]</f>
        <v>-1150.51</v>
      </c>
      <c r="G20" s="1">
        <f>SUM($D$2:D20)*Week_SIP[[#This Row],[Buy Price]]</f>
        <v>21747.99</v>
      </c>
    </row>
    <row r="21" spans="1:7" x14ac:dyDescent="0.3">
      <c r="A21" s="2">
        <v>37396</v>
      </c>
      <c r="B21" s="1">
        <v>21</v>
      </c>
      <c r="C21" s="1">
        <v>10.79</v>
      </c>
      <c r="D21" s="1">
        <v>106</v>
      </c>
      <c r="E21" s="1">
        <v>1143.74</v>
      </c>
      <c r="F21" s="1">
        <f>-Week_SIP[[#This Row],[Investment Amount]]</f>
        <v>-1143.74</v>
      </c>
      <c r="G21" s="1">
        <f>SUM($D$2:D21)*Week_SIP[[#This Row],[Buy Price]]</f>
        <v>22151.87</v>
      </c>
    </row>
    <row r="22" spans="1:7" x14ac:dyDescent="0.3">
      <c r="A22" s="2">
        <v>37403</v>
      </c>
      <c r="B22" s="1">
        <v>22</v>
      </c>
      <c r="C22" s="1">
        <v>10.54</v>
      </c>
      <c r="D22" s="1">
        <v>109</v>
      </c>
      <c r="E22" s="1">
        <v>1148.8599999999999</v>
      </c>
      <c r="F22" s="1">
        <f>-Week_SIP[[#This Row],[Investment Amount]]</f>
        <v>-1148.8599999999999</v>
      </c>
      <c r="G22" s="1">
        <f>SUM($D$2:D22)*Week_SIP[[#This Row],[Buy Price]]</f>
        <v>22787.48</v>
      </c>
    </row>
    <row r="23" spans="1:7" x14ac:dyDescent="0.3">
      <c r="A23" s="2">
        <v>37410</v>
      </c>
      <c r="B23" s="1">
        <v>23</v>
      </c>
      <c r="C23" s="1">
        <v>10.41</v>
      </c>
      <c r="D23" s="1">
        <v>110</v>
      </c>
      <c r="E23" s="1">
        <v>1145.0999999999999</v>
      </c>
      <c r="F23" s="1">
        <f>-Week_SIP[[#This Row],[Investment Amount]]</f>
        <v>-1145.0999999999999</v>
      </c>
      <c r="G23" s="1">
        <f>SUM($D$2:D23)*Week_SIP[[#This Row],[Buy Price]]</f>
        <v>23651.52</v>
      </c>
    </row>
    <row r="24" spans="1:7" x14ac:dyDescent="0.3">
      <c r="A24" s="2">
        <v>37417</v>
      </c>
      <c r="B24" s="1">
        <v>24</v>
      </c>
      <c r="C24" s="1">
        <v>10.61</v>
      </c>
      <c r="D24" s="1">
        <v>108</v>
      </c>
      <c r="E24" s="1">
        <v>1145.8799999999999</v>
      </c>
      <c r="F24" s="1">
        <f>-Week_SIP[[#This Row],[Investment Amount]]</f>
        <v>-1145.8799999999999</v>
      </c>
      <c r="G24" s="1">
        <f>SUM($D$2:D24)*Week_SIP[[#This Row],[Buy Price]]</f>
        <v>25251.8</v>
      </c>
    </row>
    <row r="25" spans="1:7" x14ac:dyDescent="0.3">
      <c r="A25" s="2">
        <v>37424</v>
      </c>
      <c r="B25" s="1">
        <v>25</v>
      </c>
      <c r="C25" s="1">
        <v>10.9</v>
      </c>
      <c r="D25" s="1">
        <v>105</v>
      </c>
      <c r="E25" s="1">
        <v>1144.5</v>
      </c>
      <c r="F25" s="1">
        <f>-Week_SIP[[#This Row],[Investment Amount]]</f>
        <v>-1144.5</v>
      </c>
      <c r="G25" s="1">
        <f>SUM($D$2:D25)*Week_SIP[[#This Row],[Buy Price]]</f>
        <v>27086.5</v>
      </c>
    </row>
    <row r="26" spans="1:7" x14ac:dyDescent="0.3">
      <c r="A26" s="2">
        <v>37431</v>
      </c>
      <c r="B26" s="1">
        <v>26</v>
      </c>
      <c r="C26" s="1">
        <v>10.6</v>
      </c>
      <c r="D26" s="1">
        <v>108</v>
      </c>
      <c r="E26" s="1">
        <v>1144.8</v>
      </c>
      <c r="F26" s="1">
        <f>-Week_SIP[[#This Row],[Investment Amount]]</f>
        <v>-1144.8</v>
      </c>
      <c r="G26" s="1">
        <f>SUM($D$2:D26)*Week_SIP[[#This Row],[Buy Price]]</f>
        <v>27485.8</v>
      </c>
    </row>
    <row r="27" spans="1:7" x14ac:dyDescent="0.3">
      <c r="A27" s="2">
        <v>37438</v>
      </c>
      <c r="B27" s="1">
        <v>27</v>
      </c>
      <c r="C27" s="1">
        <v>10.66</v>
      </c>
      <c r="D27" s="1">
        <v>108</v>
      </c>
      <c r="E27" s="1">
        <v>1151.28</v>
      </c>
      <c r="F27" s="1">
        <f>-Week_SIP[[#This Row],[Investment Amount]]</f>
        <v>-1151.28</v>
      </c>
      <c r="G27" s="1">
        <f>SUM($D$2:D27)*Week_SIP[[#This Row],[Buy Price]]</f>
        <v>28792.66</v>
      </c>
    </row>
    <row r="28" spans="1:7" x14ac:dyDescent="0.3">
      <c r="A28" s="2">
        <v>37445</v>
      </c>
      <c r="B28" s="1">
        <v>28</v>
      </c>
      <c r="C28" s="1">
        <v>10.88</v>
      </c>
      <c r="D28" s="1">
        <v>106</v>
      </c>
      <c r="E28" s="1">
        <v>1153.28</v>
      </c>
      <c r="F28" s="1">
        <f>-Week_SIP[[#This Row],[Investment Amount]]</f>
        <v>-1153.28</v>
      </c>
      <c r="G28" s="1">
        <f>SUM($D$2:D28)*Week_SIP[[#This Row],[Buy Price]]</f>
        <v>30540.160000000003</v>
      </c>
    </row>
    <row r="29" spans="1:7" x14ac:dyDescent="0.3">
      <c r="A29" s="2">
        <v>37452</v>
      </c>
      <c r="B29" s="1">
        <v>29</v>
      </c>
      <c r="C29" s="1">
        <v>10.5</v>
      </c>
      <c r="D29" s="1">
        <v>109</v>
      </c>
      <c r="E29" s="1">
        <v>1144.5</v>
      </c>
      <c r="F29" s="1">
        <f>-Week_SIP[[#This Row],[Investment Amount]]</f>
        <v>-1144.5</v>
      </c>
      <c r="G29" s="1">
        <f>SUM($D$2:D29)*Week_SIP[[#This Row],[Buy Price]]</f>
        <v>30618</v>
      </c>
    </row>
    <row r="30" spans="1:7" x14ac:dyDescent="0.3">
      <c r="A30" s="2">
        <v>37459</v>
      </c>
      <c r="B30" s="1">
        <v>30</v>
      </c>
      <c r="C30" s="1">
        <v>10.220000000000001</v>
      </c>
      <c r="D30" s="1">
        <v>112</v>
      </c>
      <c r="E30" s="1">
        <v>1144.6400000000001</v>
      </c>
      <c r="F30" s="1">
        <f>-Week_SIP[[#This Row],[Investment Amount]]</f>
        <v>-1144.6400000000001</v>
      </c>
      <c r="G30" s="1">
        <f>SUM($D$2:D30)*Week_SIP[[#This Row],[Buy Price]]</f>
        <v>30946.160000000003</v>
      </c>
    </row>
    <row r="31" spans="1:7" x14ac:dyDescent="0.3">
      <c r="A31" s="2">
        <v>37466</v>
      </c>
      <c r="B31" s="1">
        <v>31</v>
      </c>
      <c r="C31" s="1">
        <v>9.7799999999999994</v>
      </c>
      <c r="D31" s="1">
        <v>117</v>
      </c>
      <c r="E31" s="1">
        <v>1144.26</v>
      </c>
      <c r="F31" s="1">
        <f>-Week_SIP[[#This Row],[Investment Amount]]</f>
        <v>-1144.26</v>
      </c>
      <c r="G31" s="1">
        <f>SUM($D$2:D31)*Week_SIP[[#This Row],[Buy Price]]</f>
        <v>30758.1</v>
      </c>
    </row>
    <row r="32" spans="1:7" x14ac:dyDescent="0.3">
      <c r="A32" s="2">
        <v>37473</v>
      </c>
      <c r="B32" s="1">
        <v>32</v>
      </c>
      <c r="C32" s="1">
        <v>9.66</v>
      </c>
      <c r="D32" s="1">
        <v>119</v>
      </c>
      <c r="E32" s="1">
        <v>1149.54</v>
      </c>
      <c r="F32" s="1">
        <f>-Week_SIP[[#This Row],[Investment Amount]]</f>
        <v>-1149.54</v>
      </c>
      <c r="G32" s="1">
        <f>SUM($D$2:D32)*Week_SIP[[#This Row],[Buy Price]]</f>
        <v>31530.240000000002</v>
      </c>
    </row>
    <row r="33" spans="1:7" x14ac:dyDescent="0.3">
      <c r="A33" s="2">
        <v>37480</v>
      </c>
      <c r="B33" s="1">
        <v>33</v>
      </c>
      <c r="C33" s="1">
        <v>9.82</v>
      </c>
      <c r="D33" s="1">
        <v>117</v>
      </c>
      <c r="E33" s="1">
        <v>1148.94</v>
      </c>
      <c r="F33" s="1">
        <f>-Week_SIP[[#This Row],[Investment Amount]]</f>
        <v>-1148.94</v>
      </c>
      <c r="G33" s="1">
        <f>SUM($D$2:D33)*Week_SIP[[#This Row],[Buy Price]]</f>
        <v>33201.42</v>
      </c>
    </row>
    <row r="34" spans="1:7" x14ac:dyDescent="0.3">
      <c r="A34" s="2">
        <v>37487</v>
      </c>
      <c r="B34" s="1">
        <v>34</v>
      </c>
      <c r="C34" s="1">
        <v>9.98</v>
      </c>
      <c r="D34" s="1">
        <v>115</v>
      </c>
      <c r="E34" s="1">
        <v>1147.7</v>
      </c>
      <c r="F34" s="1">
        <f>-Week_SIP[[#This Row],[Investment Amount]]</f>
        <v>-1147.7</v>
      </c>
      <c r="G34" s="1">
        <f>SUM($D$2:D34)*Week_SIP[[#This Row],[Buy Price]]</f>
        <v>34890.080000000002</v>
      </c>
    </row>
    <row r="35" spans="1:7" x14ac:dyDescent="0.3">
      <c r="A35" s="2">
        <v>37494</v>
      </c>
      <c r="B35" s="1">
        <v>35</v>
      </c>
      <c r="C35" s="1">
        <v>10.130000000000001</v>
      </c>
      <c r="D35" s="1">
        <v>113</v>
      </c>
      <c r="E35" s="1">
        <v>1144.69</v>
      </c>
      <c r="F35" s="1">
        <f>-Week_SIP[[#This Row],[Investment Amount]]</f>
        <v>-1144.69</v>
      </c>
      <c r="G35" s="1">
        <f>SUM($D$2:D35)*Week_SIP[[#This Row],[Buy Price]]</f>
        <v>36559.170000000006</v>
      </c>
    </row>
    <row r="36" spans="1:7" x14ac:dyDescent="0.3">
      <c r="A36" s="2">
        <v>37501</v>
      </c>
      <c r="B36" s="1">
        <v>36</v>
      </c>
      <c r="C36" s="1">
        <v>10.26</v>
      </c>
      <c r="D36" s="1">
        <v>112</v>
      </c>
      <c r="E36" s="1">
        <v>1149.1199999999999</v>
      </c>
      <c r="F36" s="1">
        <f>-Week_SIP[[#This Row],[Investment Amount]]</f>
        <v>-1149.1199999999999</v>
      </c>
      <c r="G36" s="1">
        <f>SUM($D$2:D36)*Week_SIP[[#This Row],[Buy Price]]</f>
        <v>38177.46</v>
      </c>
    </row>
    <row r="37" spans="1:7" x14ac:dyDescent="0.3">
      <c r="A37" s="2">
        <v>37508</v>
      </c>
      <c r="B37" s="1">
        <v>37</v>
      </c>
      <c r="C37" s="1">
        <v>10.039999999999999</v>
      </c>
      <c r="D37" s="1">
        <v>114</v>
      </c>
      <c r="E37" s="1">
        <v>1144.56</v>
      </c>
      <c r="F37" s="1">
        <f>-Week_SIP[[#This Row],[Investment Amount]]</f>
        <v>-1144.56</v>
      </c>
      <c r="G37" s="1">
        <f>SUM($D$2:D37)*Week_SIP[[#This Row],[Buy Price]]</f>
        <v>38503.399999999994</v>
      </c>
    </row>
    <row r="38" spans="1:7" x14ac:dyDescent="0.3">
      <c r="A38" s="2">
        <v>37515</v>
      </c>
      <c r="B38" s="1">
        <v>38</v>
      </c>
      <c r="C38" s="1">
        <v>10.039999999999999</v>
      </c>
      <c r="D38" s="1">
        <v>114</v>
      </c>
      <c r="E38" s="1">
        <v>1144.56</v>
      </c>
      <c r="F38" s="1">
        <f>-Week_SIP[[#This Row],[Investment Amount]]</f>
        <v>-1144.56</v>
      </c>
      <c r="G38" s="1">
        <f>SUM($D$2:D38)*Week_SIP[[#This Row],[Buy Price]]</f>
        <v>39647.96</v>
      </c>
    </row>
    <row r="39" spans="1:7" x14ac:dyDescent="0.3">
      <c r="A39" s="2">
        <v>37522</v>
      </c>
      <c r="B39" s="1">
        <v>39</v>
      </c>
      <c r="C39" s="1">
        <v>9.8000000000000007</v>
      </c>
      <c r="D39" s="1">
        <v>117</v>
      </c>
      <c r="E39" s="1">
        <v>1146.6000000000001</v>
      </c>
      <c r="F39" s="1">
        <f>-Week_SIP[[#This Row],[Investment Amount]]</f>
        <v>-1146.6000000000001</v>
      </c>
      <c r="G39" s="1">
        <f>SUM($D$2:D39)*Week_SIP[[#This Row],[Buy Price]]</f>
        <v>39846.800000000003</v>
      </c>
    </row>
    <row r="40" spans="1:7" x14ac:dyDescent="0.3">
      <c r="A40" s="2">
        <v>37529</v>
      </c>
      <c r="B40" s="1">
        <v>40</v>
      </c>
      <c r="C40" s="1">
        <v>9.75</v>
      </c>
      <c r="D40" s="1">
        <v>118</v>
      </c>
      <c r="E40" s="1">
        <v>1150.5</v>
      </c>
      <c r="F40" s="1">
        <f>-Week_SIP[[#This Row],[Investment Amount]]</f>
        <v>-1150.5</v>
      </c>
      <c r="G40" s="1">
        <f>SUM($D$2:D40)*Week_SIP[[#This Row],[Buy Price]]</f>
        <v>40794</v>
      </c>
    </row>
    <row r="41" spans="1:7" x14ac:dyDescent="0.3">
      <c r="A41" s="2">
        <v>37536</v>
      </c>
      <c r="B41">
        <v>41</v>
      </c>
      <c r="C41">
        <v>9.69</v>
      </c>
      <c r="D41">
        <v>119</v>
      </c>
      <c r="E41">
        <v>1153.1099999999999</v>
      </c>
      <c r="F41" s="1">
        <f>-Week_SIP[[#This Row],[Investment Amount]]</f>
        <v>-1153.1099999999999</v>
      </c>
      <c r="G41" s="1">
        <f>SUM($D$2:D41)*Week_SIP[[#This Row],[Buy Price]]</f>
        <v>41696.07</v>
      </c>
    </row>
    <row r="42" spans="1:7" x14ac:dyDescent="0.3">
      <c r="A42" s="2">
        <v>37543</v>
      </c>
      <c r="B42">
        <v>42</v>
      </c>
      <c r="C42">
        <v>9.83</v>
      </c>
      <c r="D42">
        <v>117</v>
      </c>
      <c r="E42">
        <v>1150.1099999999999</v>
      </c>
      <c r="F42" s="1">
        <f>-Week_SIP[[#This Row],[Investment Amount]]</f>
        <v>-1150.1099999999999</v>
      </c>
      <c r="G42" s="1">
        <f>SUM($D$2:D42)*Week_SIP[[#This Row],[Buy Price]]</f>
        <v>43448.6</v>
      </c>
    </row>
    <row r="43" spans="1:7" x14ac:dyDescent="0.3">
      <c r="A43" s="2">
        <v>37550</v>
      </c>
      <c r="B43">
        <v>43</v>
      </c>
      <c r="C43">
        <v>9.8000000000000007</v>
      </c>
      <c r="D43">
        <v>117</v>
      </c>
      <c r="E43">
        <v>1146.6000000000001</v>
      </c>
      <c r="F43" s="1">
        <f>-Week_SIP[[#This Row],[Investment Amount]]</f>
        <v>-1146.6000000000001</v>
      </c>
      <c r="G43" s="1">
        <f>SUM($D$2:D43)*Week_SIP[[#This Row],[Buy Price]]</f>
        <v>44462.600000000006</v>
      </c>
    </row>
    <row r="44" spans="1:7" x14ac:dyDescent="0.3">
      <c r="A44" s="2">
        <v>37557</v>
      </c>
      <c r="B44">
        <v>44</v>
      </c>
      <c r="C44">
        <v>9.4</v>
      </c>
      <c r="D44">
        <v>122</v>
      </c>
      <c r="E44">
        <v>1146.8</v>
      </c>
      <c r="F44" s="1">
        <f>-Week_SIP[[#This Row],[Investment Amount]]</f>
        <v>-1146.8</v>
      </c>
      <c r="G44" s="1">
        <f>SUM($D$2:D44)*Week_SIP[[#This Row],[Buy Price]]</f>
        <v>43794.6</v>
      </c>
    </row>
    <row r="45" spans="1:7" x14ac:dyDescent="0.3">
      <c r="A45" s="2">
        <v>37564</v>
      </c>
      <c r="B45">
        <v>45</v>
      </c>
      <c r="C45">
        <v>9.7799999999999994</v>
      </c>
      <c r="D45">
        <v>117</v>
      </c>
      <c r="E45">
        <v>1144.26</v>
      </c>
      <c r="F45" s="1">
        <f>-Week_SIP[[#This Row],[Investment Amount]]</f>
        <v>-1144.26</v>
      </c>
      <c r="G45" s="1">
        <f>SUM($D$2:D45)*Week_SIP[[#This Row],[Buy Price]]</f>
        <v>46709.279999999999</v>
      </c>
    </row>
    <row r="46" spans="1:7" x14ac:dyDescent="0.3">
      <c r="A46" s="2">
        <v>37571</v>
      </c>
      <c r="B46">
        <v>46</v>
      </c>
      <c r="C46">
        <v>9.7100000000000009</v>
      </c>
      <c r="D46">
        <v>118</v>
      </c>
      <c r="E46">
        <v>1145.7800000000002</v>
      </c>
      <c r="F46" s="1">
        <f>-Week_SIP[[#This Row],[Investment Amount]]</f>
        <v>-1145.7800000000002</v>
      </c>
      <c r="G46" s="1">
        <f>SUM($D$2:D46)*Week_SIP[[#This Row],[Buy Price]]</f>
        <v>47520.740000000005</v>
      </c>
    </row>
    <row r="47" spans="1:7" x14ac:dyDescent="0.3">
      <c r="A47" s="2">
        <v>37578</v>
      </c>
      <c r="B47">
        <v>47</v>
      </c>
      <c r="C47">
        <v>10.11</v>
      </c>
      <c r="D47">
        <v>114</v>
      </c>
      <c r="E47">
        <v>1152.54</v>
      </c>
      <c r="F47" s="1">
        <f>-Week_SIP[[#This Row],[Investment Amount]]</f>
        <v>-1152.54</v>
      </c>
      <c r="G47" s="1">
        <f>SUM($D$2:D47)*Week_SIP[[#This Row],[Buy Price]]</f>
        <v>50630.879999999997</v>
      </c>
    </row>
    <row r="48" spans="1:7" x14ac:dyDescent="0.3">
      <c r="A48" s="2">
        <v>37585</v>
      </c>
      <c r="B48">
        <v>48</v>
      </c>
      <c r="C48">
        <v>10.38</v>
      </c>
      <c r="D48">
        <v>111</v>
      </c>
      <c r="E48">
        <v>1152.18</v>
      </c>
      <c r="F48" s="1">
        <f>-Week_SIP[[#This Row],[Investment Amount]]</f>
        <v>-1152.18</v>
      </c>
      <c r="G48" s="1">
        <f>SUM($D$2:D48)*Week_SIP[[#This Row],[Buy Price]]</f>
        <v>53135.22</v>
      </c>
    </row>
    <row r="49" spans="1:7" x14ac:dyDescent="0.3">
      <c r="A49" s="2">
        <v>37592</v>
      </c>
      <c r="B49">
        <v>49</v>
      </c>
      <c r="C49">
        <v>10.79</v>
      </c>
      <c r="D49">
        <v>106</v>
      </c>
      <c r="E49">
        <v>1143.74</v>
      </c>
      <c r="F49" s="1">
        <f>-Week_SIP[[#This Row],[Investment Amount]]</f>
        <v>-1143.74</v>
      </c>
      <c r="G49" s="1">
        <f>SUM($D$2:D49)*Week_SIP[[#This Row],[Buy Price]]</f>
        <v>56377.749999999993</v>
      </c>
    </row>
    <row r="50" spans="1:7" x14ac:dyDescent="0.3">
      <c r="A50" s="2">
        <v>37599</v>
      </c>
      <c r="B50">
        <v>50</v>
      </c>
      <c r="C50">
        <v>10.71</v>
      </c>
      <c r="D50">
        <v>107</v>
      </c>
      <c r="E50">
        <v>1145.97</v>
      </c>
      <c r="F50" s="1">
        <f>-Week_SIP[[#This Row],[Investment Amount]]</f>
        <v>-1145.97</v>
      </c>
      <c r="G50" s="1">
        <f>SUM($D$2:D50)*Week_SIP[[#This Row],[Buy Price]]</f>
        <v>57105.72</v>
      </c>
    </row>
    <row r="51" spans="1:7" x14ac:dyDescent="0.3">
      <c r="A51" s="2">
        <v>37606</v>
      </c>
      <c r="B51">
        <v>51</v>
      </c>
      <c r="C51">
        <v>10.9</v>
      </c>
      <c r="D51">
        <v>105</v>
      </c>
      <c r="E51">
        <v>1144.5</v>
      </c>
      <c r="F51" s="1">
        <f>-Week_SIP[[#This Row],[Investment Amount]]</f>
        <v>-1144.5</v>
      </c>
      <c r="G51" s="1">
        <f>SUM($D$2:D51)*Week_SIP[[#This Row],[Buy Price]]</f>
        <v>59263.3</v>
      </c>
    </row>
    <row r="52" spans="1:7" x14ac:dyDescent="0.3">
      <c r="A52" s="2">
        <v>37613</v>
      </c>
      <c r="B52">
        <v>52</v>
      </c>
      <c r="C52">
        <v>10.88</v>
      </c>
      <c r="D52">
        <v>106</v>
      </c>
      <c r="E52">
        <v>1153.28</v>
      </c>
      <c r="F52" s="1">
        <f>-Week_SIP[[#This Row],[Investment Amount]]</f>
        <v>-1153.28</v>
      </c>
      <c r="G52" s="1">
        <f>SUM($D$2:D52)*Week_SIP[[#This Row],[Buy Price]]</f>
        <v>60307.840000000004</v>
      </c>
    </row>
    <row r="53" spans="1:7" x14ac:dyDescent="0.3">
      <c r="A53" s="2">
        <v>37620</v>
      </c>
      <c r="B53">
        <v>1</v>
      </c>
      <c r="C53">
        <v>11.07</v>
      </c>
      <c r="D53">
        <v>104</v>
      </c>
      <c r="E53">
        <v>1151.28</v>
      </c>
      <c r="F53" s="1">
        <f>-Week_SIP[[#This Row],[Investment Amount]]</f>
        <v>-1151.28</v>
      </c>
      <c r="G53" s="1">
        <f>SUM($D$2:D53)*Week_SIP[[#This Row],[Buy Price]]</f>
        <v>62512.29</v>
      </c>
    </row>
    <row r="54" spans="1:7" x14ac:dyDescent="0.3">
      <c r="A54" s="2">
        <v>37622</v>
      </c>
      <c r="B54">
        <v>1</v>
      </c>
      <c r="C54">
        <v>11.14</v>
      </c>
      <c r="D54">
        <v>103</v>
      </c>
      <c r="E54">
        <v>1147.42</v>
      </c>
      <c r="F54" s="1">
        <f>-Week_SIP[[#This Row],[Investment Amount]]</f>
        <v>-1147.42</v>
      </c>
      <c r="G54" s="1">
        <f>SUM($D$2:D54)*Week_SIP[[#This Row],[Buy Price]]</f>
        <v>64055</v>
      </c>
    </row>
    <row r="55" spans="1:7" x14ac:dyDescent="0.3">
      <c r="A55" s="2">
        <v>37627</v>
      </c>
      <c r="B55">
        <v>2</v>
      </c>
      <c r="C55">
        <v>10.99</v>
      </c>
      <c r="D55">
        <v>104</v>
      </c>
      <c r="E55">
        <v>1142.96</v>
      </c>
      <c r="F55" s="1">
        <f>-Week_SIP[[#This Row],[Investment Amount]]</f>
        <v>-1142.96</v>
      </c>
      <c r="G55" s="1">
        <f>SUM($D$2:D55)*Week_SIP[[#This Row],[Buy Price]]</f>
        <v>64335.46</v>
      </c>
    </row>
    <row r="56" spans="1:7" x14ac:dyDescent="0.3">
      <c r="A56" s="2">
        <v>37634</v>
      </c>
      <c r="B56">
        <v>3</v>
      </c>
      <c r="C56">
        <v>10.92</v>
      </c>
      <c r="D56">
        <v>105</v>
      </c>
      <c r="E56">
        <v>1146.5999999999999</v>
      </c>
      <c r="F56" s="1">
        <f>-Week_SIP[[#This Row],[Investment Amount]]</f>
        <v>-1146.5999999999999</v>
      </c>
      <c r="G56" s="1">
        <f>SUM($D$2:D56)*Week_SIP[[#This Row],[Buy Price]]</f>
        <v>65072.28</v>
      </c>
    </row>
    <row r="57" spans="1:7" x14ac:dyDescent="0.3">
      <c r="A57" s="2">
        <v>37641</v>
      </c>
      <c r="B57">
        <v>4</v>
      </c>
      <c r="C57">
        <v>10.91</v>
      </c>
      <c r="D57">
        <v>105</v>
      </c>
      <c r="E57">
        <v>1145.55</v>
      </c>
      <c r="F57" s="1">
        <f>-Week_SIP[[#This Row],[Investment Amount]]</f>
        <v>-1145.55</v>
      </c>
      <c r="G57" s="1">
        <f>SUM($D$2:D57)*Week_SIP[[#This Row],[Buy Price]]</f>
        <v>66158.240000000005</v>
      </c>
    </row>
    <row r="58" spans="1:7" x14ac:dyDescent="0.3">
      <c r="A58" s="2">
        <v>37648</v>
      </c>
      <c r="B58">
        <v>5</v>
      </c>
      <c r="C58">
        <v>10.54</v>
      </c>
      <c r="D58">
        <v>109</v>
      </c>
      <c r="E58">
        <v>1148.8599999999999</v>
      </c>
      <c r="F58" s="1">
        <f>-Week_SIP[[#This Row],[Investment Amount]]</f>
        <v>-1148.8599999999999</v>
      </c>
      <c r="G58" s="1">
        <f>SUM($D$2:D58)*Week_SIP[[#This Row],[Buy Price]]</f>
        <v>65063.42</v>
      </c>
    </row>
    <row r="59" spans="1:7" x14ac:dyDescent="0.3">
      <c r="A59" s="2">
        <v>37655</v>
      </c>
      <c r="B59">
        <v>6</v>
      </c>
      <c r="C59">
        <v>10.7</v>
      </c>
      <c r="D59">
        <v>107</v>
      </c>
      <c r="E59">
        <v>1144.8999999999999</v>
      </c>
      <c r="F59" s="1">
        <f>-Week_SIP[[#This Row],[Investment Amount]]</f>
        <v>-1144.8999999999999</v>
      </c>
      <c r="G59" s="1">
        <f>SUM($D$2:D59)*Week_SIP[[#This Row],[Buy Price]]</f>
        <v>67196</v>
      </c>
    </row>
    <row r="60" spans="1:7" x14ac:dyDescent="0.3">
      <c r="A60" s="2">
        <v>37662</v>
      </c>
      <c r="B60">
        <v>7</v>
      </c>
      <c r="C60">
        <v>10.62</v>
      </c>
      <c r="D60">
        <v>108</v>
      </c>
      <c r="E60">
        <v>1146.9599999999998</v>
      </c>
      <c r="F60" s="1">
        <f>-Week_SIP[[#This Row],[Investment Amount]]</f>
        <v>-1146.9599999999998</v>
      </c>
      <c r="G60" s="1">
        <f>SUM($D$2:D60)*Week_SIP[[#This Row],[Buy Price]]</f>
        <v>67840.56</v>
      </c>
    </row>
    <row r="61" spans="1:7" x14ac:dyDescent="0.3">
      <c r="A61" s="2">
        <v>37669</v>
      </c>
      <c r="B61">
        <v>8</v>
      </c>
      <c r="C61">
        <v>10.78</v>
      </c>
      <c r="D61">
        <v>107</v>
      </c>
      <c r="E61">
        <v>1153.46</v>
      </c>
      <c r="F61" s="1">
        <f>-Week_SIP[[#This Row],[Investment Amount]]</f>
        <v>-1153.46</v>
      </c>
      <c r="G61" s="1">
        <f>SUM($D$2:D61)*Week_SIP[[#This Row],[Buy Price]]</f>
        <v>70016.099999999991</v>
      </c>
    </row>
    <row r="62" spans="1:7" x14ac:dyDescent="0.3">
      <c r="A62" s="2">
        <v>37676</v>
      </c>
      <c r="B62">
        <v>9</v>
      </c>
      <c r="C62">
        <v>10.79</v>
      </c>
      <c r="D62">
        <v>106</v>
      </c>
      <c r="E62">
        <v>1143.74</v>
      </c>
      <c r="F62" s="1">
        <f>-Week_SIP[[#This Row],[Investment Amount]]</f>
        <v>-1143.74</v>
      </c>
      <c r="G62" s="1">
        <f>SUM($D$2:D62)*Week_SIP[[#This Row],[Buy Price]]</f>
        <v>71224.789999999994</v>
      </c>
    </row>
    <row r="63" spans="1:7" x14ac:dyDescent="0.3">
      <c r="A63" s="2">
        <v>37683</v>
      </c>
      <c r="B63">
        <v>10</v>
      </c>
      <c r="C63">
        <v>10.64</v>
      </c>
      <c r="D63">
        <v>108</v>
      </c>
      <c r="E63">
        <v>1149.1200000000001</v>
      </c>
      <c r="F63" s="1">
        <f>-Week_SIP[[#This Row],[Investment Amount]]</f>
        <v>-1149.1200000000001</v>
      </c>
      <c r="G63" s="1">
        <f>SUM($D$2:D63)*Week_SIP[[#This Row],[Buy Price]]</f>
        <v>71383.760000000009</v>
      </c>
    </row>
    <row r="64" spans="1:7" x14ac:dyDescent="0.3">
      <c r="A64" s="2">
        <v>37690</v>
      </c>
      <c r="B64">
        <v>11</v>
      </c>
      <c r="C64">
        <v>10.15</v>
      </c>
      <c r="D64">
        <v>113</v>
      </c>
      <c r="E64">
        <v>1146.95</v>
      </c>
      <c r="F64" s="1">
        <f>-Week_SIP[[#This Row],[Investment Amount]]</f>
        <v>-1146.95</v>
      </c>
      <c r="G64" s="1">
        <f>SUM($D$2:D64)*Week_SIP[[#This Row],[Buy Price]]</f>
        <v>69243.3</v>
      </c>
    </row>
    <row r="65" spans="1:7" x14ac:dyDescent="0.3">
      <c r="A65" s="2">
        <v>37697</v>
      </c>
      <c r="B65">
        <v>12</v>
      </c>
      <c r="C65">
        <v>10.039999999999999</v>
      </c>
      <c r="D65">
        <v>114</v>
      </c>
      <c r="E65">
        <v>1144.56</v>
      </c>
      <c r="F65" s="1">
        <f>-Week_SIP[[#This Row],[Investment Amount]]</f>
        <v>-1144.56</v>
      </c>
      <c r="G65" s="1">
        <f>SUM($D$2:D65)*Week_SIP[[#This Row],[Buy Price]]</f>
        <v>69637.439999999988</v>
      </c>
    </row>
    <row r="66" spans="1:7" x14ac:dyDescent="0.3">
      <c r="A66" s="2">
        <v>37704</v>
      </c>
      <c r="B66">
        <v>13</v>
      </c>
      <c r="C66">
        <v>10.199999999999999</v>
      </c>
      <c r="D66">
        <v>113</v>
      </c>
      <c r="E66">
        <v>1152.5999999999999</v>
      </c>
      <c r="F66" s="1">
        <f>-Week_SIP[[#This Row],[Investment Amount]]</f>
        <v>-1152.5999999999999</v>
      </c>
      <c r="G66" s="1">
        <f>SUM($D$2:D66)*Week_SIP[[#This Row],[Buy Price]]</f>
        <v>71899.799999999988</v>
      </c>
    </row>
    <row r="67" spans="1:7" x14ac:dyDescent="0.3">
      <c r="A67" s="2">
        <v>37711</v>
      </c>
      <c r="B67">
        <v>14</v>
      </c>
      <c r="C67">
        <v>9.8699999999999992</v>
      </c>
      <c r="D67">
        <v>116</v>
      </c>
      <c r="E67">
        <v>1144.9199999999998</v>
      </c>
      <c r="F67" s="1">
        <f>-Week_SIP[[#This Row],[Investment Amount]]</f>
        <v>-1144.9199999999998</v>
      </c>
      <c r="G67" s="1">
        <f>SUM($D$2:D67)*Week_SIP[[#This Row],[Buy Price]]</f>
        <v>70718.549999999988</v>
      </c>
    </row>
    <row r="68" spans="1:7" x14ac:dyDescent="0.3">
      <c r="A68" s="2">
        <v>37718</v>
      </c>
      <c r="B68">
        <v>15</v>
      </c>
      <c r="C68">
        <v>10.32</v>
      </c>
      <c r="D68">
        <v>111</v>
      </c>
      <c r="E68">
        <v>1145.52</v>
      </c>
      <c r="F68" s="1">
        <f>-Week_SIP[[#This Row],[Investment Amount]]</f>
        <v>-1145.52</v>
      </c>
      <c r="G68" s="1">
        <f>SUM($D$2:D68)*Week_SIP[[#This Row],[Buy Price]]</f>
        <v>75088.320000000007</v>
      </c>
    </row>
    <row r="69" spans="1:7" x14ac:dyDescent="0.3">
      <c r="A69" s="2">
        <v>37726</v>
      </c>
      <c r="B69">
        <v>16</v>
      </c>
      <c r="C69">
        <v>9.65</v>
      </c>
      <c r="D69">
        <v>119</v>
      </c>
      <c r="E69">
        <v>1148.3500000000001</v>
      </c>
      <c r="F69" s="1">
        <f>-Week_SIP[[#This Row],[Investment Amount]]</f>
        <v>-1148.3500000000001</v>
      </c>
      <c r="G69" s="1">
        <f>SUM($D$2:D69)*Week_SIP[[#This Row],[Buy Price]]</f>
        <v>71361.75</v>
      </c>
    </row>
    <row r="70" spans="1:7" x14ac:dyDescent="0.3">
      <c r="A70" s="2">
        <v>37732</v>
      </c>
      <c r="B70">
        <v>17</v>
      </c>
      <c r="C70">
        <v>9.6300000000000008</v>
      </c>
      <c r="D70">
        <v>119</v>
      </c>
      <c r="E70">
        <v>1145.97</v>
      </c>
      <c r="F70" s="1">
        <f>-Week_SIP[[#This Row],[Investment Amount]]</f>
        <v>-1145.97</v>
      </c>
      <c r="G70" s="1">
        <f>SUM($D$2:D70)*Week_SIP[[#This Row],[Buy Price]]</f>
        <v>72359.820000000007</v>
      </c>
    </row>
    <row r="71" spans="1:7" x14ac:dyDescent="0.3">
      <c r="A71" s="2">
        <v>37739</v>
      </c>
      <c r="B71">
        <v>18</v>
      </c>
      <c r="C71">
        <v>9.43</v>
      </c>
      <c r="D71">
        <v>122</v>
      </c>
      <c r="E71">
        <v>1150.46</v>
      </c>
      <c r="F71" s="1">
        <f>-Week_SIP[[#This Row],[Investment Amount]]</f>
        <v>-1150.46</v>
      </c>
      <c r="G71" s="1">
        <f>SUM($D$2:D71)*Week_SIP[[#This Row],[Buy Price]]</f>
        <v>72007.48</v>
      </c>
    </row>
    <row r="72" spans="1:7" x14ac:dyDescent="0.3">
      <c r="A72" s="2">
        <v>37746</v>
      </c>
      <c r="B72">
        <v>19</v>
      </c>
      <c r="C72">
        <v>9.5500000000000007</v>
      </c>
      <c r="D72">
        <v>120</v>
      </c>
      <c r="E72">
        <v>1146</v>
      </c>
      <c r="F72" s="1">
        <f>-Week_SIP[[#This Row],[Investment Amount]]</f>
        <v>-1146</v>
      </c>
      <c r="G72" s="1">
        <f>SUM($D$2:D72)*Week_SIP[[#This Row],[Buy Price]]</f>
        <v>74069.8</v>
      </c>
    </row>
    <row r="73" spans="1:7" x14ac:dyDescent="0.3">
      <c r="A73" s="2">
        <v>37753</v>
      </c>
      <c r="B73">
        <v>20</v>
      </c>
      <c r="C73">
        <v>9.44</v>
      </c>
      <c r="D73">
        <v>122</v>
      </c>
      <c r="E73">
        <v>1151.6799999999998</v>
      </c>
      <c r="F73" s="1">
        <f>-Week_SIP[[#This Row],[Investment Amount]]</f>
        <v>-1151.6799999999998</v>
      </c>
      <c r="G73" s="1">
        <f>SUM($D$2:D73)*Week_SIP[[#This Row],[Buy Price]]</f>
        <v>74368.319999999992</v>
      </c>
    </row>
    <row r="74" spans="1:7" x14ac:dyDescent="0.3">
      <c r="A74" s="2">
        <v>37760</v>
      </c>
      <c r="B74">
        <v>21</v>
      </c>
      <c r="C74">
        <v>9.69</v>
      </c>
      <c r="D74">
        <v>119</v>
      </c>
      <c r="E74">
        <v>1153.1099999999999</v>
      </c>
      <c r="F74" s="1">
        <f>-Week_SIP[[#This Row],[Investment Amount]]</f>
        <v>-1153.1099999999999</v>
      </c>
      <c r="G74" s="1">
        <f>SUM($D$2:D74)*Week_SIP[[#This Row],[Buy Price]]</f>
        <v>77490.929999999993</v>
      </c>
    </row>
    <row r="75" spans="1:7" x14ac:dyDescent="0.3">
      <c r="A75" s="2">
        <v>37767</v>
      </c>
      <c r="B75">
        <v>22</v>
      </c>
      <c r="C75">
        <v>9.91</v>
      </c>
      <c r="D75">
        <v>116</v>
      </c>
      <c r="E75">
        <v>1149.56</v>
      </c>
      <c r="F75" s="1">
        <f>-Week_SIP[[#This Row],[Investment Amount]]</f>
        <v>-1149.56</v>
      </c>
      <c r="G75" s="1">
        <f>SUM($D$2:D75)*Week_SIP[[#This Row],[Buy Price]]</f>
        <v>80399.83</v>
      </c>
    </row>
    <row r="76" spans="1:7" x14ac:dyDescent="0.3">
      <c r="A76" s="2">
        <v>37774</v>
      </c>
      <c r="B76">
        <v>23</v>
      </c>
      <c r="C76">
        <v>10.11</v>
      </c>
      <c r="D76">
        <v>114</v>
      </c>
      <c r="E76">
        <v>1152.54</v>
      </c>
      <c r="F76" s="1">
        <f>-Week_SIP[[#This Row],[Investment Amount]]</f>
        <v>-1152.54</v>
      </c>
      <c r="G76" s="1">
        <f>SUM($D$2:D76)*Week_SIP[[#This Row],[Buy Price]]</f>
        <v>83174.97</v>
      </c>
    </row>
    <row r="77" spans="1:7" x14ac:dyDescent="0.3">
      <c r="A77" s="2">
        <v>37781</v>
      </c>
      <c r="B77">
        <v>24</v>
      </c>
      <c r="C77">
        <v>10.5</v>
      </c>
      <c r="D77">
        <v>109</v>
      </c>
      <c r="E77">
        <v>1144.5</v>
      </c>
      <c r="F77" s="1">
        <f>-Week_SIP[[#This Row],[Investment Amount]]</f>
        <v>-1144.5</v>
      </c>
      <c r="G77" s="1">
        <f>SUM($D$2:D77)*Week_SIP[[#This Row],[Buy Price]]</f>
        <v>87528</v>
      </c>
    </row>
    <row r="78" spans="1:7" x14ac:dyDescent="0.3">
      <c r="A78" s="2">
        <v>37788</v>
      </c>
      <c r="B78">
        <v>25</v>
      </c>
      <c r="C78">
        <v>10.61</v>
      </c>
      <c r="D78">
        <v>108</v>
      </c>
      <c r="E78">
        <v>1145.8799999999999</v>
      </c>
      <c r="F78" s="1">
        <f>-Week_SIP[[#This Row],[Investment Amount]]</f>
        <v>-1145.8799999999999</v>
      </c>
      <c r="G78" s="1">
        <f>SUM($D$2:D78)*Week_SIP[[#This Row],[Buy Price]]</f>
        <v>89590.84</v>
      </c>
    </row>
    <row r="79" spans="1:7" x14ac:dyDescent="0.3">
      <c r="A79" s="2">
        <v>37795</v>
      </c>
      <c r="B79">
        <v>26</v>
      </c>
      <c r="C79">
        <v>11.01</v>
      </c>
      <c r="D79">
        <v>104</v>
      </c>
      <c r="E79">
        <v>1145.04</v>
      </c>
      <c r="F79" s="1">
        <f>-Week_SIP[[#This Row],[Investment Amount]]</f>
        <v>-1145.04</v>
      </c>
      <c r="G79" s="1">
        <f>SUM($D$2:D79)*Week_SIP[[#This Row],[Buy Price]]</f>
        <v>94113.48</v>
      </c>
    </row>
    <row r="80" spans="1:7" x14ac:dyDescent="0.3">
      <c r="A80" s="2">
        <v>37802</v>
      </c>
      <c r="B80">
        <v>27</v>
      </c>
      <c r="C80">
        <v>11.44</v>
      </c>
      <c r="D80">
        <v>100</v>
      </c>
      <c r="E80">
        <v>1144</v>
      </c>
      <c r="F80" s="1">
        <f>-Week_SIP[[#This Row],[Investment Amount]]</f>
        <v>-1144</v>
      </c>
      <c r="G80" s="1">
        <f>SUM($D$2:D80)*Week_SIP[[#This Row],[Buy Price]]</f>
        <v>98933.119999999995</v>
      </c>
    </row>
    <row r="81" spans="1:7" x14ac:dyDescent="0.3">
      <c r="A81" s="2">
        <v>37809</v>
      </c>
      <c r="B81">
        <v>28</v>
      </c>
      <c r="C81">
        <v>11.6</v>
      </c>
      <c r="D81">
        <v>99</v>
      </c>
      <c r="E81">
        <v>1148.3999999999999</v>
      </c>
      <c r="F81" s="1">
        <f>-Week_SIP[[#This Row],[Investment Amount]]</f>
        <v>-1148.3999999999999</v>
      </c>
      <c r="G81" s="1">
        <f>SUM($D$2:D81)*Week_SIP[[#This Row],[Buy Price]]</f>
        <v>101465.2</v>
      </c>
    </row>
    <row r="82" spans="1:7" x14ac:dyDescent="0.3">
      <c r="A82" s="2">
        <v>37816</v>
      </c>
      <c r="B82">
        <v>29</v>
      </c>
      <c r="C82">
        <v>11.86</v>
      </c>
      <c r="D82">
        <v>97</v>
      </c>
      <c r="E82">
        <v>1150.4199999999998</v>
      </c>
      <c r="F82" s="1">
        <f>-Week_SIP[[#This Row],[Investment Amount]]</f>
        <v>-1150.4199999999998</v>
      </c>
      <c r="G82" s="1">
        <f>SUM($D$2:D82)*Week_SIP[[#This Row],[Buy Price]]</f>
        <v>104889.84</v>
      </c>
    </row>
    <row r="83" spans="1:7" x14ac:dyDescent="0.3">
      <c r="A83" s="2">
        <v>37823</v>
      </c>
      <c r="B83">
        <v>30</v>
      </c>
      <c r="C83">
        <v>11.35</v>
      </c>
      <c r="D83">
        <v>101</v>
      </c>
      <c r="E83">
        <v>1146.3499999999999</v>
      </c>
      <c r="F83" s="1">
        <f>-Week_SIP[[#This Row],[Investment Amount]]</f>
        <v>-1146.3499999999999</v>
      </c>
      <c r="G83" s="1">
        <f>SUM($D$2:D83)*Week_SIP[[#This Row],[Buy Price]]</f>
        <v>101525.75</v>
      </c>
    </row>
    <row r="84" spans="1:7" x14ac:dyDescent="0.3">
      <c r="A84" s="2">
        <v>37830</v>
      </c>
      <c r="B84">
        <v>31</v>
      </c>
      <c r="C84">
        <v>11.96</v>
      </c>
      <c r="D84">
        <v>96</v>
      </c>
      <c r="E84">
        <v>1148.1600000000001</v>
      </c>
      <c r="F84" s="1">
        <f>-Week_SIP[[#This Row],[Investment Amount]]</f>
        <v>-1148.1600000000001</v>
      </c>
      <c r="G84" s="1">
        <f>SUM($D$2:D84)*Week_SIP[[#This Row],[Buy Price]]</f>
        <v>108130.36</v>
      </c>
    </row>
    <row r="85" spans="1:7" x14ac:dyDescent="0.3">
      <c r="A85" s="2">
        <v>37837</v>
      </c>
      <c r="B85">
        <v>32</v>
      </c>
      <c r="C85">
        <v>12.25</v>
      </c>
      <c r="D85">
        <v>94</v>
      </c>
      <c r="E85">
        <v>1151.5</v>
      </c>
      <c r="F85" s="1">
        <f>-Week_SIP[[#This Row],[Investment Amount]]</f>
        <v>-1151.5</v>
      </c>
      <c r="G85" s="1">
        <f>SUM($D$2:D85)*Week_SIP[[#This Row],[Buy Price]]</f>
        <v>111903.75</v>
      </c>
    </row>
    <row r="86" spans="1:7" x14ac:dyDescent="0.3">
      <c r="A86" s="2">
        <v>37844</v>
      </c>
      <c r="B86">
        <v>33</v>
      </c>
      <c r="C86">
        <v>12.57</v>
      </c>
      <c r="D86">
        <v>91</v>
      </c>
      <c r="E86">
        <v>1143.8700000000001</v>
      </c>
      <c r="F86" s="1">
        <f>-Week_SIP[[#This Row],[Investment Amount]]</f>
        <v>-1143.8700000000001</v>
      </c>
      <c r="G86" s="1">
        <f>SUM($D$2:D86)*Week_SIP[[#This Row],[Buy Price]]</f>
        <v>115970.82</v>
      </c>
    </row>
    <row r="87" spans="1:7" x14ac:dyDescent="0.3">
      <c r="A87" s="2">
        <v>37851</v>
      </c>
      <c r="B87">
        <v>34</v>
      </c>
      <c r="C87">
        <v>12.86</v>
      </c>
      <c r="D87">
        <v>89</v>
      </c>
      <c r="E87">
        <v>1144.54</v>
      </c>
      <c r="F87" s="1">
        <f>-Week_SIP[[#This Row],[Investment Amount]]</f>
        <v>-1144.54</v>
      </c>
      <c r="G87" s="1">
        <f>SUM($D$2:D87)*Week_SIP[[#This Row],[Buy Price]]</f>
        <v>119790.9</v>
      </c>
    </row>
    <row r="88" spans="1:7" x14ac:dyDescent="0.3">
      <c r="A88" s="2">
        <v>37858</v>
      </c>
      <c r="B88">
        <v>35</v>
      </c>
      <c r="C88">
        <v>12.81</v>
      </c>
      <c r="D88">
        <v>90</v>
      </c>
      <c r="E88">
        <v>1152.9000000000001</v>
      </c>
      <c r="F88" s="1">
        <f>-Week_SIP[[#This Row],[Investment Amount]]</f>
        <v>-1152.9000000000001</v>
      </c>
      <c r="G88" s="1">
        <f>SUM($D$2:D88)*Week_SIP[[#This Row],[Buy Price]]</f>
        <v>120478.05</v>
      </c>
    </row>
    <row r="89" spans="1:7" x14ac:dyDescent="0.3">
      <c r="A89" s="2">
        <v>37865</v>
      </c>
      <c r="B89">
        <v>36</v>
      </c>
      <c r="C89">
        <v>13.7</v>
      </c>
      <c r="D89">
        <v>84</v>
      </c>
      <c r="E89">
        <v>1150.8</v>
      </c>
      <c r="F89" s="1">
        <f>-Week_SIP[[#This Row],[Investment Amount]]</f>
        <v>-1150.8</v>
      </c>
      <c r="G89" s="1">
        <f>SUM($D$2:D89)*Week_SIP[[#This Row],[Buy Price]]</f>
        <v>129999.29999999999</v>
      </c>
    </row>
    <row r="90" spans="1:7" x14ac:dyDescent="0.3">
      <c r="A90" s="2">
        <v>37872</v>
      </c>
      <c r="B90">
        <v>37</v>
      </c>
      <c r="C90">
        <v>14.16</v>
      </c>
      <c r="D90">
        <v>81</v>
      </c>
      <c r="E90">
        <v>1146.96</v>
      </c>
      <c r="F90" s="1">
        <f>-Week_SIP[[#This Row],[Investment Amount]]</f>
        <v>-1146.96</v>
      </c>
      <c r="G90" s="1">
        <f>SUM($D$2:D90)*Week_SIP[[#This Row],[Buy Price]]</f>
        <v>135511.20000000001</v>
      </c>
    </row>
    <row r="91" spans="1:7" x14ac:dyDescent="0.3">
      <c r="A91" s="2">
        <v>37879</v>
      </c>
      <c r="B91">
        <v>38</v>
      </c>
      <c r="C91">
        <v>13.3</v>
      </c>
      <c r="D91">
        <v>86</v>
      </c>
      <c r="E91">
        <v>1143.8</v>
      </c>
      <c r="F91" s="1">
        <f>-Week_SIP[[#This Row],[Investment Amount]]</f>
        <v>-1143.8</v>
      </c>
      <c r="G91" s="1">
        <f>SUM($D$2:D91)*Week_SIP[[#This Row],[Buy Price]]</f>
        <v>128424.8</v>
      </c>
    </row>
    <row r="92" spans="1:7" x14ac:dyDescent="0.3">
      <c r="A92" s="2">
        <v>37886</v>
      </c>
      <c r="B92">
        <v>39</v>
      </c>
      <c r="C92">
        <v>13.05</v>
      </c>
      <c r="D92">
        <v>88</v>
      </c>
      <c r="E92">
        <v>1148.4000000000001</v>
      </c>
      <c r="F92" s="1">
        <f>-Week_SIP[[#This Row],[Investment Amount]]</f>
        <v>-1148.4000000000001</v>
      </c>
      <c r="G92" s="1">
        <f>SUM($D$2:D92)*Week_SIP[[#This Row],[Buy Price]]</f>
        <v>127159.20000000001</v>
      </c>
    </row>
    <row r="93" spans="1:7" x14ac:dyDescent="0.3">
      <c r="A93" s="2">
        <v>37893</v>
      </c>
      <c r="B93">
        <v>40</v>
      </c>
      <c r="C93">
        <v>13.91</v>
      </c>
      <c r="D93">
        <v>82</v>
      </c>
      <c r="E93">
        <v>1140.6200000000001</v>
      </c>
      <c r="F93" s="1">
        <f>-Week_SIP[[#This Row],[Investment Amount]]</f>
        <v>-1140.6200000000001</v>
      </c>
      <c r="G93" s="1">
        <f>SUM($D$2:D93)*Week_SIP[[#This Row],[Buy Price]]</f>
        <v>136679.66</v>
      </c>
    </row>
    <row r="94" spans="1:7" x14ac:dyDescent="0.3">
      <c r="A94" s="2">
        <v>37900</v>
      </c>
      <c r="B94">
        <v>41</v>
      </c>
      <c r="C94">
        <v>14.71</v>
      </c>
      <c r="D94">
        <v>78</v>
      </c>
      <c r="E94">
        <v>1147.3800000000001</v>
      </c>
      <c r="F94" s="1">
        <f>-Week_SIP[[#This Row],[Investment Amount]]</f>
        <v>-1147.3800000000001</v>
      </c>
      <c r="G94" s="1">
        <f>SUM($D$2:D94)*Week_SIP[[#This Row],[Buy Price]]</f>
        <v>145687.84</v>
      </c>
    </row>
    <row r="95" spans="1:7" x14ac:dyDescent="0.3">
      <c r="A95" s="2">
        <v>37907</v>
      </c>
      <c r="B95">
        <v>42</v>
      </c>
      <c r="C95">
        <v>15.53</v>
      </c>
      <c r="D95">
        <v>74</v>
      </c>
      <c r="E95">
        <v>1149.22</v>
      </c>
      <c r="F95" s="1">
        <f>-Week_SIP[[#This Row],[Investment Amount]]</f>
        <v>-1149.22</v>
      </c>
      <c r="G95" s="1">
        <f>SUM($D$2:D95)*Week_SIP[[#This Row],[Buy Price]]</f>
        <v>154958.34</v>
      </c>
    </row>
    <row r="96" spans="1:7" x14ac:dyDescent="0.3">
      <c r="A96" s="2">
        <v>37914</v>
      </c>
      <c r="B96">
        <v>43</v>
      </c>
      <c r="C96">
        <v>15.72</v>
      </c>
      <c r="D96">
        <v>73</v>
      </c>
      <c r="E96">
        <v>1147.56</v>
      </c>
      <c r="F96" s="1">
        <f>-Week_SIP[[#This Row],[Investment Amount]]</f>
        <v>-1147.56</v>
      </c>
      <c r="G96" s="1">
        <f>SUM($D$2:D96)*Week_SIP[[#This Row],[Buy Price]]</f>
        <v>158001.72</v>
      </c>
    </row>
    <row r="97" spans="1:7" x14ac:dyDescent="0.3">
      <c r="A97" s="2">
        <v>37921</v>
      </c>
      <c r="B97">
        <v>44</v>
      </c>
      <c r="C97">
        <v>14.96</v>
      </c>
      <c r="D97">
        <v>77</v>
      </c>
      <c r="E97">
        <v>1151.92</v>
      </c>
      <c r="F97" s="1">
        <f>-Week_SIP[[#This Row],[Investment Amount]]</f>
        <v>-1151.92</v>
      </c>
      <c r="G97" s="1">
        <f>SUM($D$2:D97)*Week_SIP[[#This Row],[Buy Price]]</f>
        <v>151514.88</v>
      </c>
    </row>
    <row r="98" spans="1:7" x14ac:dyDescent="0.3">
      <c r="A98" s="2">
        <v>37928</v>
      </c>
      <c r="B98">
        <v>45</v>
      </c>
      <c r="C98">
        <v>16.010000000000002</v>
      </c>
      <c r="D98">
        <v>72</v>
      </c>
      <c r="E98">
        <v>1152.72</v>
      </c>
      <c r="F98" s="1">
        <f>-Week_SIP[[#This Row],[Investment Amount]]</f>
        <v>-1152.72</v>
      </c>
      <c r="G98" s="1">
        <f>SUM($D$2:D98)*Week_SIP[[#This Row],[Buy Price]]</f>
        <v>163302.00000000003</v>
      </c>
    </row>
    <row r="99" spans="1:7" x14ac:dyDescent="0.3">
      <c r="A99" s="2">
        <v>37935</v>
      </c>
      <c r="B99">
        <v>46</v>
      </c>
      <c r="C99">
        <v>16.010000000000002</v>
      </c>
      <c r="D99">
        <v>72</v>
      </c>
      <c r="E99">
        <v>1152.72</v>
      </c>
      <c r="F99" s="1">
        <f>-Week_SIP[[#This Row],[Investment Amount]]</f>
        <v>-1152.72</v>
      </c>
      <c r="G99" s="1">
        <f>SUM($D$2:D99)*Week_SIP[[#This Row],[Buy Price]]</f>
        <v>164454.72000000003</v>
      </c>
    </row>
    <row r="100" spans="1:7" x14ac:dyDescent="0.3">
      <c r="A100" s="2">
        <v>37942</v>
      </c>
      <c r="B100">
        <v>47</v>
      </c>
      <c r="C100">
        <v>15.86</v>
      </c>
      <c r="D100">
        <v>72</v>
      </c>
      <c r="E100">
        <v>1141.92</v>
      </c>
      <c r="F100" s="1">
        <f>-Week_SIP[[#This Row],[Investment Amount]]</f>
        <v>-1141.92</v>
      </c>
      <c r="G100" s="1">
        <f>SUM($D$2:D100)*Week_SIP[[#This Row],[Buy Price]]</f>
        <v>164055.84</v>
      </c>
    </row>
    <row r="101" spans="1:7" x14ac:dyDescent="0.3">
      <c r="A101" s="2">
        <v>37949</v>
      </c>
      <c r="B101">
        <v>48</v>
      </c>
      <c r="C101">
        <v>15.33</v>
      </c>
      <c r="D101">
        <v>75</v>
      </c>
      <c r="E101">
        <v>1149.75</v>
      </c>
      <c r="F101" s="1">
        <f>-Week_SIP[[#This Row],[Investment Amount]]</f>
        <v>-1149.75</v>
      </c>
      <c r="G101" s="1">
        <f>SUM($D$2:D101)*Week_SIP[[#This Row],[Buy Price]]</f>
        <v>159723.26999999999</v>
      </c>
    </row>
    <row r="102" spans="1:7" x14ac:dyDescent="0.3">
      <c r="A102" s="2">
        <v>37956</v>
      </c>
      <c r="B102">
        <v>49</v>
      </c>
      <c r="C102">
        <v>16.62</v>
      </c>
      <c r="D102">
        <v>69</v>
      </c>
      <c r="E102">
        <v>1146.78</v>
      </c>
      <c r="F102" s="1">
        <f>-Week_SIP[[#This Row],[Investment Amount]]</f>
        <v>-1146.78</v>
      </c>
      <c r="G102" s="1">
        <f>SUM($D$2:D102)*Week_SIP[[#This Row],[Buy Price]]</f>
        <v>174310.56</v>
      </c>
    </row>
    <row r="103" spans="1:7" x14ac:dyDescent="0.3">
      <c r="A103" s="2">
        <v>37963</v>
      </c>
      <c r="B103">
        <v>50</v>
      </c>
      <c r="C103">
        <v>16.47</v>
      </c>
      <c r="D103">
        <v>70</v>
      </c>
      <c r="E103">
        <v>1152.8999999999999</v>
      </c>
      <c r="F103" s="1">
        <f>-Week_SIP[[#This Row],[Investment Amount]]</f>
        <v>-1152.8999999999999</v>
      </c>
      <c r="G103" s="1">
        <f>SUM($D$2:D103)*Week_SIP[[#This Row],[Buy Price]]</f>
        <v>173890.25999999998</v>
      </c>
    </row>
    <row r="104" spans="1:7" x14ac:dyDescent="0.3">
      <c r="A104" s="2">
        <v>37970</v>
      </c>
      <c r="B104">
        <v>51</v>
      </c>
      <c r="C104">
        <v>17.170000000000002</v>
      </c>
      <c r="D104">
        <v>67</v>
      </c>
      <c r="E104">
        <v>1150.3900000000001</v>
      </c>
      <c r="F104" s="1">
        <f>-Week_SIP[[#This Row],[Investment Amount]]</f>
        <v>-1150.3900000000001</v>
      </c>
      <c r="G104" s="1">
        <f>SUM($D$2:D104)*Week_SIP[[#This Row],[Buy Price]]</f>
        <v>182431.25000000003</v>
      </c>
    </row>
    <row r="105" spans="1:7" x14ac:dyDescent="0.3">
      <c r="A105" s="2">
        <v>37977</v>
      </c>
      <c r="B105">
        <v>52</v>
      </c>
      <c r="C105">
        <v>17.86</v>
      </c>
      <c r="D105">
        <v>64</v>
      </c>
      <c r="E105">
        <v>1143.04</v>
      </c>
      <c r="F105" s="1">
        <f>-Week_SIP[[#This Row],[Investment Amount]]</f>
        <v>-1143.04</v>
      </c>
      <c r="G105" s="1">
        <f>SUM($D$2:D105)*Week_SIP[[#This Row],[Buy Price]]</f>
        <v>190905.54</v>
      </c>
    </row>
    <row r="106" spans="1:7" x14ac:dyDescent="0.3">
      <c r="A106" s="2">
        <v>37987</v>
      </c>
      <c r="B106">
        <v>1</v>
      </c>
      <c r="C106">
        <v>19.100000000000001</v>
      </c>
      <c r="D106">
        <v>59</v>
      </c>
      <c r="E106">
        <v>1126.9000000000001</v>
      </c>
      <c r="F106" s="1">
        <f>-Week_SIP[[#This Row],[Investment Amount]]</f>
        <v>-1126.9000000000001</v>
      </c>
      <c r="G106" s="1">
        <f>SUM($D$2:D106)*Week_SIP[[#This Row],[Buy Price]]</f>
        <v>205286.80000000002</v>
      </c>
    </row>
    <row r="107" spans="1:7" x14ac:dyDescent="0.3">
      <c r="A107" s="2">
        <v>37991</v>
      </c>
      <c r="B107">
        <v>2</v>
      </c>
      <c r="C107">
        <v>19.32</v>
      </c>
      <c r="D107">
        <v>58</v>
      </c>
      <c r="E107">
        <v>1120.56</v>
      </c>
      <c r="F107" s="1">
        <f>-Week_SIP[[#This Row],[Investment Amount]]</f>
        <v>-1120.56</v>
      </c>
      <c r="G107" s="1">
        <f>SUM($D$2:D107)*Week_SIP[[#This Row],[Buy Price]]</f>
        <v>208771.92</v>
      </c>
    </row>
    <row r="108" spans="1:7" x14ac:dyDescent="0.3">
      <c r="A108" s="2">
        <v>37998</v>
      </c>
      <c r="B108">
        <v>3</v>
      </c>
      <c r="C108">
        <v>19.34</v>
      </c>
      <c r="D108">
        <v>58</v>
      </c>
      <c r="E108">
        <v>1121.72</v>
      </c>
      <c r="F108" s="1">
        <f>-Week_SIP[[#This Row],[Investment Amount]]</f>
        <v>-1121.72</v>
      </c>
      <c r="G108" s="1">
        <f>SUM($D$2:D108)*Week_SIP[[#This Row],[Buy Price]]</f>
        <v>210109.76</v>
      </c>
    </row>
    <row r="109" spans="1:7" x14ac:dyDescent="0.3">
      <c r="A109" s="2">
        <v>38005</v>
      </c>
      <c r="B109">
        <v>4</v>
      </c>
      <c r="C109">
        <v>19.02</v>
      </c>
      <c r="D109">
        <v>59</v>
      </c>
      <c r="E109">
        <v>1122.18</v>
      </c>
      <c r="F109" s="1">
        <f>-Week_SIP[[#This Row],[Investment Amount]]</f>
        <v>-1122.18</v>
      </c>
      <c r="G109" s="1">
        <f>SUM($D$2:D109)*Week_SIP[[#This Row],[Buy Price]]</f>
        <v>207755.46</v>
      </c>
    </row>
    <row r="110" spans="1:7" x14ac:dyDescent="0.3">
      <c r="A110" s="2">
        <v>38013</v>
      </c>
      <c r="B110">
        <v>5</v>
      </c>
      <c r="C110">
        <v>18.84</v>
      </c>
      <c r="D110">
        <v>60</v>
      </c>
      <c r="E110">
        <v>1130.4000000000001</v>
      </c>
      <c r="F110" s="1">
        <f>-Week_SIP[[#This Row],[Investment Amount]]</f>
        <v>-1130.4000000000001</v>
      </c>
      <c r="G110" s="1">
        <f>SUM($D$2:D110)*Week_SIP[[#This Row],[Buy Price]]</f>
        <v>206919.72</v>
      </c>
    </row>
    <row r="111" spans="1:7" x14ac:dyDescent="0.3">
      <c r="A111" s="2">
        <v>38020</v>
      </c>
      <c r="B111">
        <v>6</v>
      </c>
      <c r="C111">
        <v>17.72</v>
      </c>
      <c r="D111">
        <v>63</v>
      </c>
      <c r="E111">
        <v>1116.3599999999999</v>
      </c>
      <c r="F111" s="1">
        <f>-Week_SIP[[#This Row],[Investment Amount]]</f>
        <v>-1116.3599999999999</v>
      </c>
      <c r="G111" s="1">
        <f>SUM($D$2:D111)*Week_SIP[[#This Row],[Buy Price]]</f>
        <v>195735.12</v>
      </c>
    </row>
    <row r="112" spans="1:7" x14ac:dyDescent="0.3">
      <c r="A112" s="2">
        <v>38026</v>
      </c>
      <c r="B112">
        <v>7</v>
      </c>
      <c r="C112">
        <v>18.71</v>
      </c>
      <c r="D112">
        <v>60</v>
      </c>
      <c r="E112">
        <v>1122.6000000000001</v>
      </c>
      <c r="F112" s="1">
        <f>-Week_SIP[[#This Row],[Investment Amount]]</f>
        <v>-1122.6000000000001</v>
      </c>
      <c r="G112" s="1">
        <f>SUM($D$2:D112)*Week_SIP[[#This Row],[Buy Price]]</f>
        <v>207793.26</v>
      </c>
    </row>
    <row r="113" spans="1:7" x14ac:dyDescent="0.3">
      <c r="A113" s="2">
        <v>38033</v>
      </c>
      <c r="B113">
        <v>8</v>
      </c>
      <c r="C113">
        <v>19.350000000000001</v>
      </c>
      <c r="D113">
        <v>58</v>
      </c>
      <c r="E113">
        <v>1122.3000000000002</v>
      </c>
      <c r="F113" s="1">
        <f>-Week_SIP[[#This Row],[Investment Amount]]</f>
        <v>-1122.3000000000002</v>
      </c>
      <c r="G113" s="1">
        <f>SUM($D$2:D113)*Week_SIP[[#This Row],[Buy Price]]</f>
        <v>216023.40000000002</v>
      </c>
    </row>
    <row r="114" spans="1:7" x14ac:dyDescent="0.3">
      <c r="A114" s="2">
        <v>38040</v>
      </c>
      <c r="B114">
        <v>9</v>
      </c>
      <c r="C114">
        <v>18.309999999999999</v>
      </c>
      <c r="D114">
        <v>61</v>
      </c>
      <c r="E114">
        <v>1116.9099999999999</v>
      </c>
      <c r="F114" s="1">
        <f>-Week_SIP[[#This Row],[Investment Amount]]</f>
        <v>-1116.9099999999999</v>
      </c>
      <c r="G114" s="1">
        <f>SUM($D$2:D114)*Week_SIP[[#This Row],[Buy Price]]</f>
        <v>205529.75</v>
      </c>
    </row>
    <row r="115" spans="1:7" x14ac:dyDescent="0.3">
      <c r="A115" s="2">
        <v>38047</v>
      </c>
      <c r="B115">
        <v>10</v>
      </c>
      <c r="C115">
        <v>18.48</v>
      </c>
      <c r="D115">
        <v>61</v>
      </c>
      <c r="E115">
        <v>1127.28</v>
      </c>
      <c r="F115" s="1">
        <f>-Week_SIP[[#This Row],[Investment Amount]]</f>
        <v>-1127.28</v>
      </c>
      <c r="G115" s="1">
        <f>SUM($D$2:D115)*Week_SIP[[#This Row],[Buy Price]]</f>
        <v>208565.28</v>
      </c>
    </row>
    <row r="116" spans="1:7" x14ac:dyDescent="0.3">
      <c r="A116" s="2">
        <v>38054</v>
      </c>
      <c r="B116">
        <v>11</v>
      </c>
      <c r="C116">
        <v>18.96</v>
      </c>
      <c r="D116">
        <v>59</v>
      </c>
      <c r="E116">
        <v>1118.6400000000001</v>
      </c>
      <c r="F116" s="1">
        <f>-Week_SIP[[#This Row],[Investment Amount]]</f>
        <v>-1118.6400000000001</v>
      </c>
      <c r="G116" s="1">
        <f>SUM($D$2:D116)*Week_SIP[[#This Row],[Buy Price]]</f>
        <v>215101.2</v>
      </c>
    </row>
    <row r="117" spans="1:7" x14ac:dyDescent="0.3">
      <c r="A117" s="2">
        <v>38061</v>
      </c>
      <c r="B117">
        <v>12</v>
      </c>
      <c r="C117">
        <v>17.82</v>
      </c>
      <c r="D117">
        <v>63</v>
      </c>
      <c r="E117">
        <v>1122.6600000000001</v>
      </c>
      <c r="F117" s="1">
        <f>-Week_SIP[[#This Row],[Investment Amount]]</f>
        <v>-1122.6600000000001</v>
      </c>
      <c r="G117" s="1">
        <f>SUM($D$2:D117)*Week_SIP[[#This Row],[Buy Price]]</f>
        <v>203290.56</v>
      </c>
    </row>
    <row r="118" spans="1:7" x14ac:dyDescent="0.3">
      <c r="A118" s="2">
        <v>38068</v>
      </c>
      <c r="B118">
        <v>13</v>
      </c>
      <c r="C118">
        <v>17.05</v>
      </c>
      <c r="D118">
        <v>66</v>
      </c>
      <c r="E118">
        <v>1125.3</v>
      </c>
      <c r="F118" s="1">
        <f>-Week_SIP[[#This Row],[Investment Amount]]</f>
        <v>-1125.3</v>
      </c>
      <c r="G118" s="1">
        <f>SUM($D$2:D118)*Week_SIP[[#This Row],[Buy Price]]</f>
        <v>195631.7</v>
      </c>
    </row>
    <row r="119" spans="1:7" x14ac:dyDescent="0.3">
      <c r="A119" s="2">
        <v>38075</v>
      </c>
      <c r="B119">
        <v>14</v>
      </c>
      <c r="C119">
        <v>17.43</v>
      </c>
      <c r="D119">
        <v>64</v>
      </c>
      <c r="E119">
        <v>1115.52</v>
      </c>
      <c r="F119" s="1">
        <f>-Week_SIP[[#This Row],[Investment Amount]]</f>
        <v>-1115.52</v>
      </c>
      <c r="G119" s="1">
        <f>SUM($D$2:D119)*Week_SIP[[#This Row],[Buy Price]]</f>
        <v>201107.34</v>
      </c>
    </row>
    <row r="120" spans="1:7" x14ac:dyDescent="0.3">
      <c r="A120" s="2">
        <v>38082</v>
      </c>
      <c r="B120">
        <v>15</v>
      </c>
      <c r="C120">
        <v>18.54</v>
      </c>
      <c r="D120">
        <v>61</v>
      </c>
      <c r="E120">
        <v>1130.94</v>
      </c>
      <c r="F120" s="1">
        <f>-Week_SIP[[#This Row],[Investment Amount]]</f>
        <v>-1130.94</v>
      </c>
      <c r="G120" s="1">
        <f>SUM($D$2:D120)*Week_SIP[[#This Row],[Buy Price]]</f>
        <v>215045.46</v>
      </c>
    </row>
    <row r="121" spans="1:7" x14ac:dyDescent="0.3">
      <c r="A121" s="2">
        <v>38089</v>
      </c>
      <c r="B121">
        <v>16</v>
      </c>
      <c r="C121">
        <v>18.68</v>
      </c>
      <c r="D121">
        <v>60</v>
      </c>
      <c r="E121">
        <v>1120.8</v>
      </c>
      <c r="F121" s="1">
        <f>-Week_SIP[[#This Row],[Investment Amount]]</f>
        <v>-1120.8</v>
      </c>
      <c r="G121" s="1">
        <f>SUM($D$2:D121)*Week_SIP[[#This Row],[Buy Price]]</f>
        <v>217790.12</v>
      </c>
    </row>
    <row r="122" spans="1:7" x14ac:dyDescent="0.3">
      <c r="A122" s="2">
        <v>38096</v>
      </c>
      <c r="B122">
        <v>17</v>
      </c>
      <c r="C122">
        <v>18.579999999999998</v>
      </c>
      <c r="D122">
        <v>60</v>
      </c>
      <c r="E122">
        <v>1114.8</v>
      </c>
      <c r="F122" s="1">
        <f>-Week_SIP[[#This Row],[Investment Amount]]</f>
        <v>-1114.8</v>
      </c>
      <c r="G122" s="1">
        <f>SUM($D$2:D122)*Week_SIP[[#This Row],[Buy Price]]</f>
        <v>217739.02</v>
      </c>
    </row>
    <row r="123" spans="1:7" x14ac:dyDescent="0.3">
      <c r="A123" s="2">
        <v>38104</v>
      </c>
      <c r="B123">
        <v>18</v>
      </c>
      <c r="C123">
        <v>18.350000000000001</v>
      </c>
      <c r="D123">
        <v>61</v>
      </c>
      <c r="E123">
        <v>1119.3500000000001</v>
      </c>
      <c r="F123" s="1">
        <f>-Week_SIP[[#This Row],[Investment Amount]]</f>
        <v>-1119.3500000000001</v>
      </c>
      <c r="G123" s="1">
        <f>SUM($D$2:D123)*Week_SIP[[#This Row],[Buy Price]]</f>
        <v>216163.00000000003</v>
      </c>
    </row>
    <row r="124" spans="1:7" x14ac:dyDescent="0.3">
      <c r="A124" s="2">
        <v>38110</v>
      </c>
      <c r="B124">
        <v>19</v>
      </c>
      <c r="C124">
        <v>17.739999999999998</v>
      </c>
      <c r="D124">
        <v>63</v>
      </c>
      <c r="E124">
        <v>1117.6199999999999</v>
      </c>
      <c r="F124" s="1">
        <f>-Week_SIP[[#This Row],[Investment Amount]]</f>
        <v>-1117.6199999999999</v>
      </c>
      <c r="G124" s="1">
        <f>SUM($D$2:D124)*Week_SIP[[#This Row],[Buy Price]]</f>
        <v>210094.81999999998</v>
      </c>
    </row>
    <row r="125" spans="1:7" x14ac:dyDescent="0.3">
      <c r="A125" s="2">
        <v>38117</v>
      </c>
      <c r="B125">
        <v>20</v>
      </c>
      <c r="C125">
        <v>17.68</v>
      </c>
      <c r="D125">
        <v>64</v>
      </c>
      <c r="E125">
        <v>1131.52</v>
      </c>
      <c r="F125" s="1">
        <f>-Week_SIP[[#This Row],[Investment Amount]]</f>
        <v>-1131.52</v>
      </c>
      <c r="G125" s="1">
        <f>SUM($D$2:D125)*Week_SIP[[#This Row],[Buy Price]]</f>
        <v>210515.76</v>
      </c>
    </row>
    <row r="126" spans="1:7" x14ac:dyDescent="0.3">
      <c r="A126" s="2">
        <v>38124</v>
      </c>
      <c r="B126">
        <v>21</v>
      </c>
      <c r="C126">
        <v>14.19</v>
      </c>
      <c r="D126">
        <v>79</v>
      </c>
      <c r="E126">
        <v>1121.01</v>
      </c>
      <c r="F126" s="1">
        <f>-Week_SIP[[#This Row],[Investment Amount]]</f>
        <v>-1121.01</v>
      </c>
      <c r="G126" s="1">
        <f>SUM($D$2:D126)*Week_SIP[[#This Row],[Buy Price]]</f>
        <v>170081.34</v>
      </c>
    </row>
    <row r="127" spans="1:7" x14ac:dyDescent="0.3">
      <c r="A127" s="2">
        <v>38131</v>
      </c>
      <c r="B127">
        <v>22</v>
      </c>
      <c r="C127">
        <v>16.11</v>
      </c>
      <c r="D127">
        <v>70</v>
      </c>
      <c r="E127">
        <v>1127.7</v>
      </c>
      <c r="F127" s="1">
        <f>-Week_SIP[[#This Row],[Investment Amount]]</f>
        <v>-1127.7</v>
      </c>
      <c r="G127" s="1">
        <f>SUM($D$2:D127)*Week_SIP[[#This Row],[Buy Price]]</f>
        <v>194222.16</v>
      </c>
    </row>
    <row r="128" spans="1:7" x14ac:dyDescent="0.3">
      <c r="A128" s="2">
        <v>38138</v>
      </c>
      <c r="B128">
        <v>23</v>
      </c>
      <c r="C128">
        <v>14.82</v>
      </c>
      <c r="D128">
        <v>76</v>
      </c>
      <c r="E128">
        <v>1126.32</v>
      </c>
      <c r="F128" s="1">
        <f>-Week_SIP[[#This Row],[Investment Amount]]</f>
        <v>-1126.32</v>
      </c>
      <c r="G128" s="1">
        <f>SUM($D$2:D128)*Week_SIP[[#This Row],[Buy Price]]</f>
        <v>179796.24</v>
      </c>
    </row>
    <row r="129" spans="1:7" x14ac:dyDescent="0.3">
      <c r="A129" s="2">
        <v>38145</v>
      </c>
      <c r="B129">
        <v>24</v>
      </c>
      <c r="C129">
        <v>15.46</v>
      </c>
      <c r="D129">
        <v>73</v>
      </c>
      <c r="E129">
        <v>1128.5800000000002</v>
      </c>
      <c r="F129" s="1">
        <f>-Week_SIP[[#This Row],[Investment Amount]]</f>
        <v>-1128.5800000000002</v>
      </c>
      <c r="G129" s="1">
        <f>SUM($D$2:D129)*Week_SIP[[#This Row],[Buy Price]]</f>
        <v>188689.30000000002</v>
      </c>
    </row>
    <row r="130" spans="1:7" x14ac:dyDescent="0.3">
      <c r="A130" s="2">
        <v>38152</v>
      </c>
      <c r="B130">
        <v>25</v>
      </c>
      <c r="C130">
        <v>15.2</v>
      </c>
      <c r="D130">
        <v>74</v>
      </c>
      <c r="E130">
        <v>1124.8</v>
      </c>
      <c r="F130" s="1">
        <f>-Week_SIP[[#This Row],[Investment Amount]]</f>
        <v>-1124.8</v>
      </c>
      <c r="G130" s="1">
        <f>SUM($D$2:D130)*Week_SIP[[#This Row],[Buy Price]]</f>
        <v>186640.8</v>
      </c>
    </row>
    <row r="131" spans="1:7" x14ac:dyDescent="0.3">
      <c r="A131" s="2">
        <v>38159</v>
      </c>
      <c r="B131">
        <v>26</v>
      </c>
      <c r="C131">
        <v>15.05</v>
      </c>
      <c r="D131">
        <v>75</v>
      </c>
      <c r="E131">
        <v>1128.75</v>
      </c>
      <c r="F131" s="1">
        <f>-Week_SIP[[#This Row],[Investment Amount]]</f>
        <v>-1128.75</v>
      </c>
      <c r="G131" s="1">
        <f>SUM($D$2:D131)*Week_SIP[[#This Row],[Buy Price]]</f>
        <v>185927.7</v>
      </c>
    </row>
    <row r="132" spans="1:7" x14ac:dyDescent="0.3">
      <c r="A132" s="2">
        <v>38166</v>
      </c>
      <c r="B132">
        <v>27</v>
      </c>
      <c r="C132">
        <v>15.1</v>
      </c>
      <c r="D132">
        <v>74</v>
      </c>
      <c r="E132">
        <v>1117.3999999999999</v>
      </c>
      <c r="F132" s="1">
        <f>-Week_SIP[[#This Row],[Investment Amount]]</f>
        <v>-1117.3999999999999</v>
      </c>
      <c r="G132" s="1">
        <f>SUM($D$2:D132)*Week_SIP[[#This Row],[Buy Price]]</f>
        <v>187662.8</v>
      </c>
    </row>
    <row r="133" spans="1:7" x14ac:dyDescent="0.3">
      <c r="A133" s="2">
        <v>38173</v>
      </c>
      <c r="B133">
        <v>28</v>
      </c>
      <c r="C133">
        <v>15.39</v>
      </c>
      <c r="D133">
        <v>73</v>
      </c>
      <c r="E133">
        <v>1123.47</v>
      </c>
      <c r="F133" s="1">
        <f>-Week_SIP[[#This Row],[Investment Amount]]</f>
        <v>-1123.47</v>
      </c>
      <c r="G133" s="1">
        <f>SUM($D$2:D133)*Week_SIP[[#This Row],[Buy Price]]</f>
        <v>192390.39</v>
      </c>
    </row>
    <row r="134" spans="1:7" x14ac:dyDescent="0.3">
      <c r="A134" s="2">
        <v>38180</v>
      </c>
      <c r="B134">
        <v>29</v>
      </c>
      <c r="C134">
        <v>15.62</v>
      </c>
      <c r="D134">
        <v>72</v>
      </c>
      <c r="E134">
        <v>1124.6399999999999</v>
      </c>
      <c r="F134" s="1">
        <f>-Week_SIP[[#This Row],[Investment Amount]]</f>
        <v>-1124.6399999999999</v>
      </c>
      <c r="G134" s="1">
        <f>SUM($D$2:D134)*Week_SIP[[#This Row],[Buy Price]]</f>
        <v>196390.25999999998</v>
      </c>
    </row>
    <row r="135" spans="1:7" x14ac:dyDescent="0.3">
      <c r="A135" s="2">
        <v>38187</v>
      </c>
      <c r="B135">
        <v>30</v>
      </c>
      <c r="C135">
        <v>15.9</v>
      </c>
      <c r="D135">
        <v>71</v>
      </c>
      <c r="E135">
        <v>1128.9000000000001</v>
      </c>
      <c r="F135" s="1">
        <f>-Week_SIP[[#This Row],[Investment Amount]]</f>
        <v>-1128.9000000000001</v>
      </c>
      <c r="G135" s="1">
        <f>SUM($D$2:D135)*Week_SIP[[#This Row],[Buy Price]]</f>
        <v>201039.6</v>
      </c>
    </row>
    <row r="136" spans="1:7" x14ac:dyDescent="0.3">
      <c r="A136" s="2">
        <v>38194</v>
      </c>
      <c r="B136">
        <v>31</v>
      </c>
      <c r="C136">
        <v>16.34</v>
      </c>
      <c r="D136">
        <v>69</v>
      </c>
      <c r="E136">
        <v>1127.46</v>
      </c>
      <c r="F136" s="1">
        <f>-Week_SIP[[#This Row],[Investment Amount]]</f>
        <v>-1127.46</v>
      </c>
      <c r="G136" s="1">
        <f>SUM($D$2:D136)*Week_SIP[[#This Row],[Buy Price]]</f>
        <v>207730.41999999998</v>
      </c>
    </row>
    <row r="137" spans="1:7" x14ac:dyDescent="0.3">
      <c r="A137" s="2">
        <v>38201</v>
      </c>
      <c r="B137">
        <v>32</v>
      </c>
      <c r="C137">
        <v>16.48</v>
      </c>
      <c r="D137">
        <v>68</v>
      </c>
      <c r="E137">
        <v>1120.6400000000001</v>
      </c>
      <c r="F137" s="1">
        <f>-Week_SIP[[#This Row],[Investment Amount]]</f>
        <v>-1120.6400000000001</v>
      </c>
      <c r="G137" s="1">
        <f>SUM($D$2:D137)*Week_SIP[[#This Row],[Buy Price]]</f>
        <v>210630.88</v>
      </c>
    </row>
    <row r="138" spans="1:7" x14ac:dyDescent="0.3">
      <c r="A138" s="2">
        <v>38208</v>
      </c>
      <c r="B138">
        <v>33</v>
      </c>
      <c r="C138">
        <v>16.41</v>
      </c>
      <c r="D138">
        <v>68</v>
      </c>
      <c r="E138">
        <v>1115.8800000000001</v>
      </c>
      <c r="F138" s="1">
        <f>-Week_SIP[[#This Row],[Investment Amount]]</f>
        <v>-1115.8800000000001</v>
      </c>
      <c r="G138" s="1">
        <f>SUM($D$2:D138)*Week_SIP[[#This Row],[Buy Price]]</f>
        <v>210852.09</v>
      </c>
    </row>
    <row r="139" spans="1:7" x14ac:dyDescent="0.3">
      <c r="A139" s="2">
        <v>38215</v>
      </c>
      <c r="B139">
        <v>34</v>
      </c>
      <c r="C139">
        <v>16.16</v>
      </c>
      <c r="D139">
        <v>70</v>
      </c>
      <c r="E139">
        <v>1131.2</v>
      </c>
      <c r="F139" s="1">
        <f>-Week_SIP[[#This Row],[Investment Amount]]</f>
        <v>-1131.2</v>
      </c>
      <c r="G139" s="1">
        <f>SUM($D$2:D139)*Week_SIP[[#This Row],[Buy Price]]</f>
        <v>208771.04</v>
      </c>
    </row>
    <row r="140" spans="1:7" x14ac:dyDescent="0.3">
      <c r="A140" s="2">
        <v>38222</v>
      </c>
      <c r="B140">
        <v>35</v>
      </c>
      <c r="C140">
        <v>16.010000000000002</v>
      </c>
      <c r="D140">
        <v>70</v>
      </c>
      <c r="E140">
        <v>1120.7</v>
      </c>
      <c r="F140" s="1">
        <f>-Week_SIP[[#This Row],[Investment Amount]]</f>
        <v>-1120.7</v>
      </c>
      <c r="G140" s="1">
        <f>SUM($D$2:D140)*Week_SIP[[#This Row],[Buy Price]]</f>
        <v>207953.89</v>
      </c>
    </row>
    <row r="141" spans="1:7" x14ac:dyDescent="0.3">
      <c r="A141" s="2">
        <v>38229</v>
      </c>
      <c r="B141">
        <v>36</v>
      </c>
      <c r="C141">
        <v>16.34</v>
      </c>
      <c r="D141">
        <v>69</v>
      </c>
      <c r="E141">
        <v>1127.46</v>
      </c>
      <c r="F141" s="1">
        <f>-Week_SIP[[#This Row],[Investment Amount]]</f>
        <v>-1127.46</v>
      </c>
      <c r="G141" s="1">
        <f>SUM($D$2:D141)*Week_SIP[[#This Row],[Buy Price]]</f>
        <v>213367.72</v>
      </c>
    </row>
    <row r="142" spans="1:7" x14ac:dyDescent="0.3">
      <c r="A142" s="2">
        <v>38236</v>
      </c>
      <c r="B142">
        <v>37</v>
      </c>
      <c r="C142">
        <v>16.600000000000001</v>
      </c>
      <c r="D142">
        <v>68</v>
      </c>
      <c r="E142">
        <v>1128.8000000000002</v>
      </c>
      <c r="F142" s="1">
        <f>-Week_SIP[[#This Row],[Investment Amount]]</f>
        <v>-1128.8000000000002</v>
      </c>
      <c r="G142" s="1">
        <f>SUM($D$2:D142)*Week_SIP[[#This Row],[Buy Price]]</f>
        <v>217891.6</v>
      </c>
    </row>
    <row r="143" spans="1:7" x14ac:dyDescent="0.3">
      <c r="A143" s="2">
        <v>38243</v>
      </c>
      <c r="B143">
        <v>38</v>
      </c>
      <c r="C143">
        <v>16.98</v>
      </c>
      <c r="D143">
        <v>66</v>
      </c>
      <c r="E143">
        <v>1120.68</v>
      </c>
      <c r="F143" s="1">
        <f>-Week_SIP[[#This Row],[Investment Amount]]</f>
        <v>-1120.68</v>
      </c>
      <c r="G143" s="1">
        <f>SUM($D$2:D143)*Week_SIP[[#This Row],[Buy Price]]</f>
        <v>224000.16</v>
      </c>
    </row>
    <row r="144" spans="1:7" x14ac:dyDescent="0.3">
      <c r="A144" s="2">
        <v>38250</v>
      </c>
      <c r="B144">
        <v>39</v>
      </c>
      <c r="C144">
        <v>17.399999999999999</v>
      </c>
      <c r="D144">
        <v>65</v>
      </c>
      <c r="E144">
        <v>1131</v>
      </c>
      <c r="F144" s="1">
        <f>-Week_SIP[[#This Row],[Investment Amount]]</f>
        <v>-1131</v>
      </c>
      <c r="G144" s="1">
        <f>SUM($D$2:D144)*Week_SIP[[#This Row],[Buy Price]]</f>
        <v>230671.8</v>
      </c>
    </row>
    <row r="145" spans="1:7" x14ac:dyDescent="0.3">
      <c r="A145" s="2">
        <v>38257</v>
      </c>
      <c r="B145">
        <v>40</v>
      </c>
      <c r="C145">
        <v>17.3</v>
      </c>
      <c r="D145">
        <v>65</v>
      </c>
      <c r="E145">
        <v>1124.5</v>
      </c>
      <c r="F145" s="1">
        <f>-Week_SIP[[#This Row],[Investment Amount]]</f>
        <v>-1124.5</v>
      </c>
      <c r="G145" s="1">
        <f>SUM($D$2:D145)*Week_SIP[[#This Row],[Buy Price]]</f>
        <v>230470.6</v>
      </c>
    </row>
    <row r="146" spans="1:7" x14ac:dyDescent="0.3">
      <c r="A146" s="2">
        <v>38264</v>
      </c>
      <c r="B146">
        <v>41</v>
      </c>
      <c r="C146">
        <v>18.23</v>
      </c>
      <c r="D146">
        <v>62</v>
      </c>
      <c r="E146">
        <v>1130.26</v>
      </c>
      <c r="F146" s="1">
        <f>-Week_SIP[[#This Row],[Investment Amount]]</f>
        <v>-1130.26</v>
      </c>
      <c r="G146" s="1">
        <f>SUM($D$2:D146)*Week_SIP[[#This Row],[Buy Price]]</f>
        <v>243990.32</v>
      </c>
    </row>
    <row r="147" spans="1:7" x14ac:dyDescent="0.3">
      <c r="A147" s="2">
        <v>38271</v>
      </c>
      <c r="B147">
        <v>42</v>
      </c>
      <c r="C147">
        <v>18.489999999999998</v>
      </c>
      <c r="D147">
        <v>61</v>
      </c>
      <c r="E147">
        <v>1127.8899999999999</v>
      </c>
      <c r="F147" s="1">
        <f>-Week_SIP[[#This Row],[Investment Amount]]</f>
        <v>-1127.8899999999999</v>
      </c>
      <c r="G147" s="1">
        <f>SUM($D$2:D147)*Week_SIP[[#This Row],[Buy Price]]</f>
        <v>248598.05</v>
      </c>
    </row>
    <row r="148" spans="1:7" x14ac:dyDescent="0.3">
      <c r="A148" s="2">
        <v>38278</v>
      </c>
      <c r="B148">
        <v>43</v>
      </c>
      <c r="C148">
        <v>18.149999999999999</v>
      </c>
      <c r="D148">
        <v>62</v>
      </c>
      <c r="E148">
        <v>1125.3</v>
      </c>
      <c r="F148" s="1">
        <f>-Week_SIP[[#This Row],[Investment Amount]]</f>
        <v>-1125.3</v>
      </c>
      <c r="G148" s="1">
        <f>SUM($D$2:D148)*Week_SIP[[#This Row],[Buy Price]]</f>
        <v>245152.05</v>
      </c>
    </row>
    <row r="149" spans="1:7" x14ac:dyDescent="0.3">
      <c r="A149" s="2">
        <v>38285</v>
      </c>
      <c r="B149">
        <v>44</v>
      </c>
      <c r="C149">
        <v>17.77</v>
      </c>
      <c r="D149">
        <v>63</v>
      </c>
      <c r="E149">
        <v>1119.51</v>
      </c>
      <c r="F149" s="1">
        <f>-Week_SIP[[#This Row],[Investment Amount]]</f>
        <v>-1119.51</v>
      </c>
      <c r="G149" s="1">
        <f>SUM($D$2:D149)*Week_SIP[[#This Row],[Buy Price]]</f>
        <v>241138.9</v>
      </c>
    </row>
    <row r="150" spans="1:7" x14ac:dyDescent="0.3">
      <c r="A150" s="2">
        <v>38292</v>
      </c>
      <c r="B150">
        <v>45</v>
      </c>
      <c r="C150">
        <v>18.100000000000001</v>
      </c>
      <c r="D150">
        <v>62</v>
      </c>
      <c r="E150">
        <v>1122.2</v>
      </c>
      <c r="F150" s="1">
        <f>-Week_SIP[[#This Row],[Investment Amount]]</f>
        <v>-1122.2</v>
      </c>
      <c r="G150" s="1">
        <f>SUM($D$2:D150)*Week_SIP[[#This Row],[Buy Price]]</f>
        <v>246739.20000000001</v>
      </c>
    </row>
    <row r="151" spans="1:7" x14ac:dyDescent="0.3">
      <c r="A151" s="2">
        <v>38299</v>
      </c>
      <c r="B151">
        <v>46</v>
      </c>
      <c r="C151">
        <v>18.850000000000001</v>
      </c>
      <c r="D151">
        <v>60</v>
      </c>
      <c r="E151">
        <v>1131</v>
      </c>
      <c r="F151" s="1">
        <f>-Week_SIP[[#This Row],[Investment Amount]]</f>
        <v>-1131</v>
      </c>
      <c r="G151" s="1">
        <f>SUM($D$2:D151)*Week_SIP[[#This Row],[Buy Price]]</f>
        <v>258094.2</v>
      </c>
    </row>
    <row r="152" spans="1:7" x14ac:dyDescent="0.3">
      <c r="A152" s="2">
        <v>38307</v>
      </c>
      <c r="B152">
        <v>47</v>
      </c>
      <c r="C152">
        <v>18.87</v>
      </c>
      <c r="D152">
        <v>59</v>
      </c>
      <c r="E152">
        <v>1113.3300000000002</v>
      </c>
      <c r="F152" s="1">
        <f>-Week_SIP[[#This Row],[Investment Amount]]</f>
        <v>-1113.3300000000002</v>
      </c>
      <c r="G152" s="1">
        <f>SUM($D$2:D152)*Week_SIP[[#This Row],[Buy Price]]</f>
        <v>259481.37000000002</v>
      </c>
    </row>
    <row r="153" spans="1:7" x14ac:dyDescent="0.3">
      <c r="A153" s="2">
        <v>38313</v>
      </c>
      <c r="B153">
        <v>48</v>
      </c>
      <c r="C153">
        <v>18.88</v>
      </c>
      <c r="D153">
        <v>59</v>
      </c>
      <c r="E153">
        <v>1113.9199999999998</v>
      </c>
      <c r="F153" s="1">
        <f>-Week_SIP[[#This Row],[Investment Amount]]</f>
        <v>-1113.9199999999998</v>
      </c>
      <c r="G153" s="1">
        <f>SUM($D$2:D153)*Week_SIP[[#This Row],[Buy Price]]</f>
        <v>260732.79999999999</v>
      </c>
    </row>
    <row r="154" spans="1:7" x14ac:dyDescent="0.3">
      <c r="A154" s="2">
        <v>38320</v>
      </c>
      <c r="B154">
        <v>49</v>
      </c>
      <c r="C154">
        <v>19.5</v>
      </c>
      <c r="D154">
        <v>58</v>
      </c>
      <c r="E154">
        <v>1131</v>
      </c>
      <c r="F154" s="1">
        <f>-Week_SIP[[#This Row],[Investment Amount]]</f>
        <v>-1131</v>
      </c>
      <c r="G154" s="1">
        <f>SUM($D$2:D154)*Week_SIP[[#This Row],[Buy Price]]</f>
        <v>270426</v>
      </c>
    </row>
    <row r="155" spans="1:7" x14ac:dyDescent="0.3">
      <c r="A155" s="2">
        <v>38327</v>
      </c>
      <c r="B155">
        <v>50</v>
      </c>
      <c r="C155">
        <v>20.27</v>
      </c>
      <c r="D155">
        <v>55</v>
      </c>
      <c r="E155">
        <v>1114.8499999999999</v>
      </c>
      <c r="F155" s="1">
        <f>-Week_SIP[[#This Row],[Investment Amount]]</f>
        <v>-1114.8499999999999</v>
      </c>
      <c r="G155" s="1">
        <f>SUM($D$2:D155)*Week_SIP[[#This Row],[Buy Price]]</f>
        <v>282219.21000000002</v>
      </c>
    </row>
    <row r="156" spans="1:7" x14ac:dyDescent="0.3">
      <c r="A156" s="2">
        <v>38334</v>
      </c>
      <c r="B156">
        <v>51</v>
      </c>
      <c r="C156">
        <v>20.100000000000001</v>
      </c>
      <c r="D156">
        <v>56</v>
      </c>
      <c r="E156">
        <v>1125.6000000000001</v>
      </c>
      <c r="F156" s="1">
        <f>-Week_SIP[[#This Row],[Investment Amount]]</f>
        <v>-1125.6000000000001</v>
      </c>
      <c r="G156" s="1">
        <f>SUM($D$2:D156)*Week_SIP[[#This Row],[Buy Price]]</f>
        <v>280977.90000000002</v>
      </c>
    </row>
    <row r="157" spans="1:7" x14ac:dyDescent="0.3">
      <c r="A157" s="2">
        <v>38341</v>
      </c>
      <c r="B157">
        <v>52</v>
      </c>
      <c r="C157">
        <v>20.45</v>
      </c>
      <c r="D157">
        <v>55</v>
      </c>
      <c r="E157">
        <v>1124.75</v>
      </c>
      <c r="F157" s="1">
        <f>-Week_SIP[[#This Row],[Investment Amount]]</f>
        <v>-1124.75</v>
      </c>
      <c r="G157" s="1">
        <f>SUM($D$2:D157)*Week_SIP[[#This Row],[Buy Price]]</f>
        <v>286995.3</v>
      </c>
    </row>
    <row r="158" spans="1:7" x14ac:dyDescent="0.3">
      <c r="A158" s="2">
        <v>38348</v>
      </c>
      <c r="B158">
        <v>53</v>
      </c>
      <c r="C158">
        <v>21.03</v>
      </c>
      <c r="D158">
        <v>53</v>
      </c>
      <c r="E158">
        <v>1114.5900000000001</v>
      </c>
      <c r="F158" s="1">
        <f>-Week_SIP[[#This Row],[Investment Amount]]</f>
        <v>-1114.5900000000001</v>
      </c>
      <c r="G158" s="1">
        <f>SUM($D$2:D158)*Week_SIP[[#This Row],[Buy Price]]</f>
        <v>296249.61000000004</v>
      </c>
    </row>
    <row r="159" spans="1:7" x14ac:dyDescent="0.3">
      <c r="A159" s="2">
        <v>38355</v>
      </c>
      <c r="B159">
        <v>1</v>
      </c>
      <c r="C159">
        <v>21.62</v>
      </c>
      <c r="D159">
        <v>53</v>
      </c>
      <c r="E159">
        <v>1145.8600000000001</v>
      </c>
      <c r="F159" s="1">
        <f>-Week_SIP[[#This Row],[Investment Amount]]</f>
        <v>-1145.8600000000001</v>
      </c>
      <c r="G159" s="1">
        <f>SUM($D$2:D159)*Week_SIP[[#This Row],[Buy Price]]</f>
        <v>305706.8</v>
      </c>
    </row>
    <row r="160" spans="1:7" x14ac:dyDescent="0.3">
      <c r="A160" s="2">
        <v>38362</v>
      </c>
      <c r="B160">
        <v>2</v>
      </c>
      <c r="C160">
        <v>20.2</v>
      </c>
      <c r="D160">
        <v>57</v>
      </c>
      <c r="E160">
        <v>1151.3999999999999</v>
      </c>
      <c r="F160" s="1">
        <f>-Week_SIP[[#This Row],[Investment Amount]]</f>
        <v>-1151.3999999999999</v>
      </c>
      <c r="G160" s="1">
        <f>SUM($D$2:D160)*Week_SIP[[#This Row],[Buy Price]]</f>
        <v>286779.39999999997</v>
      </c>
    </row>
    <row r="161" spans="1:7" x14ac:dyDescent="0.3">
      <c r="A161" s="2">
        <v>38369</v>
      </c>
      <c r="B161">
        <v>3</v>
      </c>
      <c r="C161">
        <v>19.600000000000001</v>
      </c>
      <c r="D161">
        <v>58</v>
      </c>
      <c r="E161">
        <v>1136.8000000000002</v>
      </c>
      <c r="F161" s="1">
        <f>-Week_SIP[[#This Row],[Investment Amount]]</f>
        <v>-1136.8000000000002</v>
      </c>
      <c r="G161" s="1">
        <f>SUM($D$2:D161)*Week_SIP[[#This Row],[Buy Price]]</f>
        <v>279398</v>
      </c>
    </row>
    <row r="162" spans="1:7" x14ac:dyDescent="0.3">
      <c r="A162" s="2">
        <v>38376</v>
      </c>
      <c r="B162">
        <v>4</v>
      </c>
      <c r="C162">
        <v>19.600000000000001</v>
      </c>
      <c r="D162">
        <v>58</v>
      </c>
      <c r="E162">
        <v>1136.8000000000002</v>
      </c>
      <c r="F162" s="1">
        <f>-Week_SIP[[#This Row],[Investment Amount]]</f>
        <v>-1136.8000000000002</v>
      </c>
      <c r="G162" s="1">
        <f>SUM($D$2:D162)*Week_SIP[[#This Row],[Buy Price]]</f>
        <v>280534.80000000005</v>
      </c>
    </row>
    <row r="163" spans="1:7" x14ac:dyDescent="0.3">
      <c r="A163" s="2">
        <v>38383</v>
      </c>
      <c r="B163">
        <v>5</v>
      </c>
      <c r="C163">
        <v>20.86</v>
      </c>
      <c r="D163">
        <v>55</v>
      </c>
      <c r="E163">
        <v>1147.3</v>
      </c>
      <c r="F163" s="1">
        <f>-Week_SIP[[#This Row],[Investment Amount]]</f>
        <v>-1147.3</v>
      </c>
      <c r="G163" s="1">
        <f>SUM($D$2:D163)*Week_SIP[[#This Row],[Buy Price]]</f>
        <v>299716.47999999998</v>
      </c>
    </row>
    <row r="164" spans="1:7" x14ac:dyDescent="0.3">
      <c r="A164" s="2">
        <v>38390</v>
      </c>
      <c r="B164">
        <v>6</v>
      </c>
      <c r="C164">
        <v>21.1</v>
      </c>
      <c r="D164">
        <v>54</v>
      </c>
      <c r="E164">
        <v>1139.4000000000001</v>
      </c>
      <c r="F164" s="1">
        <f>-Week_SIP[[#This Row],[Investment Amount]]</f>
        <v>-1139.4000000000001</v>
      </c>
      <c r="G164" s="1">
        <f>SUM($D$2:D164)*Week_SIP[[#This Row],[Buy Price]]</f>
        <v>304304.2</v>
      </c>
    </row>
    <row r="165" spans="1:7" x14ac:dyDescent="0.3">
      <c r="A165" s="2">
        <v>38397</v>
      </c>
      <c r="B165">
        <v>7</v>
      </c>
      <c r="C165">
        <v>21.44</v>
      </c>
      <c r="D165">
        <v>53</v>
      </c>
      <c r="E165">
        <v>1136.3200000000002</v>
      </c>
      <c r="F165" s="1">
        <f>-Week_SIP[[#This Row],[Investment Amount]]</f>
        <v>-1136.3200000000002</v>
      </c>
      <c r="G165" s="1">
        <f>SUM($D$2:D165)*Week_SIP[[#This Row],[Buy Price]]</f>
        <v>310344</v>
      </c>
    </row>
    <row r="166" spans="1:7" x14ac:dyDescent="0.3">
      <c r="A166" s="2">
        <v>38404</v>
      </c>
      <c r="B166">
        <v>8</v>
      </c>
      <c r="C166">
        <v>20.5</v>
      </c>
      <c r="D166">
        <v>56</v>
      </c>
      <c r="E166">
        <v>1148</v>
      </c>
      <c r="F166" s="1">
        <f>-Week_SIP[[#This Row],[Investment Amount]]</f>
        <v>-1148</v>
      </c>
      <c r="G166" s="1">
        <f>SUM($D$2:D166)*Week_SIP[[#This Row],[Buy Price]]</f>
        <v>297885.5</v>
      </c>
    </row>
    <row r="167" spans="1:7" x14ac:dyDescent="0.3">
      <c r="A167" s="2">
        <v>38411</v>
      </c>
      <c r="B167">
        <v>9</v>
      </c>
      <c r="C167">
        <v>21.03</v>
      </c>
      <c r="D167">
        <v>54</v>
      </c>
      <c r="E167">
        <v>1135.6200000000001</v>
      </c>
      <c r="F167" s="1">
        <f>-Week_SIP[[#This Row],[Investment Amount]]</f>
        <v>-1135.6200000000001</v>
      </c>
      <c r="G167" s="1">
        <f>SUM($D$2:D167)*Week_SIP[[#This Row],[Buy Price]]</f>
        <v>306722.55</v>
      </c>
    </row>
    <row r="168" spans="1:7" x14ac:dyDescent="0.3">
      <c r="A168" s="2">
        <v>38418</v>
      </c>
      <c r="B168">
        <v>10</v>
      </c>
      <c r="C168">
        <v>21.52</v>
      </c>
      <c r="D168">
        <v>53</v>
      </c>
      <c r="E168">
        <v>1140.56</v>
      </c>
      <c r="F168" s="1">
        <f>-Week_SIP[[#This Row],[Investment Amount]]</f>
        <v>-1140.56</v>
      </c>
      <c r="G168" s="1">
        <f>SUM($D$2:D168)*Week_SIP[[#This Row],[Buy Price]]</f>
        <v>315009.76</v>
      </c>
    </row>
    <row r="169" spans="1:7" x14ac:dyDescent="0.3">
      <c r="A169" s="2">
        <v>38425</v>
      </c>
      <c r="B169">
        <v>11</v>
      </c>
      <c r="C169">
        <v>21.5</v>
      </c>
      <c r="D169">
        <v>53</v>
      </c>
      <c r="E169">
        <v>1139.5</v>
      </c>
      <c r="F169" s="1">
        <f>-Week_SIP[[#This Row],[Investment Amount]]</f>
        <v>-1139.5</v>
      </c>
      <c r="G169" s="1">
        <f>SUM($D$2:D169)*Week_SIP[[#This Row],[Buy Price]]</f>
        <v>315856.5</v>
      </c>
    </row>
    <row r="170" spans="1:7" x14ac:dyDescent="0.3">
      <c r="A170" s="2">
        <v>38432</v>
      </c>
      <c r="B170">
        <v>12</v>
      </c>
      <c r="C170">
        <v>21</v>
      </c>
      <c r="D170">
        <v>54</v>
      </c>
      <c r="E170">
        <v>1134</v>
      </c>
      <c r="F170" s="1">
        <f>-Week_SIP[[#This Row],[Investment Amount]]</f>
        <v>-1134</v>
      </c>
      <c r="G170" s="1">
        <f>SUM($D$2:D170)*Week_SIP[[#This Row],[Buy Price]]</f>
        <v>309645</v>
      </c>
    </row>
    <row r="171" spans="1:7" x14ac:dyDescent="0.3">
      <c r="A171" s="2">
        <v>38439</v>
      </c>
      <c r="B171">
        <v>13</v>
      </c>
      <c r="C171">
        <v>20.34</v>
      </c>
      <c r="D171">
        <v>56</v>
      </c>
      <c r="E171">
        <v>1139.04</v>
      </c>
      <c r="F171" s="1">
        <f>-Week_SIP[[#This Row],[Investment Amount]]</f>
        <v>-1139.04</v>
      </c>
      <c r="G171" s="1">
        <f>SUM($D$2:D171)*Week_SIP[[#This Row],[Buy Price]]</f>
        <v>301052.34000000003</v>
      </c>
    </row>
    <row r="172" spans="1:7" x14ac:dyDescent="0.3">
      <c r="A172" s="2">
        <v>38446</v>
      </c>
      <c r="B172">
        <v>14</v>
      </c>
      <c r="C172">
        <v>20.53</v>
      </c>
      <c r="D172">
        <v>56</v>
      </c>
      <c r="E172">
        <v>1149.68</v>
      </c>
      <c r="F172" s="1">
        <f>-Week_SIP[[#This Row],[Investment Amount]]</f>
        <v>-1149.68</v>
      </c>
      <c r="G172" s="1">
        <f>SUM($D$2:D172)*Week_SIP[[#This Row],[Buy Price]]</f>
        <v>305014.21000000002</v>
      </c>
    </row>
    <row r="173" spans="1:7" x14ac:dyDescent="0.3">
      <c r="A173" s="2">
        <v>38453</v>
      </c>
      <c r="B173">
        <v>15</v>
      </c>
      <c r="C173">
        <v>20.2</v>
      </c>
      <c r="D173">
        <v>57</v>
      </c>
      <c r="E173">
        <v>1151.3999999999999</v>
      </c>
      <c r="F173" s="1">
        <f>-Week_SIP[[#This Row],[Investment Amount]]</f>
        <v>-1151.3999999999999</v>
      </c>
      <c r="G173" s="1">
        <f>SUM($D$2:D173)*Week_SIP[[#This Row],[Buy Price]]</f>
        <v>301262.8</v>
      </c>
    </row>
    <row r="174" spans="1:7" x14ac:dyDescent="0.3">
      <c r="A174" s="2">
        <v>38460</v>
      </c>
      <c r="B174">
        <v>16</v>
      </c>
      <c r="C174">
        <v>19.43</v>
      </c>
      <c r="D174">
        <v>59</v>
      </c>
      <c r="E174">
        <v>1146.3699999999999</v>
      </c>
      <c r="F174" s="1">
        <f>-Week_SIP[[#This Row],[Investment Amount]]</f>
        <v>-1146.3699999999999</v>
      </c>
      <c r="G174" s="1">
        <f>SUM($D$2:D174)*Week_SIP[[#This Row],[Buy Price]]</f>
        <v>290925.39</v>
      </c>
    </row>
    <row r="175" spans="1:7" x14ac:dyDescent="0.3">
      <c r="A175" s="2">
        <v>38467</v>
      </c>
      <c r="B175">
        <v>17</v>
      </c>
      <c r="C175">
        <v>19.61</v>
      </c>
      <c r="D175">
        <v>58</v>
      </c>
      <c r="E175">
        <v>1137.3799999999999</v>
      </c>
      <c r="F175" s="1">
        <f>-Week_SIP[[#This Row],[Investment Amount]]</f>
        <v>-1137.3799999999999</v>
      </c>
      <c r="G175" s="1">
        <f>SUM($D$2:D175)*Week_SIP[[#This Row],[Buy Price]]</f>
        <v>294757.90999999997</v>
      </c>
    </row>
    <row r="176" spans="1:7" x14ac:dyDescent="0.3">
      <c r="A176" s="2">
        <v>38474</v>
      </c>
      <c r="B176">
        <v>18</v>
      </c>
      <c r="C176">
        <v>19.170000000000002</v>
      </c>
      <c r="D176">
        <v>60</v>
      </c>
      <c r="E176">
        <v>1150.2</v>
      </c>
      <c r="F176" s="1">
        <f>-Week_SIP[[#This Row],[Investment Amount]]</f>
        <v>-1150.2</v>
      </c>
      <c r="G176" s="1">
        <f>SUM($D$2:D176)*Week_SIP[[#This Row],[Buy Price]]</f>
        <v>289294.47000000003</v>
      </c>
    </row>
    <row r="177" spans="1:7" x14ac:dyDescent="0.3">
      <c r="A177" s="2">
        <v>38481</v>
      </c>
      <c r="B177">
        <v>19</v>
      </c>
      <c r="C177">
        <v>20</v>
      </c>
      <c r="D177">
        <v>57</v>
      </c>
      <c r="E177">
        <v>1140</v>
      </c>
      <c r="F177" s="1">
        <f>-Week_SIP[[#This Row],[Investment Amount]]</f>
        <v>-1140</v>
      </c>
      <c r="G177" s="1">
        <f>SUM($D$2:D177)*Week_SIP[[#This Row],[Buy Price]]</f>
        <v>302960</v>
      </c>
    </row>
    <row r="178" spans="1:7" x14ac:dyDescent="0.3">
      <c r="A178" s="2">
        <v>38488</v>
      </c>
      <c r="B178">
        <v>20</v>
      </c>
      <c r="C178">
        <v>20</v>
      </c>
      <c r="D178">
        <v>57</v>
      </c>
      <c r="E178">
        <v>1140</v>
      </c>
      <c r="F178" s="1">
        <f>-Week_SIP[[#This Row],[Investment Amount]]</f>
        <v>-1140</v>
      </c>
      <c r="G178" s="1">
        <f>SUM($D$2:D178)*Week_SIP[[#This Row],[Buy Price]]</f>
        <v>304100</v>
      </c>
    </row>
    <row r="179" spans="1:7" x14ac:dyDescent="0.3">
      <c r="A179" s="2">
        <v>38495</v>
      </c>
      <c r="B179">
        <v>21</v>
      </c>
      <c r="C179">
        <v>19.98</v>
      </c>
      <c r="D179">
        <v>57</v>
      </c>
      <c r="E179">
        <v>1138.8600000000001</v>
      </c>
      <c r="F179" s="1">
        <f>-Week_SIP[[#This Row],[Investment Amount]]</f>
        <v>-1138.8600000000001</v>
      </c>
      <c r="G179" s="1">
        <f>SUM($D$2:D179)*Week_SIP[[#This Row],[Buy Price]]</f>
        <v>304934.76</v>
      </c>
    </row>
    <row r="180" spans="1:7" x14ac:dyDescent="0.3">
      <c r="A180" s="2">
        <v>38502</v>
      </c>
      <c r="B180">
        <v>22</v>
      </c>
      <c r="C180">
        <v>20.8</v>
      </c>
      <c r="D180">
        <v>55</v>
      </c>
      <c r="E180">
        <v>1144</v>
      </c>
      <c r="F180" s="1">
        <f>-Week_SIP[[#This Row],[Investment Amount]]</f>
        <v>-1144</v>
      </c>
      <c r="G180" s="1">
        <f>SUM($D$2:D180)*Week_SIP[[#This Row],[Buy Price]]</f>
        <v>318593.60000000003</v>
      </c>
    </row>
    <row r="181" spans="1:7" x14ac:dyDescent="0.3">
      <c r="A181" s="2">
        <v>38509</v>
      </c>
      <c r="B181">
        <v>23</v>
      </c>
      <c r="C181">
        <v>21.14</v>
      </c>
      <c r="D181">
        <v>54</v>
      </c>
      <c r="E181">
        <v>1141.56</v>
      </c>
      <c r="F181" s="1">
        <f>-Week_SIP[[#This Row],[Investment Amount]]</f>
        <v>-1141.56</v>
      </c>
      <c r="G181" s="1">
        <f>SUM($D$2:D181)*Week_SIP[[#This Row],[Buy Price]]</f>
        <v>324942.94</v>
      </c>
    </row>
    <row r="182" spans="1:7" x14ac:dyDescent="0.3">
      <c r="A182" s="2">
        <v>38516</v>
      </c>
      <c r="B182">
        <v>24</v>
      </c>
      <c r="C182">
        <v>21.02</v>
      </c>
      <c r="D182">
        <v>54</v>
      </c>
      <c r="E182">
        <v>1135.08</v>
      </c>
      <c r="F182" s="1">
        <f>-Week_SIP[[#This Row],[Investment Amount]]</f>
        <v>-1135.08</v>
      </c>
      <c r="G182" s="1">
        <f>SUM($D$2:D182)*Week_SIP[[#This Row],[Buy Price]]</f>
        <v>324233.5</v>
      </c>
    </row>
    <row r="183" spans="1:7" x14ac:dyDescent="0.3">
      <c r="A183" s="2">
        <v>38523</v>
      </c>
      <c r="B183">
        <v>25</v>
      </c>
      <c r="C183">
        <v>21.5</v>
      </c>
      <c r="D183">
        <v>53</v>
      </c>
      <c r="E183">
        <v>1139.5</v>
      </c>
      <c r="F183" s="1">
        <f>-Week_SIP[[#This Row],[Investment Amount]]</f>
        <v>-1139.5</v>
      </c>
      <c r="G183" s="1">
        <f>SUM($D$2:D183)*Week_SIP[[#This Row],[Buy Price]]</f>
        <v>332777</v>
      </c>
    </row>
    <row r="184" spans="1:7" x14ac:dyDescent="0.3">
      <c r="A184" s="2">
        <v>38530</v>
      </c>
      <c r="B184">
        <v>26</v>
      </c>
      <c r="C184">
        <v>22.1</v>
      </c>
      <c r="D184">
        <v>52</v>
      </c>
      <c r="E184">
        <v>1149.2</v>
      </c>
      <c r="F184" s="1">
        <f>-Week_SIP[[#This Row],[Investment Amount]]</f>
        <v>-1149.2</v>
      </c>
      <c r="G184" s="1">
        <f>SUM($D$2:D184)*Week_SIP[[#This Row],[Buy Price]]</f>
        <v>343213</v>
      </c>
    </row>
    <row r="185" spans="1:7" x14ac:dyDescent="0.3">
      <c r="A185" s="2">
        <v>38537</v>
      </c>
      <c r="B185">
        <v>27</v>
      </c>
      <c r="C185">
        <v>22.41</v>
      </c>
      <c r="D185">
        <v>51</v>
      </c>
      <c r="E185">
        <v>1142.9100000000001</v>
      </c>
      <c r="F185" s="1">
        <f>-Week_SIP[[#This Row],[Investment Amount]]</f>
        <v>-1142.9100000000001</v>
      </c>
      <c r="G185" s="1">
        <f>SUM($D$2:D185)*Week_SIP[[#This Row],[Buy Price]]</f>
        <v>349170.21</v>
      </c>
    </row>
    <row r="186" spans="1:7" x14ac:dyDescent="0.3">
      <c r="A186" s="2">
        <v>38544</v>
      </c>
      <c r="B186">
        <v>28</v>
      </c>
      <c r="C186">
        <v>22.29</v>
      </c>
      <c r="D186">
        <v>51</v>
      </c>
      <c r="E186">
        <v>1136.79</v>
      </c>
      <c r="F186" s="1">
        <f>-Week_SIP[[#This Row],[Investment Amount]]</f>
        <v>-1136.79</v>
      </c>
      <c r="G186" s="1">
        <f>SUM($D$2:D186)*Week_SIP[[#This Row],[Buy Price]]</f>
        <v>348437.27999999997</v>
      </c>
    </row>
    <row r="187" spans="1:7" x14ac:dyDescent="0.3">
      <c r="A187" s="2">
        <v>38551</v>
      </c>
      <c r="B187">
        <v>29</v>
      </c>
      <c r="C187">
        <v>22.5</v>
      </c>
      <c r="D187">
        <v>51</v>
      </c>
      <c r="E187">
        <v>1147.5</v>
      </c>
      <c r="F187" s="1">
        <f>-Week_SIP[[#This Row],[Investment Amount]]</f>
        <v>-1147.5</v>
      </c>
      <c r="G187" s="1">
        <f>SUM($D$2:D187)*Week_SIP[[#This Row],[Buy Price]]</f>
        <v>352867.5</v>
      </c>
    </row>
    <row r="188" spans="1:7" x14ac:dyDescent="0.3">
      <c r="A188" s="2">
        <v>38558</v>
      </c>
      <c r="B188">
        <v>30</v>
      </c>
      <c r="C188">
        <v>22.94</v>
      </c>
      <c r="D188">
        <v>50</v>
      </c>
      <c r="E188">
        <v>1147</v>
      </c>
      <c r="F188" s="1">
        <f>-Week_SIP[[#This Row],[Investment Amount]]</f>
        <v>-1147</v>
      </c>
      <c r="G188" s="1">
        <f>SUM($D$2:D188)*Week_SIP[[#This Row],[Buy Price]]</f>
        <v>360915.02</v>
      </c>
    </row>
    <row r="189" spans="1:7" x14ac:dyDescent="0.3">
      <c r="A189" s="2">
        <v>38565</v>
      </c>
      <c r="B189">
        <v>31</v>
      </c>
      <c r="C189">
        <v>23.41</v>
      </c>
      <c r="D189">
        <v>49</v>
      </c>
      <c r="E189">
        <v>1147.0899999999999</v>
      </c>
      <c r="F189" s="1">
        <f>-Week_SIP[[#This Row],[Investment Amount]]</f>
        <v>-1147.0899999999999</v>
      </c>
      <c r="G189" s="1">
        <f>SUM($D$2:D189)*Week_SIP[[#This Row],[Buy Price]]</f>
        <v>369456.62</v>
      </c>
    </row>
    <row r="190" spans="1:7" x14ac:dyDescent="0.3">
      <c r="A190" s="2">
        <v>38572</v>
      </c>
      <c r="B190">
        <v>32</v>
      </c>
      <c r="C190">
        <v>23.65</v>
      </c>
      <c r="D190">
        <v>48</v>
      </c>
      <c r="E190">
        <v>1135.1999999999998</v>
      </c>
      <c r="F190" s="1">
        <f>-Week_SIP[[#This Row],[Investment Amount]]</f>
        <v>-1135.1999999999998</v>
      </c>
      <c r="G190" s="1">
        <f>SUM($D$2:D190)*Week_SIP[[#This Row],[Buy Price]]</f>
        <v>374379.5</v>
      </c>
    </row>
    <row r="191" spans="1:7" x14ac:dyDescent="0.3">
      <c r="A191" s="2">
        <v>38580</v>
      </c>
      <c r="B191">
        <v>33</v>
      </c>
      <c r="C191">
        <v>23.75</v>
      </c>
      <c r="D191">
        <v>48</v>
      </c>
      <c r="E191">
        <v>1140</v>
      </c>
      <c r="F191" s="1">
        <f>-Week_SIP[[#This Row],[Investment Amount]]</f>
        <v>-1140</v>
      </c>
      <c r="G191" s="1">
        <f>SUM($D$2:D191)*Week_SIP[[#This Row],[Buy Price]]</f>
        <v>377102.5</v>
      </c>
    </row>
    <row r="192" spans="1:7" x14ac:dyDescent="0.3">
      <c r="A192" s="2">
        <v>38586</v>
      </c>
      <c r="B192">
        <v>34</v>
      </c>
      <c r="C192">
        <v>23.89</v>
      </c>
      <c r="D192">
        <v>48</v>
      </c>
      <c r="E192">
        <v>1146.72</v>
      </c>
      <c r="F192" s="1">
        <f>-Week_SIP[[#This Row],[Investment Amount]]</f>
        <v>-1146.72</v>
      </c>
      <c r="G192" s="1">
        <f>SUM($D$2:D192)*Week_SIP[[#This Row],[Buy Price]]</f>
        <v>380472.14</v>
      </c>
    </row>
    <row r="193" spans="1:7" x14ac:dyDescent="0.3">
      <c r="A193" s="2">
        <v>38593</v>
      </c>
      <c r="B193">
        <v>35</v>
      </c>
      <c r="C193">
        <v>23.54</v>
      </c>
      <c r="D193">
        <v>49</v>
      </c>
      <c r="E193">
        <v>1153.46</v>
      </c>
      <c r="F193" s="1">
        <f>-Week_SIP[[#This Row],[Investment Amount]]</f>
        <v>-1153.46</v>
      </c>
      <c r="G193" s="1">
        <f>SUM($D$2:D193)*Week_SIP[[#This Row],[Buy Price]]</f>
        <v>376051.5</v>
      </c>
    </row>
    <row r="194" spans="1:7" x14ac:dyDescent="0.3">
      <c r="A194" s="2">
        <v>38600</v>
      </c>
      <c r="B194">
        <v>36</v>
      </c>
      <c r="C194">
        <v>24.52</v>
      </c>
      <c r="D194">
        <v>47</v>
      </c>
      <c r="E194">
        <v>1152.44</v>
      </c>
      <c r="F194" s="1">
        <f>-Week_SIP[[#This Row],[Investment Amount]]</f>
        <v>-1152.44</v>
      </c>
      <c r="G194" s="1">
        <f>SUM($D$2:D194)*Week_SIP[[#This Row],[Buy Price]]</f>
        <v>392859.44</v>
      </c>
    </row>
    <row r="195" spans="1:7" x14ac:dyDescent="0.3">
      <c r="A195" s="2">
        <v>38607</v>
      </c>
      <c r="B195">
        <v>37</v>
      </c>
      <c r="C195">
        <v>24.95</v>
      </c>
      <c r="D195">
        <v>46</v>
      </c>
      <c r="E195">
        <v>1147.7</v>
      </c>
      <c r="F195" s="1">
        <f>-Week_SIP[[#This Row],[Investment Amount]]</f>
        <v>-1147.7</v>
      </c>
      <c r="G195" s="1">
        <f>SUM($D$2:D195)*Week_SIP[[#This Row],[Buy Price]]</f>
        <v>400896.6</v>
      </c>
    </row>
    <row r="196" spans="1:7" x14ac:dyDescent="0.3">
      <c r="A196" s="2">
        <v>38614</v>
      </c>
      <c r="B196">
        <v>38</v>
      </c>
      <c r="C196">
        <v>25.8</v>
      </c>
      <c r="D196">
        <v>44</v>
      </c>
      <c r="E196">
        <v>1135.2</v>
      </c>
      <c r="F196" s="1">
        <f>-Week_SIP[[#This Row],[Investment Amount]]</f>
        <v>-1135.2</v>
      </c>
      <c r="G196" s="1">
        <f>SUM($D$2:D196)*Week_SIP[[#This Row],[Buy Price]]</f>
        <v>415689.60000000003</v>
      </c>
    </row>
    <row r="197" spans="1:7" x14ac:dyDescent="0.3">
      <c r="A197" s="2">
        <v>38621</v>
      </c>
      <c r="B197">
        <v>39</v>
      </c>
      <c r="C197">
        <v>25.55</v>
      </c>
      <c r="D197">
        <v>45</v>
      </c>
      <c r="E197">
        <v>1149.75</v>
      </c>
      <c r="F197" s="1">
        <f>-Week_SIP[[#This Row],[Investment Amount]]</f>
        <v>-1149.75</v>
      </c>
      <c r="G197" s="1">
        <f>SUM($D$2:D197)*Week_SIP[[#This Row],[Buy Price]]</f>
        <v>412811.35000000003</v>
      </c>
    </row>
    <row r="198" spans="1:7" x14ac:dyDescent="0.3">
      <c r="A198" s="2">
        <v>38628</v>
      </c>
      <c r="B198">
        <v>40</v>
      </c>
      <c r="C198">
        <v>26.4</v>
      </c>
      <c r="D198">
        <v>43</v>
      </c>
      <c r="E198">
        <v>1135.2</v>
      </c>
      <c r="F198" s="1">
        <f>-Week_SIP[[#This Row],[Investment Amount]]</f>
        <v>-1135.2</v>
      </c>
      <c r="G198" s="1">
        <f>SUM($D$2:D198)*Week_SIP[[#This Row],[Buy Price]]</f>
        <v>427680</v>
      </c>
    </row>
    <row r="199" spans="1:7" x14ac:dyDescent="0.3">
      <c r="A199" s="2">
        <v>38635</v>
      </c>
      <c r="B199">
        <v>41</v>
      </c>
      <c r="C199">
        <v>25.78</v>
      </c>
      <c r="D199">
        <v>44</v>
      </c>
      <c r="E199">
        <v>1134.3200000000002</v>
      </c>
      <c r="F199" s="1">
        <f>-Week_SIP[[#This Row],[Investment Amount]]</f>
        <v>-1134.3200000000002</v>
      </c>
      <c r="G199" s="1">
        <f>SUM($D$2:D199)*Week_SIP[[#This Row],[Buy Price]]</f>
        <v>418770.32</v>
      </c>
    </row>
    <row r="200" spans="1:7" x14ac:dyDescent="0.3">
      <c r="A200" s="2">
        <v>38642</v>
      </c>
      <c r="B200">
        <v>42</v>
      </c>
      <c r="C200">
        <v>25</v>
      </c>
      <c r="D200">
        <v>46</v>
      </c>
      <c r="E200">
        <v>1150</v>
      </c>
      <c r="F200" s="1">
        <f>-Week_SIP[[#This Row],[Investment Amount]]</f>
        <v>-1150</v>
      </c>
      <c r="G200" s="1">
        <f>SUM($D$2:D200)*Week_SIP[[#This Row],[Buy Price]]</f>
        <v>407250</v>
      </c>
    </row>
    <row r="201" spans="1:7" x14ac:dyDescent="0.3">
      <c r="A201" s="2">
        <v>38649</v>
      </c>
      <c r="B201">
        <v>43</v>
      </c>
      <c r="C201">
        <v>24.43</v>
      </c>
      <c r="D201">
        <v>47</v>
      </c>
      <c r="E201">
        <v>1148.21</v>
      </c>
      <c r="F201" s="1">
        <f>-Week_SIP[[#This Row],[Investment Amount]]</f>
        <v>-1148.21</v>
      </c>
      <c r="G201" s="1">
        <f>SUM($D$2:D201)*Week_SIP[[#This Row],[Buy Price]]</f>
        <v>399112.91</v>
      </c>
    </row>
    <row r="202" spans="1:7" x14ac:dyDescent="0.3">
      <c r="A202" s="2">
        <v>38656</v>
      </c>
      <c r="B202">
        <v>44</v>
      </c>
      <c r="C202">
        <v>23.83</v>
      </c>
      <c r="D202">
        <v>48</v>
      </c>
      <c r="E202">
        <v>1143.8399999999999</v>
      </c>
      <c r="F202" s="1">
        <f>-Week_SIP[[#This Row],[Investment Amount]]</f>
        <v>-1143.8399999999999</v>
      </c>
      <c r="G202" s="1">
        <f>SUM($D$2:D202)*Week_SIP[[#This Row],[Buy Price]]</f>
        <v>390454.55</v>
      </c>
    </row>
    <row r="203" spans="1:7" x14ac:dyDescent="0.3">
      <c r="A203" s="2">
        <v>38663</v>
      </c>
      <c r="B203">
        <v>45</v>
      </c>
      <c r="C203">
        <v>24.7</v>
      </c>
      <c r="D203">
        <v>46</v>
      </c>
      <c r="E203">
        <v>1136.2</v>
      </c>
      <c r="F203" s="1">
        <f>-Week_SIP[[#This Row],[Investment Amount]]</f>
        <v>-1136.2</v>
      </c>
      <c r="G203" s="1">
        <f>SUM($D$2:D203)*Week_SIP[[#This Row],[Buy Price]]</f>
        <v>405845.7</v>
      </c>
    </row>
    <row r="204" spans="1:7" x14ac:dyDescent="0.3">
      <c r="A204" s="2">
        <v>38670</v>
      </c>
      <c r="B204">
        <v>46</v>
      </c>
      <c r="C204">
        <v>25.84</v>
      </c>
      <c r="D204">
        <v>44</v>
      </c>
      <c r="E204">
        <v>1136.96</v>
      </c>
      <c r="F204" s="1">
        <f>-Week_SIP[[#This Row],[Investment Amount]]</f>
        <v>-1136.96</v>
      </c>
      <c r="G204" s="1">
        <f>SUM($D$2:D204)*Week_SIP[[#This Row],[Buy Price]]</f>
        <v>425714</v>
      </c>
    </row>
    <row r="205" spans="1:7" x14ac:dyDescent="0.3">
      <c r="A205" s="2">
        <v>38677</v>
      </c>
      <c r="B205">
        <v>47</v>
      </c>
      <c r="C205">
        <v>26.4</v>
      </c>
      <c r="D205">
        <v>43</v>
      </c>
      <c r="E205">
        <v>1135.2</v>
      </c>
      <c r="F205" s="1">
        <f>-Week_SIP[[#This Row],[Investment Amount]]</f>
        <v>-1135.2</v>
      </c>
      <c r="G205" s="1">
        <f>SUM($D$2:D205)*Week_SIP[[#This Row],[Buy Price]]</f>
        <v>436075.19999999995</v>
      </c>
    </row>
    <row r="206" spans="1:7" x14ac:dyDescent="0.3">
      <c r="A206" s="2">
        <v>38684</v>
      </c>
      <c r="B206">
        <v>48</v>
      </c>
      <c r="C206">
        <v>27.2</v>
      </c>
      <c r="D206">
        <v>42</v>
      </c>
      <c r="E206">
        <v>1142.3999999999999</v>
      </c>
      <c r="F206" s="1">
        <f>-Week_SIP[[#This Row],[Investment Amount]]</f>
        <v>-1142.3999999999999</v>
      </c>
      <c r="G206" s="1">
        <f>SUM($D$2:D206)*Week_SIP[[#This Row],[Buy Price]]</f>
        <v>450432</v>
      </c>
    </row>
    <row r="207" spans="1:7" x14ac:dyDescent="0.3">
      <c r="A207" s="2">
        <v>38691</v>
      </c>
      <c r="B207">
        <v>49</v>
      </c>
      <c r="C207">
        <v>26.78</v>
      </c>
      <c r="D207">
        <v>43</v>
      </c>
      <c r="E207">
        <v>1151.54</v>
      </c>
      <c r="F207" s="1">
        <f>-Week_SIP[[#This Row],[Investment Amount]]</f>
        <v>-1151.54</v>
      </c>
      <c r="G207" s="1">
        <f>SUM($D$2:D207)*Week_SIP[[#This Row],[Buy Price]]</f>
        <v>444628.34</v>
      </c>
    </row>
    <row r="208" spans="1:7" x14ac:dyDescent="0.3">
      <c r="A208" s="2">
        <v>38698</v>
      </c>
      <c r="B208">
        <v>50</v>
      </c>
      <c r="C208">
        <v>27.98</v>
      </c>
      <c r="D208">
        <v>41</v>
      </c>
      <c r="E208">
        <v>1147.18</v>
      </c>
      <c r="F208" s="1">
        <f>-Week_SIP[[#This Row],[Investment Amount]]</f>
        <v>-1147.18</v>
      </c>
      <c r="G208" s="1">
        <f>SUM($D$2:D208)*Week_SIP[[#This Row],[Buy Price]]</f>
        <v>465699.12</v>
      </c>
    </row>
    <row r="209" spans="1:7" x14ac:dyDescent="0.3">
      <c r="A209" s="2">
        <v>38705</v>
      </c>
      <c r="B209">
        <v>51</v>
      </c>
      <c r="C209">
        <v>28.6</v>
      </c>
      <c r="D209">
        <v>40</v>
      </c>
      <c r="E209">
        <v>1144</v>
      </c>
      <c r="F209" s="1">
        <f>-Week_SIP[[#This Row],[Investment Amount]]</f>
        <v>-1144</v>
      </c>
      <c r="G209" s="1">
        <f>SUM($D$2:D209)*Week_SIP[[#This Row],[Buy Price]]</f>
        <v>477162.4</v>
      </c>
    </row>
    <row r="210" spans="1:7" x14ac:dyDescent="0.3">
      <c r="A210" s="2">
        <v>38712</v>
      </c>
      <c r="B210">
        <v>52</v>
      </c>
      <c r="C210">
        <v>27.75</v>
      </c>
      <c r="D210">
        <v>41</v>
      </c>
      <c r="E210">
        <v>1137.75</v>
      </c>
      <c r="F210" s="1">
        <f>-Week_SIP[[#This Row],[Investment Amount]]</f>
        <v>-1137.75</v>
      </c>
      <c r="G210" s="1">
        <f>SUM($D$2:D210)*Week_SIP[[#This Row],[Buy Price]]</f>
        <v>464118.75</v>
      </c>
    </row>
    <row r="211" spans="1:7" x14ac:dyDescent="0.3">
      <c r="A211" s="2">
        <v>38719</v>
      </c>
      <c r="B211">
        <v>1</v>
      </c>
      <c r="C211">
        <v>28.82</v>
      </c>
      <c r="D211">
        <v>40</v>
      </c>
      <c r="E211">
        <v>1152.8</v>
      </c>
      <c r="F211" s="1">
        <f>-Week_SIP[[#This Row],[Investment Amount]]</f>
        <v>-1152.8</v>
      </c>
      <c r="G211" s="1">
        <f>SUM($D$2:D211)*Week_SIP[[#This Row],[Buy Price]]</f>
        <v>483167.3</v>
      </c>
    </row>
    <row r="212" spans="1:7" x14ac:dyDescent="0.3">
      <c r="A212" s="2">
        <v>38726</v>
      </c>
      <c r="B212">
        <v>2</v>
      </c>
      <c r="C212">
        <v>29.3</v>
      </c>
      <c r="D212">
        <v>39</v>
      </c>
      <c r="E212">
        <v>1142.7</v>
      </c>
      <c r="F212" s="1">
        <f>-Week_SIP[[#This Row],[Investment Amount]]</f>
        <v>-1142.7</v>
      </c>
      <c r="G212" s="1">
        <f>SUM($D$2:D212)*Week_SIP[[#This Row],[Buy Price]]</f>
        <v>492357.2</v>
      </c>
    </row>
    <row r="213" spans="1:7" x14ac:dyDescent="0.3">
      <c r="A213" s="2">
        <v>38733</v>
      </c>
      <c r="B213">
        <v>3</v>
      </c>
      <c r="C213">
        <v>28.69</v>
      </c>
      <c r="D213">
        <v>40</v>
      </c>
      <c r="E213">
        <v>1147.6000000000001</v>
      </c>
      <c r="F213" s="1">
        <f>-Week_SIP[[#This Row],[Investment Amount]]</f>
        <v>-1147.6000000000001</v>
      </c>
      <c r="G213" s="1">
        <f>SUM($D$2:D213)*Week_SIP[[#This Row],[Buy Price]]</f>
        <v>483254.36000000004</v>
      </c>
    </row>
    <row r="214" spans="1:7" x14ac:dyDescent="0.3">
      <c r="A214" s="2">
        <v>38740</v>
      </c>
      <c r="B214">
        <v>4</v>
      </c>
      <c r="C214">
        <v>29.02</v>
      </c>
      <c r="D214">
        <v>39</v>
      </c>
      <c r="E214">
        <v>1131.78</v>
      </c>
      <c r="F214" s="1">
        <f>-Week_SIP[[#This Row],[Investment Amount]]</f>
        <v>-1131.78</v>
      </c>
      <c r="G214" s="1">
        <f>SUM($D$2:D214)*Week_SIP[[#This Row],[Buy Price]]</f>
        <v>489944.66</v>
      </c>
    </row>
    <row r="215" spans="1:7" x14ac:dyDescent="0.3">
      <c r="A215" s="2">
        <v>38747</v>
      </c>
      <c r="B215">
        <v>5</v>
      </c>
      <c r="C215">
        <v>30.07</v>
      </c>
      <c r="D215">
        <v>38</v>
      </c>
      <c r="E215">
        <v>1142.6600000000001</v>
      </c>
      <c r="F215" s="1">
        <f>-Week_SIP[[#This Row],[Investment Amount]]</f>
        <v>-1142.6600000000001</v>
      </c>
      <c r="G215" s="1">
        <f>SUM($D$2:D215)*Week_SIP[[#This Row],[Buy Price]]</f>
        <v>508814.47000000003</v>
      </c>
    </row>
    <row r="216" spans="1:7" x14ac:dyDescent="0.3">
      <c r="A216" s="2">
        <v>38754</v>
      </c>
      <c r="B216">
        <v>6</v>
      </c>
      <c r="C216">
        <v>30.5</v>
      </c>
      <c r="D216">
        <v>37</v>
      </c>
      <c r="E216">
        <v>1128.5</v>
      </c>
      <c r="F216" s="1">
        <f>-Week_SIP[[#This Row],[Investment Amount]]</f>
        <v>-1128.5</v>
      </c>
      <c r="G216" s="1">
        <f>SUM($D$2:D216)*Week_SIP[[#This Row],[Buy Price]]</f>
        <v>517219</v>
      </c>
    </row>
    <row r="217" spans="1:7" x14ac:dyDescent="0.3">
      <c r="A217" s="2">
        <v>38761</v>
      </c>
      <c r="B217">
        <v>7</v>
      </c>
      <c r="C217">
        <v>30.84</v>
      </c>
      <c r="D217">
        <v>37</v>
      </c>
      <c r="E217">
        <v>1141.08</v>
      </c>
      <c r="F217" s="1">
        <f>-Week_SIP[[#This Row],[Investment Amount]]</f>
        <v>-1141.08</v>
      </c>
      <c r="G217" s="1">
        <f>SUM($D$2:D217)*Week_SIP[[#This Row],[Buy Price]]</f>
        <v>524125.8</v>
      </c>
    </row>
    <row r="218" spans="1:7" x14ac:dyDescent="0.3">
      <c r="A218" s="2">
        <v>38768</v>
      </c>
      <c r="B218">
        <v>8</v>
      </c>
      <c r="C218">
        <v>30.25</v>
      </c>
      <c r="D218">
        <v>38</v>
      </c>
      <c r="E218">
        <v>1149.5</v>
      </c>
      <c r="F218" s="1">
        <f>-Week_SIP[[#This Row],[Investment Amount]]</f>
        <v>-1149.5</v>
      </c>
      <c r="G218" s="1">
        <f>SUM($D$2:D218)*Week_SIP[[#This Row],[Buy Price]]</f>
        <v>515248.25</v>
      </c>
    </row>
    <row r="219" spans="1:7" x14ac:dyDescent="0.3">
      <c r="A219" s="2">
        <v>38775</v>
      </c>
      <c r="B219">
        <v>9</v>
      </c>
      <c r="C219">
        <v>30.85</v>
      </c>
      <c r="D219">
        <v>37</v>
      </c>
      <c r="E219">
        <v>1141.45</v>
      </c>
      <c r="F219" s="1">
        <f>-Week_SIP[[#This Row],[Investment Amount]]</f>
        <v>-1141.45</v>
      </c>
      <c r="G219" s="1">
        <f>SUM($D$2:D219)*Week_SIP[[#This Row],[Buy Price]]</f>
        <v>526609.5</v>
      </c>
    </row>
    <row r="220" spans="1:7" x14ac:dyDescent="0.3">
      <c r="A220" s="2">
        <v>38782</v>
      </c>
      <c r="B220">
        <v>10</v>
      </c>
      <c r="C220">
        <v>32.15</v>
      </c>
      <c r="D220">
        <v>35</v>
      </c>
      <c r="E220">
        <v>1125.25</v>
      </c>
      <c r="F220" s="1">
        <f>-Week_SIP[[#This Row],[Investment Amount]]</f>
        <v>-1125.25</v>
      </c>
      <c r="G220" s="1">
        <f>SUM($D$2:D220)*Week_SIP[[#This Row],[Buy Price]]</f>
        <v>549925.75</v>
      </c>
    </row>
    <row r="221" spans="1:7" x14ac:dyDescent="0.3">
      <c r="A221" s="2">
        <v>38789</v>
      </c>
      <c r="B221">
        <v>11</v>
      </c>
      <c r="C221">
        <v>32.58</v>
      </c>
      <c r="D221">
        <v>35</v>
      </c>
      <c r="E221">
        <v>1140.3</v>
      </c>
      <c r="F221" s="1">
        <f>-Week_SIP[[#This Row],[Investment Amount]]</f>
        <v>-1140.3</v>
      </c>
      <c r="G221" s="1">
        <f>SUM($D$2:D221)*Week_SIP[[#This Row],[Buy Price]]</f>
        <v>558421.19999999995</v>
      </c>
    </row>
    <row r="222" spans="1:7" x14ac:dyDescent="0.3">
      <c r="A222" s="2">
        <v>38796</v>
      </c>
      <c r="B222">
        <v>12</v>
      </c>
      <c r="C222">
        <v>32.799999999999997</v>
      </c>
      <c r="D222">
        <v>35</v>
      </c>
      <c r="E222">
        <v>1148</v>
      </c>
      <c r="F222" s="1">
        <f>-Week_SIP[[#This Row],[Investment Amount]]</f>
        <v>-1148</v>
      </c>
      <c r="G222" s="1">
        <f>SUM($D$2:D222)*Week_SIP[[#This Row],[Buy Price]]</f>
        <v>563340</v>
      </c>
    </row>
    <row r="223" spans="1:7" x14ac:dyDescent="0.3">
      <c r="A223" s="2">
        <v>38803</v>
      </c>
      <c r="B223">
        <v>13</v>
      </c>
      <c r="C223">
        <v>33.549999999999997</v>
      </c>
      <c r="D223">
        <v>34</v>
      </c>
      <c r="E223">
        <v>1140.6999999999998</v>
      </c>
      <c r="F223" s="1">
        <f>-Week_SIP[[#This Row],[Investment Amount]]</f>
        <v>-1140.6999999999998</v>
      </c>
      <c r="G223" s="1">
        <f>SUM($D$2:D223)*Week_SIP[[#This Row],[Buy Price]]</f>
        <v>577361.94999999995</v>
      </c>
    </row>
    <row r="224" spans="1:7" x14ac:dyDescent="0.3">
      <c r="A224" s="2">
        <v>38810</v>
      </c>
      <c r="B224">
        <v>14</v>
      </c>
      <c r="C224">
        <v>34.950000000000003</v>
      </c>
      <c r="D224">
        <v>33</v>
      </c>
      <c r="E224">
        <v>1153.3500000000001</v>
      </c>
      <c r="F224" s="1">
        <f>-Week_SIP[[#This Row],[Investment Amount]]</f>
        <v>-1153.3500000000001</v>
      </c>
      <c r="G224" s="1">
        <f>SUM($D$2:D224)*Week_SIP[[#This Row],[Buy Price]]</f>
        <v>602607.9</v>
      </c>
    </row>
    <row r="225" spans="1:7" x14ac:dyDescent="0.3">
      <c r="A225" s="2">
        <v>38817</v>
      </c>
      <c r="B225">
        <v>15</v>
      </c>
      <c r="C225">
        <v>35.03</v>
      </c>
      <c r="D225">
        <v>32</v>
      </c>
      <c r="E225">
        <v>1120.96</v>
      </c>
      <c r="F225" s="1">
        <f>-Week_SIP[[#This Row],[Investment Amount]]</f>
        <v>-1120.96</v>
      </c>
      <c r="G225" s="1">
        <f>SUM($D$2:D225)*Week_SIP[[#This Row],[Buy Price]]</f>
        <v>605108.22</v>
      </c>
    </row>
    <row r="226" spans="1:7" x14ac:dyDescent="0.3">
      <c r="A226" s="2">
        <v>38824</v>
      </c>
      <c r="B226">
        <v>16</v>
      </c>
      <c r="C226">
        <v>34.299999999999997</v>
      </c>
      <c r="D226">
        <v>33</v>
      </c>
      <c r="E226">
        <v>1131.8999999999999</v>
      </c>
      <c r="F226" s="1">
        <f>-Week_SIP[[#This Row],[Investment Amount]]</f>
        <v>-1131.8999999999999</v>
      </c>
      <c r="G226" s="1">
        <f>SUM($D$2:D226)*Week_SIP[[#This Row],[Buy Price]]</f>
        <v>593630.1</v>
      </c>
    </row>
    <row r="227" spans="1:7" x14ac:dyDescent="0.3">
      <c r="A227" s="2">
        <v>38831</v>
      </c>
      <c r="B227">
        <v>17</v>
      </c>
      <c r="C227">
        <v>35.9</v>
      </c>
      <c r="D227">
        <v>32</v>
      </c>
      <c r="E227">
        <v>1148.8</v>
      </c>
      <c r="F227" s="1">
        <f>-Week_SIP[[#This Row],[Investment Amount]]</f>
        <v>-1148.8</v>
      </c>
      <c r="G227" s="1">
        <f>SUM($D$2:D227)*Week_SIP[[#This Row],[Buy Price]]</f>
        <v>622470.1</v>
      </c>
    </row>
    <row r="228" spans="1:7" x14ac:dyDescent="0.3">
      <c r="A228" s="2">
        <v>38839</v>
      </c>
      <c r="B228">
        <v>18</v>
      </c>
      <c r="C228">
        <v>36.4</v>
      </c>
      <c r="D228">
        <v>31</v>
      </c>
      <c r="E228">
        <v>1128.3999999999999</v>
      </c>
      <c r="F228" s="1">
        <f>-Week_SIP[[#This Row],[Investment Amount]]</f>
        <v>-1128.3999999999999</v>
      </c>
      <c r="G228" s="1">
        <f>SUM($D$2:D228)*Week_SIP[[#This Row],[Buy Price]]</f>
        <v>632268</v>
      </c>
    </row>
    <row r="229" spans="1:7" x14ac:dyDescent="0.3">
      <c r="A229" s="2">
        <v>38845</v>
      </c>
      <c r="B229">
        <v>19</v>
      </c>
      <c r="C229">
        <v>37.25</v>
      </c>
      <c r="D229">
        <v>30</v>
      </c>
      <c r="E229">
        <v>1117.5</v>
      </c>
      <c r="F229" s="1">
        <f>-Week_SIP[[#This Row],[Investment Amount]]</f>
        <v>-1117.5</v>
      </c>
      <c r="G229" s="1">
        <f>SUM($D$2:D229)*Week_SIP[[#This Row],[Buy Price]]</f>
        <v>648150</v>
      </c>
    </row>
    <row r="230" spans="1:7" x14ac:dyDescent="0.3">
      <c r="A230" s="2">
        <v>38852</v>
      </c>
      <c r="B230">
        <v>20</v>
      </c>
      <c r="C230">
        <v>35.6</v>
      </c>
      <c r="D230">
        <v>32</v>
      </c>
      <c r="E230">
        <v>1139.2</v>
      </c>
      <c r="F230" s="1">
        <f>-Week_SIP[[#This Row],[Investment Amount]]</f>
        <v>-1139.2</v>
      </c>
      <c r="G230" s="1">
        <f>SUM($D$2:D230)*Week_SIP[[#This Row],[Buy Price]]</f>
        <v>620579.20000000007</v>
      </c>
    </row>
    <row r="231" spans="1:7" x14ac:dyDescent="0.3">
      <c r="A231" s="2">
        <v>38859</v>
      </c>
      <c r="B231">
        <v>21</v>
      </c>
      <c r="C231">
        <v>31.41</v>
      </c>
      <c r="D231">
        <v>36</v>
      </c>
      <c r="E231">
        <v>1130.76</v>
      </c>
      <c r="F231" s="1">
        <f>-Week_SIP[[#This Row],[Investment Amount]]</f>
        <v>-1130.76</v>
      </c>
      <c r="G231" s="1">
        <f>SUM($D$2:D231)*Week_SIP[[#This Row],[Buy Price]]</f>
        <v>548669.88</v>
      </c>
    </row>
    <row r="232" spans="1:7" x14ac:dyDescent="0.3">
      <c r="A232" s="2">
        <v>38866</v>
      </c>
      <c r="B232">
        <v>22</v>
      </c>
      <c r="C232">
        <v>32.4</v>
      </c>
      <c r="D232">
        <v>35</v>
      </c>
      <c r="E232">
        <v>1134</v>
      </c>
      <c r="F232" s="1">
        <f>-Week_SIP[[#This Row],[Investment Amount]]</f>
        <v>-1134</v>
      </c>
      <c r="G232" s="1">
        <f>SUM($D$2:D232)*Week_SIP[[#This Row],[Buy Price]]</f>
        <v>567097.19999999995</v>
      </c>
    </row>
    <row r="233" spans="1:7" x14ac:dyDescent="0.3">
      <c r="A233" s="2">
        <v>38873</v>
      </c>
      <c r="B233">
        <v>23</v>
      </c>
      <c r="C233">
        <v>31.1</v>
      </c>
      <c r="D233">
        <v>37</v>
      </c>
      <c r="E233">
        <v>1150.7</v>
      </c>
      <c r="F233" s="1">
        <f>-Week_SIP[[#This Row],[Investment Amount]]</f>
        <v>-1150.7</v>
      </c>
      <c r="G233" s="1">
        <f>SUM($D$2:D233)*Week_SIP[[#This Row],[Buy Price]]</f>
        <v>545494</v>
      </c>
    </row>
    <row r="234" spans="1:7" x14ac:dyDescent="0.3">
      <c r="A234" s="2">
        <v>38880</v>
      </c>
      <c r="B234">
        <v>24</v>
      </c>
      <c r="C234">
        <v>28.46</v>
      </c>
      <c r="D234">
        <v>40</v>
      </c>
      <c r="E234">
        <v>1138.4000000000001</v>
      </c>
      <c r="F234" s="1">
        <f>-Week_SIP[[#This Row],[Investment Amount]]</f>
        <v>-1138.4000000000001</v>
      </c>
      <c r="G234" s="1">
        <f>SUM($D$2:D234)*Week_SIP[[#This Row],[Buy Price]]</f>
        <v>500326.8</v>
      </c>
    </row>
    <row r="235" spans="1:7" x14ac:dyDescent="0.3">
      <c r="A235" s="2">
        <v>38887</v>
      </c>
      <c r="B235">
        <v>25</v>
      </c>
      <c r="C235">
        <v>29.52</v>
      </c>
      <c r="D235">
        <v>39</v>
      </c>
      <c r="E235">
        <v>1151.28</v>
      </c>
      <c r="F235" s="1">
        <f>-Week_SIP[[#This Row],[Investment Amount]]</f>
        <v>-1151.28</v>
      </c>
      <c r="G235" s="1">
        <f>SUM($D$2:D235)*Week_SIP[[#This Row],[Buy Price]]</f>
        <v>520112.88</v>
      </c>
    </row>
    <row r="236" spans="1:7" x14ac:dyDescent="0.3">
      <c r="A236" s="2">
        <v>38894</v>
      </c>
      <c r="B236">
        <v>26</v>
      </c>
      <c r="C236">
        <v>30.39</v>
      </c>
      <c r="D236">
        <v>37</v>
      </c>
      <c r="E236">
        <v>1124.43</v>
      </c>
      <c r="F236" s="1">
        <f>-Week_SIP[[#This Row],[Investment Amount]]</f>
        <v>-1124.43</v>
      </c>
      <c r="G236" s="1">
        <f>SUM($D$2:D236)*Week_SIP[[#This Row],[Buy Price]]</f>
        <v>536565.84</v>
      </c>
    </row>
    <row r="237" spans="1:7" x14ac:dyDescent="0.3">
      <c r="A237" s="2">
        <v>38901</v>
      </c>
      <c r="B237">
        <v>27</v>
      </c>
      <c r="C237">
        <v>31.9</v>
      </c>
      <c r="D237">
        <v>36</v>
      </c>
      <c r="E237">
        <v>1148.3999999999999</v>
      </c>
      <c r="F237" s="1">
        <f>-Week_SIP[[#This Row],[Investment Amount]]</f>
        <v>-1148.3999999999999</v>
      </c>
      <c r="G237" s="1">
        <f>SUM($D$2:D237)*Week_SIP[[#This Row],[Buy Price]]</f>
        <v>564374.79999999993</v>
      </c>
    </row>
    <row r="238" spans="1:7" x14ac:dyDescent="0.3">
      <c r="A238" s="2">
        <v>38908</v>
      </c>
      <c r="B238">
        <v>28</v>
      </c>
      <c r="C238">
        <v>31.77</v>
      </c>
      <c r="D238">
        <v>36</v>
      </c>
      <c r="E238">
        <v>1143.72</v>
      </c>
      <c r="F238" s="1">
        <f>-Week_SIP[[#This Row],[Investment Amount]]</f>
        <v>-1143.72</v>
      </c>
      <c r="G238" s="1">
        <f>SUM($D$2:D238)*Week_SIP[[#This Row],[Buy Price]]</f>
        <v>563218.55999999994</v>
      </c>
    </row>
    <row r="239" spans="1:7" x14ac:dyDescent="0.3">
      <c r="A239" s="2">
        <v>38915</v>
      </c>
      <c r="B239">
        <v>29</v>
      </c>
      <c r="C239">
        <v>30.9</v>
      </c>
      <c r="D239">
        <v>37</v>
      </c>
      <c r="E239">
        <v>1143.3</v>
      </c>
      <c r="F239" s="1">
        <f>-Week_SIP[[#This Row],[Investment Amount]]</f>
        <v>-1143.3</v>
      </c>
      <c r="G239" s="1">
        <f>SUM($D$2:D239)*Week_SIP[[#This Row],[Buy Price]]</f>
        <v>548938.5</v>
      </c>
    </row>
    <row r="240" spans="1:7" x14ac:dyDescent="0.3">
      <c r="A240" s="2">
        <v>38922</v>
      </c>
      <c r="B240">
        <v>30</v>
      </c>
      <c r="C240">
        <v>30.54</v>
      </c>
      <c r="D240">
        <v>37</v>
      </c>
      <c r="E240">
        <v>1129.98</v>
      </c>
      <c r="F240" s="1">
        <f>-Week_SIP[[#This Row],[Investment Amount]]</f>
        <v>-1129.98</v>
      </c>
      <c r="G240" s="1">
        <f>SUM($D$2:D240)*Week_SIP[[#This Row],[Buy Price]]</f>
        <v>543673.07999999996</v>
      </c>
    </row>
    <row r="241" spans="1:7" x14ac:dyDescent="0.3">
      <c r="A241" s="2">
        <v>38929</v>
      </c>
      <c r="B241">
        <v>31</v>
      </c>
      <c r="C241">
        <v>32.200000000000003</v>
      </c>
      <c r="D241">
        <v>35</v>
      </c>
      <c r="E241">
        <v>1127</v>
      </c>
      <c r="F241" s="1">
        <f>-Week_SIP[[#This Row],[Investment Amount]]</f>
        <v>-1127</v>
      </c>
      <c r="G241" s="1">
        <f>SUM($D$2:D241)*Week_SIP[[#This Row],[Buy Price]]</f>
        <v>574351.4</v>
      </c>
    </row>
    <row r="242" spans="1:7" x14ac:dyDescent="0.3">
      <c r="A242" s="2">
        <v>38936</v>
      </c>
      <c r="B242">
        <v>32</v>
      </c>
      <c r="C242">
        <v>32.18</v>
      </c>
      <c r="D242">
        <v>35</v>
      </c>
      <c r="E242">
        <v>1126.3</v>
      </c>
      <c r="F242" s="1">
        <f>-Week_SIP[[#This Row],[Investment Amount]]</f>
        <v>-1126.3</v>
      </c>
      <c r="G242" s="1">
        <f>SUM($D$2:D242)*Week_SIP[[#This Row],[Buy Price]]</f>
        <v>575120.96</v>
      </c>
    </row>
    <row r="243" spans="1:7" x14ac:dyDescent="0.3">
      <c r="A243" s="2">
        <v>38943</v>
      </c>
      <c r="B243">
        <v>33</v>
      </c>
      <c r="C243">
        <v>33.729999999999997</v>
      </c>
      <c r="D243">
        <v>34</v>
      </c>
      <c r="E243">
        <v>1146.82</v>
      </c>
      <c r="F243" s="1">
        <f>-Week_SIP[[#This Row],[Investment Amount]]</f>
        <v>-1146.82</v>
      </c>
      <c r="G243" s="1">
        <f>SUM($D$2:D243)*Week_SIP[[#This Row],[Buy Price]]</f>
        <v>603969.37999999989</v>
      </c>
    </row>
    <row r="244" spans="1:7" x14ac:dyDescent="0.3">
      <c r="A244" s="2">
        <v>38950</v>
      </c>
      <c r="B244">
        <v>34</v>
      </c>
      <c r="C244">
        <v>34.299999999999997</v>
      </c>
      <c r="D244">
        <v>33</v>
      </c>
      <c r="E244">
        <v>1131.8999999999999</v>
      </c>
      <c r="F244" s="1">
        <f>-Week_SIP[[#This Row],[Investment Amount]]</f>
        <v>-1131.8999999999999</v>
      </c>
      <c r="G244" s="1">
        <f>SUM($D$2:D244)*Week_SIP[[#This Row],[Buy Price]]</f>
        <v>615307.69999999995</v>
      </c>
    </row>
    <row r="245" spans="1:7" x14ac:dyDescent="0.3">
      <c r="A245" s="2">
        <v>38957</v>
      </c>
      <c r="B245">
        <v>35</v>
      </c>
      <c r="C245">
        <v>34.700000000000003</v>
      </c>
      <c r="D245">
        <v>33</v>
      </c>
      <c r="E245">
        <v>1145.1000000000001</v>
      </c>
      <c r="F245" s="1">
        <f>-Week_SIP[[#This Row],[Investment Amount]]</f>
        <v>-1145.1000000000001</v>
      </c>
      <c r="G245" s="1">
        <f>SUM($D$2:D245)*Week_SIP[[#This Row],[Buy Price]]</f>
        <v>623628.4</v>
      </c>
    </row>
    <row r="246" spans="1:7" x14ac:dyDescent="0.3">
      <c r="A246" s="2">
        <v>38964</v>
      </c>
      <c r="B246">
        <v>36</v>
      </c>
      <c r="C246">
        <v>35.39</v>
      </c>
      <c r="D246">
        <v>32</v>
      </c>
      <c r="E246">
        <v>1132.48</v>
      </c>
      <c r="F246" s="1">
        <f>-Week_SIP[[#This Row],[Investment Amount]]</f>
        <v>-1132.48</v>
      </c>
      <c r="G246" s="1">
        <f>SUM($D$2:D246)*Week_SIP[[#This Row],[Buy Price]]</f>
        <v>637161.56000000006</v>
      </c>
    </row>
    <row r="247" spans="1:7" x14ac:dyDescent="0.3">
      <c r="A247" s="2">
        <v>38971</v>
      </c>
      <c r="B247">
        <v>37</v>
      </c>
      <c r="C247">
        <v>34.61</v>
      </c>
      <c r="D247">
        <v>33</v>
      </c>
      <c r="E247">
        <v>1142.1299999999999</v>
      </c>
      <c r="F247" s="1">
        <f>-Week_SIP[[#This Row],[Investment Amount]]</f>
        <v>-1142.1299999999999</v>
      </c>
      <c r="G247" s="1">
        <f>SUM($D$2:D247)*Week_SIP[[#This Row],[Buy Price]]</f>
        <v>624260.56999999995</v>
      </c>
    </row>
    <row r="248" spans="1:7" x14ac:dyDescent="0.3">
      <c r="A248" s="2">
        <v>38978</v>
      </c>
      <c r="B248">
        <v>38</v>
      </c>
      <c r="C248">
        <v>35.68</v>
      </c>
      <c r="D248">
        <v>32</v>
      </c>
      <c r="E248">
        <v>1141.76</v>
      </c>
      <c r="F248" s="1">
        <f>-Week_SIP[[#This Row],[Investment Amount]]</f>
        <v>-1141.76</v>
      </c>
      <c r="G248" s="1">
        <f>SUM($D$2:D248)*Week_SIP[[#This Row],[Buy Price]]</f>
        <v>644701.92000000004</v>
      </c>
    </row>
    <row r="249" spans="1:7" x14ac:dyDescent="0.3">
      <c r="A249" s="2">
        <v>38985</v>
      </c>
      <c r="B249">
        <v>39</v>
      </c>
      <c r="C249">
        <v>36.06</v>
      </c>
      <c r="D249">
        <v>31</v>
      </c>
      <c r="E249">
        <v>1117.8600000000001</v>
      </c>
      <c r="F249" s="1">
        <f>-Week_SIP[[#This Row],[Investment Amount]]</f>
        <v>-1117.8600000000001</v>
      </c>
      <c r="G249" s="1">
        <f>SUM($D$2:D249)*Week_SIP[[#This Row],[Buy Price]]</f>
        <v>652686</v>
      </c>
    </row>
    <row r="250" spans="1:7" x14ac:dyDescent="0.3">
      <c r="A250" s="2">
        <v>38993</v>
      </c>
      <c r="B250">
        <v>40</v>
      </c>
      <c r="C250">
        <v>36.4</v>
      </c>
      <c r="D250">
        <v>31</v>
      </c>
      <c r="E250">
        <v>1128.3999999999999</v>
      </c>
      <c r="F250" s="1">
        <f>-Week_SIP[[#This Row],[Investment Amount]]</f>
        <v>-1128.3999999999999</v>
      </c>
      <c r="G250" s="1">
        <f>SUM($D$2:D250)*Week_SIP[[#This Row],[Buy Price]]</f>
        <v>659968.4</v>
      </c>
    </row>
    <row r="251" spans="1:7" x14ac:dyDescent="0.3">
      <c r="A251" s="2">
        <v>38999</v>
      </c>
      <c r="B251">
        <v>41</v>
      </c>
      <c r="C251">
        <v>36.340000000000003</v>
      </c>
      <c r="D251">
        <v>31</v>
      </c>
      <c r="E251">
        <v>1126.5400000000002</v>
      </c>
      <c r="F251" s="1">
        <f>-Week_SIP[[#This Row],[Investment Amount]]</f>
        <v>-1126.5400000000002</v>
      </c>
      <c r="G251" s="1">
        <f>SUM($D$2:D251)*Week_SIP[[#This Row],[Buy Price]]</f>
        <v>660007.08000000007</v>
      </c>
    </row>
    <row r="252" spans="1:7" x14ac:dyDescent="0.3">
      <c r="A252" s="2">
        <v>39006</v>
      </c>
      <c r="B252">
        <v>42</v>
      </c>
      <c r="C252">
        <v>37.75</v>
      </c>
      <c r="D252">
        <v>30</v>
      </c>
      <c r="E252">
        <v>1132.5</v>
      </c>
      <c r="F252" s="1">
        <f>-Week_SIP[[#This Row],[Investment Amount]]</f>
        <v>-1132.5</v>
      </c>
      <c r="G252" s="1">
        <f>SUM($D$2:D252)*Week_SIP[[#This Row],[Buy Price]]</f>
        <v>686748</v>
      </c>
    </row>
    <row r="253" spans="1:7" x14ac:dyDescent="0.3">
      <c r="A253" s="2">
        <v>39013</v>
      </c>
      <c r="B253">
        <v>43</v>
      </c>
      <c r="C253">
        <v>37.46</v>
      </c>
      <c r="D253">
        <v>30</v>
      </c>
      <c r="E253">
        <v>1123.8</v>
      </c>
      <c r="F253" s="1">
        <f>-Week_SIP[[#This Row],[Investment Amount]]</f>
        <v>-1123.8</v>
      </c>
      <c r="G253" s="1">
        <f>SUM($D$2:D253)*Week_SIP[[#This Row],[Buy Price]]</f>
        <v>682596.12</v>
      </c>
    </row>
    <row r="254" spans="1:7" x14ac:dyDescent="0.3">
      <c r="A254" s="2">
        <v>39020</v>
      </c>
      <c r="B254">
        <v>44</v>
      </c>
      <c r="C254">
        <v>38.51</v>
      </c>
      <c r="D254">
        <v>29</v>
      </c>
      <c r="E254">
        <v>1116.79</v>
      </c>
      <c r="F254" s="1">
        <f>-Week_SIP[[#This Row],[Investment Amount]]</f>
        <v>-1116.79</v>
      </c>
      <c r="G254" s="1">
        <f>SUM($D$2:D254)*Week_SIP[[#This Row],[Buy Price]]</f>
        <v>702846.01</v>
      </c>
    </row>
    <row r="255" spans="1:7" x14ac:dyDescent="0.3">
      <c r="A255" s="2">
        <v>39027</v>
      </c>
      <c r="B255">
        <v>45</v>
      </c>
      <c r="C255">
        <v>38.94</v>
      </c>
      <c r="D255">
        <v>29</v>
      </c>
      <c r="E255">
        <v>1129.26</v>
      </c>
      <c r="F255" s="1">
        <f>-Week_SIP[[#This Row],[Investment Amount]]</f>
        <v>-1129.26</v>
      </c>
      <c r="G255" s="1">
        <f>SUM($D$2:D255)*Week_SIP[[#This Row],[Buy Price]]</f>
        <v>711823.2</v>
      </c>
    </row>
    <row r="256" spans="1:7" x14ac:dyDescent="0.3">
      <c r="A256" s="2">
        <v>39034</v>
      </c>
      <c r="B256">
        <v>46</v>
      </c>
      <c r="C256">
        <v>39.15</v>
      </c>
      <c r="D256">
        <v>29</v>
      </c>
      <c r="E256">
        <v>1135.3499999999999</v>
      </c>
      <c r="F256" s="1">
        <f>-Week_SIP[[#This Row],[Investment Amount]]</f>
        <v>-1135.3499999999999</v>
      </c>
      <c r="G256" s="1">
        <f>SUM($D$2:D256)*Week_SIP[[#This Row],[Buy Price]]</f>
        <v>716797.35</v>
      </c>
    </row>
    <row r="257" spans="1:7" x14ac:dyDescent="0.3">
      <c r="A257" s="2">
        <v>39041</v>
      </c>
      <c r="B257">
        <v>47</v>
      </c>
      <c r="C257">
        <v>39.31</v>
      </c>
      <c r="D257">
        <v>29</v>
      </c>
      <c r="E257">
        <v>1139.99</v>
      </c>
      <c r="F257" s="1">
        <f>-Week_SIP[[#This Row],[Investment Amount]]</f>
        <v>-1139.99</v>
      </c>
      <c r="G257" s="1">
        <f>SUM($D$2:D257)*Week_SIP[[#This Row],[Buy Price]]</f>
        <v>720866.78</v>
      </c>
    </row>
    <row r="258" spans="1:7" x14ac:dyDescent="0.3">
      <c r="A258" s="2">
        <v>39048</v>
      </c>
      <c r="B258">
        <v>48</v>
      </c>
      <c r="C258">
        <v>40.369999999999997</v>
      </c>
      <c r="D258">
        <v>28</v>
      </c>
      <c r="E258">
        <v>1130.3599999999999</v>
      </c>
      <c r="F258" s="1">
        <f>-Week_SIP[[#This Row],[Investment Amount]]</f>
        <v>-1130.3599999999999</v>
      </c>
      <c r="G258" s="1">
        <f>SUM($D$2:D258)*Week_SIP[[#This Row],[Buy Price]]</f>
        <v>741435.41999999993</v>
      </c>
    </row>
    <row r="259" spans="1:7" x14ac:dyDescent="0.3">
      <c r="A259" s="2">
        <v>39055</v>
      </c>
      <c r="B259">
        <v>49</v>
      </c>
      <c r="C259">
        <v>40.9</v>
      </c>
      <c r="D259">
        <v>28</v>
      </c>
      <c r="E259">
        <v>1145.2</v>
      </c>
      <c r="F259" s="1">
        <f>-Week_SIP[[#This Row],[Investment Amount]]</f>
        <v>-1145.2</v>
      </c>
      <c r="G259" s="1">
        <f>SUM($D$2:D259)*Week_SIP[[#This Row],[Buy Price]]</f>
        <v>752314.6</v>
      </c>
    </row>
    <row r="260" spans="1:7" x14ac:dyDescent="0.3">
      <c r="A260" s="2">
        <v>39062</v>
      </c>
      <c r="B260">
        <v>50</v>
      </c>
      <c r="C260">
        <v>39.32</v>
      </c>
      <c r="D260">
        <v>29</v>
      </c>
      <c r="E260">
        <v>1140.28</v>
      </c>
      <c r="F260" s="1">
        <f>-Week_SIP[[#This Row],[Investment Amount]]</f>
        <v>-1140.28</v>
      </c>
      <c r="G260" s="1">
        <f>SUM($D$2:D260)*Week_SIP[[#This Row],[Buy Price]]</f>
        <v>724392.36</v>
      </c>
    </row>
    <row r="261" spans="1:7" x14ac:dyDescent="0.3">
      <c r="A261" s="2">
        <v>39069</v>
      </c>
      <c r="B261">
        <v>51</v>
      </c>
      <c r="C261">
        <v>40.04</v>
      </c>
      <c r="D261">
        <v>28</v>
      </c>
      <c r="E261">
        <v>1121.1199999999999</v>
      </c>
      <c r="F261" s="1">
        <f>-Week_SIP[[#This Row],[Investment Amount]]</f>
        <v>-1121.1199999999999</v>
      </c>
      <c r="G261" s="1">
        <f>SUM($D$2:D261)*Week_SIP[[#This Row],[Buy Price]]</f>
        <v>738778.04</v>
      </c>
    </row>
    <row r="262" spans="1:7" x14ac:dyDescent="0.3">
      <c r="A262" s="2">
        <v>39077</v>
      </c>
      <c r="B262">
        <v>52</v>
      </c>
      <c r="C262">
        <v>40.049999999999997</v>
      </c>
      <c r="D262">
        <v>28</v>
      </c>
      <c r="E262">
        <v>1121.3999999999999</v>
      </c>
      <c r="F262" s="1">
        <f>-Week_SIP[[#This Row],[Investment Amount]]</f>
        <v>-1121.3999999999999</v>
      </c>
      <c r="G262" s="1">
        <f>SUM($D$2:D262)*Week_SIP[[#This Row],[Buy Price]]</f>
        <v>740083.95</v>
      </c>
    </row>
    <row r="263" spans="1:7" x14ac:dyDescent="0.3">
      <c r="A263" s="2">
        <v>39084</v>
      </c>
      <c r="B263">
        <v>1</v>
      </c>
      <c r="C263">
        <v>41.1</v>
      </c>
      <c r="D263">
        <v>28</v>
      </c>
      <c r="E263">
        <v>1150.8</v>
      </c>
      <c r="F263" s="1">
        <f>-Week_SIP[[#This Row],[Investment Amount]]</f>
        <v>-1150.8</v>
      </c>
      <c r="G263" s="1">
        <f>SUM($D$2:D263)*Week_SIP[[#This Row],[Buy Price]]</f>
        <v>760637.70000000007</v>
      </c>
    </row>
    <row r="264" spans="1:7" x14ac:dyDescent="0.3">
      <c r="A264" s="2">
        <v>39090</v>
      </c>
      <c r="B264">
        <v>2</v>
      </c>
      <c r="C264">
        <v>39.450000000000003</v>
      </c>
      <c r="D264">
        <v>29</v>
      </c>
      <c r="E264">
        <v>1144.0500000000002</v>
      </c>
      <c r="F264" s="1">
        <f>-Week_SIP[[#This Row],[Investment Amount]]</f>
        <v>-1144.0500000000002</v>
      </c>
      <c r="G264" s="1">
        <f>SUM($D$2:D264)*Week_SIP[[#This Row],[Buy Price]]</f>
        <v>731245.20000000007</v>
      </c>
    </row>
    <row r="265" spans="1:7" x14ac:dyDescent="0.3">
      <c r="A265" s="2">
        <v>39097</v>
      </c>
      <c r="B265">
        <v>3</v>
      </c>
      <c r="C265">
        <v>40.93</v>
      </c>
      <c r="D265">
        <v>28</v>
      </c>
      <c r="E265">
        <v>1146.04</v>
      </c>
      <c r="F265" s="1">
        <f>-Week_SIP[[#This Row],[Investment Amount]]</f>
        <v>-1146.04</v>
      </c>
      <c r="G265" s="1">
        <f>SUM($D$2:D265)*Week_SIP[[#This Row],[Buy Price]]</f>
        <v>759824.52</v>
      </c>
    </row>
    <row r="266" spans="1:7" x14ac:dyDescent="0.3">
      <c r="A266" s="2">
        <v>39104</v>
      </c>
      <c r="B266">
        <v>4</v>
      </c>
      <c r="C266">
        <v>41.2</v>
      </c>
      <c r="D266">
        <v>28</v>
      </c>
      <c r="E266">
        <v>1153.6000000000001</v>
      </c>
      <c r="F266" s="1">
        <f>-Week_SIP[[#This Row],[Investment Amount]]</f>
        <v>-1153.6000000000001</v>
      </c>
      <c r="G266" s="1">
        <f>SUM($D$2:D266)*Week_SIP[[#This Row],[Buy Price]]</f>
        <v>765990.40000000002</v>
      </c>
    </row>
    <row r="267" spans="1:7" x14ac:dyDescent="0.3">
      <c r="A267" s="2">
        <v>39111</v>
      </c>
      <c r="B267">
        <v>5</v>
      </c>
      <c r="C267">
        <v>41.27</v>
      </c>
      <c r="D267">
        <v>27</v>
      </c>
      <c r="E267">
        <v>1114.2900000000002</v>
      </c>
      <c r="F267" s="1">
        <f>-Week_SIP[[#This Row],[Investment Amount]]</f>
        <v>-1114.2900000000002</v>
      </c>
      <c r="G267" s="1">
        <f>SUM($D$2:D267)*Week_SIP[[#This Row],[Buy Price]]</f>
        <v>768406.13</v>
      </c>
    </row>
    <row r="268" spans="1:7" x14ac:dyDescent="0.3">
      <c r="A268" s="2">
        <v>39118</v>
      </c>
      <c r="B268">
        <v>6</v>
      </c>
      <c r="C268">
        <v>42.22</v>
      </c>
      <c r="D268">
        <v>27</v>
      </c>
      <c r="E268">
        <v>1139.94</v>
      </c>
      <c r="F268" s="1">
        <f>-Week_SIP[[#This Row],[Investment Amount]]</f>
        <v>-1139.94</v>
      </c>
      <c r="G268" s="1">
        <f>SUM($D$2:D268)*Week_SIP[[#This Row],[Buy Price]]</f>
        <v>787234.12</v>
      </c>
    </row>
    <row r="269" spans="1:7" x14ac:dyDescent="0.3">
      <c r="A269" s="2">
        <v>39125</v>
      </c>
      <c r="B269">
        <v>7</v>
      </c>
      <c r="C269">
        <v>41.07</v>
      </c>
      <c r="D269">
        <v>28</v>
      </c>
      <c r="E269">
        <v>1149.96</v>
      </c>
      <c r="F269" s="1">
        <f>-Week_SIP[[#This Row],[Investment Amount]]</f>
        <v>-1149.96</v>
      </c>
      <c r="G269" s="1">
        <f>SUM($D$2:D269)*Week_SIP[[#This Row],[Buy Price]]</f>
        <v>766941.18</v>
      </c>
    </row>
    <row r="270" spans="1:7" x14ac:dyDescent="0.3">
      <c r="A270" s="2">
        <v>39132</v>
      </c>
      <c r="B270">
        <v>8</v>
      </c>
      <c r="C270">
        <v>42</v>
      </c>
      <c r="D270">
        <v>27</v>
      </c>
      <c r="E270">
        <v>1134</v>
      </c>
      <c r="F270" s="1">
        <f>-Week_SIP[[#This Row],[Investment Amount]]</f>
        <v>-1134</v>
      </c>
      <c r="G270" s="1">
        <f>SUM($D$2:D270)*Week_SIP[[#This Row],[Buy Price]]</f>
        <v>785442</v>
      </c>
    </row>
    <row r="271" spans="1:7" x14ac:dyDescent="0.3">
      <c r="A271" s="2">
        <v>39139</v>
      </c>
      <c r="B271">
        <v>9</v>
      </c>
      <c r="C271">
        <v>39.46</v>
      </c>
      <c r="D271">
        <v>29</v>
      </c>
      <c r="E271">
        <v>1144.3399999999999</v>
      </c>
      <c r="F271" s="1">
        <f>-Week_SIP[[#This Row],[Investment Amount]]</f>
        <v>-1144.3399999999999</v>
      </c>
      <c r="G271" s="1">
        <f>SUM($D$2:D271)*Week_SIP[[#This Row],[Buy Price]]</f>
        <v>739085.8</v>
      </c>
    </row>
    <row r="272" spans="1:7" x14ac:dyDescent="0.3">
      <c r="A272" s="2">
        <v>39146</v>
      </c>
      <c r="B272">
        <v>10</v>
      </c>
      <c r="C272">
        <v>36.04</v>
      </c>
      <c r="D272">
        <v>32</v>
      </c>
      <c r="E272">
        <v>1153.28</v>
      </c>
      <c r="F272" s="1">
        <f>-Week_SIP[[#This Row],[Investment Amount]]</f>
        <v>-1153.28</v>
      </c>
      <c r="G272" s="1">
        <f>SUM($D$2:D272)*Week_SIP[[#This Row],[Buy Price]]</f>
        <v>676182.48</v>
      </c>
    </row>
    <row r="273" spans="1:7" x14ac:dyDescent="0.3">
      <c r="A273" s="2">
        <v>39153</v>
      </c>
      <c r="B273">
        <v>11</v>
      </c>
      <c r="C273">
        <v>37.65</v>
      </c>
      <c r="D273">
        <v>30</v>
      </c>
      <c r="E273">
        <v>1129.5</v>
      </c>
      <c r="F273" s="1">
        <f>-Week_SIP[[#This Row],[Investment Amount]]</f>
        <v>-1129.5</v>
      </c>
      <c r="G273" s="1">
        <f>SUM($D$2:D273)*Week_SIP[[#This Row],[Buy Price]]</f>
        <v>707518.79999999993</v>
      </c>
    </row>
    <row r="274" spans="1:7" x14ac:dyDescent="0.3">
      <c r="A274" s="2">
        <v>39160</v>
      </c>
      <c r="B274">
        <v>12</v>
      </c>
      <c r="C274">
        <v>36.979999999999997</v>
      </c>
      <c r="D274">
        <v>31</v>
      </c>
      <c r="E274">
        <v>1146.3799999999999</v>
      </c>
      <c r="F274" s="1">
        <f>-Week_SIP[[#This Row],[Investment Amount]]</f>
        <v>-1146.3799999999999</v>
      </c>
      <c r="G274" s="1">
        <f>SUM($D$2:D274)*Week_SIP[[#This Row],[Buy Price]]</f>
        <v>696074.53999999992</v>
      </c>
    </row>
    <row r="275" spans="1:7" x14ac:dyDescent="0.3">
      <c r="A275" s="2">
        <v>39167</v>
      </c>
      <c r="B275">
        <v>13</v>
      </c>
      <c r="C275">
        <v>38.68</v>
      </c>
      <c r="D275">
        <v>29</v>
      </c>
      <c r="E275">
        <v>1121.72</v>
      </c>
      <c r="F275" s="1">
        <f>-Week_SIP[[#This Row],[Investment Amount]]</f>
        <v>-1121.72</v>
      </c>
      <c r="G275" s="1">
        <f>SUM($D$2:D275)*Week_SIP[[#This Row],[Buy Price]]</f>
        <v>729195.36</v>
      </c>
    </row>
    <row r="276" spans="1:7" x14ac:dyDescent="0.3">
      <c r="A276" s="2">
        <v>39174</v>
      </c>
      <c r="B276">
        <v>14</v>
      </c>
      <c r="C276">
        <v>36.950000000000003</v>
      </c>
      <c r="D276">
        <v>31</v>
      </c>
      <c r="E276">
        <v>1145.45</v>
      </c>
      <c r="F276" s="1">
        <f>-Week_SIP[[#This Row],[Investment Amount]]</f>
        <v>-1145.45</v>
      </c>
      <c r="G276" s="1">
        <f>SUM($D$2:D276)*Week_SIP[[#This Row],[Buy Price]]</f>
        <v>697726.85000000009</v>
      </c>
    </row>
    <row r="277" spans="1:7" x14ac:dyDescent="0.3">
      <c r="A277" s="2">
        <v>39181</v>
      </c>
      <c r="B277">
        <v>15</v>
      </c>
      <c r="C277">
        <v>38.659999999999997</v>
      </c>
      <c r="D277">
        <v>29</v>
      </c>
      <c r="E277">
        <v>1121.1399999999999</v>
      </c>
      <c r="F277" s="1">
        <f>-Week_SIP[[#This Row],[Investment Amount]]</f>
        <v>-1121.1399999999999</v>
      </c>
      <c r="G277" s="1">
        <f>SUM($D$2:D277)*Week_SIP[[#This Row],[Buy Price]]</f>
        <v>731137.91999999993</v>
      </c>
    </row>
    <row r="278" spans="1:7" x14ac:dyDescent="0.3">
      <c r="A278" s="2">
        <v>39188</v>
      </c>
      <c r="B278">
        <v>16</v>
      </c>
      <c r="C278">
        <v>40.29</v>
      </c>
      <c r="D278">
        <v>28</v>
      </c>
      <c r="E278">
        <v>1128.1199999999999</v>
      </c>
      <c r="F278" s="1">
        <f>-Week_SIP[[#This Row],[Investment Amount]]</f>
        <v>-1128.1199999999999</v>
      </c>
      <c r="G278" s="1">
        <f>SUM($D$2:D278)*Week_SIP[[#This Row],[Buy Price]]</f>
        <v>763092.6</v>
      </c>
    </row>
    <row r="279" spans="1:7" x14ac:dyDescent="0.3">
      <c r="A279" s="2">
        <v>39195</v>
      </c>
      <c r="B279">
        <v>17</v>
      </c>
      <c r="C279">
        <v>41.26</v>
      </c>
      <c r="D279">
        <v>27</v>
      </c>
      <c r="E279">
        <v>1114.02</v>
      </c>
      <c r="F279" s="1">
        <f>-Week_SIP[[#This Row],[Investment Amount]]</f>
        <v>-1114.02</v>
      </c>
      <c r="G279" s="1">
        <f>SUM($D$2:D279)*Week_SIP[[#This Row],[Buy Price]]</f>
        <v>782578.41999999993</v>
      </c>
    </row>
    <row r="280" spans="1:7" x14ac:dyDescent="0.3">
      <c r="A280" s="2">
        <v>39202</v>
      </c>
      <c r="B280">
        <v>18</v>
      </c>
      <c r="C280">
        <v>41.2</v>
      </c>
      <c r="D280">
        <v>28</v>
      </c>
      <c r="E280">
        <v>1153.6000000000001</v>
      </c>
      <c r="F280" s="1">
        <f>-Week_SIP[[#This Row],[Investment Amount]]</f>
        <v>-1153.6000000000001</v>
      </c>
      <c r="G280" s="1">
        <f>SUM($D$2:D280)*Week_SIP[[#This Row],[Buy Price]]</f>
        <v>782594</v>
      </c>
    </row>
    <row r="281" spans="1:7" x14ac:dyDescent="0.3">
      <c r="A281" s="2">
        <v>39209</v>
      </c>
      <c r="B281">
        <v>19</v>
      </c>
      <c r="C281">
        <v>41.65</v>
      </c>
      <c r="D281">
        <v>27</v>
      </c>
      <c r="E281">
        <v>1124.55</v>
      </c>
      <c r="F281" s="1">
        <f>-Week_SIP[[#This Row],[Investment Amount]]</f>
        <v>-1124.55</v>
      </c>
      <c r="G281" s="1">
        <f>SUM($D$2:D281)*Week_SIP[[#This Row],[Buy Price]]</f>
        <v>792266.29999999993</v>
      </c>
    </row>
    <row r="282" spans="1:7" x14ac:dyDescent="0.3">
      <c r="A282" s="2">
        <v>39216</v>
      </c>
      <c r="B282">
        <v>20</v>
      </c>
      <c r="C282">
        <v>41.69</v>
      </c>
      <c r="D282">
        <v>27</v>
      </c>
      <c r="E282">
        <v>1125.6299999999999</v>
      </c>
      <c r="F282" s="1">
        <f>-Week_SIP[[#This Row],[Investment Amount]]</f>
        <v>-1125.6299999999999</v>
      </c>
      <c r="G282" s="1">
        <f>SUM($D$2:D282)*Week_SIP[[#This Row],[Buy Price]]</f>
        <v>794152.80999999994</v>
      </c>
    </row>
    <row r="283" spans="1:7" x14ac:dyDescent="0.3">
      <c r="A283" s="2">
        <v>39223</v>
      </c>
      <c r="B283">
        <v>21</v>
      </c>
      <c r="C283">
        <v>42.97</v>
      </c>
      <c r="D283">
        <v>26</v>
      </c>
      <c r="E283">
        <v>1117.22</v>
      </c>
      <c r="F283" s="1">
        <f>-Week_SIP[[#This Row],[Investment Amount]]</f>
        <v>-1117.22</v>
      </c>
      <c r="G283" s="1">
        <f>SUM($D$2:D283)*Week_SIP[[#This Row],[Buy Price]]</f>
        <v>819652.75</v>
      </c>
    </row>
    <row r="284" spans="1:7" x14ac:dyDescent="0.3">
      <c r="A284" s="2">
        <v>39230</v>
      </c>
      <c r="B284">
        <v>22</v>
      </c>
      <c r="C284">
        <v>43.16</v>
      </c>
      <c r="D284">
        <v>26</v>
      </c>
      <c r="E284">
        <v>1122.1599999999999</v>
      </c>
      <c r="F284" s="1">
        <f>-Week_SIP[[#This Row],[Investment Amount]]</f>
        <v>-1122.1599999999999</v>
      </c>
      <c r="G284" s="1">
        <f>SUM($D$2:D284)*Week_SIP[[#This Row],[Buy Price]]</f>
        <v>824399.15999999992</v>
      </c>
    </row>
    <row r="285" spans="1:7" x14ac:dyDescent="0.3">
      <c r="A285" s="2">
        <v>39237</v>
      </c>
      <c r="B285">
        <v>23</v>
      </c>
      <c r="C285">
        <v>43.12</v>
      </c>
      <c r="D285">
        <v>26</v>
      </c>
      <c r="E285">
        <v>1121.1199999999999</v>
      </c>
      <c r="F285" s="1">
        <f>-Week_SIP[[#This Row],[Investment Amount]]</f>
        <v>-1121.1199999999999</v>
      </c>
      <c r="G285" s="1">
        <f>SUM($D$2:D285)*Week_SIP[[#This Row],[Buy Price]]</f>
        <v>824756.24</v>
      </c>
    </row>
    <row r="286" spans="1:7" x14ac:dyDescent="0.3">
      <c r="A286" s="2">
        <v>39244</v>
      </c>
      <c r="B286">
        <v>24</v>
      </c>
      <c r="C286">
        <v>41.81</v>
      </c>
      <c r="D286">
        <v>27</v>
      </c>
      <c r="E286">
        <v>1128.8700000000001</v>
      </c>
      <c r="F286" s="1">
        <f>-Week_SIP[[#This Row],[Investment Amount]]</f>
        <v>-1128.8700000000001</v>
      </c>
      <c r="G286" s="1">
        <f>SUM($D$2:D286)*Week_SIP[[#This Row],[Buy Price]]</f>
        <v>800828.74</v>
      </c>
    </row>
    <row r="287" spans="1:7" x14ac:dyDescent="0.3">
      <c r="A287" s="2">
        <v>39251</v>
      </c>
      <c r="B287">
        <v>25</v>
      </c>
      <c r="C287">
        <v>42.02</v>
      </c>
      <c r="D287">
        <v>27</v>
      </c>
      <c r="E287">
        <v>1134.5400000000002</v>
      </c>
      <c r="F287" s="1">
        <f>-Week_SIP[[#This Row],[Investment Amount]]</f>
        <v>-1134.5400000000002</v>
      </c>
      <c r="G287" s="1">
        <f>SUM($D$2:D287)*Week_SIP[[#This Row],[Buy Price]]</f>
        <v>805985.62000000011</v>
      </c>
    </row>
    <row r="288" spans="1:7" x14ac:dyDescent="0.3">
      <c r="A288" s="2">
        <v>39258</v>
      </c>
      <c r="B288">
        <v>26</v>
      </c>
      <c r="C288">
        <v>42.92</v>
      </c>
      <c r="D288">
        <v>26</v>
      </c>
      <c r="E288">
        <v>1115.92</v>
      </c>
      <c r="F288" s="1">
        <f>-Week_SIP[[#This Row],[Investment Amount]]</f>
        <v>-1115.92</v>
      </c>
      <c r="G288" s="1">
        <f>SUM($D$2:D288)*Week_SIP[[#This Row],[Buy Price]]</f>
        <v>824364.44000000006</v>
      </c>
    </row>
    <row r="289" spans="1:7" x14ac:dyDescent="0.3">
      <c r="A289" s="2">
        <v>39265</v>
      </c>
      <c r="B289">
        <v>27</v>
      </c>
      <c r="C289">
        <v>43.55</v>
      </c>
      <c r="D289">
        <v>26</v>
      </c>
      <c r="E289">
        <v>1132.3</v>
      </c>
      <c r="F289" s="1">
        <f>-Week_SIP[[#This Row],[Investment Amount]]</f>
        <v>-1132.3</v>
      </c>
      <c r="G289" s="1">
        <f>SUM($D$2:D289)*Week_SIP[[#This Row],[Buy Price]]</f>
        <v>837597.14999999991</v>
      </c>
    </row>
    <row r="290" spans="1:7" x14ac:dyDescent="0.3">
      <c r="A290" s="2">
        <v>39272</v>
      </c>
      <c r="B290">
        <v>28</v>
      </c>
      <c r="C290">
        <v>44.38</v>
      </c>
      <c r="D290">
        <v>25</v>
      </c>
      <c r="E290">
        <v>1109.5</v>
      </c>
      <c r="F290" s="1">
        <f>-Week_SIP[[#This Row],[Investment Amount]]</f>
        <v>-1109.5</v>
      </c>
      <c r="G290" s="1">
        <f>SUM($D$2:D290)*Week_SIP[[#This Row],[Buy Price]]</f>
        <v>854670.04</v>
      </c>
    </row>
    <row r="291" spans="1:7" x14ac:dyDescent="0.3">
      <c r="A291" s="2">
        <v>39279</v>
      </c>
      <c r="B291">
        <v>29</v>
      </c>
      <c r="C291">
        <v>45.44</v>
      </c>
      <c r="D291">
        <v>25</v>
      </c>
      <c r="E291">
        <v>1136</v>
      </c>
      <c r="F291" s="1">
        <f>-Week_SIP[[#This Row],[Investment Amount]]</f>
        <v>-1136</v>
      </c>
      <c r="G291" s="1">
        <f>SUM($D$2:D291)*Week_SIP[[#This Row],[Buy Price]]</f>
        <v>876219.5199999999</v>
      </c>
    </row>
    <row r="292" spans="1:7" x14ac:dyDescent="0.3">
      <c r="A292" s="2">
        <v>39286</v>
      </c>
      <c r="B292">
        <v>30</v>
      </c>
      <c r="C292">
        <v>46.48</v>
      </c>
      <c r="D292">
        <v>24</v>
      </c>
      <c r="E292">
        <v>1115.52</v>
      </c>
      <c r="F292" s="1">
        <f>-Week_SIP[[#This Row],[Investment Amount]]</f>
        <v>-1115.52</v>
      </c>
      <c r="G292" s="1">
        <f>SUM($D$2:D292)*Week_SIP[[#This Row],[Buy Price]]</f>
        <v>897389.36</v>
      </c>
    </row>
    <row r="293" spans="1:7" x14ac:dyDescent="0.3">
      <c r="A293" s="2">
        <v>39293</v>
      </c>
      <c r="B293">
        <v>31</v>
      </c>
      <c r="C293">
        <v>45.1</v>
      </c>
      <c r="D293">
        <v>25</v>
      </c>
      <c r="E293">
        <v>1127.5</v>
      </c>
      <c r="F293" s="1">
        <f>-Week_SIP[[#This Row],[Investment Amount]]</f>
        <v>-1127.5</v>
      </c>
      <c r="G293" s="1">
        <f>SUM($D$2:D293)*Week_SIP[[#This Row],[Buy Price]]</f>
        <v>871873.20000000007</v>
      </c>
    </row>
    <row r="294" spans="1:7" x14ac:dyDescent="0.3">
      <c r="A294" s="2">
        <v>39300</v>
      </c>
      <c r="B294">
        <v>32</v>
      </c>
      <c r="C294">
        <v>43.88</v>
      </c>
      <c r="D294">
        <v>26</v>
      </c>
      <c r="E294">
        <v>1140.8800000000001</v>
      </c>
      <c r="F294" s="1">
        <f>-Week_SIP[[#This Row],[Investment Amount]]</f>
        <v>-1140.8800000000001</v>
      </c>
      <c r="G294" s="1">
        <f>SUM($D$2:D294)*Week_SIP[[#This Row],[Buy Price]]</f>
        <v>849429.04</v>
      </c>
    </row>
    <row r="295" spans="1:7" x14ac:dyDescent="0.3">
      <c r="A295" s="2">
        <v>39307</v>
      </c>
      <c r="B295">
        <v>33</v>
      </c>
      <c r="C295">
        <v>44.01</v>
      </c>
      <c r="D295">
        <v>26</v>
      </c>
      <c r="E295">
        <v>1144.26</v>
      </c>
      <c r="F295" s="1">
        <f>-Week_SIP[[#This Row],[Investment Amount]]</f>
        <v>-1144.26</v>
      </c>
      <c r="G295" s="1">
        <f>SUM($D$2:D295)*Week_SIP[[#This Row],[Buy Price]]</f>
        <v>853089.84</v>
      </c>
    </row>
    <row r="296" spans="1:7" x14ac:dyDescent="0.3">
      <c r="A296" s="2">
        <v>39314</v>
      </c>
      <c r="B296">
        <v>34</v>
      </c>
      <c r="C296">
        <v>42.19</v>
      </c>
      <c r="D296">
        <v>27</v>
      </c>
      <c r="E296">
        <v>1139.1299999999999</v>
      </c>
      <c r="F296" s="1">
        <f>-Week_SIP[[#This Row],[Investment Amount]]</f>
        <v>-1139.1299999999999</v>
      </c>
      <c r="G296" s="1">
        <f>SUM($D$2:D296)*Week_SIP[[#This Row],[Buy Price]]</f>
        <v>818950.09</v>
      </c>
    </row>
    <row r="297" spans="1:7" x14ac:dyDescent="0.3">
      <c r="A297" s="2">
        <v>39321</v>
      </c>
      <c r="B297">
        <v>35</v>
      </c>
      <c r="C297">
        <v>43.38</v>
      </c>
      <c r="D297">
        <v>26</v>
      </c>
      <c r="E297">
        <v>1127.8800000000001</v>
      </c>
      <c r="F297" s="1">
        <f>-Week_SIP[[#This Row],[Investment Amount]]</f>
        <v>-1127.8800000000001</v>
      </c>
      <c r="G297" s="1">
        <f>SUM($D$2:D297)*Week_SIP[[#This Row],[Buy Price]]</f>
        <v>843177.06</v>
      </c>
    </row>
    <row r="298" spans="1:7" x14ac:dyDescent="0.3">
      <c r="A298" s="2">
        <v>39328</v>
      </c>
      <c r="B298">
        <v>36</v>
      </c>
      <c r="C298">
        <v>45.28</v>
      </c>
      <c r="D298">
        <v>25</v>
      </c>
      <c r="E298">
        <v>1132</v>
      </c>
      <c r="F298" s="1">
        <f>-Week_SIP[[#This Row],[Investment Amount]]</f>
        <v>-1132</v>
      </c>
      <c r="G298" s="1">
        <f>SUM($D$2:D298)*Week_SIP[[#This Row],[Buy Price]]</f>
        <v>881239.36</v>
      </c>
    </row>
    <row r="299" spans="1:7" x14ac:dyDescent="0.3">
      <c r="A299" s="2">
        <v>39335</v>
      </c>
      <c r="B299">
        <v>37</v>
      </c>
      <c r="C299">
        <v>45.55</v>
      </c>
      <c r="D299">
        <v>25</v>
      </c>
      <c r="E299">
        <v>1138.75</v>
      </c>
      <c r="F299" s="1">
        <f>-Week_SIP[[#This Row],[Investment Amount]]</f>
        <v>-1138.75</v>
      </c>
      <c r="G299" s="1">
        <f>SUM($D$2:D299)*Week_SIP[[#This Row],[Buy Price]]</f>
        <v>887632.85</v>
      </c>
    </row>
    <row r="300" spans="1:7" x14ac:dyDescent="0.3">
      <c r="A300" s="2">
        <v>39342</v>
      </c>
      <c r="B300">
        <v>38</v>
      </c>
      <c r="C300">
        <v>45.45</v>
      </c>
      <c r="D300">
        <v>25</v>
      </c>
      <c r="E300">
        <v>1136.25</v>
      </c>
      <c r="F300" s="1">
        <f>-Week_SIP[[#This Row],[Investment Amount]]</f>
        <v>-1136.25</v>
      </c>
      <c r="G300" s="1">
        <f>SUM($D$2:D300)*Week_SIP[[#This Row],[Buy Price]]</f>
        <v>886820.4</v>
      </c>
    </row>
    <row r="301" spans="1:7" x14ac:dyDescent="0.3">
      <c r="A301" s="2">
        <v>39349</v>
      </c>
      <c r="B301">
        <v>39</v>
      </c>
      <c r="C301">
        <v>50.09</v>
      </c>
      <c r="D301">
        <v>23</v>
      </c>
      <c r="E301">
        <v>1152.0700000000002</v>
      </c>
      <c r="F301" s="1">
        <f>-Week_SIP[[#This Row],[Investment Amount]]</f>
        <v>-1152.0700000000002</v>
      </c>
      <c r="G301" s="1">
        <f>SUM($D$2:D301)*Week_SIP[[#This Row],[Buy Price]]</f>
        <v>978508.15</v>
      </c>
    </row>
    <row r="302" spans="1:7" x14ac:dyDescent="0.3">
      <c r="A302" s="2">
        <v>39356</v>
      </c>
      <c r="B302">
        <v>40</v>
      </c>
      <c r="C302">
        <v>51.1</v>
      </c>
      <c r="D302">
        <v>22</v>
      </c>
      <c r="E302">
        <v>1124.2</v>
      </c>
      <c r="F302" s="1">
        <f>-Week_SIP[[#This Row],[Investment Amount]]</f>
        <v>-1124.2</v>
      </c>
      <c r="G302" s="1">
        <f>SUM($D$2:D302)*Week_SIP[[#This Row],[Buy Price]]</f>
        <v>999362.70000000007</v>
      </c>
    </row>
    <row r="303" spans="1:7" x14ac:dyDescent="0.3">
      <c r="A303" s="2">
        <v>39363</v>
      </c>
      <c r="B303">
        <v>41</v>
      </c>
      <c r="C303">
        <v>51.08</v>
      </c>
      <c r="D303">
        <v>22</v>
      </c>
      <c r="E303">
        <v>1123.76</v>
      </c>
      <c r="F303" s="1">
        <f>-Week_SIP[[#This Row],[Investment Amount]]</f>
        <v>-1123.76</v>
      </c>
      <c r="G303" s="1">
        <f>SUM($D$2:D303)*Week_SIP[[#This Row],[Buy Price]]</f>
        <v>1000095.32</v>
      </c>
    </row>
    <row r="304" spans="1:7" x14ac:dyDescent="0.3">
      <c r="A304" s="2">
        <v>39370</v>
      </c>
      <c r="B304">
        <v>42</v>
      </c>
      <c r="C304">
        <v>57.11</v>
      </c>
      <c r="D304">
        <v>20</v>
      </c>
      <c r="E304">
        <v>1142.2</v>
      </c>
      <c r="F304" s="1">
        <f>-Week_SIP[[#This Row],[Investment Amount]]</f>
        <v>-1142.2</v>
      </c>
      <c r="G304" s="1">
        <f>SUM($D$2:D304)*Week_SIP[[#This Row],[Buy Price]]</f>
        <v>1119298.8899999999</v>
      </c>
    </row>
    <row r="305" spans="1:7" x14ac:dyDescent="0.3">
      <c r="A305" s="2">
        <v>39377</v>
      </c>
      <c r="B305">
        <v>43</v>
      </c>
      <c r="C305">
        <v>52.48</v>
      </c>
      <c r="D305">
        <v>21</v>
      </c>
      <c r="E305">
        <v>1102.08</v>
      </c>
      <c r="F305" s="1">
        <f>-Week_SIP[[#This Row],[Investment Amount]]</f>
        <v>-1102.08</v>
      </c>
      <c r="G305" s="1">
        <f>SUM($D$2:D305)*Week_SIP[[#This Row],[Buy Price]]</f>
        <v>1029657.6</v>
      </c>
    </row>
    <row r="306" spans="1:7" x14ac:dyDescent="0.3">
      <c r="A306" s="2">
        <v>39384</v>
      </c>
      <c r="B306">
        <v>44</v>
      </c>
      <c r="C306">
        <v>59.56</v>
      </c>
      <c r="D306">
        <v>19</v>
      </c>
      <c r="E306">
        <v>1131.6400000000001</v>
      </c>
      <c r="F306" s="1">
        <f>-Week_SIP[[#This Row],[Investment Amount]]</f>
        <v>-1131.6400000000001</v>
      </c>
      <c r="G306" s="1">
        <f>SUM($D$2:D306)*Week_SIP[[#This Row],[Buy Price]]</f>
        <v>1169698.8400000001</v>
      </c>
    </row>
    <row r="307" spans="1:7" x14ac:dyDescent="0.3">
      <c r="A307" s="2">
        <v>39391</v>
      </c>
      <c r="B307">
        <v>45</v>
      </c>
      <c r="C307">
        <v>59.15</v>
      </c>
      <c r="D307">
        <v>19</v>
      </c>
      <c r="E307">
        <v>1123.8499999999999</v>
      </c>
      <c r="F307" s="1">
        <f>-Week_SIP[[#This Row],[Investment Amount]]</f>
        <v>-1123.8499999999999</v>
      </c>
      <c r="G307" s="1">
        <f>SUM($D$2:D307)*Week_SIP[[#This Row],[Buy Price]]</f>
        <v>1162770.7</v>
      </c>
    </row>
    <row r="308" spans="1:7" x14ac:dyDescent="0.3">
      <c r="A308" s="2">
        <v>39398</v>
      </c>
      <c r="B308">
        <v>46</v>
      </c>
      <c r="C308">
        <v>57.05</v>
      </c>
      <c r="D308">
        <v>20</v>
      </c>
      <c r="E308">
        <v>1141</v>
      </c>
      <c r="F308" s="1">
        <f>-Week_SIP[[#This Row],[Investment Amount]]</f>
        <v>-1141</v>
      </c>
      <c r="G308" s="1">
        <f>SUM($D$2:D308)*Week_SIP[[#This Row],[Buy Price]]</f>
        <v>1122629.8999999999</v>
      </c>
    </row>
    <row r="309" spans="1:7" x14ac:dyDescent="0.3">
      <c r="A309" s="2">
        <v>39405</v>
      </c>
      <c r="B309">
        <v>47</v>
      </c>
      <c r="C309">
        <v>59.84</v>
      </c>
      <c r="D309">
        <v>19</v>
      </c>
      <c r="E309">
        <v>1136.96</v>
      </c>
      <c r="F309" s="1">
        <f>-Week_SIP[[#This Row],[Investment Amount]]</f>
        <v>-1136.96</v>
      </c>
      <c r="G309" s="1">
        <f>SUM($D$2:D309)*Week_SIP[[#This Row],[Buy Price]]</f>
        <v>1178668.48</v>
      </c>
    </row>
    <row r="310" spans="1:7" x14ac:dyDescent="0.3">
      <c r="A310" s="2">
        <v>39412</v>
      </c>
      <c r="B310">
        <v>48</v>
      </c>
      <c r="C310">
        <v>58.03</v>
      </c>
      <c r="D310">
        <v>19</v>
      </c>
      <c r="E310">
        <v>1102.57</v>
      </c>
      <c r="F310" s="1">
        <f>-Week_SIP[[#This Row],[Investment Amount]]</f>
        <v>-1102.57</v>
      </c>
      <c r="G310" s="1">
        <f>SUM($D$2:D310)*Week_SIP[[#This Row],[Buy Price]]</f>
        <v>1144119.48</v>
      </c>
    </row>
    <row r="311" spans="1:7" x14ac:dyDescent="0.3">
      <c r="A311" s="2">
        <v>39419</v>
      </c>
      <c r="B311">
        <v>49</v>
      </c>
      <c r="C311">
        <v>59.17</v>
      </c>
      <c r="D311">
        <v>19</v>
      </c>
      <c r="E311">
        <v>1124.23</v>
      </c>
      <c r="F311" s="1">
        <f>-Week_SIP[[#This Row],[Investment Amount]]</f>
        <v>-1124.23</v>
      </c>
      <c r="G311" s="1">
        <f>SUM($D$2:D311)*Week_SIP[[#This Row],[Buy Price]]</f>
        <v>1167719.95</v>
      </c>
    </row>
    <row r="312" spans="1:7" x14ac:dyDescent="0.3">
      <c r="A312" s="2">
        <v>39426</v>
      </c>
      <c r="B312">
        <v>50</v>
      </c>
      <c r="C312">
        <v>60.19</v>
      </c>
      <c r="D312">
        <v>19</v>
      </c>
      <c r="E312">
        <v>1143.6099999999999</v>
      </c>
      <c r="F312" s="1">
        <f>-Week_SIP[[#This Row],[Investment Amount]]</f>
        <v>-1143.6099999999999</v>
      </c>
      <c r="G312" s="1">
        <f>SUM($D$2:D312)*Week_SIP[[#This Row],[Buy Price]]</f>
        <v>1188993.26</v>
      </c>
    </row>
    <row r="313" spans="1:7" x14ac:dyDescent="0.3">
      <c r="A313" s="2">
        <v>39433</v>
      </c>
      <c r="B313">
        <v>51</v>
      </c>
      <c r="C313">
        <v>58.58</v>
      </c>
      <c r="D313">
        <v>19</v>
      </c>
      <c r="E313">
        <v>1113.02</v>
      </c>
      <c r="F313" s="1">
        <f>-Week_SIP[[#This Row],[Investment Amount]]</f>
        <v>-1113.02</v>
      </c>
      <c r="G313" s="1">
        <f>SUM($D$2:D313)*Week_SIP[[#This Row],[Buy Price]]</f>
        <v>1158302.3399999999</v>
      </c>
    </row>
    <row r="314" spans="1:7" x14ac:dyDescent="0.3">
      <c r="A314" s="2">
        <v>39440</v>
      </c>
      <c r="B314">
        <v>52</v>
      </c>
      <c r="C314">
        <v>60.15</v>
      </c>
      <c r="D314">
        <v>19</v>
      </c>
      <c r="E314">
        <v>1142.8499999999999</v>
      </c>
      <c r="F314" s="1">
        <f>-Week_SIP[[#This Row],[Investment Amount]]</f>
        <v>-1142.8499999999999</v>
      </c>
      <c r="G314" s="1">
        <f>SUM($D$2:D314)*Week_SIP[[#This Row],[Buy Price]]</f>
        <v>1190488.8</v>
      </c>
    </row>
    <row r="315" spans="1:7" x14ac:dyDescent="0.3">
      <c r="A315" s="2">
        <v>39448</v>
      </c>
      <c r="B315">
        <v>1</v>
      </c>
      <c r="C315">
        <v>62</v>
      </c>
      <c r="D315">
        <v>18</v>
      </c>
      <c r="E315">
        <v>1116</v>
      </c>
      <c r="F315" s="1">
        <f>-Week_SIP[[#This Row],[Investment Amount]]</f>
        <v>-1116</v>
      </c>
      <c r="G315" s="1">
        <f>SUM($D$2:D315)*Week_SIP[[#This Row],[Buy Price]]</f>
        <v>1228220</v>
      </c>
    </row>
    <row r="316" spans="1:7" x14ac:dyDescent="0.3">
      <c r="A316" s="2">
        <v>39454</v>
      </c>
      <c r="B316">
        <v>2</v>
      </c>
      <c r="C316">
        <v>63.3</v>
      </c>
      <c r="D316">
        <v>18</v>
      </c>
      <c r="E316">
        <v>1139.3999999999999</v>
      </c>
      <c r="F316" s="1">
        <f>-Week_SIP[[#This Row],[Investment Amount]]</f>
        <v>-1139.3999999999999</v>
      </c>
      <c r="G316" s="1">
        <f>SUM($D$2:D316)*Week_SIP[[#This Row],[Buy Price]]</f>
        <v>1255112.3999999999</v>
      </c>
    </row>
    <row r="317" spans="1:7" x14ac:dyDescent="0.3">
      <c r="A317" s="2">
        <v>39461</v>
      </c>
      <c r="B317">
        <v>3</v>
      </c>
      <c r="C317">
        <v>62.67</v>
      </c>
      <c r="D317">
        <v>18</v>
      </c>
      <c r="E317">
        <v>1128.06</v>
      </c>
      <c r="F317" s="1">
        <f>-Week_SIP[[#This Row],[Investment Amount]]</f>
        <v>-1128.06</v>
      </c>
      <c r="G317" s="1">
        <f>SUM($D$2:D317)*Week_SIP[[#This Row],[Buy Price]]</f>
        <v>1243748.82</v>
      </c>
    </row>
    <row r="318" spans="1:7" x14ac:dyDescent="0.3">
      <c r="A318" s="2">
        <v>39468</v>
      </c>
      <c r="B318">
        <v>4</v>
      </c>
      <c r="C318">
        <v>53.54</v>
      </c>
      <c r="D318">
        <v>21</v>
      </c>
      <c r="E318">
        <v>1124.3399999999999</v>
      </c>
      <c r="F318" s="1">
        <f>-Week_SIP[[#This Row],[Investment Amount]]</f>
        <v>-1124.3399999999999</v>
      </c>
      <c r="G318" s="1">
        <f>SUM($D$2:D318)*Week_SIP[[#This Row],[Buy Price]]</f>
        <v>1063679.18</v>
      </c>
    </row>
    <row r="319" spans="1:7" x14ac:dyDescent="0.3">
      <c r="A319" s="2">
        <v>39475</v>
      </c>
      <c r="B319">
        <v>5</v>
      </c>
      <c r="C319">
        <v>52.89</v>
      </c>
      <c r="D319">
        <v>21</v>
      </c>
      <c r="E319">
        <v>1110.69</v>
      </c>
      <c r="F319" s="1">
        <f>-Week_SIP[[#This Row],[Investment Amount]]</f>
        <v>-1110.69</v>
      </c>
      <c r="G319" s="1">
        <f>SUM($D$2:D319)*Week_SIP[[#This Row],[Buy Price]]</f>
        <v>1051876.32</v>
      </c>
    </row>
    <row r="320" spans="1:7" x14ac:dyDescent="0.3">
      <c r="A320" s="2">
        <v>39482</v>
      </c>
      <c r="B320">
        <v>6</v>
      </c>
      <c r="C320">
        <v>55.28</v>
      </c>
      <c r="D320">
        <v>20</v>
      </c>
      <c r="E320">
        <v>1105.5999999999999</v>
      </c>
      <c r="F320" s="1">
        <f>-Week_SIP[[#This Row],[Investment Amount]]</f>
        <v>-1105.5999999999999</v>
      </c>
      <c r="G320" s="1">
        <f>SUM($D$2:D320)*Week_SIP[[#This Row],[Buy Price]]</f>
        <v>1100514.24</v>
      </c>
    </row>
    <row r="321" spans="1:7" x14ac:dyDescent="0.3">
      <c r="A321" s="2">
        <v>39489</v>
      </c>
      <c r="B321">
        <v>7</v>
      </c>
      <c r="C321">
        <v>49.47</v>
      </c>
      <c r="D321">
        <v>23</v>
      </c>
      <c r="E321">
        <v>1137.81</v>
      </c>
      <c r="F321" s="1">
        <f>-Week_SIP[[#This Row],[Investment Amount]]</f>
        <v>-1137.81</v>
      </c>
      <c r="G321" s="1">
        <f>SUM($D$2:D321)*Week_SIP[[#This Row],[Buy Price]]</f>
        <v>985986.57</v>
      </c>
    </row>
    <row r="322" spans="1:7" x14ac:dyDescent="0.3">
      <c r="A322" s="2">
        <v>39496</v>
      </c>
      <c r="B322">
        <v>8</v>
      </c>
      <c r="C322">
        <v>53.41</v>
      </c>
      <c r="D322">
        <v>21</v>
      </c>
      <c r="E322">
        <v>1121.6099999999999</v>
      </c>
      <c r="F322" s="1">
        <f>-Week_SIP[[#This Row],[Investment Amount]]</f>
        <v>-1121.6099999999999</v>
      </c>
      <c r="G322" s="1">
        <f>SUM($D$2:D322)*Week_SIP[[#This Row],[Buy Price]]</f>
        <v>1065636.3199999998</v>
      </c>
    </row>
    <row r="323" spans="1:7" x14ac:dyDescent="0.3">
      <c r="A323" s="2">
        <v>39503</v>
      </c>
      <c r="B323">
        <v>9</v>
      </c>
      <c r="C323">
        <v>52.42</v>
      </c>
      <c r="D323">
        <v>22</v>
      </c>
      <c r="E323">
        <v>1153.24</v>
      </c>
      <c r="F323" s="1">
        <f>-Week_SIP[[#This Row],[Investment Amount]]</f>
        <v>-1153.24</v>
      </c>
      <c r="G323" s="1">
        <f>SUM($D$2:D323)*Week_SIP[[#This Row],[Buy Price]]</f>
        <v>1047037.0800000001</v>
      </c>
    </row>
    <row r="324" spans="1:7" x14ac:dyDescent="0.3">
      <c r="A324" s="2">
        <v>39510</v>
      </c>
      <c r="B324">
        <v>10</v>
      </c>
      <c r="C324">
        <v>50.7</v>
      </c>
      <c r="D324">
        <v>22</v>
      </c>
      <c r="E324">
        <v>1115.4000000000001</v>
      </c>
      <c r="F324" s="1">
        <f>-Week_SIP[[#This Row],[Investment Amount]]</f>
        <v>-1115.4000000000001</v>
      </c>
      <c r="G324" s="1">
        <f>SUM($D$2:D324)*Week_SIP[[#This Row],[Buy Price]]</f>
        <v>1013797.2000000001</v>
      </c>
    </row>
    <row r="325" spans="1:7" x14ac:dyDescent="0.3">
      <c r="A325" s="2">
        <v>39517</v>
      </c>
      <c r="B325">
        <v>11</v>
      </c>
      <c r="C325">
        <v>48.28</v>
      </c>
      <c r="D325">
        <v>23</v>
      </c>
      <c r="E325">
        <v>1110.44</v>
      </c>
      <c r="F325" s="1">
        <f>-Week_SIP[[#This Row],[Investment Amount]]</f>
        <v>-1110.44</v>
      </c>
      <c r="G325" s="1">
        <f>SUM($D$2:D325)*Week_SIP[[#This Row],[Buy Price]]</f>
        <v>966517.32000000007</v>
      </c>
    </row>
    <row r="326" spans="1:7" x14ac:dyDescent="0.3">
      <c r="A326" s="2">
        <v>39524</v>
      </c>
      <c r="B326">
        <v>12</v>
      </c>
      <c r="C326">
        <v>45.86</v>
      </c>
      <c r="D326">
        <v>25</v>
      </c>
      <c r="E326">
        <v>1146.5</v>
      </c>
      <c r="F326" s="1">
        <f>-Week_SIP[[#This Row],[Investment Amount]]</f>
        <v>-1146.5</v>
      </c>
      <c r="G326" s="1">
        <f>SUM($D$2:D326)*Week_SIP[[#This Row],[Buy Price]]</f>
        <v>919217.84</v>
      </c>
    </row>
    <row r="327" spans="1:7" x14ac:dyDescent="0.3">
      <c r="A327" s="2">
        <v>39531</v>
      </c>
      <c r="B327">
        <v>13</v>
      </c>
      <c r="C327">
        <v>46.33</v>
      </c>
      <c r="D327">
        <v>24</v>
      </c>
      <c r="E327">
        <v>1111.92</v>
      </c>
      <c r="F327" s="1">
        <f>-Week_SIP[[#This Row],[Investment Amount]]</f>
        <v>-1111.92</v>
      </c>
      <c r="G327" s="1">
        <f>SUM($D$2:D327)*Week_SIP[[#This Row],[Buy Price]]</f>
        <v>929750.44</v>
      </c>
    </row>
    <row r="328" spans="1:7" x14ac:dyDescent="0.3">
      <c r="A328" s="2">
        <v>39538</v>
      </c>
      <c r="B328">
        <v>14</v>
      </c>
      <c r="C328">
        <v>48.24</v>
      </c>
      <c r="D328">
        <v>23</v>
      </c>
      <c r="E328">
        <v>1109.52</v>
      </c>
      <c r="F328" s="1">
        <f>-Week_SIP[[#This Row],[Investment Amount]]</f>
        <v>-1109.52</v>
      </c>
      <c r="G328" s="1">
        <f>SUM($D$2:D328)*Week_SIP[[#This Row],[Buy Price]]</f>
        <v>969189.84000000008</v>
      </c>
    </row>
    <row r="329" spans="1:7" x14ac:dyDescent="0.3">
      <c r="A329" s="2">
        <v>39545</v>
      </c>
      <c r="B329">
        <v>15</v>
      </c>
      <c r="C329">
        <v>48.19</v>
      </c>
      <c r="D329">
        <v>23</v>
      </c>
      <c r="E329">
        <v>1108.3699999999999</v>
      </c>
      <c r="F329" s="1">
        <f>-Week_SIP[[#This Row],[Investment Amount]]</f>
        <v>-1108.3699999999999</v>
      </c>
      <c r="G329" s="1">
        <f>SUM($D$2:D329)*Week_SIP[[#This Row],[Buy Price]]</f>
        <v>969293.65999999992</v>
      </c>
    </row>
    <row r="330" spans="1:7" x14ac:dyDescent="0.3">
      <c r="A330" s="2">
        <v>39553</v>
      </c>
      <c r="B330">
        <v>16</v>
      </c>
      <c r="C330">
        <v>49.35</v>
      </c>
      <c r="D330">
        <v>23</v>
      </c>
      <c r="E330">
        <v>1135.05</v>
      </c>
      <c r="F330" s="1">
        <f>-Week_SIP[[#This Row],[Investment Amount]]</f>
        <v>-1135.05</v>
      </c>
      <c r="G330" s="1">
        <f>SUM($D$2:D330)*Week_SIP[[#This Row],[Buy Price]]</f>
        <v>993760.95000000007</v>
      </c>
    </row>
    <row r="331" spans="1:7" x14ac:dyDescent="0.3">
      <c r="A331" s="2">
        <v>39559</v>
      </c>
      <c r="B331">
        <v>17</v>
      </c>
      <c r="C331">
        <v>50.89</v>
      </c>
      <c r="D331">
        <v>22</v>
      </c>
      <c r="E331">
        <v>1119.58</v>
      </c>
      <c r="F331" s="1">
        <f>-Week_SIP[[#This Row],[Investment Amount]]</f>
        <v>-1119.58</v>
      </c>
      <c r="G331" s="1">
        <f>SUM($D$2:D331)*Week_SIP[[#This Row],[Buy Price]]</f>
        <v>1025891.51</v>
      </c>
    </row>
    <row r="332" spans="1:7" x14ac:dyDescent="0.3">
      <c r="A332" s="2">
        <v>39566</v>
      </c>
      <c r="B332">
        <v>18</v>
      </c>
      <c r="C332">
        <v>51.57</v>
      </c>
      <c r="D332">
        <v>22</v>
      </c>
      <c r="E332">
        <v>1134.54</v>
      </c>
      <c r="F332" s="1">
        <f>-Week_SIP[[#This Row],[Investment Amount]]</f>
        <v>-1134.54</v>
      </c>
      <c r="G332" s="1">
        <f>SUM($D$2:D332)*Week_SIP[[#This Row],[Buy Price]]</f>
        <v>1040734.17</v>
      </c>
    </row>
    <row r="333" spans="1:7" x14ac:dyDescent="0.3">
      <c r="A333" s="2">
        <v>39573</v>
      </c>
      <c r="B333">
        <v>19</v>
      </c>
      <c r="C333">
        <v>52.43</v>
      </c>
      <c r="D333">
        <v>22</v>
      </c>
      <c r="E333">
        <v>1153.46</v>
      </c>
      <c r="F333" s="1">
        <f>-Week_SIP[[#This Row],[Investment Amount]]</f>
        <v>-1153.46</v>
      </c>
      <c r="G333" s="1">
        <f>SUM($D$2:D333)*Week_SIP[[#This Row],[Buy Price]]</f>
        <v>1059243.29</v>
      </c>
    </row>
    <row r="334" spans="1:7" x14ac:dyDescent="0.3">
      <c r="A334" s="2">
        <v>39580</v>
      </c>
      <c r="B334">
        <v>20</v>
      </c>
      <c r="C334">
        <v>50.44</v>
      </c>
      <c r="D334">
        <v>22</v>
      </c>
      <c r="E334">
        <v>1109.6799999999998</v>
      </c>
      <c r="F334" s="1">
        <f>-Week_SIP[[#This Row],[Investment Amount]]</f>
        <v>-1109.6799999999998</v>
      </c>
      <c r="G334" s="1">
        <f>SUM($D$2:D334)*Week_SIP[[#This Row],[Buy Price]]</f>
        <v>1020149</v>
      </c>
    </row>
    <row r="335" spans="1:7" x14ac:dyDescent="0.3">
      <c r="A335" s="2">
        <v>39588</v>
      </c>
      <c r="B335">
        <v>21</v>
      </c>
      <c r="C335">
        <v>51.52</v>
      </c>
      <c r="D335">
        <v>22</v>
      </c>
      <c r="E335">
        <v>1133.44</v>
      </c>
      <c r="F335" s="1">
        <f>-Week_SIP[[#This Row],[Investment Amount]]</f>
        <v>-1133.44</v>
      </c>
      <c r="G335" s="1">
        <f>SUM($D$2:D335)*Week_SIP[[#This Row],[Buy Price]]</f>
        <v>1043125.4400000001</v>
      </c>
    </row>
    <row r="336" spans="1:7" x14ac:dyDescent="0.3">
      <c r="A336" s="2">
        <v>39594</v>
      </c>
      <c r="B336">
        <v>22</v>
      </c>
      <c r="C336">
        <v>49.23</v>
      </c>
      <c r="D336">
        <v>23</v>
      </c>
      <c r="E336">
        <v>1132.29</v>
      </c>
      <c r="F336" s="1">
        <f>-Week_SIP[[#This Row],[Investment Amount]]</f>
        <v>-1132.29</v>
      </c>
      <c r="G336" s="1">
        <f>SUM($D$2:D336)*Week_SIP[[#This Row],[Buy Price]]</f>
        <v>997892.1</v>
      </c>
    </row>
    <row r="337" spans="1:7" x14ac:dyDescent="0.3">
      <c r="A337" s="2">
        <v>39601</v>
      </c>
      <c r="B337">
        <v>23</v>
      </c>
      <c r="C337">
        <v>48.08</v>
      </c>
      <c r="D337">
        <v>23</v>
      </c>
      <c r="E337">
        <v>1105.8399999999999</v>
      </c>
      <c r="F337" s="1">
        <f>-Week_SIP[[#This Row],[Investment Amount]]</f>
        <v>-1105.8399999999999</v>
      </c>
      <c r="G337" s="1">
        <f>SUM($D$2:D337)*Week_SIP[[#This Row],[Buy Price]]</f>
        <v>975687.44</v>
      </c>
    </row>
    <row r="338" spans="1:7" x14ac:dyDescent="0.3">
      <c r="A338" s="2">
        <v>39608</v>
      </c>
      <c r="B338">
        <v>24</v>
      </c>
      <c r="C338">
        <v>45.5</v>
      </c>
      <c r="D338">
        <v>25</v>
      </c>
      <c r="E338">
        <v>1137.5</v>
      </c>
      <c r="F338" s="1">
        <f>-Week_SIP[[#This Row],[Investment Amount]]</f>
        <v>-1137.5</v>
      </c>
      <c r="G338" s="1">
        <f>SUM($D$2:D338)*Week_SIP[[#This Row],[Buy Price]]</f>
        <v>924469</v>
      </c>
    </row>
    <row r="339" spans="1:7" x14ac:dyDescent="0.3">
      <c r="A339" s="2">
        <v>39615</v>
      </c>
      <c r="B339">
        <v>25</v>
      </c>
      <c r="C339">
        <v>46.08</v>
      </c>
      <c r="D339">
        <v>25</v>
      </c>
      <c r="E339">
        <v>1152</v>
      </c>
      <c r="F339" s="1">
        <f>-Week_SIP[[#This Row],[Investment Amount]]</f>
        <v>-1152</v>
      </c>
      <c r="G339" s="1">
        <f>SUM($D$2:D339)*Week_SIP[[#This Row],[Buy Price]]</f>
        <v>937405.43999999994</v>
      </c>
    </row>
    <row r="340" spans="1:7" x14ac:dyDescent="0.3">
      <c r="A340" s="2">
        <v>39622</v>
      </c>
      <c r="B340">
        <v>26</v>
      </c>
      <c r="C340">
        <v>43.08</v>
      </c>
      <c r="D340">
        <v>26</v>
      </c>
      <c r="E340">
        <v>1120.08</v>
      </c>
      <c r="F340" s="1">
        <f>-Week_SIP[[#This Row],[Investment Amount]]</f>
        <v>-1120.08</v>
      </c>
      <c r="G340" s="1">
        <f>SUM($D$2:D340)*Week_SIP[[#This Row],[Buy Price]]</f>
        <v>877496.52</v>
      </c>
    </row>
    <row r="341" spans="1:7" x14ac:dyDescent="0.3">
      <c r="A341" s="2">
        <v>39629</v>
      </c>
      <c r="B341">
        <v>27</v>
      </c>
      <c r="C341">
        <v>41.09</v>
      </c>
      <c r="D341">
        <v>28</v>
      </c>
      <c r="E341">
        <v>1150.52</v>
      </c>
      <c r="F341" s="1">
        <f>-Week_SIP[[#This Row],[Investment Amount]]</f>
        <v>-1150.52</v>
      </c>
      <c r="G341" s="1">
        <f>SUM($D$2:D341)*Week_SIP[[#This Row],[Buy Price]]</f>
        <v>838112.7300000001</v>
      </c>
    </row>
    <row r="342" spans="1:7" x14ac:dyDescent="0.3">
      <c r="A342" s="2">
        <v>39636</v>
      </c>
      <c r="B342">
        <v>28</v>
      </c>
      <c r="C342">
        <v>40.82</v>
      </c>
      <c r="D342">
        <v>28</v>
      </c>
      <c r="E342">
        <v>1142.96</v>
      </c>
      <c r="F342" s="1">
        <f>-Week_SIP[[#This Row],[Investment Amount]]</f>
        <v>-1142.96</v>
      </c>
      <c r="G342" s="1">
        <f>SUM($D$2:D342)*Week_SIP[[#This Row],[Buy Price]]</f>
        <v>833748.5</v>
      </c>
    </row>
    <row r="343" spans="1:7" x14ac:dyDescent="0.3">
      <c r="A343" s="2">
        <v>39643</v>
      </c>
      <c r="B343">
        <v>29</v>
      </c>
      <c r="C343">
        <v>40.950000000000003</v>
      </c>
      <c r="D343">
        <v>28</v>
      </c>
      <c r="E343">
        <v>1146.6000000000001</v>
      </c>
      <c r="F343" s="1">
        <f>-Week_SIP[[#This Row],[Investment Amount]]</f>
        <v>-1146.6000000000001</v>
      </c>
      <c r="G343" s="1">
        <f>SUM($D$2:D343)*Week_SIP[[#This Row],[Buy Price]]</f>
        <v>837550.35000000009</v>
      </c>
    </row>
    <row r="344" spans="1:7" x14ac:dyDescent="0.3">
      <c r="A344" s="2">
        <v>39650</v>
      </c>
      <c r="B344">
        <v>30</v>
      </c>
      <c r="C344">
        <v>42.22</v>
      </c>
      <c r="D344">
        <v>27</v>
      </c>
      <c r="E344">
        <v>1139.94</v>
      </c>
      <c r="F344" s="1">
        <f>-Week_SIP[[#This Row],[Investment Amount]]</f>
        <v>-1139.94</v>
      </c>
      <c r="G344" s="1">
        <f>SUM($D$2:D344)*Week_SIP[[#This Row],[Buy Price]]</f>
        <v>864665.59999999998</v>
      </c>
    </row>
    <row r="345" spans="1:7" x14ac:dyDescent="0.3">
      <c r="A345" s="2">
        <v>39657</v>
      </c>
      <c r="B345">
        <v>31</v>
      </c>
      <c r="C345">
        <v>43.89</v>
      </c>
      <c r="D345">
        <v>26</v>
      </c>
      <c r="E345">
        <v>1141.1400000000001</v>
      </c>
      <c r="F345" s="1">
        <f>-Week_SIP[[#This Row],[Investment Amount]]</f>
        <v>-1141.1400000000001</v>
      </c>
      <c r="G345" s="1">
        <f>SUM($D$2:D345)*Week_SIP[[#This Row],[Buy Price]]</f>
        <v>900008.34</v>
      </c>
    </row>
    <row r="346" spans="1:7" x14ac:dyDescent="0.3">
      <c r="A346" s="2">
        <v>39664</v>
      </c>
      <c r="B346">
        <v>32</v>
      </c>
      <c r="C346">
        <v>44.53</v>
      </c>
      <c r="D346">
        <v>25</v>
      </c>
      <c r="E346">
        <v>1113.25</v>
      </c>
      <c r="F346" s="1">
        <f>-Week_SIP[[#This Row],[Investment Amount]]</f>
        <v>-1113.25</v>
      </c>
      <c r="G346" s="1">
        <f>SUM($D$2:D346)*Week_SIP[[#This Row],[Buy Price]]</f>
        <v>914245.43</v>
      </c>
    </row>
    <row r="347" spans="1:7" x14ac:dyDescent="0.3">
      <c r="A347" s="2">
        <v>39671</v>
      </c>
      <c r="B347">
        <v>33</v>
      </c>
      <c r="C347">
        <v>46.77</v>
      </c>
      <c r="D347">
        <v>24</v>
      </c>
      <c r="E347">
        <v>1122.48</v>
      </c>
      <c r="F347" s="1">
        <f>-Week_SIP[[#This Row],[Investment Amount]]</f>
        <v>-1122.48</v>
      </c>
      <c r="G347" s="1">
        <f>SUM($D$2:D347)*Week_SIP[[#This Row],[Buy Price]]</f>
        <v>961357.35000000009</v>
      </c>
    </row>
    <row r="348" spans="1:7" x14ac:dyDescent="0.3">
      <c r="A348" s="2">
        <v>39678</v>
      </c>
      <c r="B348">
        <v>34</v>
      </c>
      <c r="C348">
        <v>44.71</v>
      </c>
      <c r="D348">
        <v>25</v>
      </c>
      <c r="E348">
        <v>1117.75</v>
      </c>
      <c r="F348" s="1">
        <f>-Week_SIP[[#This Row],[Investment Amount]]</f>
        <v>-1117.75</v>
      </c>
      <c r="G348" s="1">
        <f>SUM($D$2:D348)*Week_SIP[[#This Row],[Buy Price]]</f>
        <v>920131.8</v>
      </c>
    </row>
    <row r="349" spans="1:7" x14ac:dyDescent="0.3">
      <c r="A349" s="2">
        <v>39685</v>
      </c>
      <c r="B349">
        <v>35</v>
      </c>
      <c r="C349">
        <v>44.11</v>
      </c>
      <c r="D349">
        <v>26</v>
      </c>
      <c r="E349">
        <v>1146.8599999999999</v>
      </c>
      <c r="F349" s="1">
        <f>-Week_SIP[[#This Row],[Investment Amount]]</f>
        <v>-1146.8599999999999</v>
      </c>
      <c r="G349" s="1">
        <f>SUM($D$2:D349)*Week_SIP[[#This Row],[Buy Price]]</f>
        <v>908930.66</v>
      </c>
    </row>
    <row r="350" spans="1:7" x14ac:dyDescent="0.3">
      <c r="A350" s="2">
        <v>39692</v>
      </c>
      <c r="B350">
        <v>36</v>
      </c>
      <c r="C350">
        <v>44.18</v>
      </c>
      <c r="D350">
        <v>26</v>
      </c>
      <c r="E350">
        <v>1148.68</v>
      </c>
      <c r="F350" s="1">
        <f>-Week_SIP[[#This Row],[Investment Amount]]</f>
        <v>-1148.68</v>
      </c>
      <c r="G350" s="1">
        <f>SUM($D$2:D350)*Week_SIP[[#This Row],[Buy Price]]</f>
        <v>911521.76</v>
      </c>
    </row>
    <row r="351" spans="1:7" x14ac:dyDescent="0.3">
      <c r="A351" s="2">
        <v>39699</v>
      </c>
      <c r="B351">
        <v>37</v>
      </c>
      <c r="C351">
        <v>45.73</v>
      </c>
      <c r="D351">
        <v>25</v>
      </c>
      <c r="E351">
        <v>1143.25</v>
      </c>
      <c r="F351" s="1">
        <f>-Week_SIP[[#This Row],[Investment Amount]]</f>
        <v>-1143.25</v>
      </c>
      <c r="G351" s="1">
        <f>SUM($D$2:D351)*Week_SIP[[#This Row],[Buy Price]]</f>
        <v>944644.61</v>
      </c>
    </row>
    <row r="352" spans="1:7" x14ac:dyDescent="0.3">
      <c r="A352" s="2">
        <v>39706</v>
      </c>
      <c r="B352">
        <v>38</v>
      </c>
      <c r="C352">
        <v>41.04</v>
      </c>
      <c r="D352">
        <v>28</v>
      </c>
      <c r="E352">
        <v>1149.1199999999999</v>
      </c>
      <c r="F352" s="1">
        <f>-Week_SIP[[#This Row],[Investment Amount]]</f>
        <v>-1149.1199999999999</v>
      </c>
      <c r="G352" s="1">
        <f>SUM($D$2:D352)*Week_SIP[[#This Row],[Buy Price]]</f>
        <v>848912.4</v>
      </c>
    </row>
    <row r="353" spans="1:7" x14ac:dyDescent="0.3">
      <c r="A353" s="2">
        <v>39713</v>
      </c>
      <c r="B353">
        <v>39</v>
      </c>
      <c r="C353">
        <v>42.54</v>
      </c>
      <c r="D353">
        <v>27</v>
      </c>
      <c r="E353">
        <v>1148.58</v>
      </c>
      <c r="F353" s="1">
        <f>-Week_SIP[[#This Row],[Investment Amount]]</f>
        <v>-1148.58</v>
      </c>
      <c r="G353" s="1">
        <f>SUM($D$2:D353)*Week_SIP[[#This Row],[Buy Price]]</f>
        <v>881088.48</v>
      </c>
    </row>
    <row r="354" spans="1:7" x14ac:dyDescent="0.3">
      <c r="A354" s="2">
        <v>39720</v>
      </c>
      <c r="B354">
        <v>40</v>
      </c>
      <c r="C354">
        <v>38.950000000000003</v>
      </c>
      <c r="D354">
        <v>29</v>
      </c>
      <c r="E354">
        <v>1129.5500000000002</v>
      </c>
      <c r="F354" s="1">
        <f>-Week_SIP[[#This Row],[Investment Amount]]</f>
        <v>-1129.5500000000002</v>
      </c>
      <c r="G354" s="1">
        <f>SUM($D$2:D354)*Week_SIP[[#This Row],[Buy Price]]</f>
        <v>807861.95000000007</v>
      </c>
    </row>
    <row r="355" spans="1:7" x14ac:dyDescent="0.3">
      <c r="A355" s="2">
        <v>39727</v>
      </c>
      <c r="B355">
        <v>41</v>
      </c>
      <c r="C355">
        <v>36.36</v>
      </c>
      <c r="D355">
        <v>31</v>
      </c>
      <c r="E355">
        <v>1127.1600000000001</v>
      </c>
      <c r="F355" s="1">
        <f>-Week_SIP[[#This Row],[Investment Amount]]</f>
        <v>-1127.1600000000001</v>
      </c>
      <c r="G355" s="1">
        <f>SUM($D$2:D355)*Week_SIP[[#This Row],[Buy Price]]</f>
        <v>755269.92</v>
      </c>
    </row>
    <row r="356" spans="1:7" x14ac:dyDescent="0.3">
      <c r="A356" s="2">
        <v>39734</v>
      </c>
      <c r="B356">
        <v>42</v>
      </c>
      <c r="C356">
        <v>35.270000000000003</v>
      </c>
      <c r="D356">
        <v>32</v>
      </c>
      <c r="E356">
        <v>1128.6400000000001</v>
      </c>
      <c r="F356" s="1">
        <f>-Week_SIP[[#This Row],[Investment Amount]]</f>
        <v>-1128.6400000000001</v>
      </c>
      <c r="G356" s="1">
        <f>SUM($D$2:D356)*Week_SIP[[#This Row],[Buy Price]]</f>
        <v>733757.08000000007</v>
      </c>
    </row>
    <row r="357" spans="1:7" x14ac:dyDescent="0.3">
      <c r="A357" s="2">
        <v>39741</v>
      </c>
      <c r="B357">
        <v>43</v>
      </c>
      <c r="C357">
        <v>31.69</v>
      </c>
      <c r="D357">
        <v>36</v>
      </c>
      <c r="E357">
        <v>1140.8400000000001</v>
      </c>
      <c r="F357" s="1">
        <f>-Week_SIP[[#This Row],[Investment Amount]]</f>
        <v>-1140.8400000000001</v>
      </c>
      <c r="G357" s="1">
        <f>SUM($D$2:D357)*Week_SIP[[#This Row],[Buy Price]]</f>
        <v>660419.6</v>
      </c>
    </row>
    <row r="358" spans="1:7" x14ac:dyDescent="0.3">
      <c r="A358" s="2">
        <v>39748</v>
      </c>
      <c r="B358">
        <v>44</v>
      </c>
      <c r="C358">
        <v>25.61</v>
      </c>
      <c r="D358">
        <v>45</v>
      </c>
      <c r="E358">
        <v>1152.45</v>
      </c>
      <c r="F358" s="1">
        <f>-Week_SIP[[#This Row],[Investment Amount]]</f>
        <v>-1152.45</v>
      </c>
      <c r="G358" s="1">
        <f>SUM($D$2:D358)*Week_SIP[[#This Row],[Buy Price]]</f>
        <v>534864.85</v>
      </c>
    </row>
    <row r="359" spans="1:7" x14ac:dyDescent="0.3">
      <c r="A359" s="2">
        <v>39755</v>
      </c>
      <c r="B359">
        <v>45</v>
      </c>
      <c r="C359">
        <v>30.44</v>
      </c>
      <c r="D359">
        <v>37</v>
      </c>
      <c r="E359">
        <v>1126.28</v>
      </c>
      <c r="F359" s="1">
        <f>-Week_SIP[[#This Row],[Investment Amount]]</f>
        <v>-1126.28</v>
      </c>
      <c r="G359" s="1">
        <f>SUM($D$2:D359)*Week_SIP[[#This Row],[Buy Price]]</f>
        <v>636865.68000000005</v>
      </c>
    </row>
    <row r="360" spans="1:7" x14ac:dyDescent="0.3">
      <c r="A360" s="2">
        <v>39762</v>
      </c>
      <c r="B360">
        <v>46</v>
      </c>
      <c r="C360">
        <v>31.74</v>
      </c>
      <c r="D360">
        <v>36</v>
      </c>
      <c r="E360">
        <v>1142.6399999999999</v>
      </c>
      <c r="F360" s="1">
        <f>-Week_SIP[[#This Row],[Investment Amount]]</f>
        <v>-1142.6399999999999</v>
      </c>
      <c r="G360" s="1">
        <f>SUM($D$2:D360)*Week_SIP[[#This Row],[Buy Price]]</f>
        <v>665206.91999999993</v>
      </c>
    </row>
    <row r="361" spans="1:7" x14ac:dyDescent="0.3">
      <c r="A361" s="2">
        <v>39769</v>
      </c>
      <c r="B361">
        <v>47</v>
      </c>
      <c r="C361">
        <v>28.31</v>
      </c>
      <c r="D361">
        <v>40</v>
      </c>
      <c r="E361">
        <v>1132.3999999999999</v>
      </c>
      <c r="F361" s="1">
        <f>-Week_SIP[[#This Row],[Investment Amount]]</f>
        <v>-1132.3999999999999</v>
      </c>
      <c r="G361" s="1">
        <f>SUM($D$2:D361)*Week_SIP[[#This Row],[Buy Price]]</f>
        <v>594453.38</v>
      </c>
    </row>
    <row r="362" spans="1:7" x14ac:dyDescent="0.3">
      <c r="A362" s="2">
        <v>39776</v>
      </c>
      <c r="B362">
        <v>48</v>
      </c>
      <c r="C362">
        <v>27.3</v>
      </c>
      <c r="D362">
        <v>42</v>
      </c>
      <c r="E362">
        <v>1146.6000000000001</v>
      </c>
      <c r="F362" s="1">
        <f>-Week_SIP[[#This Row],[Investment Amount]]</f>
        <v>-1146.6000000000001</v>
      </c>
      <c r="G362" s="1">
        <f>SUM($D$2:D362)*Week_SIP[[#This Row],[Buy Price]]</f>
        <v>574392</v>
      </c>
    </row>
    <row r="363" spans="1:7" x14ac:dyDescent="0.3">
      <c r="A363" s="2">
        <v>39783</v>
      </c>
      <c r="B363">
        <v>49</v>
      </c>
      <c r="C363">
        <v>27.16</v>
      </c>
      <c r="D363">
        <v>42</v>
      </c>
      <c r="E363">
        <v>1140.72</v>
      </c>
      <c r="F363" s="1">
        <f>-Week_SIP[[#This Row],[Investment Amount]]</f>
        <v>-1140.72</v>
      </c>
      <c r="G363" s="1">
        <f>SUM($D$2:D363)*Week_SIP[[#This Row],[Buy Price]]</f>
        <v>572587.12</v>
      </c>
    </row>
    <row r="364" spans="1:7" x14ac:dyDescent="0.3">
      <c r="A364" s="2">
        <v>39790</v>
      </c>
      <c r="B364">
        <v>50</v>
      </c>
      <c r="C364">
        <v>28.32</v>
      </c>
      <c r="D364">
        <v>40</v>
      </c>
      <c r="E364">
        <v>1132.8</v>
      </c>
      <c r="F364" s="1">
        <f>-Week_SIP[[#This Row],[Investment Amount]]</f>
        <v>-1132.8</v>
      </c>
      <c r="G364" s="1">
        <f>SUM($D$2:D364)*Week_SIP[[#This Row],[Buy Price]]</f>
        <v>598175.04</v>
      </c>
    </row>
    <row r="365" spans="1:7" x14ac:dyDescent="0.3">
      <c r="A365" s="2">
        <v>39797</v>
      </c>
      <c r="B365">
        <v>51</v>
      </c>
      <c r="C365">
        <v>29.96</v>
      </c>
      <c r="D365">
        <v>38</v>
      </c>
      <c r="E365">
        <v>1138.48</v>
      </c>
      <c r="F365" s="1">
        <f>-Week_SIP[[#This Row],[Investment Amount]]</f>
        <v>-1138.48</v>
      </c>
      <c r="G365" s="1">
        <f>SUM($D$2:D365)*Week_SIP[[#This Row],[Buy Price]]</f>
        <v>633953.6</v>
      </c>
    </row>
    <row r="366" spans="1:7" x14ac:dyDescent="0.3">
      <c r="A366" s="2">
        <v>39804</v>
      </c>
      <c r="B366">
        <v>52</v>
      </c>
      <c r="C366">
        <v>30.59</v>
      </c>
      <c r="D366">
        <v>37</v>
      </c>
      <c r="E366">
        <v>1131.83</v>
      </c>
      <c r="F366" s="1">
        <f>-Week_SIP[[#This Row],[Investment Amount]]</f>
        <v>-1131.83</v>
      </c>
      <c r="G366" s="1">
        <f>SUM($D$2:D366)*Week_SIP[[#This Row],[Buy Price]]</f>
        <v>648416.23</v>
      </c>
    </row>
    <row r="367" spans="1:7" x14ac:dyDescent="0.3">
      <c r="A367" s="2">
        <v>39814</v>
      </c>
      <c r="B367">
        <v>1</v>
      </c>
      <c r="C367">
        <v>30.48</v>
      </c>
      <c r="D367">
        <v>37</v>
      </c>
      <c r="E367">
        <v>1127.76</v>
      </c>
      <c r="F367" s="1">
        <f>-Week_SIP[[#This Row],[Investment Amount]]</f>
        <v>-1127.76</v>
      </c>
      <c r="G367" s="1">
        <f>SUM($D$2:D367)*Week_SIP[[#This Row],[Buy Price]]</f>
        <v>647212.32000000007</v>
      </c>
    </row>
    <row r="368" spans="1:7" x14ac:dyDescent="0.3">
      <c r="A368" s="2">
        <v>39818</v>
      </c>
      <c r="B368">
        <v>2</v>
      </c>
      <c r="C368">
        <v>31.18</v>
      </c>
      <c r="D368">
        <v>37</v>
      </c>
      <c r="E368">
        <v>1153.6600000000001</v>
      </c>
      <c r="F368" s="1">
        <f>-Week_SIP[[#This Row],[Investment Amount]]</f>
        <v>-1153.6600000000001</v>
      </c>
      <c r="G368" s="1">
        <f>SUM($D$2:D368)*Week_SIP[[#This Row],[Buy Price]]</f>
        <v>663229.78</v>
      </c>
    </row>
    <row r="369" spans="1:7" x14ac:dyDescent="0.3">
      <c r="A369" s="2">
        <v>39825</v>
      </c>
      <c r="B369">
        <v>3</v>
      </c>
      <c r="C369">
        <v>27.73</v>
      </c>
      <c r="D369">
        <v>41</v>
      </c>
      <c r="E369">
        <v>1136.93</v>
      </c>
      <c r="F369" s="1">
        <f>-Week_SIP[[#This Row],[Investment Amount]]</f>
        <v>-1136.93</v>
      </c>
      <c r="G369" s="1">
        <f>SUM($D$2:D369)*Week_SIP[[#This Row],[Buy Price]]</f>
        <v>590981.76</v>
      </c>
    </row>
    <row r="370" spans="1:7" x14ac:dyDescent="0.3">
      <c r="A370" s="2">
        <v>39832</v>
      </c>
      <c r="B370">
        <v>4</v>
      </c>
      <c r="C370">
        <v>28.45</v>
      </c>
      <c r="D370">
        <v>40</v>
      </c>
      <c r="E370">
        <v>1138</v>
      </c>
      <c r="F370" s="1">
        <f>-Week_SIP[[#This Row],[Investment Amount]]</f>
        <v>-1138</v>
      </c>
      <c r="G370" s="1">
        <f>SUM($D$2:D370)*Week_SIP[[#This Row],[Buy Price]]</f>
        <v>607464.4</v>
      </c>
    </row>
    <row r="371" spans="1:7" x14ac:dyDescent="0.3">
      <c r="A371" s="2">
        <v>39840</v>
      </c>
      <c r="B371">
        <v>5</v>
      </c>
      <c r="C371">
        <v>27.72</v>
      </c>
      <c r="D371">
        <v>41</v>
      </c>
      <c r="E371">
        <v>1136.52</v>
      </c>
      <c r="F371" s="1">
        <f>-Week_SIP[[#This Row],[Investment Amount]]</f>
        <v>-1136.52</v>
      </c>
      <c r="G371" s="1">
        <f>SUM($D$2:D371)*Week_SIP[[#This Row],[Buy Price]]</f>
        <v>593013.96</v>
      </c>
    </row>
    <row r="372" spans="1:7" x14ac:dyDescent="0.3">
      <c r="A372" s="2">
        <v>39846</v>
      </c>
      <c r="B372">
        <v>6</v>
      </c>
      <c r="C372">
        <v>28.17</v>
      </c>
      <c r="D372">
        <v>40</v>
      </c>
      <c r="E372">
        <v>1126.8000000000002</v>
      </c>
      <c r="F372" s="1">
        <f>-Week_SIP[[#This Row],[Investment Amount]]</f>
        <v>-1126.8000000000002</v>
      </c>
      <c r="G372" s="1">
        <f>SUM($D$2:D372)*Week_SIP[[#This Row],[Buy Price]]</f>
        <v>603767.61</v>
      </c>
    </row>
    <row r="373" spans="1:7" x14ac:dyDescent="0.3">
      <c r="A373" s="2">
        <v>39853</v>
      </c>
      <c r="B373">
        <v>7</v>
      </c>
      <c r="C373">
        <v>29.33</v>
      </c>
      <c r="D373">
        <v>39</v>
      </c>
      <c r="E373">
        <v>1143.8699999999999</v>
      </c>
      <c r="F373" s="1">
        <f>-Week_SIP[[#This Row],[Investment Amount]]</f>
        <v>-1143.8699999999999</v>
      </c>
      <c r="G373" s="1">
        <f>SUM($D$2:D373)*Week_SIP[[#This Row],[Buy Price]]</f>
        <v>629773.76</v>
      </c>
    </row>
    <row r="374" spans="1:7" x14ac:dyDescent="0.3">
      <c r="A374" s="2">
        <v>39860</v>
      </c>
      <c r="B374">
        <v>8</v>
      </c>
      <c r="C374">
        <v>28.54</v>
      </c>
      <c r="D374">
        <v>40</v>
      </c>
      <c r="E374">
        <v>1141.5999999999999</v>
      </c>
      <c r="F374" s="1">
        <f>-Week_SIP[[#This Row],[Investment Amount]]</f>
        <v>-1141.5999999999999</v>
      </c>
      <c r="G374" s="1">
        <f>SUM($D$2:D374)*Week_SIP[[#This Row],[Buy Price]]</f>
        <v>613952.48</v>
      </c>
    </row>
    <row r="375" spans="1:7" x14ac:dyDescent="0.3">
      <c r="A375" s="2">
        <v>39868</v>
      </c>
      <c r="B375">
        <v>9</v>
      </c>
      <c r="C375">
        <v>27.52</v>
      </c>
      <c r="D375">
        <v>41</v>
      </c>
      <c r="E375">
        <v>1128.32</v>
      </c>
      <c r="F375" s="1">
        <f>-Week_SIP[[#This Row],[Investment Amount]]</f>
        <v>-1128.32</v>
      </c>
      <c r="G375" s="1">
        <f>SUM($D$2:D375)*Week_SIP[[#This Row],[Buy Price]]</f>
        <v>593138.55999999994</v>
      </c>
    </row>
    <row r="376" spans="1:7" x14ac:dyDescent="0.3">
      <c r="A376" s="2">
        <v>39874</v>
      </c>
      <c r="B376">
        <v>10</v>
      </c>
      <c r="C376">
        <v>27.05</v>
      </c>
      <c r="D376">
        <v>42</v>
      </c>
      <c r="E376">
        <v>1136.1000000000001</v>
      </c>
      <c r="F376" s="1">
        <f>-Week_SIP[[#This Row],[Investment Amount]]</f>
        <v>-1136.1000000000001</v>
      </c>
      <c r="G376" s="1">
        <f>SUM($D$2:D376)*Week_SIP[[#This Row],[Buy Price]]</f>
        <v>584144.75</v>
      </c>
    </row>
    <row r="377" spans="1:7" x14ac:dyDescent="0.3">
      <c r="A377" s="2">
        <v>39881</v>
      </c>
      <c r="B377">
        <v>11</v>
      </c>
      <c r="C377">
        <v>26.24</v>
      </c>
      <c r="D377">
        <v>43</v>
      </c>
      <c r="E377">
        <v>1128.32</v>
      </c>
      <c r="F377" s="1">
        <f>-Week_SIP[[#This Row],[Investment Amount]]</f>
        <v>-1128.32</v>
      </c>
      <c r="G377" s="1">
        <f>SUM($D$2:D377)*Week_SIP[[#This Row],[Buy Price]]</f>
        <v>567781.12</v>
      </c>
    </row>
    <row r="378" spans="1:7" x14ac:dyDescent="0.3">
      <c r="A378" s="2">
        <v>39888</v>
      </c>
      <c r="B378">
        <v>12</v>
      </c>
      <c r="C378">
        <v>28.02</v>
      </c>
      <c r="D378">
        <v>41</v>
      </c>
      <c r="E378">
        <v>1148.82</v>
      </c>
      <c r="F378" s="1">
        <f>-Week_SIP[[#This Row],[Investment Amount]]</f>
        <v>-1148.82</v>
      </c>
      <c r="G378" s="1">
        <f>SUM($D$2:D378)*Week_SIP[[#This Row],[Buy Price]]</f>
        <v>607445.57999999996</v>
      </c>
    </row>
    <row r="379" spans="1:7" x14ac:dyDescent="0.3">
      <c r="A379" s="2">
        <v>39895</v>
      </c>
      <c r="B379">
        <v>13</v>
      </c>
      <c r="C379">
        <v>29.47</v>
      </c>
      <c r="D379">
        <v>39</v>
      </c>
      <c r="E379">
        <v>1149.33</v>
      </c>
      <c r="F379" s="1">
        <f>-Week_SIP[[#This Row],[Investment Amount]]</f>
        <v>-1149.33</v>
      </c>
      <c r="G379" s="1">
        <f>SUM($D$2:D379)*Week_SIP[[#This Row],[Buy Price]]</f>
        <v>640029.46</v>
      </c>
    </row>
    <row r="380" spans="1:7" x14ac:dyDescent="0.3">
      <c r="A380" s="2">
        <v>39902</v>
      </c>
      <c r="B380">
        <v>14</v>
      </c>
      <c r="C380">
        <v>29.83</v>
      </c>
      <c r="D380">
        <v>38</v>
      </c>
      <c r="E380">
        <v>1133.54</v>
      </c>
      <c r="F380" s="1">
        <f>-Week_SIP[[#This Row],[Investment Amount]]</f>
        <v>-1133.54</v>
      </c>
      <c r="G380" s="1">
        <f>SUM($D$2:D380)*Week_SIP[[#This Row],[Buy Price]]</f>
        <v>648981.48</v>
      </c>
    </row>
    <row r="381" spans="1:7" x14ac:dyDescent="0.3">
      <c r="A381" s="2">
        <v>39909</v>
      </c>
      <c r="B381">
        <v>15</v>
      </c>
      <c r="C381">
        <v>32.700000000000003</v>
      </c>
      <c r="D381">
        <v>35</v>
      </c>
      <c r="E381">
        <v>1144.5</v>
      </c>
      <c r="F381" s="1">
        <f>-Week_SIP[[#This Row],[Investment Amount]]</f>
        <v>-1144.5</v>
      </c>
      <c r="G381" s="1">
        <f>SUM($D$2:D381)*Week_SIP[[#This Row],[Buy Price]]</f>
        <v>712565.70000000007</v>
      </c>
    </row>
    <row r="382" spans="1:7" x14ac:dyDescent="0.3">
      <c r="A382" s="2">
        <v>39916</v>
      </c>
      <c r="B382">
        <v>16</v>
      </c>
      <c r="C382">
        <v>33.869999999999997</v>
      </c>
      <c r="D382">
        <v>34</v>
      </c>
      <c r="E382">
        <v>1151.58</v>
      </c>
      <c r="F382" s="1">
        <f>-Week_SIP[[#This Row],[Investment Amount]]</f>
        <v>-1151.58</v>
      </c>
      <c r="G382" s="1">
        <f>SUM($D$2:D382)*Week_SIP[[#This Row],[Buy Price]]</f>
        <v>739212.75</v>
      </c>
    </row>
    <row r="383" spans="1:7" x14ac:dyDescent="0.3">
      <c r="A383" s="2">
        <v>39923</v>
      </c>
      <c r="B383">
        <v>17</v>
      </c>
      <c r="C383">
        <v>33.82</v>
      </c>
      <c r="D383">
        <v>34</v>
      </c>
      <c r="E383">
        <v>1149.8800000000001</v>
      </c>
      <c r="F383" s="1">
        <f>-Week_SIP[[#This Row],[Investment Amount]]</f>
        <v>-1149.8800000000001</v>
      </c>
      <c r="G383" s="1">
        <f>SUM($D$2:D383)*Week_SIP[[#This Row],[Buy Price]]</f>
        <v>739271.38</v>
      </c>
    </row>
    <row r="384" spans="1:7" x14ac:dyDescent="0.3">
      <c r="A384" s="2">
        <v>39930</v>
      </c>
      <c r="B384">
        <v>18</v>
      </c>
      <c r="C384">
        <v>34.89</v>
      </c>
      <c r="D384">
        <v>33</v>
      </c>
      <c r="E384">
        <v>1151.3700000000001</v>
      </c>
      <c r="F384" s="1">
        <f>-Week_SIP[[#This Row],[Investment Amount]]</f>
        <v>-1151.3700000000001</v>
      </c>
      <c r="G384" s="1">
        <f>SUM($D$2:D384)*Week_SIP[[#This Row],[Buy Price]]</f>
        <v>763811.88</v>
      </c>
    </row>
    <row r="385" spans="1:7" x14ac:dyDescent="0.3">
      <c r="A385" s="2">
        <v>39937</v>
      </c>
      <c r="B385">
        <v>19</v>
      </c>
      <c r="C385">
        <v>36.6</v>
      </c>
      <c r="D385">
        <v>31</v>
      </c>
      <c r="E385">
        <v>1134.6000000000001</v>
      </c>
      <c r="F385" s="1">
        <f>-Week_SIP[[#This Row],[Investment Amount]]</f>
        <v>-1134.6000000000001</v>
      </c>
      <c r="G385" s="1">
        <f>SUM($D$2:D385)*Week_SIP[[#This Row],[Buy Price]]</f>
        <v>802381.8</v>
      </c>
    </row>
    <row r="386" spans="1:7" x14ac:dyDescent="0.3">
      <c r="A386" s="2">
        <v>39944</v>
      </c>
      <c r="B386">
        <v>20</v>
      </c>
      <c r="C386">
        <v>35.729999999999997</v>
      </c>
      <c r="D386">
        <v>32</v>
      </c>
      <c r="E386">
        <v>1143.3599999999999</v>
      </c>
      <c r="F386" s="1">
        <f>-Week_SIP[[#This Row],[Investment Amount]]</f>
        <v>-1143.3599999999999</v>
      </c>
      <c r="G386" s="1">
        <f>SUM($D$2:D386)*Week_SIP[[#This Row],[Buy Price]]</f>
        <v>784452.14999999991</v>
      </c>
    </row>
    <row r="387" spans="1:7" x14ac:dyDescent="0.3">
      <c r="A387" s="2">
        <v>39951</v>
      </c>
      <c r="B387">
        <v>21</v>
      </c>
      <c r="C387">
        <v>42.76</v>
      </c>
      <c r="D387">
        <v>26</v>
      </c>
      <c r="E387">
        <v>1111.76</v>
      </c>
      <c r="F387" s="1">
        <f>-Week_SIP[[#This Row],[Investment Amount]]</f>
        <v>-1111.76</v>
      </c>
      <c r="G387" s="1">
        <f>SUM($D$2:D387)*Week_SIP[[#This Row],[Buy Price]]</f>
        <v>939907.55999999994</v>
      </c>
    </row>
    <row r="388" spans="1:7" x14ac:dyDescent="0.3">
      <c r="A388" s="2">
        <v>39958</v>
      </c>
      <c r="B388">
        <v>22</v>
      </c>
      <c r="C388">
        <v>42.61</v>
      </c>
      <c r="D388">
        <v>27</v>
      </c>
      <c r="E388">
        <v>1150.47</v>
      </c>
      <c r="F388" s="1">
        <f>-Week_SIP[[#This Row],[Investment Amount]]</f>
        <v>-1150.47</v>
      </c>
      <c r="G388" s="1">
        <f>SUM($D$2:D388)*Week_SIP[[#This Row],[Buy Price]]</f>
        <v>937760.88</v>
      </c>
    </row>
    <row r="389" spans="1:7" x14ac:dyDescent="0.3">
      <c r="A389" s="2">
        <v>39965</v>
      </c>
      <c r="B389">
        <v>23</v>
      </c>
      <c r="C389">
        <v>45.47</v>
      </c>
      <c r="D389">
        <v>25</v>
      </c>
      <c r="E389">
        <v>1136.75</v>
      </c>
      <c r="F389" s="1">
        <f>-Week_SIP[[#This Row],[Investment Amount]]</f>
        <v>-1136.75</v>
      </c>
      <c r="G389" s="1">
        <f>SUM($D$2:D389)*Week_SIP[[#This Row],[Buy Price]]</f>
        <v>1001840.51</v>
      </c>
    </row>
    <row r="390" spans="1:7" x14ac:dyDescent="0.3">
      <c r="A390" s="2">
        <v>39972</v>
      </c>
      <c r="B390">
        <v>24</v>
      </c>
      <c r="C390">
        <v>44.49</v>
      </c>
      <c r="D390">
        <v>25</v>
      </c>
      <c r="E390">
        <v>1112.25</v>
      </c>
      <c r="F390" s="1">
        <f>-Week_SIP[[#This Row],[Investment Amount]]</f>
        <v>-1112.25</v>
      </c>
      <c r="G390" s="1">
        <f>SUM($D$2:D390)*Week_SIP[[#This Row],[Buy Price]]</f>
        <v>981360.42</v>
      </c>
    </row>
    <row r="391" spans="1:7" x14ac:dyDescent="0.3">
      <c r="A391" s="2">
        <v>39979</v>
      </c>
      <c r="B391">
        <v>25</v>
      </c>
      <c r="C391">
        <v>45.11</v>
      </c>
      <c r="D391">
        <v>25</v>
      </c>
      <c r="E391">
        <v>1127.75</v>
      </c>
      <c r="F391" s="1">
        <f>-Week_SIP[[#This Row],[Investment Amount]]</f>
        <v>-1127.75</v>
      </c>
      <c r="G391" s="1">
        <f>SUM($D$2:D391)*Week_SIP[[#This Row],[Buy Price]]</f>
        <v>996164.13</v>
      </c>
    </row>
    <row r="392" spans="1:7" x14ac:dyDescent="0.3">
      <c r="A392" s="2">
        <v>39986</v>
      </c>
      <c r="B392">
        <v>26</v>
      </c>
      <c r="C392">
        <v>43.07</v>
      </c>
      <c r="D392">
        <v>26</v>
      </c>
      <c r="E392">
        <v>1119.82</v>
      </c>
      <c r="F392" s="1">
        <f>-Week_SIP[[#This Row],[Investment Amount]]</f>
        <v>-1119.82</v>
      </c>
      <c r="G392" s="1">
        <f>SUM($D$2:D392)*Week_SIP[[#This Row],[Buy Price]]</f>
        <v>952234.63</v>
      </c>
    </row>
    <row r="393" spans="1:7" x14ac:dyDescent="0.3">
      <c r="A393" s="2">
        <v>39993</v>
      </c>
      <c r="B393">
        <v>27</v>
      </c>
      <c r="C393">
        <v>44.65</v>
      </c>
      <c r="D393">
        <v>25</v>
      </c>
      <c r="E393">
        <v>1116.25</v>
      </c>
      <c r="F393" s="1">
        <f>-Week_SIP[[#This Row],[Investment Amount]]</f>
        <v>-1116.25</v>
      </c>
      <c r="G393" s="1">
        <f>SUM($D$2:D393)*Week_SIP[[#This Row],[Buy Price]]</f>
        <v>988283.1</v>
      </c>
    </row>
    <row r="394" spans="1:7" x14ac:dyDescent="0.3">
      <c r="A394" s="2">
        <v>40000</v>
      </c>
      <c r="B394">
        <v>28</v>
      </c>
      <c r="C394">
        <v>42.43</v>
      </c>
      <c r="D394">
        <v>27</v>
      </c>
      <c r="E394">
        <v>1145.6099999999999</v>
      </c>
      <c r="F394" s="1">
        <f>-Week_SIP[[#This Row],[Investment Amount]]</f>
        <v>-1145.6099999999999</v>
      </c>
      <c r="G394" s="1">
        <f>SUM($D$2:D394)*Week_SIP[[#This Row],[Buy Price]]</f>
        <v>940291.23</v>
      </c>
    </row>
    <row r="395" spans="1:7" x14ac:dyDescent="0.3">
      <c r="A395" s="2">
        <v>40007</v>
      </c>
      <c r="B395">
        <v>29</v>
      </c>
      <c r="C395">
        <v>39.89</v>
      </c>
      <c r="D395">
        <v>28</v>
      </c>
      <c r="E395">
        <v>1116.92</v>
      </c>
      <c r="F395" s="1">
        <f>-Week_SIP[[#This Row],[Investment Amount]]</f>
        <v>-1116.92</v>
      </c>
      <c r="G395" s="1">
        <f>SUM($D$2:D395)*Week_SIP[[#This Row],[Buy Price]]</f>
        <v>885119.21</v>
      </c>
    </row>
    <row r="396" spans="1:7" x14ac:dyDescent="0.3">
      <c r="A396" s="2">
        <v>40014</v>
      </c>
      <c r="B396">
        <v>30</v>
      </c>
      <c r="C396">
        <v>45</v>
      </c>
      <c r="D396">
        <v>25</v>
      </c>
      <c r="E396">
        <v>1125</v>
      </c>
      <c r="F396" s="1">
        <f>-Week_SIP[[#This Row],[Investment Amount]]</f>
        <v>-1125</v>
      </c>
      <c r="G396" s="1">
        <f>SUM($D$2:D396)*Week_SIP[[#This Row],[Buy Price]]</f>
        <v>999630</v>
      </c>
    </row>
    <row r="397" spans="1:7" x14ac:dyDescent="0.3">
      <c r="A397" s="2">
        <v>40021</v>
      </c>
      <c r="B397">
        <v>31</v>
      </c>
      <c r="C397">
        <v>45.56</v>
      </c>
      <c r="D397">
        <v>25</v>
      </c>
      <c r="E397">
        <v>1139</v>
      </c>
      <c r="F397" s="1">
        <f>-Week_SIP[[#This Row],[Investment Amount]]</f>
        <v>-1139</v>
      </c>
      <c r="G397" s="1">
        <f>SUM($D$2:D397)*Week_SIP[[#This Row],[Buy Price]]</f>
        <v>1013208.8400000001</v>
      </c>
    </row>
    <row r="398" spans="1:7" x14ac:dyDescent="0.3">
      <c r="A398" s="2">
        <v>40028</v>
      </c>
      <c r="B398">
        <v>32</v>
      </c>
      <c r="C398">
        <v>46.93</v>
      </c>
      <c r="D398">
        <v>24</v>
      </c>
      <c r="E398">
        <v>1126.32</v>
      </c>
      <c r="F398" s="1">
        <f>-Week_SIP[[#This Row],[Investment Amount]]</f>
        <v>-1126.32</v>
      </c>
      <c r="G398" s="1">
        <f>SUM($D$2:D398)*Week_SIP[[#This Row],[Buy Price]]</f>
        <v>1044802.59</v>
      </c>
    </row>
    <row r="399" spans="1:7" x14ac:dyDescent="0.3">
      <c r="A399" s="2">
        <v>40035</v>
      </c>
      <c r="B399">
        <v>33</v>
      </c>
      <c r="C399">
        <v>44.41</v>
      </c>
      <c r="D399">
        <v>25</v>
      </c>
      <c r="E399">
        <v>1110.25</v>
      </c>
      <c r="F399" s="1">
        <f>-Week_SIP[[#This Row],[Investment Amount]]</f>
        <v>-1110.25</v>
      </c>
      <c r="G399" s="1">
        <f>SUM($D$2:D399)*Week_SIP[[#This Row],[Buy Price]]</f>
        <v>989810.08</v>
      </c>
    </row>
    <row r="400" spans="1:7" x14ac:dyDescent="0.3">
      <c r="A400" s="2">
        <v>40042</v>
      </c>
      <c r="B400">
        <v>34</v>
      </c>
      <c r="C400">
        <v>44.2</v>
      </c>
      <c r="D400">
        <v>26</v>
      </c>
      <c r="E400">
        <v>1149.2</v>
      </c>
      <c r="F400" s="1">
        <f>-Week_SIP[[#This Row],[Investment Amount]]</f>
        <v>-1149.2</v>
      </c>
      <c r="G400" s="1">
        <f>SUM($D$2:D400)*Week_SIP[[#This Row],[Buy Price]]</f>
        <v>986278.8</v>
      </c>
    </row>
    <row r="401" spans="1:7" x14ac:dyDescent="0.3">
      <c r="A401" s="2">
        <v>40049</v>
      </c>
      <c r="B401">
        <v>35</v>
      </c>
      <c r="C401">
        <v>46.5</v>
      </c>
      <c r="D401">
        <v>24</v>
      </c>
      <c r="E401">
        <v>1116</v>
      </c>
      <c r="F401" s="1">
        <f>-Week_SIP[[#This Row],[Investment Amount]]</f>
        <v>-1116</v>
      </c>
      <c r="G401" s="1">
        <f>SUM($D$2:D401)*Week_SIP[[#This Row],[Buy Price]]</f>
        <v>1038717</v>
      </c>
    </row>
    <row r="402" spans="1:7" x14ac:dyDescent="0.3">
      <c r="A402" s="2">
        <v>40056</v>
      </c>
      <c r="B402">
        <v>36</v>
      </c>
      <c r="C402">
        <v>46.74</v>
      </c>
      <c r="D402">
        <v>24</v>
      </c>
      <c r="E402">
        <v>1121.76</v>
      </c>
      <c r="F402" s="1">
        <f>-Week_SIP[[#This Row],[Investment Amount]]</f>
        <v>-1121.76</v>
      </c>
      <c r="G402" s="1">
        <f>SUM($D$2:D402)*Week_SIP[[#This Row],[Buy Price]]</f>
        <v>1045199.88</v>
      </c>
    </row>
    <row r="403" spans="1:7" x14ac:dyDescent="0.3">
      <c r="A403" s="2">
        <v>40063</v>
      </c>
      <c r="B403">
        <v>37</v>
      </c>
      <c r="C403">
        <v>47.72</v>
      </c>
      <c r="D403">
        <v>24</v>
      </c>
      <c r="E403">
        <v>1145.28</v>
      </c>
      <c r="F403" s="1">
        <f>-Week_SIP[[#This Row],[Investment Amount]]</f>
        <v>-1145.28</v>
      </c>
      <c r="G403" s="1">
        <f>SUM($D$2:D403)*Week_SIP[[#This Row],[Buy Price]]</f>
        <v>1068259.92</v>
      </c>
    </row>
    <row r="404" spans="1:7" x14ac:dyDescent="0.3">
      <c r="A404" s="2">
        <v>40070</v>
      </c>
      <c r="B404">
        <v>38</v>
      </c>
      <c r="C404">
        <v>48.01</v>
      </c>
      <c r="D404">
        <v>24</v>
      </c>
      <c r="E404">
        <v>1152.24</v>
      </c>
      <c r="F404" s="1">
        <f>-Week_SIP[[#This Row],[Investment Amount]]</f>
        <v>-1152.24</v>
      </c>
      <c r="G404" s="1">
        <f>SUM($D$2:D404)*Week_SIP[[#This Row],[Buy Price]]</f>
        <v>1075904.0999999999</v>
      </c>
    </row>
    <row r="405" spans="1:7" x14ac:dyDescent="0.3">
      <c r="A405" s="2">
        <v>40078</v>
      </c>
      <c r="B405">
        <v>39</v>
      </c>
      <c r="C405">
        <v>50.06</v>
      </c>
      <c r="D405">
        <v>23</v>
      </c>
      <c r="E405">
        <v>1151.3800000000001</v>
      </c>
      <c r="F405" s="1">
        <f>-Week_SIP[[#This Row],[Investment Amount]]</f>
        <v>-1151.3800000000001</v>
      </c>
      <c r="G405" s="1">
        <f>SUM($D$2:D405)*Week_SIP[[#This Row],[Buy Price]]</f>
        <v>1122995.98</v>
      </c>
    </row>
    <row r="406" spans="1:7" x14ac:dyDescent="0.3">
      <c r="A406" s="2">
        <v>40085</v>
      </c>
      <c r="B406">
        <v>40</v>
      </c>
      <c r="C406">
        <v>49.7</v>
      </c>
      <c r="D406">
        <v>23</v>
      </c>
      <c r="E406">
        <v>1143.1000000000001</v>
      </c>
      <c r="F406" s="1">
        <f>-Week_SIP[[#This Row],[Investment Amount]]</f>
        <v>-1143.1000000000001</v>
      </c>
      <c r="G406" s="1">
        <f>SUM($D$2:D406)*Week_SIP[[#This Row],[Buy Price]]</f>
        <v>1116063.2</v>
      </c>
    </row>
    <row r="407" spans="1:7" x14ac:dyDescent="0.3">
      <c r="A407" s="2">
        <v>40091</v>
      </c>
      <c r="B407">
        <v>41</v>
      </c>
      <c r="C407">
        <v>50.02</v>
      </c>
      <c r="D407">
        <v>23</v>
      </c>
      <c r="E407">
        <v>1150.46</v>
      </c>
      <c r="F407" s="1">
        <f>-Week_SIP[[#This Row],[Investment Amount]]</f>
        <v>-1150.46</v>
      </c>
      <c r="G407" s="1">
        <f>SUM($D$2:D407)*Week_SIP[[#This Row],[Buy Price]]</f>
        <v>1124399.58</v>
      </c>
    </row>
    <row r="408" spans="1:7" x14ac:dyDescent="0.3">
      <c r="A408" s="2">
        <v>40098</v>
      </c>
      <c r="B408">
        <v>42</v>
      </c>
      <c r="C408">
        <v>50.37</v>
      </c>
      <c r="D408">
        <v>22</v>
      </c>
      <c r="E408">
        <v>1108.1399999999999</v>
      </c>
      <c r="F408" s="1">
        <f>-Week_SIP[[#This Row],[Investment Amount]]</f>
        <v>-1108.1399999999999</v>
      </c>
      <c r="G408" s="1">
        <f>SUM($D$2:D408)*Week_SIP[[#This Row],[Buy Price]]</f>
        <v>1133375.3699999999</v>
      </c>
    </row>
    <row r="409" spans="1:7" x14ac:dyDescent="0.3">
      <c r="A409" s="2">
        <v>40106</v>
      </c>
      <c r="B409">
        <v>43</v>
      </c>
      <c r="C409">
        <v>51.02</v>
      </c>
      <c r="D409">
        <v>22</v>
      </c>
      <c r="E409">
        <v>1122.44</v>
      </c>
      <c r="F409" s="1">
        <f>-Week_SIP[[#This Row],[Investment Amount]]</f>
        <v>-1122.44</v>
      </c>
      <c r="G409" s="1">
        <f>SUM($D$2:D409)*Week_SIP[[#This Row],[Buy Price]]</f>
        <v>1149123.46</v>
      </c>
    </row>
    <row r="410" spans="1:7" x14ac:dyDescent="0.3">
      <c r="A410" s="2">
        <v>40112</v>
      </c>
      <c r="B410">
        <v>44</v>
      </c>
      <c r="C410">
        <v>49.87</v>
      </c>
      <c r="D410">
        <v>23</v>
      </c>
      <c r="E410">
        <v>1147.01</v>
      </c>
      <c r="F410" s="1">
        <f>-Week_SIP[[#This Row],[Investment Amount]]</f>
        <v>-1147.01</v>
      </c>
      <c r="G410" s="1">
        <f>SUM($D$2:D410)*Week_SIP[[#This Row],[Buy Price]]</f>
        <v>1124369.02</v>
      </c>
    </row>
    <row r="411" spans="1:7" x14ac:dyDescent="0.3">
      <c r="A411" s="2">
        <v>40120</v>
      </c>
      <c r="B411">
        <v>45</v>
      </c>
      <c r="C411">
        <v>46.15</v>
      </c>
      <c r="D411">
        <v>25</v>
      </c>
      <c r="E411">
        <v>1153.75</v>
      </c>
      <c r="F411" s="1">
        <f>-Week_SIP[[#This Row],[Investment Amount]]</f>
        <v>-1153.75</v>
      </c>
      <c r="G411" s="1">
        <f>SUM($D$2:D411)*Week_SIP[[#This Row],[Buy Price]]</f>
        <v>1041651.65</v>
      </c>
    </row>
    <row r="412" spans="1:7" x14ac:dyDescent="0.3">
      <c r="A412" s="2">
        <v>40126</v>
      </c>
      <c r="B412">
        <v>46</v>
      </c>
      <c r="C412">
        <v>49.31</v>
      </c>
      <c r="D412">
        <v>23</v>
      </c>
      <c r="E412">
        <v>1134.1300000000001</v>
      </c>
      <c r="F412" s="1">
        <f>-Week_SIP[[#This Row],[Investment Amount]]</f>
        <v>-1134.1300000000001</v>
      </c>
      <c r="G412" s="1">
        <f>SUM($D$2:D412)*Week_SIP[[#This Row],[Buy Price]]</f>
        <v>1114110.1400000001</v>
      </c>
    </row>
    <row r="413" spans="1:7" x14ac:dyDescent="0.3">
      <c r="A413" s="2">
        <v>40133</v>
      </c>
      <c r="B413">
        <v>47</v>
      </c>
      <c r="C413">
        <v>50.77</v>
      </c>
      <c r="D413">
        <v>22</v>
      </c>
      <c r="E413">
        <v>1116.94</v>
      </c>
      <c r="F413" s="1">
        <f>-Week_SIP[[#This Row],[Investment Amount]]</f>
        <v>-1116.94</v>
      </c>
      <c r="G413" s="1">
        <f>SUM($D$2:D413)*Week_SIP[[#This Row],[Buy Price]]</f>
        <v>1148214.32</v>
      </c>
    </row>
    <row r="414" spans="1:7" x14ac:dyDescent="0.3">
      <c r="A414" s="2">
        <v>40140</v>
      </c>
      <c r="B414">
        <v>48</v>
      </c>
      <c r="C414">
        <v>51.05</v>
      </c>
      <c r="D414">
        <v>22</v>
      </c>
      <c r="E414">
        <v>1123.0999999999999</v>
      </c>
      <c r="F414" s="1">
        <f>-Week_SIP[[#This Row],[Investment Amount]]</f>
        <v>-1123.0999999999999</v>
      </c>
      <c r="G414" s="1">
        <f>SUM($D$2:D414)*Week_SIP[[#This Row],[Buy Price]]</f>
        <v>1155669.8999999999</v>
      </c>
    </row>
    <row r="415" spans="1:7" x14ac:dyDescent="0.3">
      <c r="A415" s="2">
        <v>40147</v>
      </c>
      <c r="B415">
        <v>49</v>
      </c>
      <c r="C415">
        <v>50.31</v>
      </c>
      <c r="D415">
        <v>22</v>
      </c>
      <c r="E415">
        <v>1106.8200000000002</v>
      </c>
      <c r="F415" s="1">
        <f>-Week_SIP[[#This Row],[Investment Amount]]</f>
        <v>-1106.8200000000002</v>
      </c>
      <c r="G415" s="1">
        <f>SUM($D$2:D415)*Week_SIP[[#This Row],[Buy Price]]</f>
        <v>1140024.6000000001</v>
      </c>
    </row>
    <row r="416" spans="1:7" x14ac:dyDescent="0.3">
      <c r="A416" s="2">
        <v>40154</v>
      </c>
      <c r="B416">
        <v>50</v>
      </c>
      <c r="C416">
        <v>50.73</v>
      </c>
      <c r="D416">
        <v>22</v>
      </c>
      <c r="E416">
        <v>1116.06</v>
      </c>
      <c r="F416" s="1">
        <f>-Week_SIP[[#This Row],[Investment Amount]]</f>
        <v>-1116.06</v>
      </c>
      <c r="G416" s="1">
        <f>SUM($D$2:D416)*Week_SIP[[#This Row],[Buy Price]]</f>
        <v>1150657.8599999999</v>
      </c>
    </row>
    <row r="417" spans="1:7" x14ac:dyDescent="0.3">
      <c r="A417" s="2">
        <v>40161</v>
      </c>
      <c r="B417">
        <v>51</v>
      </c>
      <c r="C417">
        <v>51.04</v>
      </c>
      <c r="D417">
        <v>22</v>
      </c>
      <c r="E417">
        <v>1122.8799999999999</v>
      </c>
      <c r="F417" s="1">
        <f>-Week_SIP[[#This Row],[Investment Amount]]</f>
        <v>-1122.8799999999999</v>
      </c>
      <c r="G417" s="1">
        <f>SUM($D$2:D417)*Week_SIP[[#This Row],[Buy Price]]</f>
        <v>1158812.1599999999</v>
      </c>
    </row>
    <row r="418" spans="1:7" x14ac:dyDescent="0.3">
      <c r="A418" s="2">
        <v>40168</v>
      </c>
      <c r="B418">
        <v>52</v>
      </c>
      <c r="C418">
        <v>49.79</v>
      </c>
      <c r="D418">
        <v>23</v>
      </c>
      <c r="E418">
        <v>1145.17</v>
      </c>
      <c r="F418" s="1">
        <f>-Week_SIP[[#This Row],[Investment Amount]]</f>
        <v>-1145.17</v>
      </c>
      <c r="G418" s="1">
        <f>SUM($D$2:D418)*Week_SIP[[#This Row],[Buy Price]]</f>
        <v>1131577.33</v>
      </c>
    </row>
    <row r="419" spans="1:7" x14ac:dyDescent="0.3">
      <c r="A419" s="2">
        <v>40176</v>
      </c>
      <c r="B419">
        <v>53</v>
      </c>
      <c r="C419">
        <v>52.1</v>
      </c>
      <c r="D419">
        <v>22</v>
      </c>
      <c r="E419">
        <v>1146.2</v>
      </c>
      <c r="F419" s="1">
        <f>-Week_SIP[[#This Row],[Investment Amount]]</f>
        <v>-1146.2</v>
      </c>
      <c r="G419" s="1">
        <f>SUM($D$2:D419)*Week_SIP[[#This Row],[Buy Price]]</f>
        <v>1185222.9000000001</v>
      </c>
    </row>
    <row r="420" spans="1:7" x14ac:dyDescent="0.3">
      <c r="A420" s="2">
        <v>40182</v>
      </c>
      <c r="B420">
        <v>1</v>
      </c>
      <c r="C420">
        <v>52.39</v>
      </c>
      <c r="D420">
        <v>22</v>
      </c>
      <c r="E420">
        <v>1152.58</v>
      </c>
      <c r="F420" s="1">
        <f>-Week_SIP[[#This Row],[Investment Amount]]</f>
        <v>-1152.58</v>
      </c>
      <c r="G420" s="1">
        <f>SUM($D$2:D420)*Week_SIP[[#This Row],[Buy Price]]</f>
        <v>1192972.69</v>
      </c>
    </row>
    <row r="421" spans="1:7" x14ac:dyDescent="0.3">
      <c r="A421" s="2">
        <v>40189</v>
      </c>
      <c r="B421">
        <v>2</v>
      </c>
      <c r="C421">
        <v>52.79</v>
      </c>
      <c r="D421">
        <v>21</v>
      </c>
      <c r="E421">
        <v>1108.5899999999999</v>
      </c>
      <c r="F421" s="1">
        <f>-Week_SIP[[#This Row],[Investment Amount]]</f>
        <v>-1108.5899999999999</v>
      </c>
      <c r="G421" s="1">
        <f>SUM($D$2:D421)*Week_SIP[[#This Row],[Buy Price]]</f>
        <v>1203189.68</v>
      </c>
    </row>
    <row r="422" spans="1:7" x14ac:dyDescent="0.3">
      <c r="A422" s="2">
        <v>40196</v>
      </c>
      <c r="B422">
        <v>3</v>
      </c>
      <c r="C422">
        <v>52.88</v>
      </c>
      <c r="D422">
        <v>21</v>
      </c>
      <c r="E422">
        <v>1110.48</v>
      </c>
      <c r="F422" s="1">
        <f>-Week_SIP[[#This Row],[Investment Amount]]</f>
        <v>-1110.48</v>
      </c>
      <c r="G422" s="1">
        <f>SUM($D$2:D422)*Week_SIP[[#This Row],[Buy Price]]</f>
        <v>1206351.44</v>
      </c>
    </row>
    <row r="423" spans="1:7" x14ac:dyDescent="0.3">
      <c r="A423" s="2">
        <v>40203</v>
      </c>
      <c r="B423">
        <v>4</v>
      </c>
      <c r="C423">
        <v>50.09</v>
      </c>
      <c r="D423">
        <v>23</v>
      </c>
      <c r="E423">
        <v>1152.0700000000002</v>
      </c>
      <c r="F423" s="1">
        <f>-Week_SIP[[#This Row],[Investment Amount]]</f>
        <v>-1152.0700000000002</v>
      </c>
      <c r="G423" s="1">
        <f>SUM($D$2:D423)*Week_SIP[[#This Row],[Buy Price]]</f>
        <v>1143855.24</v>
      </c>
    </row>
    <row r="424" spans="1:7" x14ac:dyDescent="0.3">
      <c r="A424" s="2">
        <v>40210</v>
      </c>
      <c r="B424">
        <v>5</v>
      </c>
      <c r="C424">
        <v>49.39</v>
      </c>
      <c r="D424">
        <v>23</v>
      </c>
      <c r="E424">
        <v>1135.97</v>
      </c>
      <c r="F424" s="1">
        <f>-Week_SIP[[#This Row],[Investment Amount]]</f>
        <v>-1135.97</v>
      </c>
      <c r="G424" s="1">
        <f>SUM($D$2:D424)*Week_SIP[[#This Row],[Buy Price]]</f>
        <v>1129006.01</v>
      </c>
    </row>
    <row r="425" spans="1:7" x14ac:dyDescent="0.3">
      <c r="A425" s="2">
        <v>40217</v>
      </c>
      <c r="B425">
        <v>6</v>
      </c>
      <c r="C425">
        <v>47.89</v>
      </c>
      <c r="D425">
        <v>24</v>
      </c>
      <c r="E425">
        <v>1149.3600000000001</v>
      </c>
      <c r="F425" s="1">
        <f>-Week_SIP[[#This Row],[Investment Amount]]</f>
        <v>-1149.3600000000001</v>
      </c>
      <c r="G425" s="1">
        <f>SUM($D$2:D425)*Week_SIP[[#This Row],[Buy Price]]</f>
        <v>1095866.8700000001</v>
      </c>
    </row>
    <row r="426" spans="1:7" x14ac:dyDescent="0.3">
      <c r="A426" s="2">
        <v>40224</v>
      </c>
      <c r="B426">
        <v>7</v>
      </c>
      <c r="C426">
        <v>48.49</v>
      </c>
      <c r="D426">
        <v>23</v>
      </c>
      <c r="E426">
        <v>1115.27</v>
      </c>
      <c r="F426" s="1">
        <f>-Week_SIP[[#This Row],[Investment Amount]]</f>
        <v>-1115.27</v>
      </c>
      <c r="G426" s="1">
        <f>SUM($D$2:D426)*Week_SIP[[#This Row],[Buy Price]]</f>
        <v>1110711.94</v>
      </c>
    </row>
    <row r="427" spans="1:7" x14ac:dyDescent="0.3">
      <c r="A427" s="2">
        <v>40231</v>
      </c>
      <c r="B427">
        <v>8</v>
      </c>
      <c r="C427">
        <v>48.76</v>
      </c>
      <c r="D427">
        <v>23</v>
      </c>
      <c r="E427">
        <v>1121.48</v>
      </c>
      <c r="F427" s="1">
        <f>-Week_SIP[[#This Row],[Investment Amount]]</f>
        <v>-1121.48</v>
      </c>
      <c r="G427" s="1">
        <f>SUM($D$2:D427)*Week_SIP[[#This Row],[Buy Price]]</f>
        <v>1118018.04</v>
      </c>
    </row>
    <row r="428" spans="1:7" x14ac:dyDescent="0.3">
      <c r="A428" s="2">
        <v>40239</v>
      </c>
      <c r="B428">
        <v>9</v>
      </c>
      <c r="C428">
        <v>50.36</v>
      </c>
      <c r="D428">
        <v>22</v>
      </c>
      <c r="E428">
        <v>1107.92</v>
      </c>
      <c r="F428" s="1">
        <f>-Week_SIP[[#This Row],[Investment Amount]]</f>
        <v>-1107.92</v>
      </c>
      <c r="G428" s="1">
        <f>SUM($D$2:D428)*Week_SIP[[#This Row],[Buy Price]]</f>
        <v>1155812.3600000001</v>
      </c>
    </row>
    <row r="429" spans="1:7" x14ac:dyDescent="0.3">
      <c r="A429" s="2">
        <v>40245</v>
      </c>
      <c r="B429">
        <v>10</v>
      </c>
      <c r="C429">
        <v>51.29</v>
      </c>
      <c r="D429">
        <v>22</v>
      </c>
      <c r="E429">
        <v>1128.3799999999999</v>
      </c>
      <c r="F429" s="1">
        <f>-Week_SIP[[#This Row],[Investment Amount]]</f>
        <v>-1128.3799999999999</v>
      </c>
      <c r="G429" s="1">
        <f>SUM($D$2:D429)*Week_SIP[[#This Row],[Buy Price]]</f>
        <v>1178285.17</v>
      </c>
    </row>
    <row r="430" spans="1:7" x14ac:dyDescent="0.3">
      <c r="A430" s="2">
        <v>40252</v>
      </c>
      <c r="B430">
        <v>11</v>
      </c>
      <c r="C430">
        <v>51.52</v>
      </c>
      <c r="D430">
        <v>22</v>
      </c>
      <c r="E430">
        <v>1133.44</v>
      </c>
      <c r="F430" s="1">
        <f>-Week_SIP[[#This Row],[Investment Amount]]</f>
        <v>-1133.44</v>
      </c>
      <c r="G430" s="1">
        <f>SUM($D$2:D430)*Week_SIP[[#This Row],[Buy Price]]</f>
        <v>1184702.4000000001</v>
      </c>
    </row>
    <row r="431" spans="1:7" x14ac:dyDescent="0.3">
      <c r="A431" s="2">
        <v>40259</v>
      </c>
      <c r="B431">
        <v>12</v>
      </c>
      <c r="C431">
        <v>52.3</v>
      </c>
      <c r="D431">
        <v>22</v>
      </c>
      <c r="E431">
        <v>1150.5999999999999</v>
      </c>
      <c r="F431" s="1">
        <f>-Week_SIP[[#This Row],[Investment Amount]]</f>
        <v>-1150.5999999999999</v>
      </c>
      <c r="G431" s="1">
        <f>SUM($D$2:D431)*Week_SIP[[#This Row],[Buy Price]]</f>
        <v>1203789.0999999999</v>
      </c>
    </row>
    <row r="432" spans="1:7" x14ac:dyDescent="0.3">
      <c r="A432" s="2">
        <v>40266</v>
      </c>
      <c r="B432">
        <v>13</v>
      </c>
      <c r="C432">
        <v>52.96</v>
      </c>
      <c r="D432">
        <v>21</v>
      </c>
      <c r="E432">
        <v>1112.1600000000001</v>
      </c>
      <c r="F432" s="1">
        <f>-Week_SIP[[#This Row],[Investment Amount]]</f>
        <v>-1112.1600000000001</v>
      </c>
      <c r="G432" s="1">
        <f>SUM($D$2:D432)*Week_SIP[[#This Row],[Buy Price]]</f>
        <v>1220092.48</v>
      </c>
    </row>
    <row r="433" spans="1:7" x14ac:dyDescent="0.3">
      <c r="A433" s="2">
        <v>40273</v>
      </c>
      <c r="B433">
        <v>14</v>
      </c>
      <c r="C433">
        <v>53.63</v>
      </c>
      <c r="D433">
        <v>21</v>
      </c>
      <c r="E433">
        <v>1126.23</v>
      </c>
      <c r="F433" s="1">
        <f>-Week_SIP[[#This Row],[Investment Amount]]</f>
        <v>-1126.23</v>
      </c>
      <c r="G433" s="1">
        <f>SUM($D$2:D433)*Week_SIP[[#This Row],[Buy Price]]</f>
        <v>1236654.1700000002</v>
      </c>
    </row>
    <row r="434" spans="1:7" x14ac:dyDescent="0.3">
      <c r="A434" s="2">
        <v>40280</v>
      </c>
      <c r="B434">
        <v>15</v>
      </c>
      <c r="C434">
        <v>53.21</v>
      </c>
      <c r="D434">
        <v>21</v>
      </c>
      <c r="E434">
        <v>1117.4100000000001</v>
      </c>
      <c r="F434" s="1">
        <f>-Week_SIP[[#This Row],[Investment Amount]]</f>
        <v>-1117.4100000000001</v>
      </c>
      <c r="G434" s="1">
        <f>SUM($D$2:D434)*Week_SIP[[#This Row],[Buy Price]]</f>
        <v>1228086.8</v>
      </c>
    </row>
    <row r="435" spans="1:7" x14ac:dyDescent="0.3">
      <c r="A435" s="2">
        <v>40287</v>
      </c>
      <c r="B435">
        <v>16</v>
      </c>
      <c r="C435">
        <v>52.08</v>
      </c>
      <c r="D435">
        <v>22</v>
      </c>
      <c r="E435">
        <v>1145.76</v>
      </c>
      <c r="F435" s="1">
        <f>-Week_SIP[[#This Row],[Investment Amount]]</f>
        <v>-1145.76</v>
      </c>
      <c r="G435" s="1">
        <f>SUM($D$2:D435)*Week_SIP[[#This Row],[Buy Price]]</f>
        <v>1203152.1599999999</v>
      </c>
    </row>
    <row r="436" spans="1:7" x14ac:dyDescent="0.3">
      <c r="A436" s="2">
        <v>40294</v>
      </c>
      <c r="B436">
        <v>17</v>
      </c>
      <c r="C436">
        <v>53.1</v>
      </c>
      <c r="D436">
        <v>21</v>
      </c>
      <c r="E436">
        <v>1115.1000000000001</v>
      </c>
      <c r="F436" s="1">
        <f>-Week_SIP[[#This Row],[Investment Amount]]</f>
        <v>-1115.1000000000001</v>
      </c>
      <c r="G436" s="1">
        <f>SUM($D$2:D436)*Week_SIP[[#This Row],[Buy Price]]</f>
        <v>1227831.3</v>
      </c>
    </row>
    <row r="437" spans="1:7" x14ac:dyDescent="0.3">
      <c r="A437" s="2">
        <v>40301</v>
      </c>
      <c r="B437">
        <v>18</v>
      </c>
      <c r="C437">
        <v>52.07</v>
      </c>
      <c r="D437">
        <v>22</v>
      </c>
      <c r="E437">
        <v>1145.54</v>
      </c>
      <c r="F437" s="1">
        <f>-Week_SIP[[#This Row],[Investment Amount]]</f>
        <v>-1145.54</v>
      </c>
      <c r="G437" s="1">
        <f>SUM($D$2:D437)*Week_SIP[[#This Row],[Buy Price]]</f>
        <v>1205160.1499999999</v>
      </c>
    </row>
    <row r="438" spans="1:7" x14ac:dyDescent="0.3">
      <c r="A438" s="2">
        <v>40308</v>
      </c>
      <c r="B438">
        <v>19</v>
      </c>
      <c r="C438">
        <v>51.93</v>
      </c>
      <c r="D438">
        <v>22</v>
      </c>
      <c r="E438">
        <v>1142.46</v>
      </c>
      <c r="F438" s="1">
        <f>-Week_SIP[[#This Row],[Investment Amount]]</f>
        <v>-1142.46</v>
      </c>
      <c r="G438" s="1">
        <f>SUM($D$2:D438)*Week_SIP[[#This Row],[Buy Price]]</f>
        <v>1203062.31</v>
      </c>
    </row>
    <row r="439" spans="1:7" x14ac:dyDescent="0.3">
      <c r="A439" s="2">
        <v>40315</v>
      </c>
      <c r="B439">
        <v>20</v>
      </c>
      <c r="C439">
        <v>51.06</v>
      </c>
      <c r="D439">
        <v>22</v>
      </c>
      <c r="E439">
        <v>1123.3200000000002</v>
      </c>
      <c r="F439" s="1">
        <f>-Week_SIP[[#This Row],[Investment Amount]]</f>
        <v>-1123.3200000000002</v>
      </c>
      <c r="G439" s="1">
        <f>SUM($D$2:D439)*Week_SIP[[#This Row],[Buy Price]]</f>
        <v>1184030.3400000001</v>
      </c>
    </row>
    <row r="440" spans="1:7" x14ac:dyDescent="0.3">
      <c r="A440" s="2">
        <v>40322</v>
      </c>
      <c r="B440">
        <v>21</v>
      </c>
      <c r="C440">
        <v>49.91</v>
      </c>
      <c r="D440">
        <v>23</v>
      </c>
      <c r="E440">
        <v>1147.9299999999998</v>
      </c>
      <c r="F440" s="1">
        <f>-Week_SIP[[#This Row],[Investment Amount]]</f>
        <v>-1147.9299999999998</v>
      </c>
      <c r="G440" s="1">
        <f>SUM($D$2:D440)*Week_SIP[[#This Row],[Buy Price]]</f>
        <v>1158510.92</v>
      </c>
    </row>
    <row r="441" spans="1:7" x14ac:dyDescent="0.3">
      <c r="A441" s="2">
        <v>40329</v>
      </c>
      <c r="B441">
        <v>22</v>
      </c>
      <c r="C441">
        <v>50.8</v>
      </c>
      <c r="D441">
        <v>22</v>
      </c>
      <c r="E441">
        <v>1117.5999999999999</v>
      </c>
      <c r="F441" s="1">
        <f>-Week_SIP[[#This Row],[Investment Amount]]</f>
        <v>-1117.5999999999999</v>
      </c>
      <c r="G441" s="1">
        <f>SUM($D$2:D441)*Week_SIP[[#This Row],[Buy Price]]</f>
        <v>1180287.2</v>
      </c>
    </row>
    <row r="442" spans="1:7" x14ac:dyDescent="0.3">
      <c r="A442" s="2">
        <v>40336</v>
      </c>
      <c r="B442">
        <v>23</v>
      </c>
      <c r="C442">
        <v>50.53</v>
      </c>
      <c r="D442">
        <v>22</v>
      </c>
      <c r="E442">
        <v>1111.6600000000001</v>
      </c>
      <c r="F442" s="1">
        <f>-Week_SIP[[#This Row],[Investment Amount]]</f>
        <v>-1111.6600000000001</v>
      </c>
      <c r="G442" s="1">
        <f>SUM($D$2:D442)*Week_SIP[[#This Row],[Buy Price]]</f>
        <v>1175125.68</v>
      </c>
    </row>
    <row r="443" spans="1:7" x14ac:dyDescent="0.3">
      <c r="A443" s="2">
        <v>40343</v>
      </c>
      <c r="B443">
        <v>24</v>
      </c>
      <c r="C443">
        <v>51.99</v>
      </c>
      <c r="D443">
        <v>22</v>
      </c>
      <c r="E443">
        <v>1143.78</v>
      </c>
      <c r="F443" s="1">
        <f>-Week_SIP[[#This Row],[Investment Amount]]</f>
        <v>-1143.78</v>
      </c>
      <c r="G443" s="1">
        <f>SUM($D$2:D443)*Week_SIP[[#This Row],[Buy Price]]</f>
        <v>1210223.22</v>
      </c>
    </row>
    <row r="444" spans="1:7" x14ac:dyDescent="0.3">
      <c r="A444" s="2">
        <v>40350</v>
      </c>
      <c r="B444">
        <v>25</v>
      </c>
      <c r="C444">
        <v>53.52</v>
      </c>
      <c r="D444">
        <v>21</v>
      </c>
      <c r="E444">
        <v>1123.92</v>
      </c>
      <c r="F444" s="1">
        <f>-Week_SIP[[#This Row],[Investment Amount]]</f>
        <v>-1123.92</v>
      </c>
      <c r="G444" s="1">
        <f>SUM($D$2:D444)*Week_SIP[[#This Row],[Buy Price]]</f>
        <v>1246962.48</v>
      </c>
    </row>
    <row r="445" spans="1:7" x14ac:dyDescent="0.3">
      <c r="A445" s="2">
        <v>40357</v>
      </c>
      <c r="B445">
        <v>26</v>
      </c>
      <c r="C445">
        <v>53.3</v>
      </c>
      <c r="D445">
        <v>21</v>
      </c>
      <c r="E445">
        <v>1119.3</v>
      </c>
      <c r="F445" s="1">
        <f>-Week_SIP[[#This Row],[Investment Amount]]</f>
        <v>-1119.3</v>
      </c>
      <c r="G445" s="1">
        <f>SUM($D$2:D445)*Week_SIP[[#This Row],[Buy Price]]</f>
        <v>1242956</v>
      </c>
    </row>
    <row r="446" spans="1:7" x14ac:dyDescent="0.3">
      <c r="A446" s="2">
        <v>40364</v>
      </c>
      <c r="B446">
        <v>27</v>
      </c>
      <c r="C446">
        <v>52.87</v>
      </c>
      <c r="D446">
        <v>21</v>
      </c>
      <c r="E446">
        <v>1110.27</v>
      </c>
      <c r="F446" s="1">
        <f>-Week_SIP[[#This Row],[Investment Amount]]</f>
        <v>-1110.27</v>
      </c>
      <c r="G446" s="1">
        <f>SUM($D$2:D446)*Week_SIP[[#This Row],[Buy Price]]</f>
        <v>1234038.67</v>
      </c>
    </row>
    <row r="447" spans="1:7" x14ac:dyDescent="0.3">
      <c r="A447" s="2">
        <v>40371</v>
      </c>
      <c r="B447">
        <v>28</v>
      </c>
      <c r="C447">
        <v>53.84</v>
      </c>
      <c r="D447">
        <v>21</v>
      </c>
      <c r="E447">
        <v>1130.6400000000001</v>
      </c>
      <c r="F447" s="1">
        <f>-Week_SIP[[#This Row],[Investment Amount]]</f>
        <v>-1130.6400000000001</v>
      </c>
      <c r="G447" s="1">
        <f>SUM($D$2:D447)*Week_SIP[[#This Row],[Buy Price]]</f>
        <v>1257810.08</v>
      </c>
    </row>
    <row r="448" spans="1:7" x14ac:dyDescent="0.3">
      <c r="A448" s="2">
        <v>40378</v>
      </c>
      <c r="B448">
        <v>29</v>
      </c>
      <c r="C448">
        <v>54.15</v>
      </c>
      <c r="D448">
        <v>21</v>
      </c>
      <c r="E448">
        <v>1137.1499999999999</v>
      </c>
      <c r="F448" s="1">
        <f>-Week_SIP[[#This Row],[Investment Amount]]</f>
        <v>-1137.1499999999999</v>
      </c>
      <c r="G448" s="1">
        <f>SUM($D$2:D448)*Week_SIP[[#This Row],[Buy Price]]</f>
        <v>1266189.45</v>
      </c>
    </row>
    <row r="449" spans="1:7" x14ac:dyDescent="0.3">
      <c r="A449" s="2">
        <v>40385</v>
      </c>
      <c r="B449">
        <v>30</v>
      </c>
      <c r="C449">
        <v>54.69</v>
      </c>
      <c r="D449">
        <v>21</v>
      </c>
      <c r="E449">
        <v>1148.49</v>
      </c>
      <c r="F449" s="1">
        <f>-Week_SIP[[#This Row],[Investment Amount]]</f>
        <v>-1148.49</v>
      </c>
      <c r="G449" s="1">
        <f>SUM($D$2:D449)*Week_SIP[[#This Row],[Buy Price]]</f>
        <v>1279964.76</v>
      </c>
    </row>
    <row r="450" spans="1:7" x14ac:dyDescent="0.3">
      <c r="A450" s="2">
        <v>40392</v>
      </c>
      <c r="B450">
        <v>31</v>
      </c>
      <c r="C450">
        <v>54.91</v>
      </c>
      <c r="D450">
        <v>21</v>
      </c>
      <c r="E450">
        <v>1153.1099999999999</v>
      </c>
      <c r="F450" s="1">
        <f>-Week_SIP[[#This Row],[Investment Amount]]</f>
        <v>-1153.1099999999999</v>
      </c>
      <c r="G450" s="1">
        <f>SUM($D$2:D450)*Week_SIP[[#This Row],[Buy Price]]</f>
        <v>1286266.75</v>
      </c>
    </row>
    <row r="451" spans="1:7" x14ac:dyDescent="0.3">
      <c r="A451" s="2">
        <v>40399</v>
      </c>
      <c r="B451">
        <v>32</v>
      </c>
      <c r="C451">
        <v>55.02</v>
      </c>
      <c r="D451">
        <v>20</v>
      </c>
      <c r="E451">
        <v>1100.4000000000001</v>
      </c>
      <c r="F451" s="1">
        <f>-Week_SIP[[#This Row],[Investment Amount]]</f>
        <v>-1100.4000000000001</v>
      </c>
      <c r="G451" s="1">
        <f>SUM($D$2:D451)*Week_SIP[[#This Row],[Buy Price]]</f>
        <v>1289943.9000000001</v>
      </c>
    </row>
    <row r="452" spans="1:7" x14ac:dyDescent="0.3">
      <c r="A452" s="2">
        <v>40406</v>
      </c>
      <c r="B452">
        <v>33</v>
      </c>
      <c r="C452">
        <v>54.41</v>
      </c>
      <c r="D452">
        <v>21</v>
      </c>
      <c r="E452">
        <v>1142.6099999999999</v>
      </c>
      <c r="F452" s="1">
        <f>-Week_SIP[[#This Row],[Investment Amount]]</f>
        <v>-1142.6099999999999</v>
      </c>
      <c r="G452" s="1">
        <f>SUM($D$2:D452)*Week_SIP[[#This Row],[Buy Price]]</f>
        <v>1276785.0599999998</v>
      </c>
    </row>
    <row r="453" spans="1:7" x14ac:dyDescent="0.3">
      <c r="A453" s="2">
        <v>40413</v>
      </c>
      <c r="B453">
        <v>34</v>
      </c>
      <c r="C453">
        <v>55.89</v>
      </c>
      <c r="D453">
        <v>20</v>
      </c>
      <c r="E453">
        <v>1117.8</v>
      </c>
      <c r="F453" s="1">
        <f>-Week_SIP[[#This Row],[Investment Amount]]</f>
        <v>-1117.8</v>
      </c>
      <c r="G453" s="1">
        <f>SUM($D$2:D453)*Week_SIP[[#This Row],[Buy Price]]</f>
        <v>1312632.54</v>
      </c>
    </row>
    <row r="454" spans="1:7" x14ac:dyDescent="0.3">
      <c r="A454" s="2">
        <v>40420</v>
      </c>
      <c r="B454">
        <v>35</v>
      </c>
      <c r="C454">
        <v>54.28</v>
      </c>
      <c r="D454">
        <v>21</v>
      </c>
      <c r="E454">
        <v>1139.8800000000001</v>
      </c>
      <c r="F454" s="1">
        <f>-Week_SIP[[#This Row],[Investment Amount]]</f>
        <v>-1139.8800000000001</v>
      </c>
      <c r="G454" s="1">
        <f>SUM($D$2:D454)*Week_SIP[[#This Row],[Buy Price]]</f>
        <v>1275959.96</v>
      </c>
    </row>
    <row r="455" spans="1:7" x14ac:dyDescent="0.3">
      <c r="A455" s="2">
        <v>40427</v>
      </c>
      <c r="B455">
        <v>36</v>
      </c>
      <c r="C455">
        <v>55.83</v>
      </c>
      <c r="D455">
        <v>20</v>
      </c>
      <c r="E455">
        <v>1116.5999999999999</v>
      </c>
      <c r="F455" s="1">
        <f>-Week_SIP[[#This Row],[Investment Amount]]</f>
        <v>-1116.5999999999999</v>
      </c>
      <c r="G455" s="1">
        <f>SUM($D$2:D455)*Week_SIP[[#This Row],[Buy Price]]</f>
        <v>1313512.4099999999</v>
      </c>
    </row>
    <row r="456" spans="1:7" x14ac:dyDescent="0.3">
      <c r="A456" s="2">
        <v>40434</v>
      </c>
      <c r="B456">
        <v>37</v>
      </c>
      <c r="C456">
        <v>57.84</v>
      </c>
      <c r="D456">
        <v>19</v>
      </c>
      <c r="E456">
        <v>1098.96</v>
      </c>
      <c r="F456" s="1">
        <f>-Week_SIP[[#This Row],[Investment Amount]]</f>
        <v>-1098.96</v>
      </c>
      <c r="G456" s="1">
        <f>SUM($D$2:D456)*Week_SIP[[#This Row],[Buy Price]]</f>
        <v>1361900.6400000001</v>
      </c>
    </row>
    <row r="457" spans="1:7" x14ac:dyDescent="0.3">
      <c r="A457" s="2">
        <v>40441</v>
      </c>
      <c r="B457">
        <v>38</v>
      </c>
      <c r="C457">
        <v>60.05</v>
      </c>
      <c r="D457">
        <v>19</v>
      </c>
      <c r="E457">
        <v>1140.95</v>
      </c>
      <c r="F457" s="1">
        <f>-Week_SIP[[#This Row],[Investment Amount]]</f>
        <v>-1140.95</v>
      </c>
      <c r="G457" s="1">
        <f>SUM($D$2:D457)*Week_SIP[[#This Row],[Buy Price]]</f>
        <v>1415078.25</v>
      </c>
    </row>
    <row r="458" spans="1:7" x14ac:dyDescent="0.3">
      <c r="A458" s="2">
        <v>40448</v>
      </c>
      <c r="B458">
        <v>39</v>
      </c>
      <c r="C458">
        <v>60.79</v>
      </c>
      <c r="D458">
        <v>18</v>
      </c>
      <c r="E458">
        <v>1094.22</v>
      </c>
      <c r="F458" s="1">
        <f>-Week_SIP[[#This Row],[Investment Amount]]</f>
        <v>-1094.22</v>
      </c>
      <c r="G458" s="1">
        <f>SUM($D$2:D458)*Week_SIP[[#This Row],[Buy Price]]</f>
        <v>1433610.57</v>
      </c>
    </row>
    <row r="459" spans="1:7" x14ac:dyDescent="0.3">
      <c r="A459" s="2">
        <v>40455</v>
      </c>
      <c r="B459">
        <v>40</v>
      </c>
      <c r="C459">
        <v>61.96</v>
      </c>
      <c r="D459">
        <v>18</v>
      </c>
      <c r="E459">
        <v>1115.28</v>
      </c>
      <c r="F459" s="1">
        <f>-Week_SIP[[#This Row],[Investment Amount]]</f>
        <v>-1115.28</v>
      </c>
      <c r="G459" s="1">
        <f>SUM($D$2:D459)*Week_SIP[[#This Row],[Buy Price]]</f>
        <v>1462317.96</v>
      </c>
    </row>
    <row r="460" spans="1:7" x14ac:dyDescent="0.3">
      <c r="A460" s="2">
        <v>40462</v>
      </c>
      <c r="B460">
        <v>41</v>
      </c>
      <c r="C460">
        <v>61.91</v>
      </c>
      <c r="D460">
        <v>18</v>
      </c>
      <c r="E460">
        <v>1114.3799999999999</v>
      </c>
      <c r="F460" s="1">
        <f>-Week_SIP[[#This Row],[Investment Amount]]</f>
        <v>-1114.3799999999999</v>
      </c>
      <c r="G460" s="1">
        <f>SUM($D$2:D460)*Week_SIP[[#This Row],[Buy Price]]</f>
        <v>1462252.2899999998</v>
      </c>
    </row>
    <row r="461" spans="1:7" x14ac:dyDescent="0.3">
      <c r="A461" s="2">
        <v>40469</v>
      </c>
      <c r="B461">
        <v>42</v>
      </c>
      <c r="C461">
        <v>61.28</v>
      </c>
      <c r="D461">
        <v>18</v>
      </c>
      <c r="E461">
        <v>1103.04</v>
      </c>
      <c r="F461" s="1">
        <f>-Week_SIP[[#This Row],[Investment Amount]]</f>
        <v>-1103.04</v>
      </c>
      <c r="G461" s="1">
        <f>SUM($D$2:D461)*Week_SIP[[#This Row],[Buy Price]]</f>
        <v>1448475.36</v>
      </c>
    </row>
    <row r="462" spans="1:7" x14ac:dyDescent="0.3">
      <c r="A462" s="2">
        <v>40476</v>
      </c>
      <c r="B462">
        <v>43</v>
      </c>
      <c r="C462">
        <v>61.6</v>
      </c>
      <c r="D462">
        <v>18</v>
      </c>
      <c r="E462">
        <v>1108.8</v>
      </c>
      <c r="F462" s="1">
        <f>-Week_SIP[[#This Row],[Investment Amount]]</f>
        <v>-1108.8</v>
      </c>
      <c r="G462" s="1">
        <f>SUM($D$2:D462)*Week_SIP[[#This Row],[Buy Price]]</f>
        <v>1457148</v>
      </c>
    </row>
    <row r="463" spans="1:7" x14ac:dyDescent="0.3">
      <c r="A463" s="2">
        <v>40483</v>
      </c>
      <c r="B463">
        <v>44</v>
      </c>
      <c r="C463">
        <v>61.84</v>
      </c>
      <c r="D463">
        <v>18</v>
      </c>
      <c r="E463">
        <v>1113.1200000000001</v>
      </c>
      <c r="F463" s="1">
        <f>-Week_SIP[[#This Row],[Investment Amount]]</f>
        <v>-1113.1200000000001</v>
      </c>
      <c r="G463" s="1">
        <f>SUM($D$2:D463)*Week_SIP[[#This Row],[Buy Price]]</f>
        <v>1463938.32</v>
      </c>
    </row>
    <row r="464" spans="1:7" x14ac:dyDescent="0.3">
      <c r="A464" s="2">
        <v>40490</v>
      </c>
      <c r="B464">
        <v>45</v>
      </c>
      <c r="C464">
        <v>63.43</v>
      </c>
      <c r="D464">
        <v>18</v>
      </c>
      <c r="E464">
        <v>1141.74</v>
      </c>
      <c r="F464" s="1">
        <f>-Week_SIP[[#This Row],[Investment Amount]]</f>
        <v>-1141.74</v>
      </c>
      <c r="G464" s="1">
        <f>SUM($D$2:D464)*Week_SIP[[#This Row],[Buy Price]]</f>
        <v>1502720.13</v>
      </c>
    </row>
    <row r="465" spans="1:7" x14ac:dyDescent="0.3">
      <c r="A465" s="2">
        <v>40497</v>
      </c>
      <c r="B465">
        <v>46</v>
      </c>
      <c r="C465">
        <v>62.19</v>
      </c>
      <c r="D465">
        <v>18</v>
      </c>
      <c r="E465">
        <v>1119.42</v>
      </c>
      <c r="F465" s="1">
        <f>-Week_SIP[[#This Row],[Investment Amount]]</f>
        <v>-1119.42</v>
      </c>
      <c r="G465" s="1">
        <f>SUM($D$2:D465)*Week_SIP[[#This Row],[Buy Price]]</f>
        <v>1474462.71</v>
      </c>
    </row>
    <row r="466" spans="1:7" x14ac:dyDescent="0.3">
      <c r="A466" s="2">
        <v>40504</v>
      </c>
      <c r="B466">
        <v>47</v>
      </c>
      <c r="C466">
        <v>61.06</v>
      </c>
      <c r="D466">
        <v>18</v>
      </c>
      <c r="E466">
        <v>1099.08</v>
      </c>
      <c r="F466" s="1">
        <f>-Week_SIP[[#This Row],[Investment Amount]]</f>
        <v>-1099.08</v>
      </c>
      <c r="G466" s="1">
        <f>SUM($D$2:D466)*Week_SIP[[#This Row],[Buy Price]]</f>
        <v>1448770.62</v>
      </c>
    </row>
    <row r="467" spans="1:7" x14ac:dyDescent="0.3">
      <c r="A467" s="2">
        <v>40511</v>
      </c>
      <c r="B467">
        <v>48</v>
      </c>
      <c r="C467">
        <v>59.25</v>
      </c>
      <c r="D467">
        <v>19</v>
      </c>
      <c r="E467">
        <v>1125.75</v>
      </c>
      <c r="F467" s="1">
        <f>-Week_SIP[[#This Row],[Investment Amount]]</f>
        <v>-1125.75</v>
      </c>
      <c r="G467" s="1">
        <f>SUM($D$2:D467)*Week_SIP[[#This Row],[Buy Price]]</f>
        <v>1406950.5</v>
      </c>
    </row>
    <row r="468" spans="1:7" x14ac:dyDescent="0.3">
      <c r="A468" s="2">
        <v>40518</v>
      </c>
      <c r="B468">
        <v>49</v>
      </c>
      <c r="C468">
        <v>60.44</v>
      </c>
      <c r="D468">
        <v>19</v>
      </c>
      <c r="E468">
        <v>1148.3599999999999</v>
      </c>
      <c r="F468" s="1">
        <f>-Week_SIP[[#This Row],[Investment Amount]]</f>
        <v>-1148.3599999999999</v>
      </c>
      <c r="G468" s="1">
        <f>SUM($D$2:D468)*Week_SIP[[#This Row],[Buy Price]]</f>
        <v>1436356.5999999999</v>
      </c>
    </row>
    <row r="469" spans="1:7" x14ac:dyDescent="0.3">
      <c r="A469" s="2">
        <v>40525</v>
      </c>
      <c r="B469">
        <v>50</v>
      </c>
      <c r="C469">
        <v>60.02</v>
      </c>
      <c r="D469">
        <v>19</v>
      </c>
      <c r="E469">
        <v>1140.3800000000001</v>
      </c>
      <c r="F469" s="1">
        <f>-Week_SIP[[#This Row],[Investment Amount]]</f>
        <v>-1140.3800000000001</v>
      </c>
      <c r="G469" s="1">
        <f>SUM($D$2:D469)*Week_SIP[[#This Row],[Buy Price]]</f>
        <v>1427515.6800000002</v>
      </c>
    </row>
    <row r="470" spans="1:7" x14ac:dyDescent="0.3">
      <c r="A470" s="2">
        <v>40532</v>
      </c>
      <c r="B470">
        <v>51</v>
      </c>
      <c r="C470">
        <v>60.33</v>
      </c>
      <c r="D470">
        <v>19</v>
      </c>
      <c r="E470">
        <v>1146.27</v>
      </c>
      <c r="F470" s="1">
        <f>-Week_SIP[[#This Row],[Investment Amount]]</f>
        <v>-1146.27</v>
      </c>
      <c r="G470" s="1">
        <f>SUM($D$2:D470)*Week_SIP[[#This Row],[Buy Price]]</f>
        <v>1436034.99</v>
      </c>
    </row>
    <row r="471" spans="1:7" x14ac:dyDescent="0.3">
      <c r="A471" s="2">
        <v>40539</v>
      </c>
      <c r="B471">
        <v>52</v>
      </c>
      <c r="C471">
        <v>60.92</v>
      </c>
      <c r="D471">
        <v>18</v>
      </c>
      <c r="E471">
        <v>1096.56</v>
      </c>
      <c r="F471" s="1">
        <f>-Week_SIP[[#This Row],[Investment Amount]]</f>
        <v>-1096.56</v>
      </c>
      <c r="G471" s="1">
        <f>SUM($D$2:D471)*Week_SIP[[#This Row],[Buy Price]]</f>
        <v>1451175.32</v>
      </c>
    </row>
    <row r="472" spans="1:7" x14ac:dyDescent="0.3">
      <c r="A472" s="2">
        <v>40546</v>
      </c>
      <c r="B472">
        <v>1</v>
      </c>
      <c r="C472">
        <v>62.17</v>
      </c>
      <c r="D472">
        <v>18</v>
      </c>
      <c r="E472">
        <v>1119.06</v>
      </c>
      <c r="F472" s="1">
        <f>-Week_SIP[[#This Row],[Investment Amount]]</f>
        <v>-1119.06</v>
      </c>
      <c r="G472" s="1">
        <f>SUM($D$2:D472)*Week_SIP[[#This Row],[Buy Price]]</f>
        <v>1482070.6300000001</v>
      </c>
    </row>
    <row r="473" spans="1:7" x14ac:dyDescent="0.3">
      <c r="A473" s="2">
        <v>40553</v>
      </c>
      <c r="B473">
        <v>2</v>
      </c>
      <c r="C473">
        <v>58.5</v>
      </c>
      <c r="D473">
        <v>19</v>
      </c>
      <c r="E473">
        <v>1111.5</v>
      </c>
      <c r="F473" s="1">
        <f>-Week_SIP[[#This Row],[Investment Amount]]</f>
        <v>-1111.5</v>
      </c>
      <c r="G473" s="1">
        <f>SUM($D$2:D473)*Week_SIP[[#This Row],[Buy Price]]</f>
        <v>1395693</v>
      </c>
    </row>
    <row r="474" spans="1:7" x14ac:dyDescent="0.3">
      <c r="A474" s="2">
        <v>40560</v>
      </c>
      <c r="B474">
        <v>3</v>
      </c>
      <c r="C474">
        <v>57.35</v>
      </c>
      <c r="D474">
        <v>20</v>
      </c>
      <c r="E474">
        <v>1147</v>
      </c>
      <c r="F474" s="1">
        <f>-Week_SIP[[#This Row],[Investment Amount]]</f>
        <v>-1147</v>
      </c>
      <c r="G474" s="1">
        <f>SUM($D$2:D474)*Week_SIP[[#This Row],[Buy Price]]</f>
        <v>1369403.3</v>
      </c>
    </row>
    <row r="475" spans="1:7" x14ac:dyDescent="0.3">
      <c r="A475" s="2">
        <v>40567</v>
      </c>
      <c r="B475">
        <v>4</v>
      </c>
      <c r="C475">
        <v>58.36</v>
      </c>
      <c r="D475">
        <v>19</v>
      </c>
      <c r="E475">
        <v>1108.8399999999999</v>
      </c>
      <c r="F475" s="1">
        <f>-Week_SIP[[#This Row],[Investment Amount]]</f>
        <v>-1108.8399999999999</v>
      </c>
      <c r="G475" s="1">
        <f>SUM($D$2:D475)*Week_SIP[[#This Row],[Buy Price]]</f>
        <v>1394628.92</v>
      </c>
    </row>
    <row r="476" spans="1:7" x14ac:dyDescent="0.3">
      <c r="A476" s="2">
        <v>40574</v>
      </c>
      <c r="B476">
        <v>5</v>
      </c>
      <c r="C476">
        <v>55.47</v>
      </c>
      <c r="D476">
        <v>20</v>
      </c>
      <c r="E476">
        <v>1109.4000000000001</v>
      </c>
      <c r="F476" s="1">
        <f>-Week_SIP[[#This Row],[Investment Amount]]</f>
        <v>-1109.4000000000001</v>
      </c>
      <c r="G476" s="1">
        <f>SUM($D$2:D476)*Week_SIP[[#This Row],[Buy Price]]</f>
        <v>1326675.99</v>
      </c>
    </row>
    <row r="477" spans="1:7" x14ac:dyDescent="0.3">
      <c r="A477" s="2">
        <v>40581</v>
      </c>
      <c r="B477">
        <v>6</v>
      </c>
      <c r="C477">
        <v>55.19</v>
      </c>
      <c r="D477">
        <v>20</v>
      </c>
      <c r="E477">
        <v>1103.8</v>
      </c>
      <c r="F477" s="1">
        <f>-Week_SIP[[#This Row],[Investment Amount]]</f>
        <v>-1103.8</v>
      </c>
      <c r="G477" s="1">
        <f>SUM($D$2:D477)*Week_SIP[[#This Row],[Buy Price]]</f>
        <v>1321083.03</v>
      </c>
    </row>
    <row r="478" spans="1:7" x14ac:dyDescent="0.3">
      <c r="A478" s="2">
        <v>40588</v>
      </c>
      <c r="B478">
        <v>7</v>
      </c>
      <c r="C478">
        <v>55.51</v>
      </c>
      <c r="D478">
        <v>20</v>
      </c>
      <c r="E478">
        <v>1110.2</v>
      </c>
      <c r="F478" s="1">
        <f>-Week_SIP[[#This Row],[Investment Amount]]</f>
        <v>-1110.2</v>
      </c>
      <c r="G478" s="1">
        <f>SUM($D$2:D478)*Week_SIP[[#This Row],[Buy Price]]</f>
        <v>1329853.07</v>
      </c>
    </row>
    <row r="479" spans="1:7" x14ac:dyDescent="0.3">
      <c r="A479" s="2">
        <v>40595</v>
      </c>
      <c r="B479">
        <v>8</v>
      </c>
      <c r="C479">
        <v>55.97</v>
      </c>
      <c r="D479">
        <v>20</v>
      </c>
      <c r="E479">
        <v>1119.4000000000001</v>
      </c>
      <c r="F479" s="1">
        <f>-Week_SIP[[#This Row],[Investment Amount]]</f>
        <v>-1119.4000000000001</v>
      </c>
      <c r="G479" s="1">
        <f>SUM($D$2:D479)*Week_SIP[[#This Row],[Buy Price]]</f>
        <v>1341992.69</v>
      </c>
    </row>
    <row r="480" spans="1:7" x14ac:dyDescent="0.3">
      <c r="A480" s="2">
        <v>40602</v>
      </c>
      <c r="B480">
        <v>9</v>
      </c>
      <c r="C480">
        <v>54.16</v>
      </c>
      <c r="D480">
        <v>21</v>
      </c>
      <c r="E480">
        <v>1137.3599999999999</v>
      </c>
      <c r="F480" s="1">
        <f>-Week_SIP[[#This Row],[Investment Amount]]</f>
        <v>-1137.3599999999999</v>
      </c>
      <c r="G480" s="1">
        <f>SUM($D$2:D480)*Week_SIP[[#This Row],[Buy Price]]</f>
        <v>1299731.68</v>
      </c>
    </row>
    <row r="481" spans="1:7" x14ac:dyDescent="0.3">
      <c r="A481" s="2">
        <v>40609</v>
      </c>
      <c r="B481">
        <v>10</v>
      </c>
      <c r="C481">
        <v>55.35</v>
      </c>
      <c r="D481">
        <v>20</v>
      </c>
      <c r="E481">
        <v>1107</v>
      </c>
      <c r="F481" s="1">
        <f>-Week_SIP[[#This Row],[Investment Amount]]</f>
        <v>-1107</v>
      </c>
      <c r="G481" s="1">
        <f>SUM($D$2:D481)*Week_SIP[[#This Row],[Buy Price]]</f>
        <v>1329396.3</v>
      </c>
    </row>
    <row r="482" spans="1:7" x14ac:dyDescent="0.3">
      <c r="A482" s="2">
        <v>40616</v>
      </c>
      <c r="B482">
        <v>11</v>
      </c>
      <c r="C482">
        <v>55.99</v>
      </c>
      <c r="D482">
        <v>20</v>
      </c>
      <c r="E482">
        <v>1119.8</v>
      </c>
      <c r="F482" s="1">
        <f>-Week_SIP[[#This Row],[Investment Amount]]</f>
        <v>-1119.8</v>
      </c>
      <c r="G482" s="1">
        <f>SUM($D$2:D482)*Week_SIP[[#This Row],[Buy Price]]</f>
        <v>1345887.62</v>
      </c>
    </row>
    <row r="483" spans="1:7" x14ac:dyDescent="0.3">
      <c r="A483" s="2">
        <v>40623</v>
      </c>
      <c r="B483">
        <v>12</v>
      </c>
      <c r="C483">
        <v>54.54</v>
      </c>
      <c r="D483">
        <v>21</v>
      </c>
      <c r="E483">
        <v>1145.3399999999999</v>
      </c>
      <c r="F483" s="1">
        <f>-Week_SIP[[#This Row],[Investment Amount]]</f>
        <v>-1145.3399999999999</v>
      </c>
      <c r="G483" s="1">
        <f>SUM($D$2:D483)*Week_SIP[[#This Row],[Buy Price]]</f>
        <v>1312177.8599999999</v>
      </c>
    </row>
    <row r="484" spans="1:7" x14ac:dyDescent="0.3">
      <c r="A484" s="2">
        <v>40630</v>
      </c>
      <c r="B484">
        <v>13</v>
      </c>
      <c r="C484">
        <v>57.59</v>
      </c>
      <c r="D484">
        <v>20</v>
      </c>
      <c r="E484">
        <v>1151.8000000000002</v>
      </c>
      <c r="F484" s="1">
        <f>-Week_SIP[[#This Row],[Investment Amount]]</f>
        <v>-1151.8000000000002</v>
      </c>
      <c r="G484" s="1">
        <f>SUM($D$2:D484)*Week_SIP[[#This Row],[Buy Price]]</f>
        <v>1386709.61</v>
      </c>
    </row>
    <row r="485" spans="1:7" x14ac:dyDescent="0.3">
      <c r="A485" s="2">
        <v>40637</v>
      </c>
      <c r="B485">
        <v>14</v>
      </c>
      <c r="C485">
        <v>59.57</v>
      </c>
      <c r="D485">
        <v>19</v>
      </c>
      <c r="E485">
        <v>1131.83</v>
      </c>
      <c r="F485" s="1">
        <f>-Week_SIP[[#This Row],[Investment Amount]]</f>
        <v>-1131.83</v>
      </c>
      <c r="G485" s="1">
        <f>SUM($D$2:D485)*Week_SIP[[#This Row],[Buy Price]]</f>
        <v>1435517.86</v>
      </c>
    </row>
    <row r="486" spans="1:7" x14ac:dyDescent="0.3">
      <c r="A486" s="2">
        <v>40644</v>
      </c>
      <c r="B486">
        <v>15</v>
      </c>
      <c r="C486">
        <v>58.46</v>
      </c>
      <c r="D486">
        <v>19</v>
      </c>
      <c r="E486">
        <v>1110.74</v>
      </c>
      <c r="F486" s="1">
        <f>-Week_SIP[[#This Row],[Investment Amount]]</f>
        <v>-1110.74</v>
      </c>
      <c r="G486" s="1">
        <f>SUM($D$2:D486)*Week_SIP[[#This Row],[Buy Price]]</f>
        <v>1409879.82</v>
      </c>
    </row>
    <row r="487" spans="1:7" x14ac:dyDescent="0.3">
      <c r="A487" s="2">
        <v>40651</v>
      </c>
      <c r="B487">
        <v>16</v>
      </c>
      <c r="C487">
        <v>57.76</v>
      </c>
      <c r="D487">
        <v>19</v>
      </c>
      <c r="E487">
        <v>1097.44</v>
      </c>
      <c r="F487" s="1">
        <f>-Week_SIP[[#This Row],[Investment Amount]]</f>
        <v>-1097.44</v>
      </c>
      <c r="G487" s="1">
        <f>SUM($D$2:D487)*Week_SIP[[#This Row],[Buy Price]]</f>
        <v>1394095.3599999999</v>
      </c>
    </row>
    <row r="488" spans="1:7" x14ac:dyDescent="0.3">
      <c r="A488" s="2">
        <v>40658</v>
      </c>
      <c r="B488">
        <v>17</v>
      </c>
      <c r="C488">
        <v>59.52</v>
      </c>
      <c r="D488">
        <v>19</v>
      </c>
      <c r="E488">
        <v>1130.8800000000001</v>
      </c>
      <c r="F488" s="1">
        <f>-Week_SIP[[#This Row],[Investment Amount]]</f>
        <v>-1130.8800000000001</v>
      </c>
      <c r="G488" s="1">
        <f>SUM($D$2:D488)*Week_SIP[[#This Row],[Buy Price]]</f>
        <v>1437705.6</v>
      </c>
    </row>
    <row r="489" spans="1:7" x14ac:dyDescent="0.3">
      <c r="A489" s="2">
        <v>40665</v>
      </c>
      <c r="B489">
        <v>18</v>
      </c>
      <c r="C489">
        <v>57.66</v>
      </c>
      <c r="D489">
        <v>20</v>
      </c>
      <c r="E489">
        <v>1153.1999999999998</v>
      </c>
      <c r="F489" s="1">
        <f>-Week_SIP[[#This Row],[Investment Amount]]</f>
        <v>-1153.1999999999998</v>
      </c>
      <c r="G489" s="1">
        <f>SUM($D$2:D489)*Week_SIP[[#This Row],[Buy Price]]</f>
        <v>1393930.5</v>
      </c>
    </row>
    <row r="490" spans="1:7" x14ac:dyDescent="0.3">
      <c r="A490" s="2">
        <v>40672</v>
      </c>
      <c r="B490">
        <v>19</v>
      </c>
      <c r="C490">
        <v>56.42</v>
      </c>
      <c r="D490">
        <v>20</v>
      </c>
      <c r="E490">
        <v>1128.4000000000001</v>
      </c>
      <c r="F490" s="1">
        <f>-Week_SIP[[#This Row],[Investment Amount]]</f>
        <v>-1128.4000000000001</v>
      </c>
      <c r="G490" s="1">
        <f>SUM($D$2:D490)*Week_SIP[[#This Row],[Buy Price]]</f>
        <v>1365081.9000000001</v>
      </c>
    </row>
    <row r="491" spans="1:7" x14ac:dyDescent="0.3">
      <c r="A491" s="2">
        <v>40679</v>
      </c>
      <c r="B491">
        <v>20</v>
      </c>
      <c r="C491">
        <v>55.92</v>
      </c>
      <c r="D491">
        <v>20</v>
      </c>
      <c r="E491">
        <v>1118.4000000000001</v>
      </c>
      <c r="F491" s="1">
        <f>-Week_SIP[[#This Row],[Investment Amount]]</f>
        <v>-1118.4000000000001</v>
      </c>
      <c r="G491" s="1">
        <f>SUM($D$2:D491)*Week_SIP[[#This Row],[Buy Price]]</f>
        <v>1354102.8</v>
      </c>
    </row>
    <row r="492" spans="1:7" x14ac:dyDescent="0.3">
      <c r="A492" s="2">
        <v>40686</v>
      </c>
      <c r="B492">
        <v>21</v>
      </c>
      <c r="C492">
        <v>54.8</v>
      </c>
      <c r="D492">
        <v>21</v>
      </c>
      <c r="E492">
        <v>1150.8</v>
      </c>
      <c r="F492" s="1">
        <f>-Week_SIP[[#This Row],[Investment Amount]]</f>
        <v>-1150.8</v>
      </c>
      <c r="G492" s="1">
        <f>SUM($D$2:D492)*Week_SIP[[#This Row],[Buy Price]]</f>
        <v>1328132.8</v>
      </c>
    </row>
    <row r="493" spans="1:7" x14ac:dyDescent="0.3">
      <c r="A493" s="2">
        <v>40693</v>
      </c>
      <c r="B493">
        <v>22</v>
      </c>
      <c r="C493">
        <v>55.72</v>
      </c>
      <c r="D493">
        <v>20</v>
      </c>
      <c r="E493">
        <v>1114.4000000000001</v>
      </c>
      <c r="F493" s="1">
        <f>-Week_SIP[[#This Row],[Investment Amount]]</f>
        <v>-1114.4000000000001</v>
      </c>
      <c r="G493" s="1">
        <f>SUM($D$2:D493)*Week_SIP[[#This Row],[Buy Price]]</f>
        <v>1351544.32</v>
      </c>
    </row>
    <row r="494" spans="1:7" x14ac:dyDescent="0.3">
      <c r="A494" s="2">
        <v>40700</v>
      </c>
      <c r="B494">
        <v>23</v>
      </c>
      <c r="C494">
        <v>56.12</v>
      </c>
      <c r="D494">
        <v>20</v>
      </c>
      <c r="E494">
        <v>1122.3999999999999</v>
      </c>
      <c r="F494" s="1">
        <f>-Week_SIP[[#This Row],[Investment Amount]]</f>
        <v>-1122.3999999999999</v>
      </c>
      <c r="G494" s="1">
        <f>SUM($D$2:D494)*Week_SIP[[#This Row],[Buy Price]]</f>
        <v>1362369.1199999999</v>
      </c>
    </row>
    <row r="495" spans="1:7" x14ac:dyDescent="0.3">
      <c r="A495" s="2">
        <v>40707</v>
      </c>
      <c r="B495">
        <v>24</v>
      </c>
      <c r="C495">
        <v>56.1</v>
      </c>
      <c r="D495">
        <v>20</v>
      </c>
      <c r="E495">
        <v>1122</v>
      </c>
      <c r="F495" s="1">
        <f>-Week_SIP[[#This Row],[Investment Amount]]</f>
        <v>-1122</v>
      </c>
      <c r="G495" s="1">
        <f>SUM($D$2:D495)*Week_SIP[[#This Row],[Buy Price]]</f>
        <v>1363005.6</v>
      </c>
    </row>
    <row r="496" spans="1:7" x14ac:dyDescent="0.3">
      <c r="A496" s="2">
        <v>40714</v>
      </c>
      <c r="B496">
        <v>25</v>
      </c>
      <c r="C496">
        <v>53.72</v>
      </c>
      <c r="D496">
        <v>21</v>
      </c>
      <c r="E496">
        <v>1128.1199999999999</v>
      </c>
      <c r="F496" s="1">
        <f>-Week_SIP[[#This Row],[Investment Amount]]</f>
        <v>-1128.1199999999999</v>
      </c>
      <c r="G496" s="1">
        <f>SUM($D$2:D496)*Week_SIP[[#This Row],[Buy Price]]</f>
        <v>1306309.24</v>
      </c>
    </row>
    <row r="497" spans="1:7" x14ac:dyDescent="0.3">
      <c r="A497" s="2">
        <v>40721</v>
      </c>
      <c r="B497">
        <v>26</v>
      </c>
      <c r="C497">
        <v>55.99</v>
      </c>
      <c r="D497">
        <v>20</v>
      </c>
      <c r="E497">
        <v>1119.8</v>
      </c>
      <c r="F497" s="1">
        <f>-Week_SIP[[#This Row],[Investment Amount]]</f>
        <v>-1119.8</v>
      </c>
      <c r="G497" s="1">
        <f>SUM($D$2:D497)*Week_SIP[[#This Row],[Buy Price]]</f>
        <v>1362628.6300000001</v>
      </c>
    </row>
    <row r="498" spans="1:7" x14ac:dyDescent="0.3">
      <c r="A498" s="2">
        <v>40728</v>
      </c>
      <c r="B498">
        <v>27</v>
      </c>
      <c r="C498">
        <v>57.23</v>
      </c>
      <c r="D498">
        <v>20</v>
      </c>
      <c r="E498">
        <v>1144.5999999999999</v>
      </c>
      <c r="F498" s="1">
        <f>-Week_SIP[[#This Row],[Investment Amount]]</f>
        <v>-1144.5999999999999</v>
      </c>
      <c r="G498" s="1">
        <f>SUM($D$2:D498)*Week_SIP[[#This Row],[Buy Price]]</f>
        <v>1393951.1099999999</v>
      </c>
    </row>
    <row r="499" spans="1:7" x14ac:dyDescent="0.3">
      <c r="A499" s="2">
        <v>40735</v>
      </c>
      <c r="B499">
        <v>28</v>
      </c>
      <c r="C499">
        <v>57.04</v>
      </c>
      <c r="D499">
        <v>20</v>
      </c>
      <c r="E499">
        <v>1140.8</v>
      </c>
      <c r="F499" s="1">
        <f>-Week_SIP[[#This Row],[Investment Amount]]</f>
        <v>-1140.8</v>
      </c>
      <c r="G499" s="1">
        <f>SUM($D$2:D499)*Week_SIP[[#This Row],[Buy Price]]</f>
        <v>1390464.08</v>
      </c>
    </row>
    <row r="500" spans="1:7" x14ac:dyDescent="0.3">
      <c r="A500" s="2">
        <v>40742</v>
      </c>
      <c r="B500">
        <v>29</v>
      </c>
      <c r="C500">
        <v>56.96</v>
      </c>
      <c r="D500">
        <v>20</v>
      </c>
      <c r="E500">
        <v>1139.2</v>
      </c>
      <c r="F500" s="1">
        <f>-Week_SIP[[#This Row],[Investment Amount]]</f>
        <v>-1139.2</v>
      </c>
      <c r="G500" s="1">
        <f>SUM($D$2:D500)*Week_SIP[[#This Row],[Buy Price]]</f>
        <v>1389653.12</v>
      </c>
    </row>
    <row r="501" spans="1:7" x14ac:dyDescent="0.3">
      <c r="A501" s="2">
        <v>40749</v>
      </c>
      <c r="B501">
        <v>30</v>
      </c>
      <c r="C501">
        <v>57.4</v>
      </c>
      <c r="D501">
        <v>20</v>
      </c>
      <c r="E501">
        <v>1148</v>
      </c>
      <c r="F501" s="1">
        <f>-Week_SIP[[#This Row],[Investment Amount]]</f>
        <v>-1148</v>
      </c>
      <c r="G501" s="1">
        <f>SUM($D$2:D501)*Week_SIP[[#This Row],[Buy Price]]</f>
        <v>1401535.8</v>
      </c>
    </row>
    <row r="502" spans="1:7" x14ac:dyDescent="0.3">
      <c r="A502" s="2">
        <v>40756</v>
      </c>
      <c r="B502">
        <v>31</v>
      </c>
      <c r="C502">
        <v>56.5</v>
      </c>
      <c r="D502">
        <v>20</v>
      </c>
      <c r="E502">
        <v>1130</v>
      </c>
      <c r="F502" s="1">
        <f>-Week_SIP[[#This Row],[Investment Amount]]</f>
        <v>-1130</v>
      </c>
      <c r="G502" s="1">
        <f>SUM($D$2:D502)*Week_SIP[[#This Row],[Buy Price]]</f>
        <v>1380690.5</v>
      </c>
    </row>
    <row r="503" spans="1:7" x14ac:dyDescent="0.3">
      <c r="A503" s="2">
        <v>40763</v>
      </c>
      <c r="B503">
        <v>32</v>
      </c>
      <c r="C503">
        <v>52.39</v>
      </c>
      <c r="D503">
        <v>22</v>
      </c>
      <c r="E503">
        <v>1152.58</v>
      </c>
      <c r="F503" s="1">
        <f>-Week_SIP[[#This Row],[Investment Amount]]</f>
        <v>-1152.58</v>
      </c>
      <c r="G503" s="1">
        <f>SUM($D$2:D503)*Week_SIP[[#This Row],[Buy Price]]</f>
        <v>1281407.01</v>
      </c>
    </row>
    <row r="504" spans="1:7" x14ac:dyDescent="0.3">
      <c r="A504" s="2">
        <v>40771</v>
      </c>
      <c r="B504">
        <v>33</v>
      </c>
      <c r="C504">
        <v>51.6</v>
      </c>
      <c r="D504">
        <v>22</v>
      </c>
      <c r="E504">
        <v>1135.2</v>
      </c>
      <c r="F504" s="1">
        <f>-Week_SIP[[#This Row],[Investment Amount]]</f>
        <v>-1135.2</v>
      </c>
      <c r="G504" s="1">
        <f>SUM($D$2:D504)*Week_SIP[[#This Row],[Buy Price]]</f>
        <v>1263219.6000000001</v>
      </c>
    </row>
    <row r="505" spans="1:7" x14ac:dyDescent="0.3">
      <c r="A505" s="2">
        <v>40777</v>
      </c>
      <c r="B505">
        <v>34</v>
      </c>
      <c r="C505">
        <v>50.19</v>
      </c>
      <c r="D505">
        <v>22</v>
      </c>
      <c r="E505">
        <v>1104.1799999999998</v>
      </c>
      <c r="F505" s="1">
        <f>-Week_SIP[[#This Row],[Investment Amount]]</f>
        <v>-1104.1799999999998</v>
      </c>
      <c r="G505" s="1">
        <f>SUM($D$2:D505)*Week_SIP[[#This Row],[Buy Price]]</f>
        <v>1229805.5699999998</v>
      </c>
    </row>
    <row r="506" spans="1:7" x14ac:dyDescent="0.3">
      <c r="A506" s="2">
        <v>40784</v>
      </c>
      <c r="B506">
        <v>35</v>
      </c>
      <c r="C506">
        <v>50.51</v>
      </c>
      <c r="D506">
        <v>22</v>
      </c>
      <c r="E506">
        <v>1111.22</v>
      </c>
      <c r="F506" s="1">
        <f>-Week_SIP[[#This Row],[Investment Amount]]</f>
        <v>-1111.22</v>
      </c>
      <c r="G506" s="1">
        <f>SUM($D$2:D506)*Week_SIP[[#This Row],[Buy Price]]</f>
        <v>1238757.75</v>
      </c>
    </row>
    <row r="507" spans="1:7" x14ac:dyDescent="0.3">
      <c r="A507" s="2">
        <v>40791</v>
      </c>
      <c r="B507">
        <v>36</v>
      </c>
      <c r="C507">
        <v>51.13</v>
      </c>
      <c r="D507">
        <v>22</v>
      </c>
      <c r="E507">
        <v>1124.8600000000001</v>
      </c>
      <c r="F507" s="1">
        <f>-Week_SIP[[#This Row],[Investment Amount]]</f>
        <v>-1124.8600000000001</v>
      </c>
      <c r="G507" s="1">
        <f>SUM($D$2:D507)*Week_SIP[[#This Row],[Buy Price]]</f>
        <v>1255088.1100000001</v>
      </c>
    </row>
    <row r="508" spans="1:7" x14ac:dyDescent="0.3">
      <c r="A508" s="2">
        <v>40798</v>
      </c>
      <c r="B508">
        <v>37</v>
      </c>
      <c r="C508">
        <v>50.5</v>
      </c>
      <c r="D508">
        <v>22</v>
      </c>
      <c r="E508">
        <v>1111</v>
      </c>
      <c r="F508" s="1">
        <f>-Week_SIP[[#This Row],[Investment Amount]]</f>
        <v>-1111</v>
      </c>
      <c r="G508" s="1">
        <f>SUM($D$2:D508)*Week_SIP[[#This Row],[Buy Price]]</f>
        <v>1240734.5</v>
      </c>
    </row>
    <row r="509" spans="1:7" x14ac:dyDescent="0.3">
      <c r="A509" s="2">
        <v>40805</v>
      </c>
      <c r="B509">
        <v>38</v>
      </c>
      <c r="C509">
        <v>50.76</v>
      </c>
      <c r="D509">
        <v>22</v>
      </c>
      <c r="E509">
        <v>1116.72</v>
      </c>
      <c r="F509" s="1">
        <f>-Week_SIP[[#This Row],[Investment Amount]]</f>
        <v>-1116.72</v>
      </c>
      <c r="G509" s="1">
        <f>SUM($D$2:D509)*Week_SIP[[#This Row],[Buy Price]]</f>
        <v>1248239.1599999999</v>
      </c>
    </row>
    <row r="510" spans="1:7" x14ac:dyDescent="0.3">
      <c r="A510" s="2">
        <v>40812</v>
      </c>
      <c r="B510">
        <v>39</v>
      </c>
      <c r="C510">
        <v>49.39</v>
      </c>
      <c r="D510">
        <v>23</v>
      </c>
      <c r="E510">
        <v>1135.97</v>
      </c>
      <c r="F510" s="1">
        <f>-Week_SIP[[#This Row],[Investment Amount]]</f>
        <v>-1135.97</v>
      </c>
      <c r="G510" s="1">
        <f>SUM($D$2:D510)*Week_SIP[[#This Row],[Buy Price]]</f>
        <v>1215685.46</v>
      </c>
    </row>
    <row r="511" spans="1:7" x14ac:dyDescent="0.3">
      <c r="A511" s="2">
        <v>40819</v>
      </c>
      <c r="B511">
        <v>40</v>
      </c>
      <c r="C511">
        <v>49.48</v>
      </c>
      <c r="D511">
        <v>23</v>
      </c>
      <c r="E511">
        <v>1138.04</v>
      </c>
      <c r="F511" s="1">
        <f>-Week_SIP[[#This Row],[Investment Amount]]</f>
        <v>-1138.04</v>
      </c>
      <c r="G511" s="1">
        <f>SUM($D$2:D511)*Week_SIP[[#This Row],[Buy Price]]</f>
        <v>1219038.76</v>
      </c>
    </row>
    <row r="512" spans="1:7" x14ac:dyDescent="0.3">
      <c r="A512" s="2">
        <v>40826</v>
      </c>
      <c r="B512">
        <v>41</v>
      </c>
      <c r="C512">
        <v>50.6</v>
      </c>
      <c r="D512">
        <v>22</v>
      </c>
      <c r="E512">
        <v>1113.2</v>
      </c>
      <c r="F512" s="1">
        <f>-Week_SIP[[#This Row],[Investment Amount]]</f>
        <v>-1113.2</v>
      </c>
      <c r="G512" s="1">
        <f>SUM($D$2:D512)*Week_SIP[[#This Row],[Buy Price]]</f>
        <v>1247745.4000000001</v>
      </c>
    </row>
    <row r="513" spans="1:7" x14ac:dyDescent="0.3">
      <c r="A513" s="2">
        <v>40833</v>
      </c>
      <c r="B513">
        <v>42</v>
      </c>
      <c r="C513">
        <v>51.86</v>
      </c>
      <c r="D513">
        <v>22</v>
      </c>
      <c r="E513">
        <v>1140.92</v>
      </c>
      <c r="F513" s="1">
        <f>-Week_SIP[[#This Row],[Investment Amount]]</f>
        <v>-1140.92</v>
      </c>
      <c r="G513" s="1">
        <f>SUM($D$2:D513)*Week_SIP[[#This Row],[Buy Price]]</f>
        <v>1279956.6599999999</v>
      </c>
    </row>
    <row r="514" spans="1:7" x14ac:dyDescent="0.3">
      <c r="A514" s="2">
        <v>40840</v>
      </c>
      <c r="B514">
        <v>43</v>
      </c>
      <c r="C514">
        <v>51.64</v>
      </c>
      <c r="D514">
        <v>22</v>
      </c>
      <c r="E514">
        <v>1136.08</v>
      </c>
      <c r="F514" s="1">
        <f>-Week_SIP[[#This Row],[Investment Amount]]</f>
        <v>-1136.08</v>
      </c>
      <c r="G514" s="1">
        <f>SUM($D$2:D514)*Week_SIP[[#This Row],[Buy Price]]</f>
        <v>1275662.92</v>
      </c>
    </row>
    <row r="515" spans="1:7" x14ac:dyDescent="0.3">
      <c r="A515" s="2">
        <v>40847</v>
      </c>
      <c r="B515">
        <v>44</v>
      </c>
      <c r="C515">
        <v>53.88</v>
      </c>
      <c r="D515">
        <v>21</v>
      </c>
      <c r="E515">
        <v>1131.48</v>
      </c>
      <c r="F515" s="1">
        <f>-Week_SIP[[#This Row],[Investment Amount]]</f>
        <v>-1131.48</v>
      </c>
      <c r="G515" s="1">
        <f>SUM($D$2:D515)*Week_SIP[[#This Row],[Buy Price]]</f>
        <v>1332129.1200000001</v>
      </c>
    </row>
    <row r="516" spans="1:7" x14ac:dyDescent="0.3">
      <c r="A516" s="2">
        <v>40855</v>
      </c>
      <c r="B516">
        <v>45</v>
      </c>
      <c r="C516">
        <v>53.7</v>
      </c>
      <c r="D516">
        <v>21</v>
      </c>
      <c r="E516">
        <v>1127.7</v>
      </c>
      <c r="F516" s="1">
        <f>-Week_SIP[[#This Row],[Investment Amount]]</f>
        <v>-1127.7</v>
      </c>
      <c r="G516" s="1">
        <f>SUM($D$2:D516)*Week_SIP[[#This Row],[Buy Price]]</f>
        <v>1328806.5</v>
      </c>
    </row>
    <row r="517" spans="1:7" x14ac:dyDescent="0.3">
      <c r="A517" s="2">
        <v>40861</v>
      </c>
      <c r="B517">
        <v>46</v>
      </c>
      <c r="C517">
        <v>52.24</v>
      </c>
      <c r="D517">
        <v>22</v>
      </c>
      <c r="E517">
        <v>1149.28</v>
      </c>
      <c r="F517" s="1">
        <f>-Week_SIP[[#This Row],[Investment Amount]]</f>
        <v>-1149.28</v>
      </c>
      <c r="G517" s="1">
        <f>SUM($D$2:D517)*Week_SIP[[#This Row],[Buy Price]]</f>
        <v>1293828.08</v>
      </c>
    </row>
    <row r="518" spans="1:7" x14ac:dyDescent="0.3">
      <c r="A518" s="2">
        <v>40868</v>
      </c>
      <c r="B518">
        <v>47</v>
      </c>
      <c r="C518">
        <v>48.82</v>
      </c>
      <c r="D518">
        <v>23</v>
      </c>
      <c r="E518">
        <v>1122.8599999999999</v>
      </c>
      <c r="F518" s="1">
        <f>-Week_SIP[[#This Row],[Investment Amount]]</f>
        <v>-1122.8599999999999</v>
      </c>
      <c r="G518" s="1">
        <f>SUM($D$2:D518)*Week_SIP[[#This Row],[Buy Price]]</f>
        <v>1210247.8</v>
      </c>
    </row>
    <row r="519" spans="1:7" x14ac:dyDescent="0.3">
      <c r="A519" s="2">
        <v>40875</v>
      </c>
      <c r="B519">
        <v>48</v>
      </c>
      <c r="C519">
        <v>49.35</v>
      </c>
      <c r="D519">
        <v>23</v>
      </c>
      <c r="E519">
        <v>1135.05</v>
      </c>
      <c r="F519" s="1">
        <f>-Week_SIP[[#This Row],[Investment Amount]]</f>
        <v>-1135.05</v>
      </c>
      <c r="G519" s="1">
        <f>SUM($D$2:D519)*Week_SIP[[#This Row],[Buy Price]]</f>
        <v>1224521.55</v>
      </c>
    </row>
    <row r="520" spans="1:7" x14ac:dyDescent="0.3">
      <c r="A520" s="2">
        <v>40882</v>
      </c>
      <c r="B520">
        <v>49</v>
      </c>
      <c r="C520">
        <v>51.11</v>
      </c>
      <c r="D520">
        <v>22</v>
      </c>
      <c r="E520">
        <v>1124.42</v>
      </c>
      <c r="F520" s="1">
        <f>-Week_SIP[[#This Row],[Investment Amount]]</f>
        <v>-1124.42</v>
      </c>
      <c r="G520" s="1">
        <f>SUM($D$2:D520)*Week_SIP[[#This Row],[Buy Price]]</f>
        <v>1269316.8500000001</v>
      </c>
    </row>
    <row r="521" spans="1:7" x14ac:dyDescent="0.3">
      <c r="A521" s="2">
        <v>40889</v>
      </c>
      <c r="B521">
        <v>50</v>
      </c>
      <c r="C521">
        <v>48.66</v>
      </c>
      <c r="D521">
        <v>23</v>
      </c>
      <c r="E521">
        <v>1119.1799999999998</v>
      </c>
      <c r="F521" s="1">
        <f>-Week_SIP[[#This Row],[Investment Amount]]</f>
        <v>-1119.1799999999998</v>
      </c>
      <c r="G521" s="1">
        <f>SUM($D$2:D521)*Week_SIP[[#This Row],[Buy Price]]</f>
        <v>1209590.28</v>
      </c>
    </row>
    <row r="522" spans="1:7" x14ac:dyDescent="0.3">
      <c r="A522" s="2">
        <v>40896</v>
      </c>
      <c r="B522">
        <v>51</v>
      </c>
      <c r="C522">
        <v>47.56</v>
      </c>
      <c r="D522">
        <v>24</v>
      </c>
      <c r="E522">
        <v>1141.44</v>
      </c>
      <c r="F522" s="1">
        <f>-Week_SIP[[#This Row],[Investment Amount]]</f>
        <v>-1141.44</v>
      </c>
      <c r="G522" s="1">
        <f>SUM($D$2:D522)*Week_SIP[[#This Row],[Buy Price]]</f>
        <v>1183387.9200000002</v>
      </c>
    </row>
    <row r="523" spans="1:7" x14ac:dyDescent="0.3">
      <c r="A523" s="2">
        <v>40903</v>
      </c>
      <c r="B523">
        <v>52</v>
      </c>
      <c r="C523">
        <v>48.66</v>
      </c>
      <c r="D523">
        <v>23</v>
      </c>
      <c r="E523">
        <v>1119.1799999999998</v>
      </c>
      <c r="F523" s="1">
        <f>-Week_SIP[[#This Row],[Investment Amount]]</f>
        <v>-1119.1799999999998</v>
      </c>
      <c r="G523" s="1">
        <f>SUM($D$2:D523)*Week_SIP[[#This Row],[Buy Price]]</f>
        <v>1211877.2999999998</v>
      </c>
    </row>
    <row r="524" spans="1:7" x14ac:dyDescent="0.3">
      <c r="A524" s="2">
        <v>40910</v>
      </c>
      <c r="B524">
        <v>1</v>
      </c>
      <c r="C524">
        <v>47.18</v>
      </c>
      <c r="D524">
        <v>24</v>
      </c>
      <c r="E524">
        <v>1132.32</v>
      </c>
      <c r="F524" s="1">
        <f>-Week_SIP[[#This Row],[Investment Amount]]</f>
        <v>-1132.32</v>
      </c>
      <c r="G524" s="1">
        <f>SUM($D$2:D524)*Week_SIP[[#This Row],[Buy Price]]</f>
        <v>1176150.22</v>
      </c>
    </row>
    <row r="525" spans="1:7" x14ac:dyDescent="0.3">
      <c r="A525" s="2">
        <v>40917</v>
      </c>
      <c r="B525">
        <v>2</v>
      </c>
      <c r="C525">
        <v>48.26</v>
      </c>
      <c r="D525">
        <v>23</v>
      </c>
      <c r="E525">
        <v>1109.98</v>
      </c>
      <c r="F525" s="1">
        <f>-Week_SIP[[#This Row],[Investment Amount]]</f>
        <v>-1109.98</v>
      </c>
      <c r="G525" s="1">
        <f>SUM($D$2:D525)*Week_SIP[[#This Row],[Buy Price]]</f>
        <v>1204183.52</v>
      </c>
    </row>
    <row r="526" spans="1:7" x14ac:dyDescent="0.3">
      <c r="A526" s="2">
        <v>40924</v>
      </c>
      <c r="B526">
        <v>3</v>
      </c>
      <c r="C526">
        <v>49.35</v>
      </c>
      <c r="D526">
        <v>23</v>
      </c>
      <c r="E526">
        <v>1135.05</v>
      </c>
      <c r="F526" s="1">
        <f>-Week_SIP[[#This Row],[Investment Amount]]</f>
        <v>-1135.05</v>
      </c>
      <c r="G526" s="1">
        <f>SUM($D$2:D526)*Week_SIP[[#This Row],[Buy Price]]</f>
        <v>1232516.25</v>
      </c>
    </row>
    <row r="527" spans="1:7" x14ac:dyDescent="0.3">
      <c r="A527" s="2">
        <v>40931</v>
      </c>
      <c r="B527">
        <v>4</v>
      </c>
      <c r="C527">
        <v>51.23</v>
      </c>
      <c r="D527">
        <v>22</v>
      </c>
      <c r="E527">
        <v>1127.06</v>
      </c>
      <c r="F527" s="1">
        <f>-Week_SIP[[#This Row],[Investment Amount]]</f>
        <v>-1127.06</v>
      </c>
      <c r="G527" s="1">
        <f>SUM($D$2:D527)*Week_SIP[[#This Row],[Buy Price]]</f>
        <v>1280596.3099999998</v>
      </c>
    </row>
    <row r="528" spans="1:7" x14ac:dyDescent="0.3">
      <c r="A528" s="2">
        <v>40938</v>
      </c>
      <c r="B528">
        <v>5</v>
      </c>
      <c r="C528">
        <v>52.03</v>
      </c>
      <c r="D528">
        <v>22</v>
      </c>
      <c r="E528">
        <v>1144.6600000000001</v>
      </c>
      <c r="F528" s="1">
        <f>-Week_SIP[[#This Row],[Investment Amount]]</f>
        <v>-1144.6600000000001</v>
      </c>
      <c r="G528" s="1">
        <f>SUM($D$2:D528)*Week_SIP[[#This Row],[Buy Price]]</f>
        <v>1301738.57</v>
      </c>
    </row>
    <row r="529" spans="1:7" x14ac:dyDescent="0.3">
      <c r="A529" s="2">
        <v>40945</v>
      </c>
      <c r="B529">
        <v>6</v>
      </c>
      <c r="C529">
        <v>54.03</v>
      </c>
      <c r="D529">
        <v>21</v>
      </c>
      <c r="E529">
        <v>1134.6300000000001</v>
      </c>
      <c r="F529" s="1">
        <f>-Week_SIP[[#This Row],[Investment Amount]]</f>
        <v>-1134.6300000000001</v>
      </c>
      <c r="G529" s="1">
        <f>SUM($D$2:D529)*Week_SIP[[#This Row],[Buy Price]]</f>
        <v>1352911.2</v>
      </c>
    </row>
    <row r="530" spans="1:7" x14ac:dyDescent="0.3">
      <c r="A530" s="2">
        <v>40952</v>
      </c>
      <c r="B530">
        <v>7</v>
      </c>
      <c r="C530">
        <v>54.44</v>
      </c>
      <c r="D530">
        <v>21</v>
      </c>
      <c r="E530">
        <v>1143.24</v>
      </c>
      <c r="F530" s="1">
        <f>-Week_SIP[[#This Row],[Investment Amount]]</f>
        <v>-1143.24</v>
      </c>
      <c r="G530" s="1">
        <f>SUM($D$2:D530)*Week_SIP[[#This Row],[Buy Price]]</f>
        <v>1364320.8399999999</v>
      </c>
    </row>
    <row r="531" spans="1:7" x14ac:dyDescent="0.3">
      <c r="A531" s="2">
        <v>40960</v>
      </c>
      <c r="B531">
        <v>8</v>
      </c>
      <c r="C531">
        <v>56.77</v>
      </c>
      <c r="D531">
        <v>20</v>
      </c>
      <c r="E531">
        <v>1135.4000000000001</v>
      </c>
      <c r="F531" s="1">
        <f>-Week_SIP[[#This Row],[Investment Amount]]</f>
        <v>-1135.4000000000001</v>
      </c>
      <c r="G531" s="1">
        <f>SUM($D$2:D531)*Week_SIP[[#This Row],[Buy Price]]</f>
        <v>1423848.37</v>
      </c>
    </row>
    <row r="532" spans="1:7" x14ac:dyDescent="0.3">
      <c r="A532" s="2">
        <v>40966</v>
      </c>
      <c r="B532">
        <v>9</v>
      </c>
      <c r="C532">
        <v>53.82</v>
      </c>
      <c r="D532">
        <v>21</v>
      </c>
      <c r="E532">
        <v>1130.22</v>
      </c>
      <c r="F532" s="1">
        <f>-Week_SIP[[#This Row],[Investment Amount]]</f>
        <v>-1130.22</v>
      </c>
      <c r="G532" s="1">
        <f>SUM($D$2:D532)*Week_SIP[[#This Row],[Buy Price]]</f>
        <v>1350989.64</v>
      </c>
    </row>
    <row r="533" spans="1:7" x14ac:dyDescent="0.3">
      <c r="A533" s="2">
        <v>40973</v>
      </c>
      <c r="B533">
        <v>10</v>
      </c>
      <c r="C533">
        <v>53.95</v>
      </c>
      <c r="D533">
        <v>21</v>
      </c>
      <c r="E533">
        <v>1132.95</v>
      </c>
      <c r="F533" s="1">
        <f>-Week_SIP[[#This Row],[Investment Amount]]</f>
        <v>-1132.95</v>
      </c>
      <c r="G533" s="1">
        <f>SUM($D$2:D533)*Week_SIP[[#This Row],[Buy Price]]</f>
        <v>1355385.85</v>
      </c>
    </row>
    <row r="534" spans="1:7" x14ac:dyDescent="0.3">
      <c r="A534" s="2">
        <v>40980</v>
      </c>
      <c r="B534">
        <v>11</v>
      </c>
      <c r="C534">
        <v>53.75</v>
      </c>
      <c r="D534">
        <v>21</v>
      </c>
      <c r="E534">
        <v>1128.75</v>
      </c>
      <c r="F534" s="1">
        <f>-Week_SIP[[#This Row],[Investment Amount]]</f>
        <v>-1128.75</v>
      </c>
      <c r="G534" s="1">
        <f>SUM($D$2:D534)*Week_SIP[[#This Row],[Buy Price]]</f>
        <v>1351490</v>
      </c>
    </row>
    <row r="535" spans="1:7" x14ac:dyDescent="0.3">
      <c r="A535" s="2">
        <v>40987</v>
      </c>
      <c r="B535">
        <v>12</v>
      </c>
      <c r="C535">
        <v>52.72</v>
      </c>
      <c r="D535">
        <v>21</v>
      </c>
      <c r="E535">
        <v>1107.1199999999999</v>
      </c>
      <c r="F535" s="1">
        <f>-Week_SIP[[#This Row],[Investment Amount]]</f>
        <v>-1107.1199999999999</v>
      </c>
      <c r="G535" s="1">
        <f>SUM($D$2:D535)*Week_SIP[[#This Row],[Buy Price]]</f>
        <v>1326698.8</v>
      </c>
    </row>
    <row r="536" spans="1:7" x14ac:dyDescent="0.3">
      <c r="A536" s="2">
        <v>40994</v>
      </c>
      <c r="B536">
        <v>13</v>
      </c>
      <c r="C536">
        <v>52.19</v>
      </c>
      <c r="D536">
        <v>22</v>
      </c>
      <c r="E536">
        <v>1148.1799999999998</v>
      </c>
      <c r="F536" s="1">
        <f>-Week_SIP[[#This Row],[Investment Amount]]</f>
        <v>-1148.1799999999998</v>
      </c>
      <c r="G536" s="1">
        <f>SUM($D$2:D536)*Week_SIP[[#This Row],[Buy Price]]</f>
        <v>1314509.53</v>
      </c>
    </row>
    <row r="537" spans="1:7" x14ac:dyDescent="0.3">
      <c r="A537" s="2">
        <v>41001</v>
      </c>
      <c r="B537">
        <v>14</v>
      </c>
      <c r="C537">
        <v>53.35</v>
      </c>
      <c r="D537">
        <v>21</v>
      </c>
      <c r="E537">
        <v>1120.3500000000001</v>
      </c>
      <c r="F537" s="1">
        <f>-Week_SIP[[#This Row],[Investment Amount]]</f>
        <v>-1120.3500000000001</v>
      </c>
      <c r="G537" s="1">
        <f>SUM($D$2:D537)*Week_SIP[[#This Row],[Buy Price]]</f>
        <v>1344846.8</v>
      </c>
    </row>
    <row r="538" spans="1:7" x14ac:dyDescent="0.3">
      <c r="A538" s="2">
        <v>41008</v>
      </c>
      <c r="B538">
        <v>15</v>
      </c>
      <c r="C538">
        <v>52.73</v>
      </c>
      <c r="D538">
        <v>21</v>
      </c>
      <c r="E538">
        <v>1107.33</v>
      </c>
      <c r="F538" s="1">
        <f>-Week_SIP[[#This Row],[Investment Amount]]</f>
        <v>-1107.33</v>
      </c>
      <c r="G538" s="1">
        <f>SUM($D$2:D538)*Week_SIP[[#This Row],[Buy Price]]</f>
        <v>1330325.17</v>
      </c>
    </row>
    <row r="539" spans="1:7" x14ac:dyDescent="0.3">
      <c r="A539" s="2">
        <v>41015</v>
      </c>
      <c r="B539">
        <v>16</v>
      </c>
      <c r="C539">
        <v>52.59</v>
      </c>
      <c r="D539">
        <v>21</v>
      </c>
      <c r="E539">
        <v>1104.3900000000001</v>
      </c>
      <c r="F539" s="1">
        <f>-Week_SIP[[#This Row],[Investment Amount]]</f>
        <v>-1104.3900000000001</v>
      </c>
      <c r="G539" s="1">
        <f>SUM($D$2:D539)*Week_SIP[[#This Row],[Buy Price]]</f>
        <v>1327897.5</v>
      </c>
    </row>
    <row r="540" spans="1:7" x14ac:dyDescent="0.3">
      <c r="A540" s="2">
        <v>41022</v>
      </c>
      <c r="B540">
        <v>17</v>
      </c>
      <c r="C540">
        <v>52.15</v>
      </c>
      <c r="D540">
        <v>22</v>
      </c>
      <c r="E540">
        <v>1147.3</v>
      </c>
      <c r="F540" s="1">
        <f>-Week_SIP[[#This Row],[Investment Amount]]</f>
        <v>-1147.3</v>
      </c>
      <c r="G540" s="1">
        <f>SUM($D$2:D540)*Week_SIP[[#This Row],[Buy Price]]</f>
        <v>1317934.8</v>
      </c>
    </row>
    <row r="541" spans="1:7" x14ac:dyDescent="0.3">
      <c r="A541" s="2">
        <v>41029</v>
      </c>
      <c r="B541">
        <v>18</v>
      </c>
      <c r="C541">
        <v>52.51</v>
      </c>
      <c r="D541">
        <v>21</v>
      </c>
      <c r="E541">
        <v>1102.71</v>
      </c>
      <c r="F541" s="1">
        <f>-Week_SIP[[#This Row],[Investment Amount]]</f>
        <v>-1102.71</v>
      </c>
      <c r="G541" s="1">
        <f>SUM($D$2:D541)*Week_SIP[[#This Row],[Buy Price]]</f>
        <v>1328135.43</v>
      </c>
    </row>
    <row r="542" spans="1:7" x14ac:dyDescent="0.3">
      <c r="A542" s="2">
        <v>41036</v>
      </c>
      <c r="B542">
        <v>19</v>
      </c>
      <c r="C542">
        <v>51.53</v>
      </c>
      <c r="D542">
        <v>22</v>
      </c>
      <c r="E542">
        <v>1133.6600000000001</v>
      </c>
      <c r="F542" s="1">
        <f>-Week_SIP[[#This Row],[Investment Amount]]</f>
        <v>-1133.6600000000001</v>
      </c>
      <c r="G542" s="1">
        <f>SUM($D$2:D542)*Week_SIP[[#This Row],[Buy Price]]</f>
        <v>1304481.95</v>
      </c>
    </row>
    <row r="543" spans="1:7" x14ac:dyDescent="0.3">
      <c r="A543" s="2">
        <v>41043</v>
      </c>
      <c r="B543">
        <v>20</v>
      </c>
      <c r="C543">
        <v>48.85</v>
      </c>
      <c r="D543">
        <v>23</v>
      </c>
      <c r="E543">
        <v>1123.55</v>
      </c>
      <c r="F543" s="1">
        <f>-Week_SIP[[#This Row],[Investment Amount]]</f>
        <v>-1123.55</v>
      </c>
      <c r="G543" s="1">
        <f>SUM($D$2:D543)*Week_SIP[[#This Row],[Buy Price]]</f>
        <v>1237761.3</v>
      </c>
    </row>
    <row r="544" spans="1:7" x14ac:dyDescent="0.3">
      <c r="A544" s="2">
        <v>41050</v>
      </c>
      <c r="B544">
        <v>21</v>
      </c>
      <c r="C544">
        <v>49.32</v>
      </c>
      <c r="D544">
        <v>23</v>
      </c>
      <c r="E544">
        <v>1134.3599999999999</v>
      </c>
      <c r="F544" s="1">
        <f>-Week_SIP[[#This Row],[Investment Amount]]</f>
        <v>-1134.3599999999999</v>
      </c>
      <c r="G544" s="1">
        <f>SUM($D$2:D544)*Week_SIP[[#This Row],[Buy Price]]</f>
        <v>1250804.52</v>
      </c>
    </row>
    <row r="545" spans="1:7" x14ac:dyDescent="0.3">
      <c r="A545" s="2">
        <v>41057</v>
      </c>
      <c r="B545">
        <v>22</v>
      </c>
      <c r="C545">
        <v>49.9</v>
      </c>
      <c r="D545">
        <v>23</v>
      </c>
      <c r="E545">
        <v>1147.7</v>
      </c>
      <c r="F545" s="1">
        <f>-Week_SIP[[#This Row],[Investment Amount]]</f>
        <v>-1147.7</v>
      </c>
      <c r="G545" s="1">
        <f>SUM($D$2:D545)*Week_SIP[[#This Row],[Buy Price]]</f>
        <v>1266661.5999999999</v>
      </c>
    </row>
    <row r="546" spans="1:7" x14ac:dyDescent="0.3">
      <c r="A546" s="2">
        <v>41064</v>
      </c>
      <c r="B546">
        <v>23</v>
      </c>
      <c r="C546">
        <v>49.06</v>
      </c>
      <c r="D546">
        <v>23</v>
      </c>
      <c r="E546">
        <v>1128.3800000000001</v>
      </c>
      <c r="F546" s="1">
        <f>-Week_SIP[[#This Row],[Investment Amount]]</f>
        <v>-1128.3800000000001</v>
      </c>
      <c r="G546" s="1">
        <f>SUM($D$2:D546)*Week_SIP[[#This Row],[Buy Price]]</f>
        <v>1246467.4200000002</v>
      </c>
    </row>
    <row r="547" spans="1:7" x14ac:dyDescent="0.3">
      <c r="A547" s="2">
        <v>41071</v>
      </c>
      <c r="B547">
        <v>24</v>
      </c>
      <c r="C547">
        <v>50.97</v>
      </c>
      <c r="D547">
        <v>22</v>
      </c>
      <c r="E547">
        <v>1121.3399999999999</v>
      </c>
      <c r="F547" s="1">
        <f>-Week_SIP[[#This Row],[Investment Amount]]</f>
        <v>-1121.3399999999999</v>
      </c>
      <c r="G547" s="1">
        <f>SUM($D$2:D547)*Week_SIP[[#This Row],[Buy Price]]</f>
        <v>1296116.1299999999</v>
      </c>
    </row>
    <row r="548" spans="1:7" x14ac:dyDescent="0.3">
      <c r="A548" s="2">
        <v>41078</v>
      </c>
      <c r="B548">
        <v>25</v>
      </c>
      <c r="C548">
        <v>50.94</v>
      </c>
      <c r="D548">
        <v>22</v>
      </c>
      <c r="E548">
        <v>1120.6799999999998</v>
      </c>
      <c r="F548" s="1">
        <f>-Week_SIP[[#This Row],[Investment Amount]]</f>
        <v>-1120.6799999999998</v>
      </c>
      <c r="G548" s="1">
        <f>SUM($D$2:D548)*Week_SIP[[#This Row],[Buy Price]]</f>
        <v>1296473.94</v>
      </c>
    </row>
    <row r="549" spans="1:7" x14ac:dyDescent="0.3">
      <c r="A549" s="2">
        <v>41085</v>
      </c>
      <c r="B549">
        <v>26</v>
      </c>
      <c r="C549">
        <v>51.58</v>
      </c>
      <c r="D549">
        <v>22</v>
      </c>
      <c r="E549">
        <v>1134.76</v>
      </c>
      <c r="F549" s="1">
        <f>-Week_SIP[[#This Row],[Investment Amount]]</f>
        <v>-1134.76</v>
      </c>
      <c r="G549" s="1">
        <f>SUM($D$2:D549)*Week_SIP[[#This Row],[Buy Price]]</f>
        <v>1313897.3399999999</v>
      </c>
    </row>
    <row r="550" spans="1:7" x14ac:dyDescent="0.3">
      <c r="A550" s="2">
        <v>41092</v>
      </c>
      <c r="B550">
        <v>27</v>
      </c>
      <c r="C550">
        <v>53.23</v>
      </c>
      <c r="D550">
        <v>21</v>
      </c>
      <c r="E550">
        <v>1117.83</v>
      </c>
      <c r="F550" s="1">
        <f>-Week_SIP[[#This Row],[Investment Amount]]</f>
        <v>-1117.83</v>
      </c>
      <c r="G550" s="1">
        <f>SUM($D$2:D550)*Week_SIP[[#This Row],[Buy Price]]</f>
        <v>1357045.6199999999</v>
      </c>
    </row>
    <row r="551" spans="1:7" x14ac:dyDescent="0.3">
      <c r="A551" s="2">
        <v>41099</v>
      </c>
      <c r="B551">
        <v>28</v>
      </c>
      <c r="C551">
        <v>52.86</v>
      </c>
      <c r="D551">
        <v>21</v>
      </c>
      <c r="E551">
        <v>1110.06</v>
      </c>
      <c r="F551" s="1">
        <f>-Week_SIP[[#This Row],[Investment Amount]]</f>
        <v>-1110.06</v>
      </c>
      <c r="G551" s="1">
        <f>SUM($D$2:D551)*Week_SIP[[#This Row],[Buy Price]]</f>
        <v>1348722.9</v>
      </c>
    </row>
    <row r="552" spans="1:7" x14ac:dyDescent="0.3">
      <c r="A552" s="2">
        <v>41106</v>
      </c>
      <c r="B552">
        <v>29</v>
      </c>
      <c r="C552">
        <v>52.51</v>
      </c>
      <c r="D552">
        <v>21</v>
      </c>
      <c r="E552">
        <v>1102.71</v>
      </c>
      <c r="F552" s="1">
        <f>-Week_SIP[[#This Row],[Investment Amount]]</f>
        <v>-1102.71</v>
      </c>
      <c r="G552" s="1">
        <f>SUM($D$2:D552)*Week_SIP[[#This Row],[Buy Price]]</f>
        <v>1340895.3599999999</v>
      </c>
    </row>
    <row r="553" spans="1:7" x14ac:dyDescent="0.3">
      <c r="A553" s="2">
        <v>41113</v>
      </c>
      <c r="B553">
        <v>30</v>
      </c>
      <c r="C553">
        <v>51.72</v>
      </c>
      <c r="D553">
        <v>22</v>
      </c>
      <c r="E553">
        <v>1137.8399999999999</v>
      </c>
      <c r="F553" s="1">
        <f>-Week_SIP[[#This Row],[Investment Amount]]</f>
        <v>-1137.8399999999999</v>
      </c>
      <c r="G553" s="1">
        <f>SUM($D$2:D553)*Week_SIP[[#This Row],[Buy Price]]</f>
        <v>1321859.76</v>
      </c>
    </row>
    <row r="554" spans="1:7" x14ac:dyDescent="0.3">
      <c r="A554" s="2">
        <v>41120</v>
      </c>
      <c r="B554">
        <v>31</v>
      </c>
      <c r="C554">
        <v>52.44</v>
      </c>
      <c r="D554">
        <v>22</v>
      </c>
      <c r="E554">
        <v>1153.6799999999998</v>
      </c>
      <c r="F554" s="1">
        <f>-Week_SIP[[#This Row],[Investment Amount]]</f>
        <v>-1153.6799999999998</v>
      </c>
      <c r="G554" s="1">
        <f>SUM($D$2:D554)*Week_SIP[[#This Row],[Buy Price]]</f>
        <v>1341415.2</v>
      </c>
    </row>
    <row r="555" spans="1:7" x14ac:dyDescent="0.3">
      <c r="A555" s="2">
        <v>41127</v>
      </c>
      <c r="B555">
        <v>32</v>
      </c>
      <c r="C555">
        <v>53.12</v>
      </c>
      <c r="D555">
        <v>21</v>
      </c>
      <c r="E555">
        <v>1115.52</v>
      </c>
      <c r="F555" s="1">
        <f>-Week_SIP[[#This Row],[Investment Amount]]</f>
        <v>-1115.52</v>
      </c>
      <c r="G555" s="1">
        <f>SUM($D$2:D555)*Week_SIP[[#This Row],[Buy Price]]</f>
        <v>1359925.1199999999</v>
      </c>
    </row>
    <row r="556" spans="1:7" x14ac:dyDescent="0.3">
      <c r="A556" s="2">
        <v>41134</v>
      </c>
      <c r="B556">
        <v>33</v>
      </c>
      <c r="C556">
        <v>53.8</v>
      </c>
      <c r="D556">
        <v>21</v>
      </c>
      <c r="E556">
        <v>1129.8</v>
      </c>
      <c r="F556" s="1">
        <f>-Week_SIP[[#This Row],[Investment Amount]]</f>
        <v>-1129.8</v>
      </c>
      <c r="G556" s="1">
        <f>SUM($D$2:D556)*Week_SIP[[#This Row],[Buy Price]]</f>
        <v>1378463.5999999999</v>
      </c>
    </row>
    <row r="557" spans="1:7" x14ac:dyDescent="0.3">
      <c r="A557" s="2">
        <v>41142</v>
      </c>
      <c r="B557">
        <v>34</v>
      </c>
      <c r="C557">
        <v>54.42</v>
      </c>
      <c r="D557">
        <v>21</v>
      </c>
      <c r="E557">
        <v>1142.82</v>
      </c>
      <c r="F557" s="1">
        <f>-Week_SIP[[#This Row],[Investment Amount]]</f>
        <v>-1142.82</v>
      </c>
      <c r="G557" s="1">
        <f>SUM($D$2:D557)*Week_SIP[[#This Row],[Buy Price]]</f>
        <v>1395492.06</v>
      </c>
    </row>
    <row r="558" spans="1:7" x14ac:dyDescent="0.3">
      <c r="A558" s="2">
        <v>41148</v>
      </c>
      <c r="B558">
        <v>35</v>
      </c>
      <c r="C558">
        <v>53.84</v>
      </c>
      <c r="D558">
        <v>21</v>
      </c>
      <c r="E558">
        <v>1130.6400000000001</v>
      </c>
      <c r="F558" s="1">
        <f>-Week_SIP[[#This Row],[Investment Amount]]</f>
        <v>-1130.6400000000001</v>
      </c>
      <c r="G558" s="1">
        <f>SUM($D$2:D558)*Week_SIP[[#This Row],[Buy Price]]</f>
        <v>1381749.76</v>
      </c>
    </row>
    <row r="559" spans="1:7" x14ac:dyDescent="0.3">
      <c r="A559" s="2">
        <v>41155</v>
      </c>
      <c r="B559">
        <v>36</v>
      </c>
      <c r="C559">
        <v>52.71</v>
      </c>
      <c r="D559">
        <v>21</v>
      </c>
      <c r="E559">
        <v>1106.9100000000001</v>
      </c>
      <c r="F559" s="1">
        <f>-Week_SIP[[#This Row],[Investment Amount]]</f>
        <v>-1106.9100000000001</v>
      </c>
      <c r="G559" s="1">
        <f>SUM($D$2:D559)*Week_SIP[[#This Row],[Buy Price]]</f>
        <v>1353856.35</v>
      </c>
    </row>
    <row r="560" spans="1:7" x14ac:dyDescent="0.3">
      <c r="A560" s="2">
        <v>41162</v>
      </c>
      <c r="B560">
        <v>37</v>
      </c>
      <c r="C560">
        <v>54.13</v>
      </c>
      <c r="D560">
        <v>21</v>
      </c>
      <c r="E560">
        <v>1136.73</v>
      </c>
      <c r="F560" s="1">
        <f>-Week_SIP[[#This Row],[Investment Amount]]</f>
        <v>-1136.73</v>
      </c>
      <c r="G560" s="1">
        <f>SUM($D$2:D560)*Week_SIP[[#This Row],[Buy Price]]</f>
        <v>1391465.78</v>
      </c>
    </row>
    <row r="561" spans="1:7" x14ac:dyDescent="0.3">
      <c r="A561" s="2">
        <v>41169</v>
      </c>
      <c r="B561">
        <v>38</v>
      </c>
      <c r="C561">
        <v>56.57</v>
      </c>
      <c r="D561">
        <v>20</v>
      </c>
      <c r="E561">
        <v>1131.4000000000001</v>
      </c>
      <c r="F561" s="1">
        <f>-Week_SIP[[#This Row],[Investment Amount]]</f>
        <v>-1131.4000000000001</v>
      </c>
      <c r="G561" s="1">
        <f>SUM($D$2:D561)*Week_SIP[[#This Row],[Buy Price]]</f>
        <v>1455319.82</v>
      </c>
    </row>
    <row r="562" spans="1:7" x14ac:dyDescent="0.3">
      <c r="A562" s="2">
        <v>41176</v>
      </c>
      <c r="B562">
        <v>39</v>
      </c>
      <c r="C562">
        <v>56.99</v>
      </c>
      <c r="D562">
        <v>20</v>
      </c>
      <c r="E562">
        <v>1139.8</v>
      </c>
      <c r="F562" s="1">
        <f>-Week_SIP[[#This Row],[Investment Amount]]</f>
        <v>-1139.8</v>
      </c>
      <c r="G562" s="1">
        <f>SUM($D$2:D562)*Week_SIP[[#This Row],[Buy Price]]</f>
        <v>1467264.54</v>
      </c>
    </row>
    <row r="563" spans="1:7" x14ac:dyDescent="0.3">
      <c r="A563" s="2">
        <v>41183</v>
      </c>
      <c r="B563">
        <v>40</v>
      </c>
      <c r="C563">
        <v>57.52</v>
      </c>
      <c r="D563">
        <v>20</v>
      </c>
      <c r="E563">
        <v>1150.4000000000001</v>
      </c>
      <c r="F563" s="1">
        <f>-Week_SIP[[#This Row],[Investment Amount]]</f>
        <v>-1150.4000000000001</v>
      </c>
      <c r="G563" s="1">
        <f>SUM($D$2:D563)*Week_SIP[[#This Row],[Buy Price]]</f>
        <v>1482060.32</v>
      </c>
    </row>
    <row r="564" spans="1:7" x14ac:dyDescent="0.3">
      <c r="A564" s="2">
        <v>41190</v>
      </c>
      <c r="B564">
        <v>41</v>
      </c>
      <c r="C564">
        <v>57.14</v>
      </c>
      <c r="D564">
        <v>20</v>
      </c>
      <c r="E564">
        <v>1142.8</v>
      </c>
      <c r="F564" s="1">
        <f>-Week_SIP[[#This Row],[Investment Amount]]</f>
        <v>-1142.8</v>
      </c>
      <c r="G564" s="1">
        <f>SUM($D$2:D564)*Week_SIP[[#This Row],[Buy Price]]</f>
        <v>1473412.04</v>
      </c>
    </row>
    <row r="565" spans="1:7" x14ac:dyDescent="0.3">
      <c r="A565" s="2">
        <v>41197</v>
      </c>
      <c r="B565">
        <v>42</v>
      </c>
      <c r="C565">
        <v>57.41</v>
      </c>
      <c r="D565">
        <v>20</v>
      </c>
      <c r="E565">
        <v>1148.1999999999998</v>
      </c>
      <c r="F565" s="1">
        <f>-Week_SIP[[#This Row],[Investment Amount]]</f>
        <v>-1148.1999999999998</v>
      </c>
      <c r="G565" s="1">
        <f>SUM($D$2:D565)*Week_SIP[[#This Row],[Buy Price]]</f>
        <v>1481522.46</v>
      </c>
    </row>
    <row r="566" spans="1:7" x14ac:dyDescent="0.3">
      <c r="A566" s="2">
        <v>41204</v>
      </c>
      <c r="B566">
        <v>43</v>
      </c>
      <c r="C566">
        <v>57.5</v>
      </c>
      <c r="D566">
        <v>20</v>
      </c>
      <c r="E566">
        <v>1150</v>
      </c>
      <c r="F566" s="1">
        <f>-Week_SIP[[#This Row],[Investment Amount]]</f>
        <v>-1150</v>
      </c>
      <c r="G566" s="1">
        <f>SUM($D$2:D566)*Week_SIP[[#This Row],[Buy Price]]</f>
        <v>1484995</v>
      </c>
    </row>
    <row r="567" spans="1:7" x14ac:dyDescent="0.3">
      <c r="A567" s="2">
        <v>41211</v>
      </c>
      <c r="B567">
        <v>44</v>
      </c>
      <c r="C567">
        <v>57.12</v>
      </c>
      <c r="D567">
        <v>20</v>
      </c>
      <c r="E567">
        <v>1142.3999999999999</v>
      </c>
      <c r="F567" s="1">
        <f>-Week_SIP[[#This Row],[Investment Amount]]</f>
        <v>-1142.3999999999999</v>
      </c>
      <c r="G567" s="1">
        <f>SUM($D$2:D567)*Week_SIP[[#This Row],[Buy Price]]</f>
        <v>1476323.52</v>
      </c>
    </row>
    <row r="568" spans="1:7" x14ac:dyDescent="0.3">
      <c r="A568" s="2">
        <v>41218</v>
      </c>
      <c r="B568">
        <v>45</v>
      </c>
      <c r="C568">
        <v>57.45</v>
      </c>
      <c r="D568">
        <v>20</v>
      </c>
      <c r="E568">
        <v>1149</v>
      </c>
      <c r="F568" s="1">
        <f>-Week_SIP[[#This Row],[Investment Amount]]</f>
        <v>-1149</v>
      </c>
      <c r="G568" s="1">
        <f>SUM($D$2:D568)*Week_SIP[[#This Row],[Buy Price]]</f>
        <v>1486001.7000000002</v>
      </c>
    </row>
    <row r="569" spans="1:7" x14ac:dyDescent="0.3">
      <c r="A569" s="2">
        <v>41225</v>
      </c>
      <c r="B569">
        <v>46</v>
      </c>
      <c r="C569">
        <v>57.44</v>
      </c>
      <c r="D569">
        <v>20</v>
      </c>
      <c r="E569">
        <v>1148.8</v>
      </c>
      <c r="F569" s="1">
        <f>-Week_SIP[[#This Row],[Investment Amount]]</f>
        <v>-1148.8</v>
      </c>
      <c r="G569" s="1">
        <f>SUM($D$2:D569)*Week_SIP[[#This Row],[Buy Price]]</f>
        <v>1486891.8399999999</v>
      </c>
    </row>
    <row r="570" spans="1:7" x14ac:dyDescent="0.3">
      <c r="A570" s="2">
        <v>41232</v>
      </c>
      <c r="B570">
        <v>47</v>
      </c>
      <c r="C570">
        <v>56.27</v>
      </c>
      <c r="D570">
        <v>20</v>
      </c>
      <c r="E570">
        <v>1125.4000000000001</v>
      </c>
      <c r="F570" s="1">
        <f>-Week_SIP[[#This Row],[Investment Amount]]</f>
        <v>-1125.4000000000001</v>
      </c>
      <c r="G570" s="1">
        <f>SUM($D$2:D570)*Week_SIP[[#This Row],[Buy Price]]</f>
        <v>1457730.62</v>
      </c>
    </row>
    <row r="571" spans="1:7" x14ac:dyDescent="0.3">
      <c r="A571" s="2">
        <v>41239</v>
      </c>
      <c r="B571">
        <v>48</v>
      </c>
      <c r="C571">
        <v>56.72</v>
      </c>
      <c r="D571">
        <v>20</v>
      </c>
      <c r="E571">
        <v>1134.4000000000001</v>
      </c>
      <c r="F571" s="1">
        <f>-Week_SIP[[#This Row],[Investment Amount]]</f>
        <v>-1134.4000000000001</v>
      </c>
      <c r="G571" s="1">
        <f>SUM($D$2:D571)*Week_SIP[[#This Row],[Buy Price]]</f>
        <v>1470522.72</v>
      </c>
    </row>
    <row r="572" spans="1:7" x14ac:dyDescent="0.3">
      <c r="A572" s="2">
        <v>41246</v>
      </c>
      <c r="B572">
        <v>49</v>
      </c>
      <c r="C572">
        <v>59.08</v>
      </c>
      <c r="D572">
        <v>19</v>
      </c>
      <c r="E572">
        <v>1122.52</v>
      </c>
      <c r="F572" s="1">
        <f>-Week_SIP[[#This Row],[Investment Amount]]</f>
        <v>-1122.52</v>
      </c>
      <c r="G572" s="1">
        <f>SUM($D$2:D572)*Week_SIP[[#This Row],[Buy Price]]</f>
        <v>1532830.5999999999</v>
      </c>
    </row>
    <row r="573" spans="1:7" x14ac:dyDescent="0.3">
      <c r="A573" s="2">
        <v>41253</v>
      </c>
      <c r="B573">
        <v>50</v>
      </c>
      <c r="C573">
        <v>59.47</v>
      </c>
      <c r="D573">
        <v>19</v>
      </c>
      <c r="E573">
        <v>1129.93</v>
      </c>
      <c r="F573" s="1">
        <f>-Week_SIP[[#This Row],[Investment Amount]]</f>
        <v>-1129.93</v>
      </c>
      <c r="G573" s="1">
        <f>SUM($D$2:D573)*Week_SIP[[#This Row],[Buy Price]]</f>
        <v>1544079.08</v>
      </c>
    </row>
    <row r="574" spans="1:7" x14ac:dyDescent="0.3">
      <c r="A574" s="2">
        <v>41260</v>
      </c>
      <c r="B574">
        <v>51</v>
      </c>
      <c r="C574">
        <v>59</v>
      </c>
      <c r="D574">
        <v>19</v>
      </c>
      <c r="E574">
        <v>1121</v>
      </c>
      <c r="F574" s="1">
        <f>-Week_SIP[[#This Row],[Investment Amount]]</f>
        <v>-1121</v>
      </c>
      <c r="G574" s="1">
        <f>SUM($D$2:D574)*Week_SIP[[#This Row],[Buy Price]]</f>
        <v>1532997</v>
      </c>
    </row>
    <row r="575" spans="1:7" x14ac:dyDescent="0.3">
      <c r="A575" s="2">
        <v>41267</v>
      </c>
      <c r="B575">
        <v>52</v>
      </c>
      <c r="C575">
        <v>58.92</v>
      </c>
      <c r="D575">
        <v>19</v>
      </c>
      <c r="E575">
        <v>1119.48</v>
      </c>
      <c r="F575" s="1">
        <f>-Week_SIP[[#This Row],[Investment Amount]]</f>
        <v>-1119.48</v>
      </c>
      <c r="G575" s="1">
        <f>SUM($D$2:D575)*Week_SIP[[#This Row],[Buy Price]]</f>
        <v>1532037.84</v>
      </c>
    </row>
    <row r="576" spans="1:7" x14ac:dyDescent="0.3">
      <c r="A576" s="2">
        <v>41275</v>
      </c>
      <c r="B576">
        <v>1</v>
      </c>
      <c r="C576">
        <v>60.22</v>
      </c>
      <c r="D576">
        <v>19</v>
      </c>
      <c r="E576">
        <v>1144.18</v>
      </c>
      <c r="F576" s="1">
        <f>-Week_SIP[[#This Row],[Investment Amount]]</f>
        <v>-1144.18</v>
      </c>
      <c r="G576" s="1">
        <f>SUM($D$2:D576)*Week_SIP[[#This Row],[Buy Price]]</f>
        <v>1566984.6199999999</v>
      </c>
    </row>
    <row r="577" spans="1:7" x14ac:dyDescent="0.3">
      <c r="A577" s="2">
        <v>41281</v>
      </c>
      <c r="B577">
        <v>2</v>
      </c>
      <c r="C577">
        <v>60.32</v>
      </c>
      <c r="D577">
        <v>19</v>
      </c>
      <c r="E577">
        <v>1146.08</v>
      </c>
      <c r="F577" s="1">
        <f>-Week_SIP[[#This Row],[Investment Amount]]</f>
        <v>-1146.08</v>
      </c>
      <c r="G577" s="1">
        <f>SUM($D$2:D577)*Week_SIP[[#This Row],[Buy Price]]</f>
        <v>1570732.8</v>
      </c>
    </row>
    <row r="578" spans="1:7" x14ac:dyDescent="0.3">
      <c r="A578" s="2">
        <v>41288</v>
      </c>
      <c r="B578">
        <v>3</v>
      </c>
      <c r="C578">
        <v>60.72</v>
      </c>
      <c r="D578">
        <v>19</v>
      </c>
      <c r="E578">
        <v>1153.68</v>
      </c>
      <c r="F578" s="1">
        <f>-Week_SIP[[#This Row],[Investment Amount]]</f>
        <v>-1153.68</v>
      </c>
      <c r="G578" s="1">
        <f>SUM($D$2:D578)*Week_SIP[[#This Row],[Buy Price]]</f>
        <v>1582302.48</v>
      </c>
    </row>
    <row r="579" spans="1:7" x14ac:dyDescent="0.3">
      <c r="A579" s="2">
        <v>41295</v>
      </c>
      <c r="B579">
        <v>4</v>
      </c>
      <c r="C579">
        <v>61.44</v>
      </c>
      <c r="D579">
        <v>18</v>
      </c>
      <c r="E579">
        <v>1105.92</v>
      </c>
      <c r="F579" s="1">
        <f>-Week_SIP[[#This Row],[Investment Amount]]</f>
        <v>-1105.92</v>
      </c>
      <c r="G579" s="1">
        <f>SUM($D$2:D579)*Week_SIP[[#This Row],[Buy Price]]</f>
        <v>1602170.8799999999</v>
      </c>
    </row>
    <row r="580" spans="1:7" x14ac:dyDescent="0.3">
      <c r="A580" s="2">
        <v>41302</v>
      </c>
      <c r="B580">
        <v>5</v>
      </c>
      <c r="C580">
        <v>61.27</v>
      </c>
      <c r="D580">
        <v>18</v>
      </c>
      <c r="E580">
        <v>1102.8600000000001</v>
      </c>
      <c r="F580" s="1">
        <f>-Week_SIP[[#This Row],[Investment Amount]]</f>
        <v>-1102.8600000000001</v>
      </c>
      <c r="G580" s="1">
        <f>SUM($D$2:D580)*Week_SIP[[#This Row],[Buy Price]]</f>
        <v>1598840.6500000001</v>
      </c>
    </row>
    <row r="581" spans="1:7" x14ac:dyDescent="0.3">
      <c r="A581" s="2">
        <v>41309</v>
      </c>
      <c r="B581">
        <v>6</v>
      </c>
      <c r="C581">
        <v>60.21</v>
      </c>
      <c r="D581">
        <v>19</v>
      </c>
      <c r="E581">
        <v>1143.99</v>
      </c>
      <c r="F581" s="1">
        <f>-Week_SIP[[#This Row],[Investment Amount]]</f>
        <v>-1143.99</v>
      </c>
      <c r="G581" s="1">
        <f>SUM($D$2:D581)*Week_SIP[[#This Row],[Buy Price]]</f>
        <v>1572323.94</v>
      </c>
    </row>
    <row r="582" spans="1:7" x14ac:dyDescent="0.3">
      <c r="A582" s="2">
        <v>41316</v>
      </c>
      <c r="B582">
        <v>7</v>
      </c>
      <c r="C582">
        <v>59.46</v>
      </c>
      <c r="D582">
        <v>19</v>
      </c>
      <c r="E582">
        <v>1129.74</v>
      </c>
      <c r="F582" s="1">
        <f>-Week_SIP[[#This Row],[Investment Amount]]</f>
        <v>-1129.74</v>
      </c>
      <c r="G582" s="1">
        <f>SUM($D$2:D582)*Week_SIP[[#This Row],[Buy Price]]</f>
        <v>1553868.18</v>
      </c>
    </row>
    <row r="583" spans="1:7" x14ac:dyDescent="0.3">
      <c r="A583" s="2">
        <v>41323</v>
      </c>
      <c r="B583">
        <v>8</v>
      </c>
      <c r="C583">
        <v>59.38</v>
      </c>
      <c r="D583">
        <v>19</v>
      </c>
      <c r="E583">
        <v>1128.22</v>
      </c>
      <c r="F583" s="1">
        <f>-Week_SIP[[#This Row],[Investment Amount]]</f>
        <v>-1128.22</v>
      </c>
      <c r="G583" s="1">
        <f>SUM($D$2:D583)*Week_SIP[[#This Row],[Buy Price]]</f>
        <v>1552905.76</v>
      </c>
    </row>
    <row r="584" spans="1:7" x14ac:dyDescent="0.3">
      <c r="A584" s="2">
        <v>41330</v>
      </c>
      <c r="B584">
        <v>9</v>
      </c>
      <c r="C584">
        <v>59.35</v>
      </c>
      <c r="D584">
        <v>19</v>
      </c>
      <c r="E584">
        <v>1127.6500000000001</v>
      </c>
      <c r="F584" s="1">
        <f>-Week_SIP[[#This Row],[Investment Amount]]</f>
        <v>-1127.6500000000001</v>
      </c>
      <c r="G584" s="1">
        <f>SUM($D$2:D584)*Week_SIP[[#This Row],[Buy Price]]</f>
        <v>1553248.85</v>
      </c>
    </row>
    <row r="585" spans="1:7" x14ac:dyDescent="0.3">
      <c r="A585" s="2">
        <v>41337</v>
      </c>
      <c r="B585">
        <v>10</v>
      </c>
      <c r="C585">
        <v>57.81</v>
      </c>
      <c r="D585">
        <v>19</v>
      </c>
      <c r="E585">
        <v>1098.3900000000001</v>
      </c>
      <c r="F585" s="1">
        <f>-Week_SIP[[#This Row],[Investment Amount]]</f>
        <v>-1098.3900000000001</v>
      </c>
      <c r="G585" s="1">
        <f>SUM($D$2:D585)*Week_SIP[[#This Row],[Buy Price]]</f>
        <v>1514043.9000000001</v>
      </c>
    </row>
    <row r="586" spans="1:7" x14ac:dyDescent="0.3">
      <c r="A586" s="2">
        <v>41344</v>
      </c>
      <c r="B586">
        <v>11</v>
      </c>
      <c r="C586">
        <v>59.87</v>
      </c>
      <c r="D586">
        <v>19</v>
      </c>
      <c r="E586">
        <v>1137.53</v>
      </c>
      <c r="F586" s="1">
        <f>-Week_SIP[[#This Row],[Investment Amount]]</f>
        <v>-1137.53</v>
      </c>
      <c r="G586" s="1">
        <f>SUM($D$2:D586)*Week_SIP[[#This Row],[Buy Price]]</f>
        <v>1569132.8299999998</v>
      </c>
    </row>
    <row r="587" spans="1:7" x14ac:dyDescent="0.3">
      <c r="A587" s="2">
        <v>41351</v>
      </c>
      <c r="B587">
        <v>12</v>
      </c>
      <c r="C587">
        <v>58.1</v>
      </c>
      <c r="D587">
        <v>19</v>
      </c>
      <c r="E587">
        <v>1103.9000000000001</v>
      </c>
      <c r="F587" s="1">
        <f>-Week_SIP[[#This Row],[Investment Amount]]</f>
        <v>-1103.9000000000001</v>
      </c>
      <c r="G587" s="1">
        <f>SUM($D$2:D587)*Week_SIP[[#This Row],[Buy Price]]</f>
        <v>1523846.8</v>
      </c>
    </row>
    <row r="588" spans="1:7" x14ac:dyDescent="0.3">
      <c r="A588" s="2">
        <v>41358</v>
      </c>
      <c r="B588">
        <v>13</v>
      </c>
      <c r="C588">
        <v>56.45</v>
      </c>
      <c r="D588">
        <v>20</v>
      </c>
      <c r="E588">
        <v>1129</v>
      </c>
      <c r="F588" s="1">
        <f>-Week_SIP[[#This Row],[Investment Amount]]</f>
        <v>-1129</v>
      </c>
      <c r="G588" s="1">
        <f>SUM($D$2:D588)*Week_SIP[[#This Row],[Buy Price]]</f>
        <v>1481699.6</v>
      </c>
    </row>
    <row r="589" spans="1:7" x14ac:dyDescent="0.3">
      <c r="A589" s="2">
        <v>41365</v>
      </c>
      <c r="B589">
        <v>14</v>
      </c>
      <c r="C589">
        <v>57.16</v>
      </c>
      <c r="D589">
        <v>20</v>
      </c>
      <c r="E589">
        <v>1143.1999999999998</v>
      </c>
      <c r="F589" s="1">
        <f>-Week_SIP[[#This Row],[Investment Amount]]</f>
        <v>-1143.1999999999998</v>
      </c>
      <c r="G589" s="1">
        <f>SUM($D$2:D589)*Week_SIP[[#This Row],[Buy Price]]</f>
        <v>1501478.88</v>
      </c>
    </row>
    <row r="590" spans="1:7" x14ac:dyDescent="0.3">
      <c r="A590" s="2">
        <v>41372</v>
      </c>
      <c r="B590">
        <v>15</v>
      </c>
      <c r="C590">
        <v>55.83</v>
      </c>
      <c r="D590">
        <v>20</v>
      </c>
      <c r="E590">
        <v>1116.5999999999999</v>
      </c>
      <c r="F590" s="1">
        <f>-Week_SIP[[#This Row],[Investment Amount]]</f>
        <v>-1116.5999999999999</v>
      </c>
      <c r="G590" s="1">
        <f>SUM($D$2:D590)*Week_SIP[[#This Row],[Buy Price]]</f>
        <v>1467659.04</v>
      </c>
    </row>
    <row r="591" spans="1:7" x14ac:dyDescent="0.3">
      <c r="A591" s="2">
        <v>41379</v>
      </c>
      <c r="B591">
        <v>16</v>
      </c>
      <c r="C591">
        <v>55.77</v>
      </c>
      <c r="D591">
        <v>20</v>
      </c>
      <c r="E591">
        <v>1115.4000000000001</v>
      </c>
      <c r="F591" s="1">
        <f>-Week_SIP[[#This Row],[Investment Amount]]</f>
        <v>-1115.4000000000001</v>
      </c>
      <c r="G591" s="1">
        <f>SUM($D$2:D591)*Week_SIP[[#This Row],[Buy Price]]</f>
        <v>1467197.1600000001</v>
      </c>
    </row>
    <row r="592" spans="1:7" x14ac:dyDescent="0.3">
      <c r="A592" s="2">
        <v>41386</v>
      </c>
      <c r="B592">
        <v>17</v>
      </c>
      <c r="C592">
        <v>58.23</v>
      </c>
      <c r="D592">
        <v>19</v>
      </c>
      <c r="E592">
        <v>1106.3699999999999</v>
      </c>
      <c r="F592" s="1">
        <f>-Week_SIP[[#This Row],[Investment Amount]]</f>
        <v>-1106.3699999999999</v>
      </c>
      <c r="G592" s="1">
        <f>SUM($D$2:D592)*Week_SIP[[#This Row],[Buy Price]]</f>
        <v>1533021.21</v>
      </c>
    </row>
    <row r="593" spans="1:7" x14ac:dyDescent="0.3">
      <c r="A593" s="2">
        <v>41393</v>
      </c>
      <c r="B593">
        <v>18</v>
      </c>
      <c r="C593">
        <v>58.78</v>
      </c>
      <c r="D593">
        <v>19</v>
      </c>
      <c r="E593">
        <v>1116.82</v>
      </c>
      <c r="F593" s="1">
        <f>-Week_SIP[[#This Row],[Investment Amount]]</f>
        <v>-1116.82</v>
      </c>
      <c r="G593" s="1">
        <f>SUM($D$2:D593)*Week_SIP[[#This Row],[Buy Price]]</f>
        <v>1548617.8800000001</v>
      </c>
    </row>
    <row r="594" spans="1:7" x14ac:dyDescent="0.3">
      <c r="A594" s="2">
        <v>41400</v>
      </c>
      <c r="B594">
        <v>19</v>
      </c>
      <c r="C594">
        <v>59.43</v>
      </c>
      <c r="D594">
        <v>19</v>
      </c>
      <c r="E594">
        <v>1129.17</v>
      </c>
      <c r="F594" s="1">
        <f>-Week_SIP[[#This Row],[Investment Amount]]</f>
        <v>-1129.17</v>
      </c>
      <c r="G594" s="1">
        <f>SUM($D$2:D594)*Week_SIP[[#This Row],[Buy Price]]</f>
        <v>1566871.95</v>
      </c>
    </row>
    <row r="595" spans="1:7" x14ac:dyDescent="0.3">
      <c r="A595" s="2">
        <v>41407</v>
      </c>
      <c r="B595">
        <v>20</v>
      </c>
      <c r="C595">
        <v>59.62</v>
      </c>
      <c r="D595">
        <v>19</v>
      </c>
      <c r="E595">
        <v>1132.78</v>
      </c>
      <c r="F595" s="1">
        <f>-Week_SIP[[#This Row],[Investment Amount]]</f>
        <v>-1132.78</v>
      </c>
      <c r="G595" s="1">
        <f>SUM($D$2:D595)*Week_SIP[[#This Row],[Buy Price]]</f>
        <v>1573014.0799999998</v>
      </c>
    </row>
    <row r="596" spans="1:7" x14ac:dyDescent="0.3">
      <c r="A596" s="2">
        <v>41414</v>
      </c>
      <c r="B596">
        <v>21</v>
      </c>
      <c r="C596">
        <v>61.32</v>
      </c>
      <c r="D596">
        <v>18</v>
      </c>
      <c r="E596">
        <v>1103.76</v>
      </c>
      <c r="F596" s="1">
        <f>-Week_SIP[[#This Row],[Investment Amount]]</f>
        <v>-1103.76</v>
      </c>
      <c r="G596" s="1">
        <f>SUM($D$2:D596)*Week_SIP[[#This Row],[Buy Price]]</f>
        <v>1618970.64</v>
      </c>
    </row>
    <row r="597" spans="1:7" x14ac:dyDescent="0.3">
      <c r="A597" s="2">
        <v>41421</v>
      </c>
      <c r="B597">
        <v>22</v>
      </c>
      <c r="C597">
        <v>60.62</v>
      </c>
      <c r="D597">
        <v>19</v>
      </c>
      <c r="E597">
        <v>1151.78</v>
      </c>
      <c r="F597" s="1">
        <f>-Week_SIP[[#This Row],[Investment Amount]]</f>
        <v>-1151.78</v>
      </c>
      <c r="G597" s="1">
        <f>SUM($D$2:D597)*Week_SIP[[#This Row],[Buy Price]]</f>
        <v>1601641.02</v>
      </c>
    </row>
    <row r="598" spans="1:7" x14ac:dyDescent="0.3">
      <c r="A598" s="2">
        <v>41428</v>
      </c>
      <c r="B598">
        <v>23</v>
      </c>
      <c r="C598">
        <v>59.67</v>
      </c>
      <c r="D598">
        <v>19</v>
      </c>
      <c r="E598">
        <v>1133.73</v>
      </c>
      <c r="F598" s="1">
        <f>-Week_SIP[[#This Row],[Investment Amount]]</f>
        <v>-1133.73</v>
      </c>
      <c r="G598" s="1">
        <f>SUM($D$2:D598)*Week_SIP[[#This Row],[Buy Price]]</f>
        <v>1577674.8</v>
      </c>
    </row>
    <row r="599" spans="1:7" x14ac:dyDescent="0.3">
      <c r="A599" s="2">
        <v>41435</v>
      </c>
      <c r="B599">
        <v>24</v>
      </c>
      <c r="C599">
        <v>59.06</v>
      </c>
      <c r="D599">
        <v>19</v>
      </c>
      <c r="E599">
        <v>1122.1400000000001</v>
      </c>
      <c r="F599" s="1">
        <f>-Week_SIP[[#This Row],[Investment Amount]]</f>
        <v>-1122.1400000000001</v>
      </c>
      <c r="G599" s="1">
        <f>SUM($D$2:D599)*Week_SIP[[#This Row],[Buy Price]]</f>
        <v>1562668.54</v>
      </c>
    </row>
    <row r="600" spans="1:7" x14ac:dyDescent="0.3">
      <c r="A600" s="2">
        <v>41442</v>
      </c>
      <c r="B600">
        <v>25</v>
      </c>
      <c r="C600">
        <v>58.91</v>
      </c>
      <c r="D600">
        <v>19</v>
      </c>
      <c r="E600">
        <v>1119.29</v>
      </c>
      <c r="F600" s="1">
        <f>-Week_SIP[[#This Row],[Investment Amount]]</f>
        <v>-1119.29</v>
      </c>
      <c r="G600" s="1">
        <f>SUM($D$2:D600)*Week_SIP[[#This Row],[Buy Price]]</f>
        <v>1559818.98</v>
      </c>
    </row>
    <row r="601" spans="1:7" x14ac:dyDescent="0.3">
      <c r="A601" s="2">
        <v>41449</v>
      </c>
      <c r="B601">
        <v>26</v>
      </c>
      <c r="C601">
        <v>56.52</v>
      </c>
      <c r="D601">
        <v>20</v>
      </c>
      <c r="E601">
        <v>1130.4000000000001</v>
      </c>
      <c r="F601" s="1">
        <f>-Week_SIP[[#This Row],[Investment Amount]]</f>
        <v>-1130.4000000000001</v>
      </c>
      <c r="G601" s="1">
        <f>SUM($D$2:D601)*Week_SIP[[#This Row],[Buy Price]]</f>
        <v>1497666.9600000002</v>
      </c>
    </row>
    <row r="602" spans="1:7" x14ac:dyDescent="0.3">
      <c r="A602" s="2">
        <v>41456</v>
      </c>
      <c r="B602">
        <v>27</v>
      </c>
      <c r="C602">
        <v>59.27</v>
      </c>
      <c r="D602">
        <v>19</v>
      </c>
      <c r="E602">
        <v>1126.1300000000001</v>
      </c>
      <c r="F602" s="1">
        <f>-Week_SIP[[#This Row],[Investment Amount]]</f>
        <v>-1126.1300000000001</v>
      </c>
      <c r="G602" s="1">
        <f>SUM($D$2:D602)*Week_SIP[[#This Row],[Buy Price]]</f>
        <v>1571662.59</v>
      </c>
    </row>
    <row r="603" spans="1:7" x14ac:dyDescent="0.3">
      <c r="A603" s="2">
        <v>41463</v>
      </c>
      <c r="B603">
        <v>28</v>
      </c>
      <c r="C603">
        <v>58.75</v>
      </c>
      <c r="D603">
        <v>19</v>
      </c>
      <c r="E603">
        <v>1116.25</v>
      </c>
      <c r="F603" s="1">
        <f>-Week_SIP[[#This Row],[Investment Amount]]</f>
        <v>-1116.25</v>
      </c>
      <c r="G603" s="1">
        <f>SUM($D$2:D603)*Week_SIP[[#This Row],[Buy Price]]</f>
        <v>1558990</v>
      </c>
    </row>
    <row r="604" spans="1:7" x14ac:dyDescent="0.3">
      <c r="A604" s="2">
        <v>41470</v>
      </c>
      <c r="B604">
        <v>29</v>
      </c>
      <c r="C604">
        <v>60.73</v>
      </c>
      <c r="D604">
        <v>18</v>
      </c>
      <c r="E604">
        <v>1093.1399999999999</v>
      </c>
      <c r="F604" s="1">
        <f>-Week_SIP[[#This Row],[Investment Amount]]</f>
        <v>-1093.1399999999999</v>
      </c>
      <c r="G604" s="1">
        <f>SUM($D$2:D604)*Week_SIP[[#This Row],[Buy Price]]</f>
        <v>1612624.42</v>
      </c>
    </row>
    <row r="605" spans="1:7" x14ac:dyDescent="0.3">
      <c r="A605" s="2">
        <v>41477</v>
      </c>
      <c r="B605">
        <v>30</v>
      </c>
      <c r="C605">
        <v>60.76</v>
      </c>
      <c r="D605">
        <v>18</v>
      </c>
      <c r="E605">
        <v>1093.68</v>
      </c>
      <c r="F605" s="1">
        <f>-Week_SIP[[#This Row],[Investment Amount]]</f>
        <v>-1093.68</v>
      </c>
      <c r="G605" s="1">
        <f>SUM($D$2:D605)*Week_SIP[[#This Row],[Buy Price]]</f>
        <v>1614514.72</v>
      </c>
    </row>
    <row r="606" spans="1:7" x14ac:dyDescent="0.3">
      <c r="A606" s="2">
        <v>41484</v>
      </c>
      <c r="B606">
        <v>31</v>
      </c>
      <c r="C606">
        <v>58.76</v>
      </c>
      <c r="D606">
        <v>19</v>
      </c>
      <c r="E606">
        <v>1116.44</v>
      </c>
      <c r="F606" s="1">
        <f>-Week_SIP[[#This Row],[Investment Amount]]</f>
        <v>-1116.44</v>
      </c>
      <c r="G606" s="1">
        <f>SUM($D$2:D606)*Week_SIP[[#This Row],[Buy Price]]</f>
        <v>1562487.16</v>
      </c>
    </row>
    <row r="607" spans="1:7" x14ac:dyDescent="0.3">
      <c r="A607" s="2">
        <v>41491</v>
      </c>
      <c r="B607">
        <v>32</v>
      </c>
      <c r="C607">
        <v>57.4</v>
      </c>
      <c r="D607">
        <v>20</v>
      </c>
      <c r="E607">
        <v>1148</v>
      </c>
      <c r="F607" s="1">
        <f>-Week_SIP[[#This Row],[Investment Amount]]</f>
        <v>-1148</v>
      </c>
      <c r="G607" s="1">
        <f>SUM($D$2:D607)*Week_SIP[[#This Row],[Buy Price]]</f>
        <v>1527471.4</v>
      </c>
    </row>
    <row r="608" spans="1:7" x14ac:dyDescent="0.3">
      <c r="A608" s="2">
        <v>41498</v>
      </c>
      <c r="B608">
        <v>33</v>
      </c>
      <c r="C608">
        <v>56.76</v>
      </c>
      <c r="D608">
        <v>20</v>
      </c>
      <c r="E608">
        <v>1135.2</v>
      </c>
      <c r="F608" s="1">
        <f>-Week_SIP[[#This Row],[Investment Amount]]</f>
        <v>-1135.2</v>
      </c>
      <c r="G608" s="1">
        <f>SUM($D$2:D608)*Week_SIP[[#This Row],[Buy Price]]</f>
        <v>1511575.56</v>
      </c>
    </row>
    <row r="609" spans="1:7" x14ac:dyDescent="0.3">
      <c r="A609" s="2">
        <v>41505</v>
      </c>
      <c r="B609">
        <v>34</v>
      </c>
      <c r="C609">
        <v>54.97</v>
      </c>
      <c r="D609">
        <v>20</v>
      </c>
      <c r="E609">
        <v>1099.4000000000001</v>
      </c>
      <c r="F609" s="1">
        <f>-Week_SIP[[#This Row],[Investment Amount]]</f>
        <v>-1099.4000000000001</v>
      </c>
      <c r="G609" s="1">
        <f>SUM($D$2:D609)*Week_SIP[[#This Row],[Buy Price]]</f>
        <v>1465005.47</v>
      </c>
    </row>
    <row r="610" spans="1:7" x14ac:dyDescent="0.3">
      <c r="A610" s="2">
        <v>41512</v>
      </c>
      <c r="B610">
        <v>35</v>
      </c>
      <c r="C610">
        <v>55.27</v>
      </c>
      <c r="D610">
        <v>20</v>
      </c>
      <c r="E610">
        <v>1105.4000000000001</v>
      </c>
      <c r="F610" s="1">
        <f>-Week_SIP[[#This Row],[Investment Amount]]</f>
        <v>-1105.4000000000001</v>
      </c>
      <c r="G610" s="1">
        <f>SUM($D$2:D610)*Week_SIP[[#This Row],[Buy Price]]</f>
        <v>1474106.1700000002</v>
      </c>
    </row>
    <row r="611" spans="1:7" x14ac:dyDescent="0.3">
      <c r="A611" s="2">
        <v>41519</v>
      </c>
      <c r="B611">
        <v>36</v>
      </c>
      <c r="C611">
        <v>56.06</v>
      </c>
      <c r="D611">
        <v>20</v>
      </c>
      <c r="E611">
        <v>1121.2</v>
      </c>
      <c r="F611" s="1">
        <f>-Week_SIP[[#This Row],[Investment Amount]]</f>
        <v>-1121.2</v>
      </c>
      <c r="G611" s="1">
        <f>SUM($D$2:D611)*Week_SIP[[#This Row],[Buy Price]]</f>
        <v>1496297.46</v>
      </c>
    </row>
    <row r="612" spans="1:7" x14ac:dyDescent="0.3">
      <c r="A612" s="2">
        <v>41527</v>
      </c>
      <c r="B612">
        <v>37</v>
      </c>
      <c r="C612">
        <v>59.4</v>
      </c>
      <c r="D612">
        <v>19</v>
      </c>
      <c r="E612">
        <v>1128.5999999999999</v>
      </c>
      <c r="F612" s="1">
        <f>-Week_SIP[[#This Row],[Investment Amount]]</f>
        <v>-1128.5999999999999</v>
      </c>
      <c r="G612" s="1">
        <f>SUM($D$2:D612)*Week_SIP[[#This Row],[Buy Price]]</f>
        <v>1586574</v>
      </c>
    </row>
    <row r="613" spans="1:7" x14ac:dyDescent="0.3">
      <c r="A613" s="2">
        <v>41533</v>
      </c>
      <c r="B613">
        <v>38</v>
      </c>
      <c r="C613">
        <v>59.04</v>
      </c>
      <c r="D613">
        <v>19</v>
      </c>
      <c r="E613">
        <v>1121.76</v>
      </c>
      <c r="F613" s="1">
        <f>-Week_SIP[[#This Row],[Investment Amount]]</f>
        <v>-1121.76</v>
      </c>
      <c r="G613" s="1">
        <f>SUM($D$2:D613)*Week_SIP[[#This Row],[Buy Price]]</f>
        <v>1578080.16</v>
      </c>
    </row>
    <row r="614" spans="1:7" x14ac:dyDescent="0.3">
      <c r="A614" s="2">
        <v>41540</v>
      </c>
      <c r="B614">
        <v>39</v>
      </c>
      <c r="C614">
        <v>59.68</v>
      </c>
      <c r="D614">
        <v>19</v>
      </c>
      <c r="E614">
        <v>1133.92</v>
      </c>
      <c r="F614" s="1">
        <f>-Week_SIP[[#This Row],[Investment Amount]]</f>
        <v>-1133.92</v>
      </c>
      <c r="G614" s="1">
        <f>SUM($D$2:D614)*Week_SIP[[#This Row],[Buy Price]]</f>
        <v>1596320.64</v>
      </c>
    </row>
    <row r="615" spans="1:7" x14ac:dyDescent="0.3">
      <c r="A615" s="2">
        <v>41547</v>
      </c>
      <c r="B615">
        <v>40</v>
      </c>
      <c r="C615">
        <v>58.22</v>
      </c>
      <c r="D615">
        <v>19</v>
      </c>
      <c r="E615">
        <v>1106.18</v>
      </c>
      <c r="F615" s="1">
        <f>-Week_SIP[[#This Row],[Investment Amount]]</f>
        <v>-1106.18</v>
      </c>
      <c r="G615" s="1">
        <f>SUM($D$2:D615)*Week_SIP[[#This Row],[Buy Price]]</f>
        <v>1558374.74</v>
      </c>
    </row>
    <row r="616" spans="1:7" x14ac:dyDescent="0.3">
      <c r="A616" s="2">
        <v>41554</v>
      </c>
      <c r="B616">
        <v>41</v>
      </c>
      <c r="C616">
        <v>59.84</v>
      </c>
      <c r="D616">
        <v>19</v>
      </c>
      <c r="E616">
        <v>1136.96</v>
      </c>
      <c r="F616" s="1">
        <f>-Week_SIP[[#This Row],[Investment Amount]]</f>
        <v>-1136.96</v>
      </c>
      <c r="G616" s="1">
        <f>SUM($D$2:D616)*Week_SIP[[#This Row],[Buy Price]]</f>
        <v>1602874.24</v>
      </c>
    </row>
    <row r="617" spans="1:7" x14ac:dyDescent="0.3">
      <c r="A617" s="2">
        <v>41561</v>
      </c>
      <c r="B617">
        <v>42</v>
      </c>
      <c r="C617">
        <v>61.77</v>
      </c>
      <c r="D617">
        <v>18</v>
      </c>
      <c r="E617">
        <v>1111.8600000000001</v>
      </c>
      <c r="F617" s="1">
        <f>-Week_SIP[[#This Row],[Investment Amount]]</f>
        <v>-1111.8600000000001</v>
      </c>
      <c r="G617" s="1">
        <f>SUM($D$2:D617)*Week_SIP[[#This Row],[Buy Price]]</f>
        <v>1655683.08</v>
      </c>
    </row>
    <row r="618" spans="1:7" x14ac:dyDescent="0.3">
      <c r="A618" s="2">
        <v>41568</v>
      </c>
      <c r="B618">
        <v>43</v>
      </c>
      <c r="C618">
        <v>62.72</v>
      </c>
      <c r="D618">
        <v>18</v>
      </c>
      <c r="E618">
        <v>1128.96</v>
      </c>
      <c r="F618" s="1">
        <f>-Week_SIP[[#This Row],[Investment Amount]]</f>
        <v>-1128.96</v>
      </c>
      <c r="G618" s="1">
        <f>SUM($D$2:D618)*Week_SIP[[#This Row],[Buy Price]]</f>
        <v>1682275.84</v>
      </c>
    </row>
    <row r="619" spans="1:7" x14ac:dyDescent="0.3">
      <c r="A619" s="2">
        <v>41575</v>
      </c>
      <c r="B619">
        <v>44</v>
      </c>
      <c r="C619">
        <v>61.76</v>
      </c>
      <c r="D619">
        <v>18</v>
      </c>
      <c r="E619">
        <v>1111.68</v>
      </c>
      <c r="F619" s="1">
        <f>-Week_SIP[[#This Row],[Investment Amount]]</f>
        <v>-1111.68</v>
      </c>
      <c r="G619" s="1">
        <f>SUM($D$2:D619)*Week_SIP[[#This Row],[Buy Price]]</f>
        <v>1657638.4</v>
      </c>
    </row>
    <row r="620" spans="1:7" x14ac:dyDescent="0.3">
      <c r="A620" s="2">
        <v>41583</v>
      </c>
      <c r="B620">
        <v>45</v>
      </c>
      <c r="C620">
        <v>63.32</v>
      </c>
      <c r="D620">
        <v>18</v>
      </c>
      <c r="E620">
        <v>1139.76</v>
      </c>
      <c r="F620" s="1">
        <f>-Week_SIP[[#This Row],[Investment Amount]]</f>
        <v>-1139.76</v>
      </c>
      <c r="G620" s="1">
        <f>SUM($D$2:D620)*Week_SIP[[#This Row],[Buy Price]]</f>
        <v>1700648.56</v>
      </c>
    </row>
    <row r="621" spans="1:7" x14ac:dyDescent="0.3">
      <c r="A621" s="2">
        <v>41589</v>
      </c>
      <c r="B621">
        <v>46</v>
      </c>
      <c r="C621">
        <v>61.58</v>
      </c>
      <c r="D621">
        <v>18</v>
      </c>
      <c r="E621">
        <v>1108.44</v>
      </c>
      <c r="F621" s="1">
        <f>-Week_SIP[[#This Row],[Investment Amount]]</f>
        <v>-1108.44</v>
      </c>
      <c r="G621" s="1">
        <f>SUM($D$2:D621)*Week_SIP[[#This Row],[Buy Price]]</f>
        <v>1655024.0799999998</v>
      </c>
    </row>
    <row r="622" spans="1:7" x14ac:dyDescent="0.3">
      <c r="A622" s="2">
        <v>41596</v>
      </c>
      <c r="B622">
        <v>47</v>
      </c>
      <c r="C622">
        <v>62.55</v>
      </c>
      <c r="D622">
        <v>18</v>
      </c>
      <c r="E622">
        <v>1125.8999999999999</v>
      </c>
      <c r="F622" s="1">
        <f>-Week_SIP[[#This Row],[Investment Amount]]</f>
        <v>-1125.8999999999999</v>
      </c>
      <c r="G622" s="1">
        <f>SUM($D$2:D622)*Week_SIP[[#This Row],[Buy Price]]</f>
        <v>1682219.7</v>
      </c>
    </row>
    <row r="623" spans="1:7" x14ac:dyDescent="0.3">
      <c r="A623" s="2">
        <v>41603</v>
      </c>
      <c r="B623">
        <v>48</v>
      </c>
      <c r="C623">
        <v>61.91</v>
      </c>
      <c r="D623">
        <v>18</v>
      </c>
      <c r="E623">
        <v>1114.3799999999999</v>
      </c>
      <c r="F623" s="1">
        <f>-Week_SIP[[#This Row],[Investment Amount]]</f>
        <v>-1114.3799999999999</v>
      </c>
      <c r="G623" s="1">
        <f>SUM($D$2:D623)*Week_SIP[[#This Row],[Buy Price]]</f>
        <v>1666121.92</v>
      </c>
    </row>
    <row r="624" spans="1:7" x14ac:dyDescent="0.3">
      <c r="A624" s="2">
        <v>41610</v>
      </c>
      <c r="B624">
        <v>49</v>
      </c>
      <c r="C624">
        <v>62.9</v>
      </c>
      <c r="D624">
        <v>18</v>
      </c>
      <c r="E624">
        <v>1132.2</v>
      </c>
      <c r="F624" s="1">
        <f>-Week_SIP[[#This Row],[Investment Amount]]</f>
        <v>-1132.2</v>
      </c>
      <c r="G624" s="1">
        <f>SUM($D$2:D624)*Week_SIP[[#This Row],[Buy Price]]</f>
        <v>1693897</v>
      </c>
    </row>
    <row r="625" spans="1:7" x14ac:dyDescent="0.3">
      <c r="A625" s="2">
        <v>41617</v>
      </c>
      <c r="B625">
        <v>50</v>
      </c>
      <c r="C625">
        <v>64.22</v>
      </c>
      <c r="D625">
        <v>17</v>
      </c>
      <c r="E625">
        <v>1091.74</v>
      </c>
      <c r="F625" s="1">
        <f>-Week_SIP[[#This Row],[Investment Amount]]</f>
        <v>-1091.74</v>
      </c>
      <c r="G625" s="1">
        <f>SUM($D$2:D625)*Week_SIP[[#This Row],[Buy Price]]</f>
        <v>1730536.34</v>
      </c>
    </row>
    <row r="626" spans="1:7" x14ac:dyDescent="0.3">
      <c r="A626" s="2">
        <v>41624</v>
      </c>
      <c r="B626">
        <v>51</v>
      </c>
      <c r="C626">
        <v>62.29</v>
      </c>
      <c r="D626">
        <v>18</v>
      </c>
      <c r="E626">
        <v>1121.22</v>
      </c>
      <c r="F626" s="1">
        <f>-Week_SIP[[#This Row],[Investment Amount]]</f>
        <v>-1121.22</v>
      </c>
      <c r="G626" s="1">
        <f>SUM($D$2:D626)*Week_SIP[[#This Row],[Buy Price]]</f>
        <v>1679649.85</v>
      </c>
    </row>
    <row r="627" spans="1:7" x14ac:dyDescent="0.3">
      <c r="A627" s="2">
        <v>41631</v>
      </c>
      <c r="B627">
        <v>52</v>
      </c>
      <c r="C627">
        <v>63.64</v>
      </c>
      <c r="D627">
        <v>18</v>
      </c>
      <c r="E627">
        <v>1145.52</v>
      </c>
      <c r="F627" s="1">
        <f>-Week_SIP[[#This Row],[Investment Amount]]</f>
        <v>-1145.52</v>
      </c>
      <c r="G627" s="1">
        <f>SUM($D$2:D627)*Week_SIP[[#This Row],[Buy Price]]</f>
        <v>1717198.12</v>
      </c>
    </row>
    <row r="628" spans="1:7" x14ac:dyDescent="0.3">
      <c r="A628" s="2">
        <v>41640</v>
      </c>
      <c r="B628">
        <v>1</v>
      </c>
      <c r="C628">
        <v>63.72</v>
      </c>
      <c r="D628">
        <v>18</v>
      </c>
      <c r="E628">
        <v>1146.96</v>
      </c>
      <c r="F628" s="1">
        <f>-Week_SIP[[#This Row],[Investment Amount]]</f>
        <v>-1146.96</v>
      </c>
      <c r="G628" s="1">
        <f>SUM($D$2:D628)*Week_SIP[[#This Row],[Buy Price]]</f>
        <v>1720503.72</v>
      </c>
    </row>
    <row r="629" spans="1:7" x14ac:dyDescent="0.3">
      <c r="A629" s="2">
        <v>41645</v>
      </c>
      <c r="B629">
        <v>2</v>
      </c>
      <c r="C629">
        <v>62.54</v>
      </c>
      <c r="D629">
        <v>18</v>
      </c>
      <c r="E629">
        <v>1125.72</v>
      </c>
      <c r="F629" s="1">
        <f>-Week_SIP[[#This Row],[Investment Amount]]</f>
        <v>-1125.72</v>
      </c>
      <c r="G629" s="1">
        <f>SUM($D$2:D629)*Week_SIP[[#This Row],[Buy Price]]</f>
        <v>1689768.26</v>
      </c>
    </row>
    <row r="630" spans="1:7" x14ac:dyDescent="0.3">
      <c r="A630" s="2">
        <v>41652</v>
      </c>
      <c r="B630">
        <v>3</v>
      </c>
      <c r="C630">
        <v>63.36</v>
      </c>
      <c r="D630">
        <v>18</v>
      </c>
      <c r="E630">
        <v>1140.48</v>
      </c>
      <c r="F630" s="1">
        <f>-Week_SIP[[#This Row],[Investment Amount]]</f>
        <v>-1140.48</v>
      </c>
      <c r="G630" s="1">
        <f>SUM($D$2:D630)*Week_SIP[[#This Row],[Buy Price]]</f>
        <v>1713064.32</v>
      </c>
    </row>
    <row r="631" spans="1:7" x14ac:dyDescent="0.3">
      <c r="A631" s="2">
        <v>41659</v>
      </c>
      <c r="B631">
        <v>4</v>
      </c>
      <c r="C631">
        <v>63.88</v>
      </c>
      <c r="D631">
        <v>18</v>
      </c>
      <c r="E631">
        <v>1149.8400000000001</v>
      </c>
      <c r="F631" s="1">
        <f>-Week_SIP[[#This Row],[Investment Amount]]</f>
        <v>-1149.8400000000001</v>
      </c>
      <c r="G631" s="1">
        <f>SUM($D$2:D631)*Week_SIP[[#This Row],[Buy Price]]</f>
        <v>1728273.4000000001</v>
      </c>
    </row>
    <row r="632" spans="1:7" x14ac:dyDescent="0.3">
      <c r="A632" s="2">
        <v>41666</v>
      </c>
      <c r="B632">
        <v>5</v>
      </c>
      <c r="C632">
        <v>62.1</v>
      </c>
      <c r="D632">
        <v>18</v>
      </c>
      <c r="E632">
        <v>1117.8</v>
      </c>
      <c r="F632" s="1">
        <f>-Week_SIP[[#This Row],[Investment Amount]]</f>
        <v>-1117.8</v>
      </c>
      <c r="G632" s="1">
        <f>SUM($D$2:D632)*Week_SIP[[#This Row],[Buy Price]]</f>
        <v>1681233.3</v>
      </c>
    </row>
    <row r="633" spans="1:7" x14ac:dyDescent="0.3">
      <c r="A633" s="2">
        <v>41673</v>
      </c>
      <c r="B633">
        <v>6</v>
      </c>
      <c r="C633">
        <v>61.29</v>
      </c>
      <c r="D633">
        <v>18</v>
      </c>
      <c r="E633">
        <v>1103.22</v>
      </c>
      <c r="F633" s="1">
        <f>-Week_SIP[[#This Row],[Investment Amount]]</f>
        <v>-1103.22</v>
      </c>
      <c r="G633" s="1">
        <f>SUM($D$2:D633)*Week_SIP[[#This Row],[Buy Price]]</f>
        <v>1660407.39</v>
      </c>
    </row>
    <row r="634" spans="1:7" x14ac:dyDescent="0.3">
      <c r="A634" s="2">
        <v>41680</v>
      </c>
      <c r="B634">
        <v>7</v>
      </c>
      <c r="C634">
        <v>61.48</v>
      </c>
      <c r="D634">
        <v>18</v>
      </c>
      <c r="E634">
        <v>1106.6399999999999</v>
      </c>
      <c r="F634" s="1">
        <f>-Week_SIP[[#This Row],[Investment Amount]]</f>
        <v>-1106.6399999999999</v>
      </c>
      <c r="G634" s="1">
        <f>SUM($D$2:D634)*Week_SIP[[#This Row],[Buy Price]]</f>
        <v>1666661.3199999998</v>
      </c>
    </row>
    <row r="635" spans="1:7" x14ac:dyDescent="0.3">
      <c r="A635" s="2">
        <v>41687</v>
      </c>
      <c r="B635">
        <v>8</v>
      </c>
      <c r="C635">
        <v>61.62</v>
      </c>
      <c r="D635">
        <v>18</v>
      </c>
      <c r="E635">
        <v>1109.1599999999999</v>
      </c>
      <c r="F635" s="1">
        <f>-Week_SIP[[#This Row],[Investment Amount]]</f>
        <v>-1109.1599999999999</v>
      </c>
      <c r="G635" s="1">
        <f>SUM($D$2:D635)*Week_SIP[[#This Row],[Buy Price]]</f>
        <v>1671565.74</v>
      </c>
    </row>
    <row r="636" spans="1:7" x14ac:dyDescent="0.3">
      <c r="A636" s="2">
        <v>41694</v>
      </c>
      <c r="B636">
        <v>9</v>
      </c>
      <c r="C636">
        <v>62.59</v>
      </c>
      <c r="D636">
        <v>18</v>
      </c>
      <c r="E636">
        <v>1126.6200000000001</v>
      </c>
      <c r="F636" s="1">
        <f>-Week_SIP[[#This Row],[Investment Amount]]</f>
        <v>-1126.6200000000001</v>
      </c>
      <c r="G636" s="1">
        <f>SUM($D$2:D636)*Week_SIP[[#This Row],[Buy Price]]</f>
        <v>1699005.55</v>
      </c>
    </row>
    <row r="637" spans="1:7" x14ac:dyDescent="0.3">
      <c r="A637" s="2">
        <v>41701</v>
      </c>
      <c r="B637">
        <v>10</v>
      </c>
      <c r="C637">
        <v>62.88</v>
      </c>
      <c r="D637">
        <v>18</v>
      </c>
      <c r="E637">
        <v>1131.8400000000001</v>
      </c>
      <c r="F637" s="1">
        <f>-Week_SIP[[#This Row],[Investment Amount]]</f>
        <v>-1131.8400000000001</v>
      </c>
      <c r="G637" s="1">
        <f>SUM($D$2:D637)*Week_SIP[[#This Row],[Buy Price]]</f>
        <v>1708009.4400000002</v>
      </c>
    </row>
    <row r="638" spans="1:7" x14ac:dyDescent="0.3">
      <c r="A638" s="2">
        <v>41708</v>
      </c>
      <c r="B638">
        <v>11</v>
      </c>
      <c r="C638">
        <v>65.739999999999995</v>
      </c>
      <c r="D638">
        <v>17</v>
      </c>
      <c r="E638">
        <v>1117.58</v>
      </c>
      <c r="F638" s="1">
        <f>-Week_SIP[[#This Row],[Investment Amount]]</f>
        <v>-1117.58</v>
      </c>
      <c r="G638" s="1">
        <f>SUM($D$2:D638)*Week_SIP[[#This Row],[Buy Price]]</f>
        <v>1786813.2</v>
      </c>
    </row>
    <row r="639" spans="1:7" x14ac:dyDescent="0.3">
      <c r="A639" s="2">
        <v>41716</v>
      </c>
      <c r="B639">
        <v>12</v>
      </c>
      <c r="C639">
        <v>65.16</v>
      </c>
      <c r="D639">
        <v>17</v>
      </c>
      <c r="E639">
        <v>1107.72</v>
      </c>
      <c r="F639" s="1">
        <f>-Week_SIP[[#This Row],[Investment Amount]]</f>
        <v>-1107.72</v>
      </c>
      <c r="G639" s="1">
        <f>SUM($D$2:D639)*Week_SIP[[#This Row],[Buy Price]]</f>
        <v>1772156.52</v>
      </c>
    </row>
    <row r="640" spans="1:7" x14ac:dyDescent="0.3">
      <c r="A640" s="2">
        <v>41722</v>
      </c>
      <c r="B640">
        <v>13</v>
      </c>
      <c r="C640">
        <v>65.849999999999994</v>
      </c>
      <c r="D640">
        <v>17</v>
      </c>
      <c r="E640">
        <v>1119.4499999999998</v>
      </c>
      <c r="F640" s="1">
        <f>-Week_SIP[[#This Row],[Investment Amount]]</f>
        <v>-1119.4499999999998</v>
      </c>
      <c r="G640" s="1">
        <f>SUM($D$2:D640)*Week_SIP[[#This Row],[Buy Price]]</f>
        <v>1792041.9</v>
      </c>
    </row>
    <row r="641" spans="1:7" x14ac:dyDescent="0.3">
      <c r="A641" s="2">
        <v>41729</v>
      </c>
      <c r="B641">
        <v>14</v>
      </c>
      <c r="C641">
        <v>67</v>
      </c>
      <c r="D641">
        <v>17</v>
      </c>
      <c r="E641">
        <v>1139</v>
      </c>
      <c r="F641" s="1">
        <f>-Week_SIP[[#This Row],[Investment Amount]]</f>
        <v>-1139</v>
      </c>
      <c r="G641" s="1">
        <f>SUM($D$2:D641)*Week_SIP[[#This Row],[Buy Price]]</f>
        <v>1824477</v>
      </c>
    </row>
    <row r="642" spans="1:7" x14ac:dyDescent="0.3">
      <c r="A642" s="2">
        <v>41736</v>
      </c>
      <c r="B642">
        <v>15</v>
      </c>
      <c r="C642">
        <v>67</v>
      </c>
      <c r="D642">
        <v>17</v>
      </c>
      <c r="E642">
        <v>1139</v>
      </c>
      <c r="F642" s="1">
        <f>-Week_SIP[[#This Row],[Investment Amount]]</f>
        <v>-1139</v>
      </c>
      <c r="G642" s="1">
        <f>SUM($D$2:D642)*Week_SIP[[#This Row],[Buy Price]]</f>
        <v>1825616</v>
      </c>
    </row>
    <row r="643" spans="1:7" x14ac:dyDescent="0.3">
      <c r="A643" s="2">
        <v>41744</v>
      </c>
      <c r="B643">
        <v>16</v>
      </c>
      <c r="C643">
        <v>67.66</v>
      </c>
      <c r="D643">
        <v>17</v>
      </c>
      <c r="E643">
        <v>1150.22</v>
      </c>
      <c r="F643" s="1">
        <f>-Week_SIP[[#This Row],[Investment Amount]]</f>
        <v>-1150.22</v>
      </c>
      <c r="G643" s="1">
        <f>SUM($D$2:D643)*Week_SIP[[#This Row],[Buy Price]]</f>
        <v>1844749.9</v>
      </c>
    </row>
    <row r="644" spans="1:7" x14ac:dyDescent="0.3">
      <c r="A644" s="2">
        <v>41750</v>
      </c>
      <c r="B644">
        <v>17</v>
      </c>
      <c r="C644">
        <v>68.459999999999994</v>
      </c>
      <c r="D644">
        <v>16</v>
      </c>
      <c r="E644">
        <v>1095.3599999999999</v>
      </c>
      <c r="F644" s="1">
        <f>-Week_SIP[[#This Row],[Investment Amount]]</f>
        <v>-1095.3599999999999</v>
      </c>
      <c r="G644" s="1">
        <f>SUM($D$2:D644)*Week_SIP[[#This Row],[Buy Price]]</f>
        <v>1867657.2599999998</v>
      </c>
    </row>
    <row r="645" spans="1:7" x14ac:dyDescent="0.3">
      <c r="A645" s="2">
        <v>41757</v>
      </c>
      <c r="B645">
        <v>18</v>
      </c>
      <c r="C645">
        <v>67.91</v>
      </c>
      <c r="D645">
        <v>16</v>
      </c>
      <c r="E645">
        <v>1086.56</v>
      </c>
      <c r="F645" s="1">
        <f>-Week_SIP[[#This Row],[Investment Amount]]</f>
        <v>-1086.56</v>
      </c>
      <c r="G645" s="1">
        <f>SUM($D$2:D645)*Week_SIP[[#This Row],[Buy Price]]</f>
        <v>1853739.27</v>
      </c>
    </row>
    <row r="646" spans="1:7" x14ac:dyDescent="0.3">
      <c r="A646" s="2">
        <v>41764</v>
      </c>
      <c r="B646">
        <v>19</v>
      </c>
      <c r="C646">
        <v>67.27</v>
      </c>
      <c r="D646">
        <v>17</v>
      </c>
      <c r="E646">
        <v>1143.5899999999999</v>
      </c>
      <c r="F646" s="1">
        <f>-Week_SIP[[#This Row],[Investment Amount]]</f>
        <v>-1143.5899999999999</v>
      </c>
      <c r="G646" s="1">
        <f>SUM($D$2:D646)*Week_SIP[[#This Row],[Buy Price]]</f>
        <v>1837412.7799999998</v>
      </c>
    </row>
    <row r="647" spans="1:7" x14ac:dyDescent="0.3">
      <c r="A647" s="2">
        <v>41771</v>
      </c>
      <c r="B647">
        <v>20</v>
      </c>
      <c r="C647">
        <v>70.37</v>
      </c>
      <c r="D647">
        <v>16</v>
      </c>
      <c r="E647">
        <v>1125.92</v>
      </c>
      <c r="F647" s="1">
        <f>-Week_SIP[[#This Row],[Investment Amount]]</f>
        <v>-1125.92</v>
      </c>
      <c r="G647" s="1">
        <f>SUM($D$2:D647)*Week_SIP[[#This Row],[Buy Price]]</f>
        <v>1923212.1</v>
      </c>
    </row>
    <row r="648" spans="1:7" x14ac:dyDescent="0.3">
      <c r="A648" s="2">
        <v>41778</v>
      </c>
      <c r="B648">
        <v>21</v>
      </c>
      <c r="C648">
        <v>72.930000000000007</v>
      </c>
      <c r="D648">
        <v>15</v>
      </c>
      <c r="E648">
        <v>1093.95</v>
      </c>
      <c r="F648" s="1">
        <f>-Week_SIP[[#This Row],[Investment Amount]]</f>
        <v>-1093.95</v>
      </c>
      <c r="G648" s="1">
        <f>SUM($D$2:D648)*Week_SIP[[#This Row],[Buy Price]]</f>
        <v>1994270.85</v>
      </c>
    </row>
    <row r="649" spans="1:7" x14ac:dyDescent="0.3">
      <c r="A649" s="2">
        <v>41785</v>
      </c>
      <c r="B649">
        <v>22</v>
      </c>
      <c r="C649">
        <v>73.89</v>
      </c>
      <c r="D649">
        <v>15</v>
      </c>
      <c r="E649">
        <v>1108.3499999999999</v>
      </c>
      <c r="F649" s="1">
        <f>-Week_SIP[[#This Row],[Investment Amount]]</f>
        <v>-1108.3499999999999</v>
      </c>
      <c r="G649" s="1">
        <f>SUM($D$2:D649)*Week_SIP[[#This Row],[Buy Price]]</f>
        <v>2021630.4</v>
      </c>
    </row>
    <row r="650" spans="1:7" x14ac:dyDescent="0.3">
      <c r="A650" s="2">
        <v>41792</v>
      </c>
      <c r="B650">
        <v>23</v>
      </c>
      <c r="C650">
        <v>73.739999999999995</v>
      </c>
      <c r="D650">
        <v>15</v>
      </c>
      <c r="E650">
        <v>1106.0999999999999</v>
      </c>
      <c r="F650" s="1">
        <f>-Week_SIP[[#This Row],[Investment Amount]]</f>
        <v>-1106.0999999999999</v>
      </c>
      <c r="G650" s="1">
        <f>SUM($D$2:D650)*Week_SIP[[#This Row],[Buy Price]]</f>
        <v>2018632.4999999998</v>
      </c>
    </row>
    <row r="651" spans="1:7" x14ac:dyDescent="0.3">
      <c r="A651" s="2">
        <v>41799</v>
      </c>
      <c r="B651">
        <v>24</v>
      </c>
      <c r="C651">
        <v>77.17</v>
      </c>
      <c r="D651">
        <v>14</v>
      </c>
      <c r="E651">
        <v>1080.3800000000001</v>
      </c>
      <c r="F651" s="1">
        <f>-Week_SIP[[#This Row],[Investment Amount]]</f>
        <v>-1080.3800000000001</v>
      </c>
      <c r="G651" s="1">
        <f>SUM($D$2:D651)*Week_SIP[[#This Row],[Buy Price]]</f>
        <v>2113609.13</v>
      </c>
    </row>
    <row r="652" spans="1:7" x14ac:dyDescent="0.3">
      <c r="A652" s="2">
        <v>41806</v>
      </c>
      <c r="B652">
        <v>25</v>
      </c>
      <c r="C652">
        <v>76.09</v>
      </c>
      <c r="D652">
        <v>15</v>
      </c>
      <c r="E652">
        <v>1141.3500000000001</v>
      </c>
      <c r="F652" s="1">
        <f>-Week_SIP[[#This Row],[Investment Amount]]</f>
        <v>-1141.3500000000001</v>
      </c>
      <c r="G652" s="1">
        <f>SUM($D$2:D652)*Week_SIP[[#This Row],[Buy Price]]</f>
        <v>2085170.36</v>
      </c>
    </row>
    <row r="653" spans="1:7" x14ac:dyDescent="0.3">
      <c r="A653" s="2">
        <v>41813</v>
      </c>
      <c r="B653">
        <v>26</v>
      </c>
      <c r="C653">
        <v>75.39</v>
      </c>
      <c r="D653">
        <v>15</v>
      </c>
      <c r="E653">
        <v>1130.8499999999999</v>
      </c>
      <c r="F653" s="1">
        <f>-Week_SIP[[#This Row],[Investment Amount]]</f>
        <v>-1130.8499999999999</v>
      </c>
      <c r="G653" s="1">
        <f>SUM($D$2:D653)*Week_SIP[[#This Row],[Buy Price]]</f>
        <v>2067118.41</v>
      </c>
    </row>
    <row r="654" spans="1:7" x14ac:dyDescent="0.3">
      <c r="A654" s="2">
        <v>41820</v>
      </c>
      <c r="B654">
        <v>27</v>
      </c>
      <c r="C654">
        <v>76.47</v>
      </c>
      <c r="D654">
        <v>15</v>
      </c>
      <c r="E654">
        <v>1147.05</v>
      </c>
      <c r="F654" s="1">
        <f>-Week_SIP[[#This Row],[Investment Amount]]</f>
        <v>-1147.05</v>
      </c>
      <c r="G654" s="1">
        <f>SUM($D$2:D654)*Week_SIP[[#This Row],[Buy Price]]</f>
        <v>2097877.98</v>
      </c>
    </row>
    <row r="655" spans="1:7" x14ac:dyDescent="0.3">
      <c r="A655" s="2">
        <v>41827</v>
      </c>
      <c r="B655">
        <v>28</v>
      </c>
      <c r="C655">
        <v>78.28</v>
      </c>
      <c r="D655">
        <v>14</v>
      </c>
      <c r="E655">
        <v>1095.92</v>
      </c>
      <c r="F655" s="1">
        <f>-Week_SIP[[#This Row],[Investment Amount]]</f>
        <v>-1095.92</v>
      </c>
      <c r="G655" s="1">
        <f>SUM($D$2:D655)*Week_SIP[[#This Row],[Buy Price]]</f>
        <v>2148629.44</v>
      </c>
    </row>
    <row r="656" spans="1:7" x14ac:dyDescent="0.3">
      <c r="A656" s="2">
        <v>41834</v>
      </c>
      <c r="B656">
        <v>29</v>
      </c>
      <c r="C656">
        <v>75.040000000000006</v>
      </c>
      <c r="D656">
        <v>15</v>
      </c>
      <c r="E656">
        <v>1125.6000000000001</v>
      </c>
      <c r="F656" s="1">
        <f>-Week_SIP[[#This Row],[Investment Amount]]</f>
        <v>-1125.6000000000001</v>
      </c>
      <c r="G656" s="1">
        <f>SUM($D$2:D656)*Week_SIP[[#This Row],[Buy Price]]</f>
        <v>2060823.5200000003</v>
      </c>
    </row>
    <row r="657" spans="1:7" x14ac:dyDescent="0.3">
      <c r="A657" s="2">
        <v>41841</v>
      </c>
      <c r="B657">
        <v>30</v>
      </c>
      <c r="C657">
        <v>77.47</v>
      </c>
      <c r="D657">
        <v>14</v>
      </c>
      <c r="E657">
        <v>1084.58</v>
      </c>
      <c r="F657" s="1">
        <f>-Week_SIP[[#This Row],[Investment Amount]]</f>
        <v>-1084.58</v>
      </c>
      <c r="G657" s="1">
        <f>SUM($D$2:D657)*Week_SIP[[#This Row],[Buy Price]]</f>
        <v>2128643.19</v>
      </c>
    </row>
    <row r="658" spans="1:7" x14ac:dyDescent="0.3">
      <c r="A658" s="2">
        <v>41848</v>
      </c>
      <c r="B658">
        <v>31</v>
      </c>
      <c r="C658">
        <v>78.22</v>
      </c>
      <c r="D658">
        <v>14</v>
      </c>
      <c r="E658">
        <v>1095.08</v>
      </c>
      <c r="F658" s="1">
        <f>-Week_SIP[[#This Row],[Investment Amount]]</f>
        <v>-1095.08</v>
      </c>
      <c r="G658" s="1">
        <f>SUM($D$2:D658)*Week_SIP[[#This Row],[Buy Price]]</f>
        <v>2150346.02</v>
      </c>
    </row>
    <row r="659" spans="1:7" x14ac:dyDescent="0.3">
      <c r="A659" s="2">
        <v>41855</v>
      </c>
      <c r="B659">
        <v>32</v>
      </c>
      <c r="C659">
        <v>77.69</v>
      </c>
      <c r="D659">
        <v>14</v>
      </c>
      <c r="E659">
        <v>1087.6599999999999</v>
      </c>
      <c r="F659" s="1">
        <f>-Week_SIP[[#This Row],[Investment Amount]]</f>
        <v>-1087.6599999999999</v>
      </c>
      <c r="G659" s="1">
        <f>SUM($D$2:D659)*Week_SIP[[#This Row],[Buy Price]]</f>
        <v>2136863.4499999997</v>
      </c>
    </row>
    <row r="660" spans="1:7" x14ac:dyDescent="0.3">
      <c r="A660" s="2">
        <v>41862</v>
      </c>
      <c r="B660">
        <v>33</v>
      </c>
      <c r="C660">
        <v>77.12</v>
      </c>
      <c r="D660">
        <v>14</v>
      </c>
      <c r="E660">
        <v>1079.68</v>
      </c>
      <c r="F660" s="1">
        <f>-Week_SIP[[#This Row],[Investment Amount]]</f>
        <v>-1079.68</v>
      </c>
      <c r="G660" s="1">
        <f>SUM($D$2:D660)*Week_SIP[[#This Row],[Buy Price]]</f>
        <v>2122265.2800000003</v>
      </c>
    </row>
    <row r="661" spans="1:7" x14ac:dyDescent="0.3">
      <c r="A661" s="2">
        <v>41869</v>
      </c>
      <c r="B661">
        <v>34</v>
      </c>
      <c r="C661">
        <v>79.569999999999993</v>
      </c>
      <c r="D661">
        <v>14</v>
      </c>
      <c r="E661">
        <v>1113.98</v>
      </c>
      <c r="F661" s="1">
        <f>-Week_SIP[[#This Row],[Investment Amount]]</f>
        <v>-1113.98</v>
      </c>
      <c r="G661" s="1">
        <f>SUM($D$2:D661)*Week_SIP[[#This Row],[Buy Price]]</f>
        <v>2190800.8099999996</v>
      </c>
    </row>
    <row r="662" spans="1:7" x14ac:dyDescent="0.3">
      <c r="A662" s="2">
        <v>41876</v>
      </c>
      <c r="B662">
        <v>35</v>
      </c>
      <c r="C662">
        <v>79.86</v>
      </c>
      <c r="D662">
        <v>14</v>
      </c>
      <c r="E662">
        <v>1118.04</v>
      </c>
      <c r="F662" s="1">
        <f>-Week_SIP[[#This Row],[Investment Amount]]</f>
        <v>-1118.04</v>
      </c>
      <c r="G662" s="1">
        <f>SUM($D$2:D662)*Week_SIP[[#This Row],[Buy Price]]</f>
        <v>2199903.42</v>
      </c>
    </row>
    <row r="663" spans="1:7" x14ac:dyDescent="0.3">
      <c r="A663" s="2">
        <v>41883</v>
      </c>
      <c r="B663">
        <v>36</v>
      </c>
      <c r="C663">
        <v>81.28</v>
      </c>
      <c r="D663">
        <v>14</v>
      </c>
      <c r="E663">
        <v>1137.92</v>
      </c>
      <c r="F663" s="1">
        <f>-Week_SIP[[#This Row],[Investment Amount]]</f>
        <v>-1137.92</v>
      </c>
      <c r="G663" s="1">
        <f>SUM($D$2:D663)*Week_SIP[[#This Row],[Buy Price]]</f>
        <v>2240158.08</v>
      </c>
    </row>
    <row r="664" spans="1:7" x14ac:dyDescent="0.3">
      <c r="A664" s="2">
        <v>41890</v>
      </c>
      <c r="B664">
        <v>37</v>
      </c>
      <c r="C664">
        <v>82.59</v>
      </c>
      <c r="D664">
        <v>13</v>
      </c>
      <c r="E664">
        <v>1073.67</v>
      </c>
      <c r="F664" s="1">
        <f>-Week_SIP[[#This Row],[Investment Amount]]</f>
        <v>-1073.67</v>
      </c>
      <c r="G664" s="1">
        <f>SUM($D$2:D664)*Week_SIP[[#This Row],[Buy Price]]</f>
        <v>2277336.66</v>
      </c>
    </row>
    <row r="665" spans="1:7" x14ac:dyDescent="0.3">
      <c r="A665" s="2">
        <v>41897</v>
      </c>
      <c r="B665">
        <v>38</v>
      </c>
      <c r="C665">
        <v>81.27</v>
      </c>
      <c r="D665">
        <v>14</v>
      </c>
      <c r="E665">
        <v>1137.78</v>
      </c>
      <c r="F665" s="1">
        <f>-Week_SIP[[#This Row],[Investment Amount]]</f>
        <v>-1137.78</v>
      </c>
      <c r="G665" s="1">
        <f>SUM($D$2:D665)*Week_SIP[[#This Row],[Buy Price]]</f>
        <v>2242076.7599999998</v>
      </c>
    </row>
    <row r="666" spans="1:7" x14ac:dyDescent="0.3">
      <c r="A666" s="2">
        <v>41904</v>
      </c>
      <c r="B666">
        <v>39</v>
      </c>
      <c r="C666">
        <v>82.59</v>
      </c>
      <c r="D666">
        <v>13</v>
      </c>
      <c r="E666">
        <v>1073.67</v>
      </c>
      <c r="F666" s="1">
        <f>-Week_SIP[[#This Row],[Investment Amount]]</f>
        <v>-1073.67</v>
      </c>
      <c r="G666" s="1">
        <f>SUM($D$2:D666)*Week_SIP[[#This Row],[Buy Price]]</f>
        <v>2279566.5900000003</v>
      </c>
    </row>
    <row r="667" spans="1:7" x14ac:dyDescent="0.3">
      <c r="A667" s="2">
        <v>41911</v>
      </c>
      <c r="B667">
        <v>40</v>
      </c>
      <c r="C667">
        <v>80.67</v>
      </c>
      <c r="D667">
        <v>14</v>
      </c>
      <c r="E667">
        <v>1129.3800000000001</v>
      </c>
      <c r="F667" s="1">
        <f>-Week_SIP[[#This Row],[Investment Amount]]</f>
        <v>-1129.3800000000001</v>
      </c>
      <c r="G667" s="1">
        <f>SUM($D$2:D667)*Week_SIP[[#This Row],[Buy Price]]</f>
        <v>2227702.0500000003</v>
      </c>
    </row>
    <row r="668" spans="1:7" x14ac:dyDescent="0.3">
      <c r="A668" s="2">
        <v>41919</v>
      </c>
      <c r="B668">
        <v>41</v>
      </c>
      <c r="C668">
        <v>79.38</v>
      </c>
      <c r="D668">
        <v>14</v>
      </c>
      <c r="E668">
        <v>1111.32</v>
      </c>
      <c r="F668" s="1">
        <f>-Week_SIP[[#This Row],[Investment Amount]]</f>
        <v>-1111.32</v>
      </c>
      <c r="G668" s="1">
        <f>SUM($D$2:D668)*Week_SIP[[#This Row],[Buy Price]]</f>
        <v>2193190.02</v>
      </c>
    </row>
    <row r="669" spans="1:7" x14ac:dyDescent="0.3">
      <c r="A669" s="2">
        <v>41925</v>
      </c>
      <c r="B669">
        <v>42</v>
      </c>
      <c r="C669">
        <v>79.91</v>
      </c>
      <c r="D669">
        <v>14</v>
      </c>
      <c r="E669">
        <v>1118.74</v>
      </c>
      <c r="F669" s="1">
        <f>-Week_SIP[[#This Row],[Investment Amount]]</f>
        <v>-1118.74</v>
      </c>
      <c r="G669" s="1">
        <f>SUM($D$2:D669)*Week_SIP[[#This Row],[Buy Price]]</f>
        <v>2208952.13</v>
      </c>
    </row>
    <row r="670" spans="1:7" x14ac:dyDescent="0.3">
      <c r="A670" s="2">
        <v>41932</v>
      </c>
      <c r="B670">
        <v>43</v>
      </c>
      <c r="C670">
        <v>79.92</v>
      </c>
      <c r="D670">
        <v>14</v>
      </c>
      <c r="E670">
        <v>1118.8800000000001</v>
      </c>
      <c r="F670" s="1">
        <f>-Week_SIP[[#This Row],[Investment Amount]]</f>
        <v>-1118.8800000000001</v>
      </c>
      <c r="G670" s="1">
        <f>SUM($D$2:D670)*Week_SIP[[#This Row],[Buy Price]]</f>
        <v>2210347.44</v>
      </c>
    </row>
    <row r="671" spans="1:7" x14ac:dyDescent="0.3">
      <c r="A671" s="2">
        <v>41939</v>
      </c>
      <c r="B671">
        <v>44</v>
      </c>
      <c r="C671">
        <v>80.78</v>
      </c>
      <c r="D671">
        <v>14</v>
      </c>
      <c r="E671">
        <v>1130.92</v>
      </c>
      <c r="F671" s="1">
        <f>-Week_SIP[[#This Row],[Investment Amount]]</f>
        <v>-1130.92</v>
      </c>
      <c r="G671" s="1">
        <f>SUM($D$2:D671)*Week_SIP[[#This Row],[Buy Price]]</f>
        <v>2235263.38</v>
      </c>
    </row>
    <row r="672" spans="1:7" x14ac:dyDescent="0.3">
      <c r="A672" s="2">
        <v>41946</v>
      </c>
      <c r="B672">
        <v>45</v>
      </c>
      <c r="C672">
        <v>84.35</v>
      </c>
      <c r="D672">
        <v>13</v>
      </c>
      <c r="E672">
        <v>1096.55</v>
      </c>
      <c r="F672" s="1">
        <f>-Week_SIP[[#This Row],[Investment Amount]]</f>
        <v>-1096.55</v>
      </c>
      <c r="G672" s="1">
        <f>SUM($D$2:D672)*Week_SIP[[#This Row],[Buy Price]]</f>
        <v>2335145.4</v>
      </c>
    </row>
    <row r="673" spans="1:7" x14ac:dyDescent="0.3">
      <c r="A673" s="2">
        <v>41953</v>
      </c>
      <c r="B673">
        <v>46</v>
      </c>
      <c r="C673">
        <v>84.37</v>
      </c>
      <c r="D673">
        <v>13</v>
      </c>
      <c r="E673">
        <v>1096.81</v>
      </c>
      <c r="F673" s="1">
        <f>-Week_SIP[[#This Row],[Investment Amount]]</f>
        <v>-1096.81</v>
      </c>
      <c r="G673" s="1">
        <f>SUM($D$2:D673)*Week_SIP[[#This Row],[Buy Price]]</f>
        <v>2336795.89</v>
      </c>
    </row>
    <row r="674" spans="1:7" x14ac:dyDescent="0.3">
      <c r="A674" s="2">
        <v>41960</v>
      </c>
      <c r="B674">
        <v>47</v>
      </c>
      <c r="C674">
        <v>85.27</v>
      </c>
      <c r="D674">
        <v>13</v>
      </c>
      <c r="E674">
        <v>1108.51</v>
      </c>
      <c r="F674" s="1">
        <f>-Week_SIP[[#This Row],[Investment Amount]]</f>
        <v>-1108.51</v>
      </c>
      <c r="G674" s="1">
        <f>SUM($D$2:D674)*Week_SIP[[#This Row],[Buy Price]]</f>
        <v>2362831.6999999997</v>
      </c>
    </row>
    <row r="675" spans="1:7" x14ac:dyDescent="0.3">
      <c r="A675" s="2">
        <v>41967</v>
      </c>
      <c r="B675">
        <v>48</v>
      </c>
      <c r="C675">
        <v>86.1</v>
      </c>
      <c r="D675">
        <v>13</v>
      </c>
      <c r="E675">
        <v>1119.3</v>
      </c>
      <c r="F675" s="1">
        <f>-Week_SIP[[#This Row],[Investment Amount]]</f>
        <v>-1119.3</v>
      </c>
      <c r="G675" s="1">
        <f>SUM($D$2:D675)*Week_SIP[[#This Row],[Buy Price]]</f>
        <v>2386950.2999999998</v>
      </c>
    </row>
    <row r="676" spans="1:7" x14ac:dyDescent="0.3">
      <c r="A676" s="2">
        <v>41974</v>
      </c>
      <c r="B676">
        <v>49</v>
      </c>
      <c r="C676">
        <v>86.44</v>
      </c>
      <c r="D676">
        <v>13</v>
      </c>
      <c r="E676">
        <v>1123.72</v>
      </c>
      <c r="F676" s="1">
        <f>-Week_SIP[[#This Row],[Investment Amount]]</f>
        <v>-1123.72</v>
      </c>
      <c r="G676" s="1">
        <f>SUM($D$2:D676)*Week_SIP[[#This Row],[Buy Price]]</f>
        <v>2397499.84</v>
      </c>
    </row>
    <row r="677" spans="1:7" x14ac:dyDescent="0.3">
      <c r="A677" s="2">
        <v>41981</v>
      </c>
      <c r="B677">
        <v>50</v>
      </c>
      <c r="C677">
        <v>85.55</v>
      </c>
      <c r="D677">
        <v>13</v>
      </c>
      <c r="E677">
        <v>1112.1499999999999</v>
      </c>
      <c r="F677" s="1">
        <f>-Week_SIP[[#This Row],[Investment Amount]]</f>
        <v>-1112.1499999999999</v>
      </c>
      <c r="G677" s="1">
        <f>SUM($D$2:D677)*Week_SIP[[#This Row],[Buy Price]]</f>
        <v>2373926.9499999997</v>
      </c>
    </row>
    <row r="678" spans="1:7" x14ac:dyDescent="0.3">
      <c r="A678" s="2">
        <v>41988</v>
      </c>
      <c r="B678">
        <v>51</v>
      </c>
      <c r="C678">
        <v>83.29</v>
      </c>
      <c r="D678">
        <v>13</v>
      </c>
      <c r="E678">
        <v>1082.77</v>
      </c>
      <c r="F678" s="1">
        <f>-Week_SIP[[#This Row],[Investment Amount]]</f>
        <v>-1082.77</v>
      </c>
      <c r="G678" s="1">
        <f>SUM($D$2:D678)*Week_SIP[[#This Row],[Buy Price]]</f>
        <v>2312296.98</v>
      </c>
    </row>
    <row r="679" spans="1:7" x14ac:dyDescent="0.3">
      <c r="A679" s="2">
        <v>41995</v>
      </c>
      <c r="B679">
        <v>52</v>
      </c>
      <c r="C679">
        <v>84.45</v>
      </c>
      <c r="D679">
        <v>13</v>
      </c>
      <c r="E679">
        <v>1097.8500000000001</v>
      </c>
      <c r="F679" s="1">
        <f>-Week_SIP[[#This Row],[Investment Amount]]</f>
        <v>-1097.8500000000001</v>
      </c>
      <c r="G679" s="1">
        <f>SUM($D$2:D679)*Week_SIP[[#This Row],[Buy Price]]</f>
        <v>2345598.75</v>
      </c>
    </row>
    <row r="680" spans="1:7" x14ac:dyDescent="0.3">
      <c r="A680" s="2">
        <v>42005</v>
      </c>
      <c r="B680">
        <v>1</v>
      </c>
      <c r="C680">
        <v>83.81</v>
      </c>
      <c r="D680">
        <v>13</v>
      </c>
      <c r="E680">
        <v>1089.53</v>
      </c>
      <c r="F680" s="1">
        <f>-Week_SIP[[#This Row],[Investment Amount]]</f>
        <v>-1089.53</v>
      </c>
      <c r="G680" s="1">
        <f>SUM($D$2:D680)*Week_SIP[[#This Row],[Buy Price]]</f>
        <v>2328912.2800000003</v>
      </c>
    </row>
    <row r="681" spans="1:7" x14ac:dyDescent="0.3">
      <c r="A681" s="2">
        <v>42009</v>
      </c>
      <c r="B681">
        <v>2</v>
      </c>
      <c r="C681">
        <v>84.49</v>
      </c>
      <c r="D681">
        <v>13</v>
      </c>
      <c r="E681">
        <v>1098.3699999999999</v>
      </c>
      <c r="F681" s="1">
        <f>-Week_SIP[[#This Row],[Investment Amount]]</f>
        <v>-1098.3699999999999</v>
      </c>
      <c r="G681" s="1">
        <f>SUM($D$2:D681)*Week_SIP[[#This Row],[Buy Price]]</f>
        <v>2348906.4899999998</v>
      </c>
    </row>
    <row r="682" spans="1:7" x14ac:dyDescent="0.3">
      <c r="A682" s="2">
        <v>42016</v>
      </c>
      <c r="B682">
        <v>3</v>
      </c>
      <c r="C682">
        <v>84.12</v>
      </c>
      <c r="D682">
        <v>13</v>
      </c>
      <c r="E682">
        <v>1093.56</v>
      </c>
      <c r="F682" s="1">
        <f>-Week_SIP[[#This Row],[Investment Amount]]</f>
        <v>-1093.56</v>
      </c>
      <c r="G682" s="1">
        <f>SUM($D$2:D682)*Week_SIP[[#This Row],[Buy Price]]</f>
        <v>2339713.6800000002</v>
      </c>
    </row>
    <row r="683" spans="1:7" x14ac:dyDescent="0.3">
      <c r="A683" s="2">
        <v>42023</v>
      </c>
      <c r="B683">
        <v>4</v>
      </c>
      <c r="C683">
        <v>86.22</v>
      </c>
      <c r="D683">
        <v>13</v>
      </c>
      <c r="E683">
        <v>1120.8599999999999</v>
      </c>
      <c r="F683" s="1">
        <f>-Week_SIP[[#This Row],[Investment Amount]]</f>
        <v>-1120.8599999999999</v>
      </c>
      <c r="G683" s="1">
        <f>SUM($D$2:D683)*Week_SIP[[#This Row],[Buy Price]]</f>
        <v>2399243.94</v>
      </c>
    </row>
    <row r="684" spans="1:7" x14ac:dyDescent="0.3">
      <c r="A684" s="2">
        <v>42031</v>
      </c>
      <c r="B684">
        <v>5</v>
      </c>
      <c r="C684">
        <v>89.86</v>
      </c>
      <c r="D684">
        <v>12</v>
      </c>
      <c r="E684">
        <v>1078.32</v>
      </c>
      <c r="F684" s="1">
        <f>-Week_SIP[[#This Row],[Investment Amount]]</f>
        <v>-1078.32</v>
      </c>
      <c r="G684" s="1">
        <f>SUM($D$2:D684)*Week_SIP[[#This Row],[Buy Price]]</f>
        <v>2501612.54</v>
      </c>
    </row>
    <row r="685" spans="1:7" x14ac:dyDescent="0.3">
      <c r="A685" s="2">
        <v>42037</v>
      </c>
      <c r="B685">
        <v>6</v>
      </c>
      <c r="C685">
        <v>89.19</v>
      </c>
      <c r="D685">
        <v>12</v>
      </c>
      <c r="E685">
        <v>1070.28</v>
      </c>
      <c r="F685" s="1">
        <f>-Week_SIP[[#This Row],[Investment Amount]]</f>
        <v>-1070.28</v>
      </c>
      <c r="G685" s="1">
        <f>SUM($D$2:D685)*Week_SIP[[#This Row],[Buy Price]]</f>
        <v>2484030.69</v>
      </c>
    </row>
    <row r="686" spans="1:7" x14ac:dyDescent="0.3">
      <c r="A686" s="2">
        <v>42044</v>
      </c>
      <c r="B686">
        <v>7</v>
      </c>
      <c r="C686">
        <v>86.56</v>
      </c>
      <c r="D686">
        <v>13</v>
      </c>
      <c r="E686">
        <v>1125.28</v>
      </c>
      <c r="F686" s="1">
        <f>-Week_SIP[[#This Row],[Investment Amount]]</f>
        <v>-1125.28</v>
      </c>
      <c r="G686" s="1">
        <f>SUM($D$2:D686)*Week_SIP[[#This Row],[Buy Price]]</f>
        <v>2411907.84</v>
      </c>
    </row>
    <row r="687" spans="1:7" x14ac:dyDescent="0.3">
      <c r="A687" s="2">
        <v>42051</v>
      </c>
      <c r="B687">
        <v>8</v>
      </c>
      <c r="C687">
        <v>89.49</v>
      </c>
      <c r="D687">
        <v>12</v>
      </c>
      <c r="E687">
        <v>1073.8799999999999</v>
      </c>
      <c r="F687" s="1">
        <f>-Week_SIP[[#This Row],[Investment Amount]]</f>
        <v>-1073.8799999999999</v>
      </c>
      <c r="G687" s="1">
        <f>SUM($D$2:D687)*Week_SIP[[#This Row],[Buy Price]]</f>
        <v>2494623.2399999998</v>
      </c>
    </row>
    <row r="688" spans="1:7" x14ac:dyDescent="0.3">
      <c r="A688" s="2">
        <v>42058</v>
      </c>
      <c r="B688">
        <v>9</v>
      </c>
      <c r="C688">
        <v>87.66</v>
      </c>
      <c r="D688">
        <v>13</v>
      </c>
      <c r="E688">
        <v>1139.58</v>
      </c>
      <c r="F688" s="1">
        <f>-Week_SIP[[#This Row],[Investment Amount]]</f>
        <v>-1139.58</v>
      </c>
      <c r="G688" s="1">
        <f>SUM($D$2:D688)*Week_SIP[[#This Row],[Buy Price]]</f>
        <v>2444749.7399999998</v>
      </c>
    </row>
    <row r="689" spans="1:7" x14ac:dyDescent="0.3">
      <c r="A689" s="2">
        <v>42065</v>
      </c>
      <c r="B689">
        <v>10</v>
      </c>
      <c r="C689">
        <v>89.41</v>
      </c>
      <c r="D689">
        <v>12</v>
      </c>
      <c r="E689">
        <v>1072.92</v>
      </c>
      <c r="F689" s="1">
        <f>-Week_SIP[[#This Row],[Investment Amount]]</f>
        <v>-1072.92</v>
      </c>
      <c r="G689" s="1">
        <f>SUM($D$2:D689)*Week_SIP[[#This Row],[Buy Price]]</f>
        <v>2494628.4099999997</v>
      </c>
    </row>
    <row r="690" spans="1:7" x14ac:dyDescent="0.3">
      <c r="A690" s="2">
        <v>42072</v>
      </c>
      <c r="B690">
        <v>11</v>
      </c>
      <c r="C690">
        <v>87.79</v>
      </c>
      <c r="D690">
        <v>13</v>
      </c>
      <c r="E690">
        <v>1141.27</v>
      </c>
      <c r="F690" s="1">
        <f>-Week_SIP[[#This Row],[Investment Amount]]</f>
        <v>-1141.27</v>
      </c>
      <c r="G690" s="1">
        <f>SUM($D$2:D690)*Week_SIP[[#This Row],[Buy Price]]</f>
        <v>2450570.06</v>
      </c>
    </row>
    <row r="691" spans="1:7" x14ac:dyDescent="0.3">
      <c r="A691" s="2">
        <v>42079</v>
      </c>
      <c r="B691">
        <v>12</v>
      </c>
      <c r="C691">
        <v>86.8</v>
      </c>
      <c r="D691">
        <v>13</v>
      </c>
      <c r="E691">
        <v>1128.3999999999999</v>
      </c>
      <c r="F691" s="1">
        <f>-Week_SIP[[#This Row],[Investment Amount]]</f>
        <v>-1128.3999999999999</v>
      </c>
      <c r="G691" s="1">
        <f>SUM($D$2:D691)*Week_SIP[[#This Row],[Buy Price]]</f>
        <v>2424063.6</v>
      </c>
    </row>
    <row r="692" spans="1:7" x14ac:dyDescent="0.3">
      <c r="A692" s="2">
        <v>42086</v>
      </c>
      <c r="B692">
        <v>13</v>
      </c>
      <c r="C692">
        <v>85.96</v>
      </c>
      <c r="D692">
        <v>13</v>
      </c>
      <c r="E692">
        <v>1117.48</v>
      </c>
      <c r="F692" s="1">
        <f>-Week_SIP[[#This Row],[Investment Amount]]</f>
        <v>-1117.48</v>
      </c>
      <c r="G692" s="1">
        <f>SUM($D$2:D692)*Week_SIP[[#This Row],[Buy Price]]</f>
        <v>2401722.4</v>
      </c>
    </row>
    <row r="693" spans="1:7" x14ac:dyDescent="0.3">
      <c r="A693" s="2">
        <v>42093</v>
      </c>
      <c r="B693">
        <v>14</v>
      </c>
      <c r="C693">
        <v>85.05</v>
      </c>
      <c r="D693">
        <v>13</v>
      </c>
      <c r="E693">
        <v>1105.6499999999999</v>
      </c>
      <c r="F693" s="1">
        <f>-Week_SIP[[#This Row],[Investment Amount]]</f>
        <v>-1105.6499999999999</v>
      </c>
      <c r="G693" s="1">
        <f>SUM($D$2:D693)*Week_SIP[[#This Row],[Buy Price]]</f>
        <v>2377402.65</v>
      </c>
    </row>
    <row r="694" spans="1:7" x14ac:dyDescent="0.3">
      <c r="A694" s="2">
        <v>42100</v>
      </c>
      <c r="B694">
        <v>15</v>
      </c>
      <c r="C694">
        <v>86.77</v>
      </c>
      <c r="D694">
        <v>13</v>
      </c>
      <c r="E694">
        <v>1128.01</v>
      </c>
      <c r="F694" s="1">
        <f>-Week_SIP[[#This Row],[Investment Amount]]</f>
        <v>-1128.01</v>
      </c>
      <c r="G694" s="1">
        <f>SUM($D$2:D694)*Week_SIP[[#This Row],[Buy Price]]</f>
        <v>2426609.8199999998</v>
      </c>
    </row>
    <row r="695" spans="1:7" x14ac:dyDescent="0.3">
      <c r="A695" s="2">
        <v>42107</v>
      </c>
      <c r="B695">
        <v>16</v>
      </c>
      <c r="C695">
        <v>88.38</v>
      </c>
      <c r="D695">
        <v>13</v>
      </c>
      <c r="E695">
        <v>1148.94</v>
      </c>
      <c r="F695" s="1">
        <f>-Week_SIP[[#This Row],[Investment Amount]]</f>
        <v>-1148.94</v>
      </c>
      <c r="G695" s="1">
        <f>SUM($D$2:D695)*Week_SIP[[#This Row],[Buy Price]]</f>
        <v>2472784.02</v>
      </c>
    </row>
    <row r="696" spans="1:7" x14ac:dyDescent="0.3">
      <c r="A696" s="2">
        <v>42114</v>
      </c>
      <c r="B696">
        <v>17</v>
      </c>
      <c r="C696">
        <v>84.86</v>
      </c>
      <c r="D696">
        <v>13</v>
      </c>
      <c r="E696">
        <v>1103.18</v>
      </c>
      <c r="F696" s="1">
        <f>-Week_SIP[[#This Row],[Investment Amount]]</f>
        <v>-1103.18</v>
      </c>
      <c r="G696" s="1">
        <f>SUM($D$2:D696)*Week_SIP[[#This Row],[Buy Price]]</f>
        <v>2375401.12</v>
      </c>
    </row>
    <row r="697" spans="1:7" x14ac:dyDescent="0.3">
      <c r="A697" s="2">
        <v>42121</v>
      </c>
      <c r="B697">
        <v>18</v>
      </c>
      <c r="C697">
        <v>82.43</v>
      </c>
      <c r="D697">
        <v>13</v>
      </c>
      <c r="E697">
        <v>1071.5900000000001</v>
      </c>
      <c r="F697" s="1">
        <f>-Week_SIP[[#This Row],[Investment Amount]]</f>
        <v>-1071.5900000000001</v>
      </c>
      <c r="G697" s="1">
        <f>SUM($D$2:D697)*Week_SIP[[#This Row],[Buy Price]]</f>
        <v>2308452.1500000004</v>
      </c>
    </row>
    <row r="698" spans="1:7" x14ac:dyDescent="0.3">
      <c r="A698" s="2">
        <v>42128</v>
      </c>
      <c r="B698">
        <v>19</v>
      </c>
      <c r="C698">
        <v>83.53</v>
      </c>
      <c r="D698">
        <v>13</v>
      </c>
      <c r="E698">
        <v>1085.8900000000001</v>
      </c>
      <c r="F698" s="1">
        <f>-Week_SIP[[#This Row],[Investment Amount]]</f>
        <v>-1085.8900000000001</v>
      </c>
      <c r="G698" s="1">
        <f>SUM($D$2:D698)*Week_SIP[[#This Row],[Buy Price]]</f>
        <v>2340343.54</v>
      </c>
    </row>
    <row r="699" spans="1:7" x14ac:dyDescent="0.3">
      <c r="A699" s="2">
        <v>42135</v>
      </c>
      <c r="B699">
        <v>20</v>
      </c>
      <c r="C699">
        <v>83.41</v>
      </c>
      <c r="D699">
        <v>13</v>
      </c>
      <c r="E699">
        <v>1084.33</v>
      </c>
      <c r="F699" s="1">
        <f>-Week_SIP[[#This Row],[Investment Amount]]</f>
        <v>-1084.33</v>
      </c>
      <c r="G699" s="1">
        <f>SUM($D$2:D699)*Week_SIP[[#This Row],[Buy Price]]</f>
        <v>2338065.71</v>
      </c>
    </row>
    <row r="700" spans="1:7" x14ac:dyDescent="0.3">
      <c r="A700" s="2">
        <v>42142</v>
      </c>
      <c r="B700">
        <v>21</v>
      </c>
      <c r="C700">
        <v>84.07</v>
      </c>
      <c r="D700">
        <v>13</v>
      </c>
      <c r="E700">
        <v>1092.9099999999999</v>
      </c>
      <c r="F700" s="1">
        <f>-Week_SIP[[#This Row],[Investment Amount]]</f>
        <v>-1092.9099999999999</v>
      </c>
      <c r="G700" s="1">
        <f>SUM($D$2:D700)*Week_SIP[[#This Row],[Buy Price]]</f>
        <v>2357659.0799999996</v>
      </c>
    </row>
    <row r="701" spans="1:7" x14ac:dyDescent="0.3">
      <c r="A701" s="2">
        <v>42149</v>
      </c>
      <c r="B701">
        <v>22</v>
      </c>
      <c r="C701">
        <v>84.01</v>
      </c>
      <c r="D701">
        <v>13</v>
      </c>
      <c r="E701">
        <v>1092.1300000000001</v>
      </c>
      <c r="F701" s="1">
        <f>-Week_SIP[[#This Row],[Investment Amount]]</f>
        <v>-1092.1300000000001</v>
      </c>
      <c r="G701" s="1">
        <f>SUM($D$2:D701)*Week_SIP[[#This Row],[Buy Price]]</f>
        <v>2357068.5700000003</v>
      </c>
    </row>
    <row r="702" spans="1:7" x14ac:dyDescent="0.3">
      <c r="A702" s="2">
        <v>42156</v>
      </c>
      <c r="B702">
        <v>23</v>
      </c>
      <c r="C702">
        <v>84.76</v>
      </c>
      <c r="D702">
        <v>13</v>
      </c>
      <c r="E702">
        <v>1101.8800000000001</v>
      </c>
      <c r="F702" s="1">
        <f>-Week_SIP[[#This Row],[Investment Amount]]</f>
        <v>-1101.8800000000001</v>
      </c>
      <c r="G702" s="1">
        <f>SUM($D$2:D702)*Week_SIP[[#This Row],[Buy Price]]</f>
        <v>2379213.2000000002</v>
      </c>
    </row>
    <row r="703" spans="1:7" x14ac:dyDescent="0.3">
      <c r="A703" s="2">
        <v>42163</v>
      </c>
      <c r="B703">
        <v>24</v>
      </c>
      <c r="C703">
        <v>81.290000000000006</v>
      </c>
      <c r="D703">
        <v>14</v>
      </c>
      <c r="E703">
        <v>1138.0600000000002</v>
      </c>
      <c r="F703" s="1">
        <f>-Week_SIP[[#This Row],[Investment Amount]]</f>
        <v>-1138.0600000000002</v>
      </c>
      <c r="G703" s="1">
        <f>SUM($D$2:D703)*Week_SIP[[#This Row],[Buy Price]]</f>
        <v>2282948.3600000003</v>
      </c>
    </row>
    <row r="704" spans="1:7" x14ac:dyDescent="0.3">
      <c r="A704" s="2">
        <v>42170</v>
      </c>
      <c r="B704">
        <v>25</v>
      </c>
      <c r="C704">
        <v>81.010000000000005</v>
      </c>
      <c r="D704">
        <v>14</v>
      </c>
      <c r="E704">
        <v>1134.1400000000001</v>
      </c>
      <c r="F704" s="1">
        <f>-Week_SIP[[#This Row],[Investment Amount]]</f>
        <v>-1134.1400000000001</v>
      </c>
      <c r="G704" s="1">
        <f>SUM($D$2:D704)*Week_SIP[[#This Row],[Buy Price]]</f>
        <v>2276218.98</v>
      </c>
    </row>
    <row r="705" spans="1:7" x14ac:dyDescent="0.3">
      <c r="A705" s="2">
        <v>42177</v>
      </c>
      <c r="B705">
        <v>26</v>
      </c>
      <c r="C705">
        <v>84.09</v>
      </c>
      <c r="D705">
        <v>13</v>
      </c>
      <c r="E705">
        <v>1093.17</v>
      </c>
      <c r="F705" s="1">
        <f>-Week_SIP[[#This Row],[Investment Amount]]</f>
        <v>-1093.17</v>
      </c>
      <c r="G705" s="1">
        <f>SUM($D$2:D705)*Week_SIP[[#This Row],[Buy Price]]</f>
        <v>2363853.9900000002</v>
      </c>
    </row>
    <row r="706" spans="1:7" x14ac:dyDescent="0.3">
      <c r="A706" s="2">
        <v>42184</v>
      </c>
      <c r="B706">
        <v>27</v>
      </c>
      <c r="C706">
        <v>83.67</v>
      </c>
      <c r="D706">
        <v>13</v>
      </c>
      <c r="E706">
        <v>1087.71</v>
      </c>
      <c r="F706" s="1">
        <f>-Week_SIP[[#This Row],[Investment Amount]]</f>
        <v>-1087.71</v>
      </c>
      <c r="G706" s="1">
        <f>SUM($D$2:D706)*Week_SIP[[#This Row],[Buy Price]]</f>
        <v>2353135.08</v>
      </c>
    </row>
    <row r="707" spans="1:7" x14ac:dyDescent="0.3">
      <c r="A707" s="2">
        <v>42191</v>
      </c>
      <c r="B707">
        <v>28</v>
      </c>
      <c r="C707">
        <v>85.87</v>
      </c>
      <c r="D707">
        <v>13</v>
      </c>
      <c r="E707">
        <v>1116.31</v>
      </c>
      <c r="F707" s="1">
        <f>-Week_SIP[[#This Row],[Investment Amount]]</f>
        <v>-1116.31</v>
      </c>
      <c r="G707" s="1">
        <f>SUM($D$2:D707)*Week_SIP[[#This Row],[Buy Price]]</f>
        <v>2416124.19</v>
      </c>
    </row>
    <row r="708" spans="1:7" x14ac:dyDescent="0.3">
      <c r="A708" s="2">
        <v>42198</v>
      </c>
      <c r="B708">
        <v>29</v>
      </c>
      <c r="C708">
        <v>85.47</v>
      </c>
      <c r="D708">
        <v>13</v>
      </c>
      <c r="E708">
        <v>1111.1099999999999</v>
      </c>
      <c r="F708" s="1">
        <f>-Week_SIP[[#This Row],[Investment Amount]]</f>
        <v>-1111.1099999999999</v>
      </c>
      <c r="G708" s="1">
        <f>SUM($D$2:D708)*Week_SIP[[#This Row],[Buy Price]]</f>
        <v>2405980.5</v>
      </c>
    </row>
    <row r="709" spans="1:7" x14ac:dyDescent="0.3">
      <c r="A709" s="2">
        <v>42205</v>
      </c>
      <c r="B709">
        <v>30</v>
      </c>
      <c r="C709">
        <v>87.11</v>
      </c>
      <c r="D709">
        <v>13</v>
      </c>
      <c r="E709">
        <v>1132.43</v>
      </c>
      <c r="F709" s="1">
        <f>-Week_SIP[[#This Row],[Investment Amount]]</f>
        <v>-1132.43</v>
      </c>
      <c r="G709" s="1">
        <f>SUM($D$2:D709)*Week_SIP[[#This Row],[Buy Price]]</f>
        <v>2453278.9300000002</v>
      </c>
    </row>
    <row r="710" spans="1:7" x14ac:dyDescent="0.3">
      <c r="A710" s="2">
        <v>42212</v>
      </c>
      <c r="B710">
        <v>31</v>
      </c>
      <c r="C710">
        <v>84.74</v>
      </c>
      <c r="D710">
        <v>13</v>
      </c>
      <c r="E710">
        <v>1101.6199999999999</v>
      </c>
      <c r="F710" s="1">
        <f>-Week_SIP[[#This Row],[Investment Amount]]</f>
        <v>-1101.6199999999999</v>
      </c>
      <c r="G710" s="1">
        <f>SUM($D$2:D710)*Week_SIP[[#This Row],[Buy Price]]</f>
        <v>2387634.2399999998</v>
      </c>
    </row>
    <row r="711" spans="1:7" x14ac:dyDescent="0.3">
      <c r="A711" s="2">
        <v>42219</v>
      </c>
      <c r="B711">
        <v>32</v>
      </c>
      <c r="C711">
        <v>86.64</v>
      </c>
      <c r="D711">
        <v>13</v>
      </c>
      <c r="E711">
        <v>1126.32</v>
      </c>
      <c r="F711" s="1">
        <f>-Week_SIP[[#This Row],[Investment Amount]]</f>
        <v>-1126.32</v>
      </c>
      <c r="G711" s="1">
        <f>SUM($D$2:D711)*Week_SIP[[#This Row],[Buy Price]]</f>
        <v>2442294.96</v>
      </c>
    </row>
    <row r="712" spans="1:7" x14ac:dyDescent="0.3">
      <c r="A712" s="2">
        <v>42226</v>
      </c>
      <c r="B712">
        <v>33</v>
      </c>
      <c r="C712">
        <v>86.24</v>
      </c>
      <c r="D712">
        <v>13</v>
      </c>
      <c r="E712">
        <v>1121.1199999999999</v>
      </c>
      <c r="F712" s="1">
        <f>-Week_SIP[[#This Row],[Investment Amount]]</f>
        <v>-1121.1199999999999</v>
      </c>
      <c r="G712" s="1">
        <f>SUM($D$2:D712)*Week_SIP[[#This Row],[Buy Price]]</f>
        <v>2432140.48</v>
      </c>
    </row>
    <row r="713" spans="1:7" x14ac:dyDescent="0.3">
      <c r="A713" s="2">
        <v>42233</v>
      </c>
      <c r="B713">
        <v>34</v>
      </c>
      <c r="C713">
        <v>85.5</v>
      </c>
      <c r="D713">
        <v>13</v>
      </c>
      <c r="E713">
        <v>1111.5</v>
      </c>
      <c r="F713" s="1">
        <f>-Week_SIP[[#This Row],[Investment Amount]]</f>
        <v>-1111.5</v>
      </c>
      <c r="G713" s="1">
        <f>SUM($D$2:D713)*Week_SIP[[#This Row],[Buy Price]]</f>
        <v>2412382.5</v>
      </c>
    </row>
    <row r="714" spans="1:7" x14ac:dyDescent="0.3">
      <c r="A714" s="2">
        <v>42240</v>
      </c>
      <c r="B714">
        <v>35</v>
      </c>
      <c r="C714">
        <v>79.34</v>
      </c>
      <c r="D714">
        <v>14</v>
      </c>
      <c r="E714">
        <v>1110.76</v>
      </c>
      <c r="F714" s="1">
        <f>-Week_SIP[[#This Row],[Investment Amount]]</f>
        <v>-1110.76</v>
      </c>
      <c r="G714" s="1">
        <f>SUM($D$2:D714)*Week_SIP[[#This Row],[Buy Price]]</f>
        <v>2239688.86</v>
      </c>
    </row>
    <row r="715" spans="1:7" x14ac:dyDescent="0.3">
      <c r="A715" s="2">
        <v>42247</v>
      </c>
      <c r="B715">
        <v>36</v>
      </c>
      <c r="C715">
        <v>80.86</v>
      </c>
      <c r="D715">
        <v>14</v>
      </c>
      <c r="E715">
        <v>1132.04</v>
      </c>
      <c r="F715" s="1">
        <f>-Week_SIP[[#This Row],[Investment Amount]]</f>
        <v>-1132.04</v>
      </c>
      <c r="G715" s="1">
        <f>SUM($D$2:D715)*Week_SIP[[#This Row],[Buy Price]]</f>
        <v>2283728.98</v>
      </c>
    </row>
    <row r="716" spans="1:7" x14ac:dyDescent="0.3">
      <c r="A716" s="2">
        <v>42254</v>
      </c>
      <c r="B716">
        <v>37</v>
      </c>
      <c r="C716">
        <v>76.67</v>
      </c>
      <c r="D716">
        <v>15</v>
      </c>
      <c r="E716">
        <v>1150.05</v>
      </c>
      <c r="F716" s="1">
        <f>-Week_SIP[[#This Row],[Investment Amount]]</f>
        <v>-1150.05</v>
      </c>
      <c r="G716" s="1">
        <f>SUM($D$2:D716)*Week_SIP[[#This Row],[Buy Price]]</f>
        <v>2166540.86</v>
      </c>
    </row>
    <row r="717" spans="1:7" x14ac:dyDescent="0.3">
      <c r="A717" s="2">
        <v>42261</v>
      </c>
      <c r="B717">
        <v>38</v>
      </c>
      <c r="C717">
        <v>79.540000000000006</v>
      </c>
      <c r="D717">
        <v>14</v>
      </c>
      <c r="E717">
        <v>1113.5600000000002</v>
      </c>
      <c r="F717" s="1">
        <f>-Week_SIP[[#This Row],[Investment Amount]]</f>
        <v>-1113.5600000000002</v>
      </c>
      <c r="G717" s="1">
        <f>SUM($D$2:D717)*Week_SIP[[#This Row],[Buy Price]]</f>
        <v>2248754.8800000004</v>
      </c>
    </row>
    <row r="718" spans="1:7" x14ac:dyDescent="0.3">
      <c r="A718" s="2">
        <v>42268</v>
      </c>
      <c r="B718">
        <v>39</v>
      </c>
      <c r="C718">
        <v>80.510000000000005</v>
      </c>
      <c r="D718">
        <v>14</v>
      </c>
      <c r="E718">
        <v>1127.1400000000001</v>
      </c>
      <c r="F718" s="1">
        <f>-Week_SIP[[#This Row],[Investment Amount]]</f>
        <v>-1127.1400000000001</v>
      </c>
      <c r="G718" s="1">
        <f>SUM($D$2:D718)*Week_SIP[[#This Row],[Buy Price]]</f>
        <v>2277305.8600000003</v>
      </c>
    </row>
    <row r="719" spans="1:7" x14ac:dyDescent="0.3">
      <c r="A719" s="2">
        <v>42275</v>
      </c>
      <c r="B719">
        <v>40</v>
      </c>
      <c r="C719">
        <v>78.81</v>
      </c>
      <c r="D719">
        <v>14</v>
      </c>
      <c r="E719">
        <v>1103.3400000000001</v>
      </c>
      <c r="F719" s="1">
        <f>-Week_SIP[[#This Row],[Investment Amount]]</f>
        <v>-1103.3400000000001</v>
      </c>
      <c r="G719" s="1">
        <f>SUM($D$2:D719)*Week_SIP[[#This Row],[Buy Price]]</f>
        <v>2230323</v>
      </c>
    </row>
    <row r="720" spans="1:7" x14ac:dyDescent="0.3">
      <c r="A720" s="2">
        <v>42282</v>
      </c>
      <c r="B720">
        <v>41</v>
      </c>
      <c r="C720">
        <v>81.87</v>
      </c>
      <c r="D720">
        <v>14</v>
      </c>
      <c r="E720">
        <v>1146.18</v>
      </c>
      <c r="F720" s="1">
        <f>-Week_SIP[[#This Row],[Investment Amount]]</f>
        <v>-1146.18</v>
      </c>
      <c r="G720" s="1">
        <f>SUM($D$2:D720)*Week_SIP[[#This Row],[Buy Price]]</f>
        <v>2318067.1800000002</v>
      </c>
    </row>
    <row r="721" spans="1:7" x14ac:dyDescent="0.3">
      <c r="A721" s="2">
        <v>42289</v>
      </c>
      <c r="B721">
        <v>42</v>
      </c>
      <c r="C721">
        <v>82.14</v>
      </c>
      <c r="D721">
        <v>14</v>
      </c>
      <c r="E721">
        <v>1149.96</v>
      </c>
      <c r="F721" s="1">
        <f>-Week_SIP[[#This Row],[Investment Amount]]</f>
        <v>-1149.96</v>
      </c>
      <c r="G721" s="1">
        <f>SUM($D$2:D721)*Week_SIP[[#This Row],[Buy Price]]</f>
        <v>2326861.92</v>
      </c>
    </row>
    <row r="722" spans="1:7" x14ac:dyDescent="0.3">
      <c r="A722" s="2">
        <v>42296</v>
      </c>
      <c r="B722">
        <v>43</v>
      </c>
      <c r="C722">
        <v>83.49</v>
      </c>
      <c r="D722">
        <v>13</v>
      </c>
      <c r="E722">
        <v>1085.3699999999999</v>
      </c>
      <c r="F722" s="1">
        <f>-Week_SIP[[#This Row],[Investment Amount]]</f>
        <v>-1085.3699999999999</v>
      </c>
      <c r="G722" s="1">
        <f>SUM($D$2:D722)*Week_SIP[[#This Row],[Buy Price]]</f>
        <v>2366190.09</v>
      </c>
    </row>
    <row r="723" spans="1:7" x14ac:dyDescent="0.3">
      <c r="A723" s="2">
        <v>42303</v>
      </c>
      <c r="B723">
        <v>44</v>
      </c>
      <c r="C723">
        <v>83.42</v>
      </c>
      <c r="D723">
        <v>13</v>
      </c>
      <c r="E723">
        <v>1084.46</v>
      </c>
      <c r="F723" s="1">
        <f>-Week_SIP[[#This Row],[Investment Amount]]</f>
        <v>-1084.46</v>
      </c>
      <c r="G723" s="1">
        <f>SUM($D$2:D723)*Week_SIP[[#This Row],[Buy Price]]</f>
        <v>2365290.6800000002</v>
      </c>
    </row>
    <row r="724" spans="1:7" x14ac:dyDescent="0.3">
      <c r="A724" s="2">
        <v>42310</v>
      </c>
      <c r="B724">
        <v>45</v>
      </c>
      <c r="C724">
        <v>81.650000000000006</v>
      </c>
      <c r="D724">
        <v>14</v>
      </c>
      <c r="E724">
        <v>1143.1000000000001</v>
      </c>
      <c r="F724" s="1">
        <f>-Week_SIP[[#This Row],[Investment Amount]]</f>
        <v>-1143.1000000000001</v>
      </c>
      <c r="G724" s="1">
        <f>SUM($D$2:D724)*Week_SIP[[#This Row],[Buy Price]]</f>
        <v>2316247.2000000002</v>
      </c>
    </row>
    <row r="725" spans="1:7" x14ac:dyDescent="0.3">
      <c r="A725" s="2">
        <v>42317</v>
      </c>
      <c r="B725">
        <v>46</v>
      </c>
      <c r="C725">
        <v>80.31</v>
      </c>
      <c r="D725">
        <v>14</v>
      </c>
      <c r="E725">
        <v>1124.3400000000001</v>
      </c>
      <c r="F725" s="1">
        <f>-Week_SIP[[#This Row],[Investment Amount]]</f>
        <v>-1124.3400000000001</v>
      </c>
      <c r="G725" s="1">
        <f>SUM($D$2:D725)*Week_SIP[[#This Row],[Buy Price]]</f>
        <v>2279358.42</v>
      </c>
    </row>
    <row r="726" spans="1:7" x14ac:dyDescent="0.3">
      <c r="A726" s="2">
        <v>42324</v>
      </c>
      <c r="B726">
        <v>47</v>
      </c>
      <c r="C726">
        <v>79.22</v>
      </c>
      <c r="D726">
        <v>14</v>
      </c>
      <c r="E726">
        <v>1109.08</v>
      </c>
      <c r="F726" s="1">
        <f>-Week_SIP[[#This Row],[Investment Amount]]</f>
        <v>-1109.08</v>
      </c>
      <c r="G726" s="1">
        <f>SUM($D$2:D726)*Week_SIP[[#This Row],[Buy Price]]</f>
        <v>2249531.12</v>
      </c>
    </row>
    <row r="727" spans="1:7" x14ac:dyDescent="0.3">
      <c r="A727" s="2">
        <v>42331</v>
      </c>
      <c r="B727">
        <v>48</v>
      </c>
      <c r="C727">
        <v>79.599999999999994</v>
      </c>
      <c r="D727">
        <v>14</v>
      </c>
      <c r="E727">
        <v>1114.3999999999999</v>
      </c>
      <c r="F727" s="1">
        <f>-Week_SIP[[#This Row],[Investment Amount]]</f>
        <v>-1114.3999999999999</v>
      </c>
      <c r="G727" s="1">
        <f>SUM($D$2:D727)*Week_SIP[[#This Row],[Buy Price]]</f>
        <v>2261436</v>
      </c>
    </row>
    <row r="728" spans="1:7" x14ac:dyDescent="0.3">
      <c r="A728" s="2">
        <v>42338</v>
      </c>
      <c r="B728">
        <v>49</v>
      </c>
      <c r="C728">
        <v>80.33</v>
      </c>
      <c r="D728">
        <v>14</v>
      </c>
      <c r="E728">
        <v>1124.6199999999999</v>
      </c>
      <c r="F728" s="1">
        <f>-Week_SIP[[#This Row],[Investment Amount]]</f>
        <v>-1124.6199999999999</v>
      </c>
      <c r="G728" s="1">
        <f>SUM($D$2:D728)*Week_SIP[[#This Row],[Buy Price]]</f>
        <v>2283299.92</v>
      </c>
    </row>
    <row r="729" spans="1:7" x14ac:dyDescent="0.3">
      <c r="A729" s="2">
        <v>42345</v>
      </c>
      <c r="B729">
        <v>50</v>
      </c>
      <c r="C729">
        <v>78.75</v>
      </c>
      <c r="D729">
        <v>14</v>
      </c>
      <c r="E729">
        <v>1102.5</v>
      </c>
      <c r="F729" s="1">
        <f>-Week_SIP[[#This Row],[Investment Amount]]</f>
        <v>-1102.5</v>
      </c>
      <c r="G729" s="1">
        <f>SUM($D$2:D729)*Week_SIP[[#This Row],[Buy Price]]</f>
        <v>2239492.5</v>
      </c>
    </row>
    <row r="730" spans="1:7" x14ac:dyDescent="0.3">
      <c r="A730" s="2">
        <v>42352</v>
      </c>
      <c r="B730">
        <v>51</v>
      </c>
      <c r="C730">
        <v>77.23</v>
      </c>
      <c r="D730">
        <v>14</v>
      </c>
      <c r="E730">
        <v>1081.22</v>
      </c>
      <c r="F730" s="1">
        <f>-Week_SIP[[#This Row],[Investment Amount]]</f>
        <v>-1081.22</v>
      </c>
      <c r="G730" s="1">
        <f>SUM($D$2:D730)*Week_SIP[[#This Row],[Buy Price]]</f>
        <v>2197347.96</v>
      </c>
    </row>
    <row r="731" spans="1:7" x14ac:dyDescent="0.3">
      <c r="A731" s="2">
        <v>42359</v>
      </c>
      <c r="B731">
        <v>52</v>
      </c>
      <c r="C731">
        <v>79.2</v>
      </c>
      <c r="D731">
        <v>14</v>
      </c>
      <c r="E731">
        <v>1108.8</v>
      </c>
      <c r="F731" s="1">
        <f>-Week_SIP[[#This Row],[Investment Amount]]</f>
        <v>-1108.8</v>
      </c>
      <c r="G731" s="1">
        <f>SUM($D$2:D731)*Week_SIP[[#This Row],[Buy Price]]</f>
        <v>2254507.2000000002</v>
      </c>
    </row>
    <row r="732" spans="1:7" x14ac:dyDescent="0.3">
      <c r="A732" s="2">
        <v>42366</v>
      </c>
      <c r="B732">
        <v>53</v>
      </c>
      <c r="C732">
        <v>80</v>
      </c>
      <c r="D732">
        <v>14</v>
      </c>
      <c r="E732">
        <v>1120</v>
      </c>
      <c r="F732" s="1">
        <f>-Week_SIP[[#This Row],[Investment Amount]]</f>
        <v>-1120</v>
      </c>
      <c r="G732" s="1">
        <f>SUM($D$2:D732)*Week_SIP[[#This Row],[Buy Price]]</f>
        <v>2278400</v>
      </c>
    </row>
    <row r="733" spans="1:7" x14ac:dyDescent="0.3">
      <c r="A733" s="2">
        <v>42370</v>
      </c>
      <c r="B733">
        <v>53</v>
      </c>
      <c r="C733">
        <v>80.510000000000005</v>
      </c>
      <c r="D733">
        <v>14</v>
      </c>
      <c r="E733">
        <v>1127.1400000000001</v>
      </c>
      <c r="F733" s="1">
        <f>-Week_SIP[[#This Row],[Investment Amount]]</f>
        <v>-1127.1400000000001</v>
      </c>
      <c r="G733" s="1">
        <f>SUM($D$2:D733)*Week_SIP[[#This Row],[Buy Price]]</f>
        <v>2294051.94</v>
      </c>
    </row>
    <row r="734" spans="1:7" x14ac:dyDescent="0.3">
      <c r="A734" s="2">
        <v>42373</v>
      </c>
      <c r="B734">
        <v>1</v>
      </c>
      <c r="C734">
        <v>79.03</v>
      </c>
      <c r="D734">
        <v>14</v>
      </c>
      <c r="E734">
        <v>1106.42</v>
      </c>
      <c r="F734" s="1">
        <f>-Week_SIP[[#This Row],[Investment Amount]]</f>
        <v>-1106.42</v>
      </c>
      <c r="G734" s="1">
        <f>SUM($D$2:D734)*Week_SIP[[#This Row],[Buy Price]]</f>
        <v>2252987.2400000002</v>
      </c>
    </row>
    <row r="735" spans="1:7" x14ac:dyDescent="0.3">
      <c r="A735" s="2">
        <v>42380</v>
      </c>
      <c r="B735">
        <v>2</v>
      </c>
      <c r="C735">
        <v>76.67</v>
      </c>
      <c r="D735">
        <v>15</v>
      </c>
      <c r="E735">
        <v>1150.05</v>
      </c>
      <c r="F735" s="1">
        <f>-Week_SIP[[#This Row],[Investment Amount]]</f>
        <v>-1150.05</v>
      </c>
      <c r="G735" s="1">
        <f>SUM($D$2:D735)*Week_SIP[[#This Row],[Buy Price]]</f>
        <v>2186858.41</v>
      </c>
    </row>
    <row r="736" spans="1:7" x14ac:dyDescent="0.3">
      <c r="A736" s="2">
        <v>42387</v>
      </c>
      <c r="B736">
        <v>3</v>
      </c>
      <c r="C736">
        <v>74.56</v>
      </c>
      <c r="D736">
        <v>15</v>
      </c>
      <c r="E736">
        <v>1118.4000000000001</v>
      </c>
      <c r="F736" s="1">
        <f>-Week_SIP[[#This Row],[Investment Amount]]</f>
        <v>-1118.4000000000001</v>
      </c>
      <c r="G736" s="1">
        <f>SUM($D$2:D736)*Week_SIP[[#This Row],[Buy Price]]</f>
        <v>2127793.2800000003</v>
      </c>
    </row>
    <row r="737" spans="1:7" x14ac:dyDescent="0.3">
      <c r="A737" s="2">
        <v>42394</v>
      </c>
      <c r="B737">
        <v>4</v>
      </c>
      <c r="C737">
        <v>75.42</v>
      </c>
      <c r="D737">
        <v>15</v>
      </c>
      <c r="E737">
        <v>1131.3</v>
      </c>
      <c r="F737" s="1">
        <f>-Week_SIP[[#This Row],[Investment Amount]]</f>
        <v>-1131.3</v>
      </c>
      <c r="G737" s="1">
        <f>SUM($D$2:D737)*Week_SIP[[#This Row],[Buy Price]]</f>
        <v>2153467.2600000002</v>
      </c>
    </row>
    <row r="738" spans="1:7" x14ac:dyDescent="0.3">
      <c r="A738" s="2">
        <v>42401</v>
      </c>
      <c r="B738">
        <v>5</v>
      </c>
      <c r="C738">
        <v>76.41</v>
      </c>
      <c r="D738">
        <v>15</v>
      </c>
      <c r="E738">
        <v>1146.1499999999999</v>
      </c>
      <c r="F738" s="1">
        <f>-Week_SIP[[#This Row],[Investment Amount]]</f>
        <v>-1146.1499999999999</v>
      </c>
      <c r="G738" s="1">
        <f>SUM($D$2:D738)*Week_SIP[[#This Row],[Buy Price]]</f>
        <v>2182880.88</v>
      </c>
    </row>
    <row r="739" spans="1:7" x14ac:dyDescent="0.3">
      <c r="A739" s="2">
        <v>42408</v>
      </c>
      <c r="B739">
        <v>6</v>
      </c>
      <c r="C739">
        <v>74.69</v>
      </c>
      <c r="D739">
        <v>15</v>
      </c>
      <c r="E739">
        <v>1120.3499999999999</v>
      </c>
      <c r="F739" s="1">
        <f>-Week_SIP[[#This Row],[Investment Amount]]</f>
        <v>-1120.3499999999999</v>
      </c>
      <c r="G739" s="1">
        <f>SUM($D$2:D739)*Week_SIP[[#This Row],[Buy Price]]</f>
        <v>2134864.27</v>
      </c>
    </row>
    <row r="740" spans="1:7" x14ac:dyDescent="0.3">
      <c r="A740" s="2">
        <v>42415</v>
      </c>
      <c r="B740">
        <v>7</v>
      </c>
      <c r="C740">
        <v>72.33</v>
      </c>
      <c r="D740">
        <v>15</v>
      </c>
      <c r="E740">
        <v>1084.95</v>
      </c>
      <c r="F740" s="1">
        <f>-Week_SIP[[#This Row],[Investment Amount]]</f>
        <v>-1084.95</v>
      </c>
      <c r="G740" s="1">
        <f>SUM($D$2:D740)*Week_SIP[[#This Row],[Buy Price]]</f>
        <v>2068493.3399999999</v>
      </c>
    </row>
    <row r="741" spans="1:7" x14ac:dyDescent="0.3">
      <c r="A741" s="2">
        <v>42422</v>
      </c>
      <c r="B741">
        <v>8</v>
      </c>
      <c r="C741">
        <v>73.099999999999994</v>
      </c>
      <c r="D741">
        <v>15</v>
      </c>
      <c r="E741">
        <v>1096.5</v>
      </c>
      <c r="F741" s="1">
        <f>-Week_SIP[[#This Row],[Investment Amount]]</f>
        <v>-1096.5</v>
      </c>
      <c r="G741" s="1">
        <f>SUM($D$2:D741)*Week_SIP[[#This Row],[Buy Price]]</f>
        <v>2091610.2999999998</v>
      </c>
    </row>
    <row r="742" spans="1:7" x14ac:dyDescent="0.3">
      <c r="A742" s="2">
        <v>42429</v>
      </c>
      <c r="B742">
        <v>9</v>
      </c>
      <c r="C742">
        <v>70.84</v>
      </c>
      <c r="D742">
        <v>16</v>
      </c>
      <c r="E742">
        <v>1133.44</v>
      </c>
      <c r="F742" s="1">
        <f>-Week_SIP[[#This Row],[Investment Amount]]</f>
        <v>-1133.44</v>
      </c>
      <c r="G742" s="1">
        <f>SUM($D$2:D742)*Week_SIP[[#This Row],[Buy Price]]</f>
        <v>2028078.36</v>
      </c>
    </row>
    <row r="743" spans="1:7" x14ac:dyDescent="0.3">
      <c r="A743" s="2">
        <v>42437</v>
      </c>
      <c r="B743">
        <v>10</v>
      </c>
      <c r="C743">
        <v>75.72</v>
      </c>
      <c r="D743">
        <v>15</v>
      </c>
      <c r="E743">
        <v>1135.8</v>
      </c>
      <c r="F743" s="1">
        <f>-Week_SIP[[#This Row],[Investment Amount]]</f>
        <v>-1135.8</v>
      </c>
      <c r="G743" s="1">
        <f>SUM($D$2:D743)*Week_SIP[[#This Row],[Buy Price]]</f>
        <v>2168923.6800000002</v>
      </c>
    </row>
    <row r="744" spans="1:7" x14ac:dyDescent="0.3">
      <c r="A744" s="2">
        <v>42443</v>
      </c>
      <c r="B744">
        <v>11</v>
      </c>
      <c r="C744">
        <v>76.52</v>
      </c>
      <c r="D744">
        <v>15</v>
      </c>
      <c r="E744">
        <v>1147.8</v>
      </c>
      <c r="F744" s="1">
        <f>-Week_SIP[[#This Row],[Investment Amount]]</f>
        <v>-1147.8</v>
      </c>
      <c r="G744" s="1">
        <f>SUM($D$2:D744)*Week_SIP[[#This Row],[Buy Price]]</f>
        <v>2192986.6799999997</v>
      </c>
    </row>
    <row r="745" spans="1:7" x14ac:dyDescent="0.3">
      <c r="A745" s="2">
        <v>42450</v>
      </c>
      <c r="B745">
        <v>12</v>
      </c>
      <c r="C745">
        <v>78.010000000000005</v>
      </c>
      <c r="D745">
        <v>14</v>
      </c>
      <c r="E745">
        <v>1092.1400000000001</v>
      </c>
      <c r="F745" s="1">
        <f>-Week_SIP[[#This Row],[Investment Amount]]</f>
        <v>-1092.1400000000001</v>
      </c>
      <c r="G745" s="1">
        <f>SUM($D$2:D745)*Week_SIP[[#This Row],[Buy Price]]</f>
        <v>2236780.73</v>
      </c>
    </row>
    <row r="746" spans="1:7" x14ac:dyDescent="0.3">
      <c r="A746" s="2">
        <v>42457</v>
      </c>
      <c r="B746">
        <v>13</v>
      </c>
      <c r="C746">
        <v>77.98</v>
      </c>
      <c r="D746">
        <v>14</v>
      </c>
      <c r="E746">
        <v>1091.72</v>
      </c>
      <c r="F746" s="1">
        <f>-Week_SIP[[#This Row],[Investment Amount]]</f>
        <v>-1091.72</v>
      </c>
      <c r="G746" s="1">
        <f>SUM($D$2:D746)*Week_SIP[[#This Row],[Buy Price]]</f>
        <v>2237012.2600000002</v>
      </c>
    </row>
    <row r="747" spans="1:7" x14ac:dyDescent="0.3">
      <c r="A747" s="2">
        <v>42464</v>
      </c>
      <c r="B747">
        <v>14</v>
      </c>
      <c r="C747">
        <v>78.62</v>
      </c>
      <c r="D747">
        <v>14</v>
      </c>
      <c r="E747">
        <v>1100.68</v>
      </c>
      <c r="F747" s="1">
        <f>-Week_SIP[[#This Row],[Investment Amount]]</f>
        <v>-1100.68</v>
      </c>
      <c r="G747" s="1">
        <f>SUM($D$2:D747)*Week_SIP[[#This Row],[Buy Price]]</f>
        <v>2256472.62</v>
      </c>
    </row>
    <row r="748" spans="1:7" x14ac:dyDescent="0.3">
      <c r="A748" s="2">
        <v>42471</v>
      </c>
      <c r="B748">
        <v>15</v>
      </c>
      <c r="C748">
        <v>77.84</v>
      </c>
      <c r="D748">
        <v>14</v>
      </c>
      <c r="E748">
        <v>1089.76</v>
      </c>
      <c r="F748" s="1">
        <f>-Week_SIP[[#This Row],[Investment Amount]]</f>
        <v>-1089.76</v>
      </c>
      <c r="G748" s="1">
        <f>SUM($D$2:D748)*Week_SIP[[#This Row],[Buy Price]]</f>
        <v>2235175.6</v>
      </c>
    </row>
    <row r="749" spans="1:7" x14ac:dyDescent="0.3">
      <c r="A749" s="2">
        <v>42478</v>
      </c>
      <c r="B749">
        <v>16</v>
      </c>
      <c r="C749">
        <v>80.040000000000006</v>
      </c>
      <c r="D749">
        <v>14</v>
      </c>
      <c r="E749">
        <v>1120.5600000000002</v>
      </c>
      <c r="F749" s="1">
        <f>-Week_SIP[[#This Row],[Investment Amount]]</f>
        <v>-1120.5600000000002</v>
      </c>
      <c r="G749" s="1">
        <f>SUM($D$2:D749)*Week_SIP[[#This Row],[Buy Price]]</f>
        <v>2299469.16</v>
      </c>
    </row>
    <row r="750" spans="1:7" x14ac:dyDescent="0.3">
      <c r="A750" s="2">
        <v>42485</v>
      </c>
      <c r="B750">
        <v>17</v>
      </c>
      <c r="C750">
        <v>79.489999999999995</v>
      </c>
      <c r="D750">
        <v>14</v>
      </c>
      <c r="E750">
        <v>1112.8599999999999</v>
      </c>
      <c r="F750" s="1">
        <f>-Week_SIP[[#This Row],[Investment Amount]]</f>
        <v>-1112.8599999999999</v>
      </c>
      <c r="G750" s="1">
        <f>SUM($D$2:D750)*Week_SIP[[#This Row],[Buy Price]]</f>
        <v>2284781.0699999998</v>
      </c>
    </row>
    <row r="751" spans="1:7" x14ac:dyDescent="0.3">
      <c r="A751" s="2">
        <v>42492</v>
      </c>
      <c r="B751">
        <v>18</v>
      </c>
      <c r="C751">
        <v>79.12</v>
      </c>
      <c r="D751">
        <v>14</v>
      </c>
      <c r="E751">
        <v>1107.68</v>
      </c>
      <c r="F751" s="1">
        <f>-Week_SIP[[#This Row],[Investment Amount]]</f>
        <v>-1107.68</v>
      </c>
      <c r="G751" s="1">
        <f>SUM($D$2:D751)*Week_SIP[[#This Row],[Buy Price]]</f>
        <v>2275253.8400000003</v>
      </c>
    </row>
    <row r="752" spans="1:7" x14ac:dyDescent="0.3">
      <c r="A752" s="2">
        <v>42499</v>
      </c>
      <c r="B752">
        <v>19</v>
      </c>
      <c r="C752">
        <v>79.67</v>
      </c>
      <c r="D752">
        <v>14</v>
      </c>
      <c r="E752">
        <v>1115.3800000000001</v>
      </c>
      <c r="F752" s="1">
        <f>-Week_SIP[[#This Row],[Investment Amount]]</f>
        <v>-1115.3800000000001</v>
      </c>
      <c r="G752" s="1">
        <f>SUM($D$2:D752)*Week_SIP[[#This Row],[Buy Price]]</f>
        <v>2292185.5699999998</v>
      </c>
    </row>
    <row r="753" spans="1:7" x14ac:dyDescent="0.3">
      <c r="A753" s="2">
        <v>42506</v>
      </c>
      <c r="B753">
        <v>20</v>
      </c>
      <c r="C753">
        <v>79.8</v>
      </c>
      <c r="D753">
        <v>14</v>
      </c>
      <c r="E753">
        <v>1117.2</v>
      </c>
      <c r="F753" s="1">
        <f>-Week_SIP[[#This Row],[Investment Amount]]</f>
        <v>-1117.2</v>
      </c>
      <c r="G753" s="1">
        <f>SUM($D$2:D753)*Week_SIP[[#This Row],[Buy Price]]</f>
        <v>2297043</v>
      </c>
    </row>
    <row r="754" spans="1:7" x14ac:dyDescent="0.3">
      <c r="A754" s="2">
        <v>42513</v>
      </c>
      <c r="B754">
        <v>21</v>
      </c>
      <c r="C754">
        <v>78.459999999999994</v>
      </c>
      <c r="D754">
        <v>14</v>
      </c>
      <c r="E754">
        <v>1098.4399999999998</v>
      </c>
      <c r="F754" s="1">
        <f>-Week_SIP[[#This Row],[Investment Amount]]</f>
        <v>-1098.4399999999998</v>
      </c>
      <c r="G754" s="1">
        <f>SUM($D$2:D754)*Week_SIP[[#This Row],[Buy Price]]</f>
        <v>2259569.54</v>
      </c>
    </row>
    <row r="755" spans="1:7" x14ac:dyDescent="0.3">
      <c r="A755" s="2">
        <v>42520</v>
      </c>
      <c r="B755">
        <v>22</v>
      </c>
      <c r="C755">
        <v>82.76</v>
      </c>
      <c r="D755">
        <v>13</v>
      </c>
      <c r="E755">
        <v>1075.8800000000001</v>
      </c>
      <c r="F755" s="1">
        <f>-Week_SIP[[#This Row],[Investment Amount]]</f>
        <v>-1075.8800000000001</v>
      </c>
      <c r="G755" s="1">
        <f>SUM($D$2:D755)*Week_SIP[[#This Row],[Buy Price]]</f>
        <v>2384481.12</v>
      </c>
    </row>
    <row r="756" spans="1:7" x14ac:dyDescent="0.3">
      <c r="A756" s="2">
        <v>42527</v>
      </c>
      <c r="B756">
        <v>23</v>
      </c>
      <c r="C756">
        <v>83.1</v>
      </c>
      <c r="D756">
        <v>13</v>
      </c>
      <c r="E756">
        <v>1080.3</v>
      </c>
      <c r="F756" s="1">
        <f>-Week_SIP[[#This Row],[Investment Amount]]</f>
        <v>-1080.3</v>
      </c>
      <c r="G756" s="1">
        <f>SUM($D$2:D756)*Week_SIP[[#This Row],[Buy Price]]</f>
        <v>2395357.5</v>
      </c>
    </row>
    <row r="757" spans="1:7" x14ac:dyDescent="0.3">
      <c r="A757" s="2">
        <v>42534</v>
      </c>
      <c r="B757">
        <v>24</v>
      </c>
      <c r="C757">
        <v>82.6</v>
      </c>
      <c r="D757">
        <v>13</v>
      </c>
      <c r="E757">
        <v>1073.8</v>
      </c>
      <c r="F757" s="1">
        <f>-Week_SIP[[#This Row],[Investment Amount]]</f>
        <v>-1073.8</v>
      </c>
      <c r="G757" s="1">
        <f>SUM($D$2:D757)*Week_SIP[[#This Row],[Buy Price]]</f>
        <v>2382018.7999999998</v>
      </c>
    </row>
    <row r="758" spans="1:7" x14ac:dyDescent="0.3">
      <c r="A758" s="2">
        <v>42541</v>
      </c>
      <c r="B758">
        <v>25</v>
      </c>
      <c r="C758">
        <v>83.63</v>
      </c>
      <c r="D758">
        <v>13</v>
      </c>
      <c r="E758">
        <v>1087.19</v>
      </c>
      <c r="F758" s="1">
        <f>-Week_SIP[[#This Row],[Investment Amount]]</f>
        <v>-1087.19</v>
      </c>
      <c r="G758" s="1">
        <f>SUM($D$2:D758)*Week_SIP[[#This Row],[Buy Price]]</f>
        <v>2412809.13</v>
      </c>
    </row>
    <row r="759" spans="1:7" x14ac:dyDescent="0.3">
      <c r="A759" s="2">
        <v>42548</v>
      </c>
      <c r="B759">
        <v>26</v>
      </c>
      <c r="C759">
        <v>82.45</v>
      </c>
      <c r="D759">
        <v>13</v>
      </c>
      <c r="E759">
        <v>1071.8500000000001</v>
      </c>
      <c r="F759" s="1">
        <f>-Week_SIP[[#This Row],[Investment Amount]]</f>
        <v>-1071.8500000000001</v>
      </c>
      <c r="G759" s="1">
        <f>SUM($D$2:D759)*Week_SIP[[#This Row],[Buy Price]]</f>
        <v>2379836.8000000003</v>
      </c>
    </row>
    <row r="760" spans="1:7" x14ac:dyDescent="0.3">
      <c r="A760" s="2">
        <v>42555</v>
      </c>
      <c r="B760">
        <v>27</v>
      </c>
      <c r="C760">
        <v>85.09</v>
      </c>
      <c r="D760">
        <v>13</v>
      </c>
      <c r="E760">
        <v>1106.17</v>
      </c>
      <c r="F760" s="1">
        <f>-Week_SIP[[#This Row],[Investment Amount]]</f>
        <v>-1106.17</v>
      </c>
      <c r="G760" s="1">
        <f>SUM($D$2:D760)*Week_SIP[[#This Row],[Buy Price]]</f>
        <v>2457143.9300000002</v>
      </c>
    </row>
    <row r="761" spans="1:7" x14ac:dyDescent="0.3">
      <c r="A761" s="2">
        <v>42562</v>
      </c>
      <c r="B761">
        <v>28</v>
      </c>
      <c r="C761">
        <v>86.02</v>
      </c>
      <c r="D761">
        <v>13</v>
      </c>
      <c r="E761">
        <v>1118.26</v>
      </c>
      <c r="F761" s="1">
        <f>-Week_SIP[[#This Row],[Investment Amount]]</f>
        <v>-1118.26</v>
      </c>
      <c r="G761" s="1">
        <f>SUM($D$2:D761)*Week_SIP[[#This Row],[Buy Price]]</f>
        <v>2485117.7999999998</v>
      </c>
    </row>
    <row r="762" spans="1:7" x14ac:dyDescent="0.3">
      <c r="A762" s="2">
        <v>42569</v>
      </c>
      <c r="B762">
        <v>29</v>
      </c>
      <c r="C762">
        <v>86.5</v>
      </c>
      <c r="D762">
        <v>13</v>
      </c>
      <c r="E762">
        <v>1124.5</v>
      </c>
      <c r="F762" s="1">
        <f>-Week_SIP[[#This Row],[Investment Amount]]</f>
        <v>-1124.5</v>
      </c>
      <c r="G762" s="1">
        <f>SUM($D$2:D762)*Week_SIP[[#This Row],[Buy Price]]</f>
        <v>2500109.5</v>
      </c>
    </row>
    <row r="763" spans="1:7" x14ac:dyDescent="0.3">
      <c r="A763" s="2">
        <v>42576</v>
      </c>
      <c r="B763">
        <v>30</v>
      </c>
      <c r="C763">
        <v>87.96</v>
      </c>
      <c r="D763">
        <v>13</v>
      </c>
      <c r="E763">
        <v>1143.48</v>
      </c>
      <c r="F763" s="1">
        <f>-Week_SIP[[#This Row],[Investment Amount]]</f>
        <v>-1143.48</v>
      </c>
      <c r="G763" s="1">
        <f>SUM($D$2:D763)*Week_SIP[[#This Row],[Buy Price]]</f>
        <v>2543451.36</v>
      </c>
    </row>
    <row r="764" spans="1:7" x14ac:dyDescent="0.3">
      <c r="A764" s="2">
        <v>42583</v>
      </c>
      <c r="B764">
        <v>31</v>
      </c>
      <c r="C764">
        <v>87.97</v>
      </c>
      <c r="D764">
        <v>13</v>
      </c>
      <c r="E764">
        <v>1143.6099999999999</v>
      </c>
      <c r="F764" s="1">
        <f>-Week_SIP[[#This Row],[Investment Amount]]</f>
        <v>-1143.6099999999999</v>
      </c>
      <c r="G764" s="1">
        <f>SUM($D$2:D764)*Week_SIP[[#This Row],[Buy Price]]</f>
        <v>2544884.13</v>
      </c>
    </row>
    <row r="765" spans="1:7" x14ac:dyDescent="0.3">
      <c r="A765" s="2">
        <v>42590</v>
      </c>
      <c r="B765">
        <v>32</v>
      </c>
      <c r="C765">
        <v>88.67</v>
      </c>
      <c r="D765">
        <v>13</v>
      </c>
      <c r="E765">
        <v>1152.71</v>
      </c>
      <c r="F765" s="1">
        <f>-Week_SIP[[#This Row],[Investment Amount]]</f>
        <v>-1152.71</v>
      </c>
      <c r="G765" s="1">
        <f>SUM($D$2:D765)*Week_SIP[[#This Row],[Buy Price]]</f>
        <v>2566287.14</v>
      </c>
    </row>
    <row r="766" spans="1:7" x14ac:dyDescent="0.3">
      <c r="A766" s="2">
        <v>42598</v>
      </c>
      <c r="B766">
        <v>33</v>
      </c>
      <c r="C766">
        <v>88.03</v>
      </c>
      <c r="D766">
        <v>13</v>
      </c>
      <c r="E766">
        <v>1144.3900000000001</v>
      </c>
      <c r="F766" s="1">
        <f>-Week_SIP[[#This Row],[Investment Amount]]</f>
        <v>-1144.3900000000001</v>
      </c>
      <c r="G766" s="1">
        <f>SUM($D$2:D766)*Week_SIP[[#This Row],[Buy Price]]</f>
        <v>2548908.65</v>
      </c>
    </row>
    <row r="767" spans="1:7" x14ac:dyDescent="0.3">
      <c r="A767" s="2">
        <v>42604</v>
      </c>
      <c r="B767">
        <v>34</v>
      </c>
      <c r="C767">
        <v>87.81</v>
      </c>
      <c r="D767">
        <v>13</v>
      </c>
      <c r="E767">
        <v>1141.53</v>
      </c>
      <c r="F767" s="1">
        <f>-Week_SIP[[#This Row],[Investment Amount]]</f>
        <v>-1141.53</v>
      </c>
      <c r="G767" s="1">
        <f>SUM($D$2:D767)*Week_SIP[[#This Row],[Buy Price]]</f>
        <v>2543680.08</v>
      </c>
    </row>
    <row r="768" spans="1:7" x14ac:dyDescent="0.3">
      <c r="A768" s="2">
        <v>42611</v>
      </c>
      <c r="B768">
        <v>35</v>
      </c>
      <c r="C768">
        <v>87.64</v>
      </c>
      <c r="D768">
        <v>13</v>
      </c>
      <c r="E768">
        <v>1139.32</v>
      </c>
      <c r="F768" s="1">
        <f>-Week_SIP[[#This Row],[Investment Amount]]</f>
        <v>-1139.32</v>
      </c>
      <c r="G768" s="1">
        <f>SUM($D$2:D768)*Week_SIP[[#This Row],[Buy Price]]</f>
        <v>2539894.84</v>
      </c>
    </row>
    <row r="769" spans="1:7" x14ac:dyDescent="0.3">
      <c r="A769" s="2">
        <v>42619</v>
      </c>
      <c r="B769">
        <v>36</v>
      </c>
      <c r="C769">
        <v>90.98</v>
      </c>
      <c r="D769">
        <v>12</v>
      </c>
      <c r="E769">
        <v>1091.76</v>
      </c>
      <c r="F769" s="1">
        <f>-Week_SIP[[#This Row],[Investment Amount]]</f>
        <v>-1091.76</v>
      </c>
      <c r="G769" s="1">
        <f>SUM($D$2:D769)*Week_SIP[[#This Row],[Buy Price]]</f>
        <v>2637783.14</v>
      </c>
    </row>
    <row r="770" spans="1:7" x14ac:dyDescent="0.3">
      <c r="A770" s="2">
        <v>42625</v>
      </c>
      <c r="B770">
        <v>37</v>
      </c>
      <c r="C770">
        <v>89.11</v>
      </c>
      <c r="D770">
        <v>12</v>
      </c>
      <c r="E770">
        <v>1069.32</v>
      </c>
      <c r="F770" s="1">
        <f>-Week_SIP[[#This Row],[Investment Amount]]</f>
        <v>-1069.32</v>
      </c>
      <c r="G770" s="1">
        <f>SUM($D$2:D770)*Week_SIP[[#This Row],[Buy Price]]</f>
        <v>2584635.5499999998</v>
      </c>
    </row>
    <row r="771" spans="1:7" x14ac:dyDescent="0.3">
      <c r="A771" s="2">
        <v>42632</v>
      </c>
      <c r="B771">
        <v>38</v>
      </c>
      <c r="C771">
        <v>89.76</v>
      </c>
      <c r="D771">
        <v>12</v>
      </c>
      <c r="E771">
        <v>1077.1200000000001</v>
      </c>
      <c r="F771" s="1">
        <f>-Week_SIP[[#This Row],[Investment Amount]]</f>
        <v>-1077.1200000000001</v>
      </c>
      <c r="G771" s="1">
        <f>SUM($D$2:D771)*Week_SIP[[#This Row],[Buy Price]]</f>
        <v>2604565.92</v>
      </c>
    </row>
    <row r="772" spans="1:7" x14ac:dyDescent="0.3">
      <c r="A772" s="2">
        <v>42639</v>
      </c>
      <c r="B772">
        <v>39</v>
      </c>
      <c r="C772">
        <v>89.22</v>
      </c>
      <c r="D772">
        <v>12</v>
      </c>
      <c r="E772">
        <v>1070.6399999999999</v>
      </c>
      <c r="F772" s="1">
        <f>-Week_SIP[[#This Row],[Investment Amount]]</f>
        <v>-1070.6399999999999</v>
      </c>
      <c r="G772" s="1">
        <f>SUM($D$2:D772)*Week_SIP[[#This Row],[Buy Price]]</f>
        <v>2589967.38</v>
      </c>
    </row>
    <row r="773" spans="1:7" x14ac:dyDescent="0.3">
      <c r="A773" s="2">
        <v>42646</v>
      </c>
      <c r="B773">
        <v>40</v>
      </c>
      <c r="C773">
        <v>89.18</v>
      </c>
      <c r="D773">
        <v>12</v>
      </c>
      <c r="E773">
        <v>1070.1600000000001</v>
      </c>
      <c r="F773" s="1">
        <f>-Week_SIP[[#This Row],[Investment Amount]]</f>
        <v>-1070.1600000000001</v>
      </c>
      <c r="G773" s="1">
        <f>SUM($D$2:D773)*Week_SIP[[#This Row],[Buy Price]]</f>
        <v>2589876.3800000004</v>
      </c>
    </row>
    <row r="774" spans="1:7" x14ac:dyDescent="0.3">
      <c r="A774" s="2">
        <v>42653</v>
      </c>
      <c r="B774">
        <v>41</v>
      </c>
      <c r="C774">
        <v>88.96</v>
      </c>
      <c r="D774">
        <v>12</v>
      </c>
      <c r="E774">
        <v>1067.52</v>
      </c>
      <c r="F774" s="1">
        <f>-Week_SIP[[#This Row],[Investment Amount]]</f>
        <v>-1067.52</v>
      </c>
      <c r="G774" s="1">
        <f>SUM($D$2:D774)*Week_SIP[[#This Row],[Buy Price]]</f>
        <v>2584554.88</v>
      </c>
    </row>
    <row r="775" spans="1:7" x14ac:dyDescent="0.3">
      <c r="A775" s="2">
        <v>42660</v>
      </c>
      <c r="B775">
        <v>42</v>
      </c>
      <c r="C775">
        <v>86.91</v>
      </c>
      <c r="D775">
        <v>13</v>
      </c>
      <c r="E775">
        <v>1129.83</v>
      </c>
      <c r="F775" s="1">
        <f>-Week_SIP[[#This Row],[Investment Amount]]</f>
        <v>-1129.83</v>
      </c>
      <c r="G775" s="1">
        <f>SUM($D$2:D775)*Week_SIP[[#This Row],[Buy Price]]</f>
        <v>2526126.06</v>
      </c>
    </row>
    <row r="776" spans="1:7" x14ac:dyDescent="0.3">
      <c r="A776" s="2">
        <v>42667</v>
      </c>
      <c r="B776">
        <v>43</v>
      </c>
      <c r="C776">
        <v>88.77</v>
      </c>
      <c r="D776">
        <v>12</v>
      </c>
      <c r="E776">
        <v>1065.24</v>
      </c>
      <c r="F776" s="1">
        <f>-Week_SIP[[#This Row],[Investment Amount]]</f>
        <v>-1065.24</v>
      </c>
      <c r="G776" s="1">
        <f>SUM($D$2:D776)*Week_SIP[[#This Row],[Buy Price]]</f>
        <v>2581254.06</v>
      </c>
    </row>
    <row r="777" spans="1:7" x14ac:dyDescent="0.3">
      <c r="A777" s="2">
        <v>42675</v>
      </c>
      <c r="B777">
        <v>44</v>
      </c>
      <c r="C777">
        <v>88.18</v>
      </c>
      <c r="D777">
        <v>13</v>
      </c>
      <c r="E777">
        <v>1146.3400000000001</v>
      </c>
      <c r="F777" s="1">
        <f>-Week_SIP[[#This Row],[Investment Amount]]</f>
        <v>-1146.3400000000001</v>
      </c>
      <c r="G777" s="1">
        <f>SUM($D$2:D777)*Week_SIP[[#This Row],[Buy Price]]</f>
        <v>2565244.3800000004</v>
      </c>
    </row>
    <row r="778" spans="1:7" x14ac:dyDescent="0.3">
      <c r="A778" s="2">
        <v>42681</v>
      </c>
      <c r="B778">
        <v>45</v>
      </c>
      <c r="C778">
        <v>87.25</v>
      </c>
      <c r="D778">
        <v>13</v>
      </c>
      <c r="E778">
        <v>1134.25</v>
      </c>
      <c r="F778" s="1">
        <f>-Week_SIP[[#This Row],[Investment Amount]]</f>
        <v>-1134.25</v>
      </c>
      <c r="G778" s="1">
        <f>SUM($D$2:D778)*Week_SIP[[#This Row],[Buy Price]]</f>
        <v>2539324</v>
      </c>
    </row>
    <row r="779" spans="1:7" x14ac:dyDescent="0.3">
      <c r="A779" s="2">
        <v>42689</v>
      </c>
      <c r="B779">
        <v>46</v>
      </c>
      <c r="C779">
        <v>83.09</v>
      </c>
      <c r="D779">
        <v>13</v>
      </c>
      <c r="E779">
        <v>1080.17</v>
      </c>
      <c r="F779" s="1">
        <f>-Week_SIP[[#This Row],[Investment Amount]]</f>
        <v>-1080.17</v>
      </c>
      <c r="G779" s="1">
        <f>SUM($D$2:D779)*Week_SIP[[#This Row],[Buy Price]]</f>
        <v>2419331.5300000003</v>
      </c>
    </row>
    <row r="780" spans="1:7" x14ac:dyDescent="0.3">
      <c r="A780" s="2">
        <v>42695</v>
      </c>
      <c r="B780">
        <v>47</v>
      </c>
      <c r="C780">
        <v>81.31</v>
      </c>
      <c r="D780">
        <v>14</v>
      </c>
      <c r="E780">
        <v>1138.3400000000001</v>
      </c>
      <c r="F780" s="1">
        <f>-Week_SIP[[#This Row],[Investment Amount]]</f>
        <v>-1138.3400000000001</v>
      </c>
      <c r="G780" s="1">
        <f>SUM($D$2:D780)*Week_SIP[[#This Row],[Buy Price]]</f>
        <v>2368641.61</v>
      </c>
    </row>
    <row r="781" spans="1:7" x14ac:dyDescent="0.3">
      <c r="A781" s="2">
        <v>42702</v>
      </c>
      <c r="B781">
        <v>48</v>
      </c>
      <c r="C781">
        <v>83.25</v>
      </c>
      <c r="D781">
        <v>13</v>
      </c>
      <c r="E781">
        <v>1082.25</v>
      </c>
      <c r="F781" s="1">
        <f>-Week_SIP[[#This Row],[Investment Amount]]</f>
        <v>-1082.25</v>
      </c>
      <c r="G781" s="1">
        <f>SUM($D$2:D781)*Week_SIP[[#This Row],[Buy Price]]</f>
        <v>2426238</v>
      </c>
    </row>
    <row r="782" spans="1:7" x14ac:dyDescent="0.3">
      <c r="A782" s="2">
        <v>42709</v>
      </c>
      <c r="B782">
        <v>49</v>
      </c>
      <c r="C782">
        <v>83.18</v>
      </c>
      <c r="D782">
        <v>13</v>
      </c>
      <c r="E782">
        <v>1081.3400000000001</v>
      </c>
      <c r="F782" s="1">
        <f>-Week_SIP[[#This Row],[Investment Amount]]</f>
        <v>-1081.3400000000001</v>
      </c>
      <c r="G782" s="1">
        <f>SUM($D$2:D782)*Week_SIP[[#This Row],[Buy Price]]</f>
        <v>2425279.2600000002</v>
      </c>
    </row>
    <row r="783" spans="1:7" x14ac:dyDescent="0.3">
      <c r="A783" s="2">
        <v>42716</v>
      </c>
      <c r="B783">
        <v>50</v>
      </c>
      <c r="C783">
        <v>83.35</v>
      </c>
      <c r="D783">
        <v>13</v>
      </c>
      <c r="E783">
        <v>1083.55</v>
      </c>
      <c r="F783" s="1">
        <f>-Week_SIP[[#This Row],[Investment Amount]]</f>
        <v>-1083.55</v>
      </c>
      <c r="G783" s="1">
        <f>SUM($D$2:D783)*Week_SIP[[#This Row],[Buy Price]]</f>
        <v>2431319.5</v>
      </c>
    </row>
    <row r="784" spans="1:7" x14ac:dyDescent="0.3">
      <c r="A784" s="2">
        <v>42723</v>
      </c>
      <c r="B784">
        <v>51</v>
      </c>
      <c r="C784">
        <v>82.89</v>
      </c>
      <c r="D784">
        <v>13</v>
      </c>
      <c r="E784">
        <v>1077.57</v>
      </c>
      <c r="F784" s="1">
        <f>-Week_SIP[[#This Row],[Investment Amount]]</f>
        <v>-1077.57</v>
      </c>
      <c r="G784" s="1">
        <f>SUM($D$2:D784)*Week_SIP[[#This Row],[Buy Price]]</f>
        <v>2418978.87</v>
      </c>
    </row>
    <row r="785" spans="1:7" x14ac:dyDescent="0.3">
      <c r="A785" s="2">
        <v>42730</v>
      </c>
      <c r="B785">
        <v>52</v>
      </c>
      <c r="C785">
        <v>80.78</v>
      </c>
      <c r="D785">
        <v>14</v>
      </c>
      <c r="E785">
        <v>1130.92</v>
      </c>
      <c r="F785" s="1">
        <f>-Week_SIP[[#This Row],[Investment Amount]]</f>
        <v>-1130.92</v>
      </c>
      <c r="G785" s="1">
        <f>SUM($D$2:D785)*Week_SIP[[#This Row],[Buy Price]]</f>
        <v>2358533.66</v>
      </c>
    </row>
    <row r="786" spans="1:7" x14ac:dyDescent="0.3">
      <c r="A786" s="2">
        <v>42737</v>
      </c>
      <c r="B786">
        <v>1</v>
      </c>
      <c r="C786">
        <v>83.51</v>
      </c>
      <c r="D786">
        <v>13</v>
      </c>
      <c r="E786">
        <v>1085.6300000000001</v>
      </c>
      <c r="F786" s="1">
        <f>-Week_SIP[[#This Row],[Investment Amount]]</f>
        <v>-1085.6300000000001</v>
      </c>
      <c r="G786" s="1">
        <f>SUM($D$2:D786)*Week_SIP[[#This Row],[Buy Price]]</f>
        <v>2439327.1</v>
      </c>
    </row>
    <row r="787" spans="1:7" x14ac:dyDescent="0.3">
      <c r="A787" s="2">
        <v>42744</v>
      </c>
      <c r="B787">
        <v>2</v>
      </c>
      <c r="C787">
        <v>84.13</v>
      </c>
      <c r="D787">
        <v>13</v>
      </c>
      <c r="E787">
        <v>1093.69</v>
      </c>
      <c r="F787" s="1">
        <f>-Week_SIP[[#This Row],[Investment Amount]]</f>
        <v>-1093.69</v>
      </c>
      <c r="G787" s="1">
        <f>SUM($D$2:D787)*Week_SIP[[#This Row],[Buy Price]]</f>
        <v>2458530.9899999998</v>
      </c>
    </row>
    <row r="788" spans="1:7" x14ac:dyDescent="0.3">
      <c r="A788" s="2">
        <v>42751</v>
      </c>
      <c r="B788">
        <v>3</v>
      </c>
      <c r="C788">
        <v>85.77</v>
      </c>
      <c r="D788">
        <v>13</v>
      </c>
      <c r="E788">
        <v>1115.01</v>
      </c>
      <c r="F788" s="1">
        <f>-Week_SIP[[#This Row],[Investment Amount]]</f>
        <v>-1115.01</v>
      </c>
      <c r="G788" s="1">
        <f>SUM($D$2:D788)*Week_SIP[[#This Row],[Buy Price]]</f>
        <v>2507571.7199999997</v>
      </c>
    </row>
    <row r="789" spans="1:7" x14ac:dyDescent="0.3">
      <c r="A789" s="2">
        <v>42758</v>
      </c>
      <c r="B789">
        <v>4</v>
      </c>
      <c r="C789">
        <v>85.46</v>
      </c>
      <c r="D789">
        <v>13</v>
      </c>
      <c r="E789">
        <v>1110.98</v>
      </c>
      <c r="F789" s="1">
        <f>-Week_SIP[[#This Row],[Investment Amount]]</f>
        <v>-1110.98</v>
      </c>
      <c r="G789" s="1">
        <f>SUM($D$2:D789)*Week_SIP[[#This Row],[Buy Price]]</f>
        <v>2499619.54</v>
      </c>
    </row>
    <row r="790" spans="1:7" x14ac:dyDescent="0.3">
      <c r="A790" s="2">
        <v>42765</v>
      </c>
      <c r="B790">
        <v>5</v>
      </c>
      <c r="C790">
        <v>87.94</v>
      </c>
      <c r="D790">
        <v>13</v>
      </c>
      <c r="E790">
        <v>1143.22</v>
      </c>
      <c r="F790" s="1">
        <f>-Week_SIP[[#This Row],[Investment Amount]]</f>
        <v>-1143.22</v>
      </c>
      <c r="G790" s="1">
        <f>SUM($D$2:D790)*Week_SIP[[#This Row],[Buy Price]]</f>
        <v>2573300.2799999998</v>
      </c>
    </row>
    <row r="791" spans="1:7" x14ac:dyDescent="0.3">
      <c r="A791" s="2">
        <v>42772</v>
      </c>
      <c r="B791">
        <v>6</v>
      </c>
      <c r="C791">
        <v>89.66</v>
      </c>
      <c r="D791">
        <v>12</v>
      </c>
      <c r="E791">
        <v>1075.92</v>
      </c>
      <c r="F791" s="1">
        <f>-Week_SIP[[#This Row],[Investment Amount]]</f>
        <v>-1075.92</v>
      </c>
      <c r="G791" s="1">
        <f>SUM($D$2:D791)*Week_SIP[[#This Row],[Buy Price]]</f>
        <v>2624706.84</v>
      </c>
    </row>
    <row r="792" spans="1:7" x14ac:dyDescent="0.3">
      <c r="A792" s="2">
        <v>42779</v>
      </c>
      <c r="B792">
        <v>7</v>
      </c>
      <c r="C792">
        <v>89.7</v>
      </c>
      <c r="D792">
        <v>12</v>
      </c>
      <c r="E792">
        <v>1076.4000000000001</v>
      </c>
      <c r="F792" s="1">
        <f>-Week_SIP[[#This Row],[Investment Amount]]</f>
        <v>-1076.4000000000001</v>
      </c>
      <c r="G792" s="1">
        <f>SUM($D$2:D792)*Week_SIP[[#This Row],[Buy Price]]</f>
        <v>2626954.2000000002</v>
      </c>
    </row>
    <row r="793" spans="1:7" x14ac:dyDescent="0.3">
      <c r="A793" s="2">
        <v>42786</v>
      </c>
      <c r="B793">
        <v>8</v>
      </c>
      <c r="C793">
        <v>90.5</v>
      </c>
      <c r="D793">
        <v>12</v>
      </c>
      <c r="E793">
        <v>1086</v>
      </c>
      <c r="F793" s="1">
        <f>-Week_SIP[[#This Row],[Investment Amount]]</f>
        <v>-1086</v>
      </c>
      <c r="G793" s="1">
        <f>SUM($D$2:D793)*Week_SIP[[#This Row],[Buy Price]]</f>
        <v>2651469</v>
      </c>
    </row>
    <row r="794" spans="1:7" x14ac:dyDescent="0.3">
      <c r="A794" s="2">
        <v>42793</v>
      </c>
      <c r="B794">
        <v>9</v>
      </c>
      <c r="C794">
        <v>90.75</v>
      </c>
      <c r="D794">
        <v>12</v>
      </c>
      <c r="E794">
        <v>1089</v>
      </c>
      <c r="F794" s="1">
        <f>-Week_SIP[[#This Row],[Investment Amount]]</f>
        <v>-1089</v>
      </c>
      <c r="G794" s="1">
        <f>SUM($D$2:D794)*Week_SIP[[#This Row],[Buy Price]]</f>
        <v>2659882.5</v>
      </c>
    </row>
    <row r="795" spans="1:7" x14ac:dyDescent="0.3">
      <c r="A795" s="2">
        <v>42800</v>
      </c>
      <c r="B795">
        <v>10</v>
      </c>
      <c r="C795">
        <v>91.56</v>
      </c>
      <c r="D795">
        <v>12</v>
      </c>
      <c r="E795">
        <v>1098.72</v>
      </c>
      <c r="F795" s="1">
        <f>-Week_SIP[[#This Row],[Investment Amount]]</f>
        <v>-1098.72</v>
      </c>
      <c r="G795" s="1">
        <f>SUM($D$2:D795)*Week_SIP[[#This Row],[Buy Price]]</f>
        <v>2684722.3200000003</v>
      </c>
    </row>
    <row r="796" spans="1:7" x14ac:dyDescent="0.3">
      <c r="A796" s="2">
        <v>42808</v>
      </c>
      <c r="B796">
        <v>11</v>
      </c>
      <c r="C796">
        <v>92.74</v>
      </c>
      <c r="D796">
        <v>12</v>
      </c>
      <c r="E796">
        <v>1112.8799999999999</v>
      </c>
      <c r="F796" s="1">
        <f>-Week_SIP[[#This Row],[Investment Amount]]</f>
        <v>-1112.8799999999999</v>
      </c>
      <c r="G796" s="1">
        <f>SUM($D$2:D796)*Week_SIP[[#This Row],[Buy Price]]</f>
        <v>2720435.1599999997</v>
      </c>
    </row>
    <row r="797" spans="1:7" x14ac:dyDescent="0.3">
      <c r="A797" s="2">
        <v>42814</v>
      </c>
      <c r="B797">
        <v>12</v>
      </c>
      <c r="C797">
        <v>93.26</v>
      </c>
      <c r="D797">
        <v>12</v>
      </c>
      <c r="E797">
        <v>1119.1200000000001</v>
      </c>
      <c r="F797" s="1">
        <f>-Week_SIP[[#This Row],[Investment Amount]]</f>
        <v>-1119.1200000000001</v>
      </c>
      <c r="G797" s="1">
        <f>SUM($D$2:D797)*Week_SIP[[#This Row],[Buy Price]]</f>
        <v>2736807.96</v>
      </c>
    </row>
    <row r="798" spans="1:7" x14ac:dyDescent="0.3">
      <c r="A798" s="2">
        <v>42821</v>
      </c>
      <c r="B798">
        <v>13</v>
      </c>
      <c r="C798">
        <v>92.6</v>
      </c>
      <c r="D798">
        <v>12</v>
      </c>
      <c r="E798">
        <v>1111.1999999999998</v>
      </c>
      <c r="F798" s="1">
        <f>-Week_SIP[[#This Row],[Investment Amount]]</f>
        <v>-1111.1999999999998</v>
      </c>
      <c r="G798" s="1">
        <f>SUM($D$2:D798)*Week_SIP[[#This Row],[Buy Price]]</f>
        <v>2718550.8</v>
      </c>
    </row>
    <row r="799" spans="1:7" x14ac:dyDescent="0.3">
      <c r="A799" s="2">
        <v>42828</v>
      </c>
      <c r="B799">
        <v>14</v>
      </c>
      <c r="C799">
        <v>94.41</v>
      </c>
      <c r="D799">
        <v>12</v>
      </c>
      <c r="E799">
        <v>1132.92</v>
      </c>
      <c r="F799" s="1">
        <f>-Week_SIP[[#This Row],[Investment Amount]]</f>
        <v>-1132.92</v>
      </c>
      <c r="G799" s="1">
        <f>SUM($D$2:D799)*Week_SIP[[#This Row],[Buy Price]]</f>
        <v>2772821.6999999997</v>
      </c>
    </row>
    <row r="800" spans="1:7" x14ac:dyDescent="0.3">
      <c r="A800" s="2">
        <v>42835</v>
      </c>
      <c r="B800">
        <v>15</v>
      </c>
      <c r="C800">
        <v>93.92</v>
      </c>
      <c r="D800">
        <v>12</v>
      </c>
      <c r="E800">
        <v>1127.04</v>
      </c>
      <c r="F800" s="1">
        <f>-Week_SIP[[#This Row],[Investment Amount]]</f>
        <v>-1127.04</v>
      </c>
      <c r="G800" s="1">
        <f>SUM($D$2:D800)*Week_SIP[[#This Row],[Buy Price]]</f>
        <v>2759557.44</v>
      </c>
    </row>
    <row r="801" spans="1:7" x14ac:dyDescent="0.3">
      <c r="A801" s="2">
        <v>42842</v>
      </c>
      <c r="B801">
        <v>16</v>
      </c>
      <c r="C801">
        <v>93.45</v>
      </c>
      <c r="D801">
        <v>12</v>
      </c>
      <c r="E801">
        <v>1121.4000000000001</v>
      </c>
      <c r="F801" s="1">
        <f>-Week_SIP[[#This Row],[Investment Amount]]</f>
        <v>-1121.4000000000001</v>
      </c>
      <c r="G801" s="1">
        <f>SUM($D$2:D801)*Week_SIP[[#This Row],[Buy Price]]</f>
        <v>2746869.3000000003</v>
      </c>
    </row>
    <row r="802" spans="1:7" x14ac:dyDescent="0.3">
      <c r="A802" s="2">
        <v>42849</v>
      </c>
      <c r="B802">
        <v>17</v>
      </c>
      <c r="C802">
        <v>94.15</v>
      </c>
      <c r="D802">
        <v>12</v>
      </c>
      <c r="E802">
        <v>1129.8000000000002</v>
      </c>
      <c r="F802" s="1">
        <f>-Week_SIP[[#This Row],[Investment Amount]]</f>
        <v>-1129.8000000000002</v>
      </c>
      <c r="G802" s="1">
        <f>SUM($D$2:D802)*Week_SIP[[#This Row],[Buy Price]]</f>
        <v>2768574.9000000004</v>
      </c>
    </row>
    <row r="803" spans="1:7" x14ac:dyDescent="0.3">
      <c r="A803" s="2">
        <v>42857</v>
      </c>
      <c r="B803">
        <v>18</v>
      </c>
      <c r="C803">
        <v>95.03</v>
      </c>
      <c r="D803">
        <v>12</v>
      </c>
      <c r="E803">
        <v>1140.3600000000001</v>
      </c>
      <c r="F803" s="1">
        <f>-Week_SIP[[#This Row],[Investment Amount]]</f>
        <v>-1140.3600000000001</v>
      </c>
      <c r="G803" s="1">
        <f>SUM($D$2:D803)*Week_SIP[[#This Row],[Buy Price]]</f>
        <v>2795592.54</v>
      </c>
    </row>
    <row r="804" spans="1:7" x14ac:dyDescent="0.3">
      <c r="A804" s="2">
        <v>42863</v>
      </c>
      <c r="B804">
        <v>19</v>
      </c>
      <c r="C804">
        <v>95.03</v>
      </c>
      <c r="D804">
        <v>12</v>
      </c>
      <c r="E804">
        <v>1140.3600000000001</v>
      </c>
      <c r="F804" s="1">
        <f>-Week_SIP[[#This Row],[Investment Amount]]</f>
        <v>-1140.3600000000001</v>
      </c>
      <c r="G804" s="1">
        <f>SUM($D$2:D804)*Week_SIP[[#This Row],[Buy Price]]</f>
        <v>2796732.9</v>
      </c>
    </row>
    <row r="805" spans="1:7" x14ac:dyDescent="0.3">
      <c r="A805" s="2">
        <v>42870</v>
      </c>
      <c r="B805">
        <v>20</v>
      </c>
      <c r="C805">
        <v>96.31</v>
      </c>
      <c r="D805">
        <v>11</v>
      </c>
      <c r="E805">
        <v>1059.4100000000001</v>
      </c>
      <c r="F805" s="1">
        <f>-Week_SIP[[#This Row],[Investment Amount]]</f>
        <v>-1059.4100000000001</v>
      </c>
      <c r="G805" s="1">
        <f>SUM($D$2:D805)*Week_SIP[[#This Row],[Buy Price]]</f>
        <v>2835462.71</v>
      </c>
    </row>
    <row r="806" spans="1:7" x14ac:dyDescent="0.3">
      <c r="A806" s="2">
        <v>42877</v>
      </c>
      <c r="B806">
        <v>21</v>
      </c>
      <c r="C806">
        <v>96.36</v>
      </c>
      <c r="D806">
        <v>11</v>
      </c>
      <c r="E806">
        <v>1059.96</v>
      </c>
      <c r="F806" s="1">
        <f>-Week_SIP[[#This Row],[Investment Amount]]</f>
        <v>-1059.96</v>
      </c>
      <c r="G806" s="1">
        <f>SUM($D$2:D806)*Week_SIP[[#This Row],[Buy Price]]</f>
        <v>2837994.72</v>
      </c>
    </row>
    <row r="807" spans="1:7" x14ac:dyDescent="0.3">
      <c r="A807" s="2">
        <v>42884</v>
      </c>
      <c r="B807">
        <v>22</v>
      </c>
      <c r="C807">
        <v>98.03</v>
      </c>
      <c r="D807">
        <v>11</v>
      </c>
      <c r="E807">
        <v>1078.33</v>
      </c>
      <c r="F807" s="1">
        <f>-Week_SIP[[#This Row],[Investment Amount]]</f>
        <v>-1078.33</v>
      </c>
      <c r="G807" s="1">
        <f>SUM($D$2:D807)*Week_SIP[[#This Row],[Buy Price]]</f>
        <v>2888257.89</v>
      </c>
    </row>
    <row r="808" spans="1:7" x14ac:dyDescent="0.3">
      <c r="A808" s="2">
        <v>42891</v>
      </c>
      <c r="B808">
        <v>23</v>
      </c>
      <c r="C808">
        <v>98.94</v>
      </c>
      <c r="D808">
        <v>11</v>
      </c>
      <c r="E808">
        <v>1088.3399999999999</v>
      </c>
      <c r="F808" s="1">
        <f>-Week_SIP[[#This Row],[Investment Amount]]</f>
        <v>-1088.3399999999999</v>
      </c>
      <c r="G808" s="1">
        <f>SUM($D$2:D808)*Week_SIP[[#This Row],[Buy Price]]</f>
        <v>2916157.56</v>
      </c>
    </row>
    <row r="809" spans="1:7" x14ac:dyDescent="0.3">
      <c r="A809" s="2">
        <v>42898</v>
      </c>
      <c r="B809">
        <v>24</v>
      </c>
      <c r="C809">
        <v>98.33</v>
      </c>
      <c r="D809">
        <v>11</v>
      </c>
      <c r="E809">
        <v>1081.6299999999999</v>
      </c>
      <c r="F809" s="1">
        <f>-Week_SIP[[#This Row],[Investment Amount]]</f>
        <v>-1081.6299999999999</v>
      </c>
      <c r="G809" s="1">
        <f>SUM($D$2:D809)*Week_SIP[[#This Row],[Buy Price]]</f>
        <v>2899260.05</v>
      </c>
    </row>
    <row r="810" spans="1:7" x14ac:dyDescent="0.3">
      <c r="A810" s="2">
        <v>42905</v>
      </c>
      <c r="B810">
        <v>25</v>
      </c>
      <c r="C810">
        <v>98.83</v>
      </c>
      <c r="D810">
        <v>11</v>
      </c>
      <c r="E810">
        <v>1087.1299999999999</v>
      </c>
      <c r="F810" s="1">
        <f>-Week_SIP[[#This Row],[Investment Amount]]</f>
        <v>-1087.1299999999999</v>
      </c>
      <c r="G810" s="1">
        <f>SUM($D$2:D810)*Week_SIP[[#This Row],[Buy Price]]</f>
        <v>2915089.68</v>
      </c>
    </row>
    <row r="811" spans="1:7" x14ac:dyDescent="0.3">
      <c r="A811" s="2">
        <v>42913</v>
      </c>
      <c r="B811">
        <v>26</v>
      </c>
      <c r="C811">
        <v>97.35</v>
      </c>
      <c r="D811">
        <v>11</v>
      </c>
      <c r="E811">
        <v>1070.8499999999999</v>
      </c>
      <c r="F811" s="1">
        <f>-Week_SIP[[#This Row],[Investment Amount]]</f>
        <v>-1070.8499999999999</v>
      </c>
      <c r="G811" s="1">
        <f>SUM($D$2:D811)*Week_SIP[[#This Row],[Buy Price]]</f>
        <v>2872506.4499999997</v>
      </c>
    </row>
    <row r="812" spans="1:7" x14ac:dyDescent="0.3">
      <c r="A812" s="2">
        <v>42919</v>
      </c>
      <c r="B812">
        <v>27</v>
      </c>
      <c r="C812">
        <v>98.42</v>
      </c>
      <c r="D812">
        <v>11</v>
      </c>
      <c r="E812">
        <v>1082.6200000000001</v>
      </c>
      <c r="F812" s="1">
        <f>-Week_SIP[[#This Row],[Investment Amount]]</f>
        <v>-1082.6200000000001</v>
      </c>
      <c r="G812" s="1">
        <f>SUM($D$2:D812)*Week_SIP[[#This Row],[Buy Price]]</f>
        <v>2905161.56</v>
      </c>
    </row>
    <row r="813" spans="1:7" x14ac:dyDescent="0.3">
      <c r="A813" s="2">
        <v>42926</v>
      </c>
      <c r="B813">
        <v>28</v>
      </c>
      <c r="C813">
        <v>100.02</v>
      </c>
      <c r="D813">
        <v>11</v>
      </c>
      <c r="E813">
        <v>1100.22</v>
      </c>
      <c r="F813" s="1">
        <f>-Week_SIP[[#This Row],[Investment Amount]]</f>
        <v>-1100.22</v>
      </c>
      <c r="G813" s="1">
        <f>SUM($D$2:D813)*Week_SIP[[#This Row],[Buy Price]]</f>
        <v>2953490.58</v>
      </c>
    </row>
    <row r="814" spans="1:7" x14ac:dyDescent="0.3">
      <c r="A814" s="2">
        <v>42933</v>
      </c>
      <c r="B814">
        <v>29</v>
      </c>
      <c r="C814">
        <v>101.69</v>
      </c>
      <c r="D814">
        <v>11</v>
      </c>
      <c r="E814">
        <v>1118.5899999999999</v>
      </c>
      <c r="F814" s="1">
        <f>-Week_SIP[[#This Row],[Investment Amount]]</f>
        <v>-1118.5899999999999</v>
      </c>
      <c r="G814" s="1">
        <f>SUM($D$2:D814)*Week_SIP[[#This Row],[Buy Price]]</f>
        <v>3003922.6</v>
      </c>
    </row>
    <row r="815" spans="1:7" x14ac:dyDescent="0.3">
      <c r="A815" s="2">
        <v>42940</v>
      </c>
      <c r="B815">
        <v>30</v>
      </c>
      <c r="C815">
        <v>102.39</v>
      </c>
      <c r="D815">
        <v>11</v>
      </c>
      <c r="E815">
        <v>1126.29</v>
      </c>
      <c r="F815" s="1">
        <f>-Week_SIP[[#This Row],[Investment Amount]]</f>
        <v>-1126.29</v>
      </c>
      <c r="G815" s="1">
        <f>SUM($D$2:D815)*Week_SIP[[#This Row],[Buy Price]]</f>
        <v>3025726.89</v>
      </c>
    </row>
    <row r="816" spans="1:7" x14ac:dyDescent="0.3">
      <c r="A816" s="2">
        <v>42947</v>
      </c>
      <c r="B816">
        <v>31</v>
      </c>
      <c r="C816">
        <v>103.43</v>
      </c>
      <c r="D816">
        <v>11</v>
      </c>
      <c r="E816">
        <v>1137.73</v>
      </c>
      <c r="F816" s="1">
        <f>-Week_SIP[[#This Row],[Investment Amount]]</f>
        <v>-1137.73</v>
      </c>
      <c r="G816" s="1">
        <f>SUM($D$2:D816)*Week_SIP[[#This Row],[Buy Price]]</f>
        <v>3057597.66</v>
      </c>
    </row>
    <row r="817" spans="1:7" x14ac:dyDescent="0.3">
      <c r="A817" s="2">
        <v>42954</v>
      </c>
      <c r="B817">
        <v>32</v>
      </c>
      <c r="C817">
        <v>103.5</v>
      </c>
      <c r="D817">
        <v>11</v>
      </c>
      <c r="E817">
        <v>1138.5</v>
      </c>
      <c r="F817" s="1">
        <f>-Week_SIP[[#This Row],[Investment Amount]]</f>
        <v>-1138.5</v>
      </c>
      <c r="G817" s="1">
        <f>SUM($D$2:D817)*Week_SIP[[#This Row],[Buy Price]]</f>
        <v>3060805.5</v>
      </c>
    </row>
    <row r="818" spans="1:7" x14ac:dyDescent="0.3">
      <c r="A818" s="2">
        <v>42961</v>
      </c>
      <c r="B818">
        <v>33</v>
      </c>
      <c r="C818">
        <v>100.94</v>
      </c>
      <c r="D818">
        <v>11</v>
      </c>
      <c r="E818">
        <v>1110.3399999999999</v>
      </c>
      <c r="F818" s="1">
        <f>-Week_SIP[[#This Row],[Investment Amount]]</f>
        <v>-1110.3399999999999</v>
      </c>
      <c r="G818" s="1">
        <f>SUM($D$2:D818)*Week_SIP[[#This Row],[Buy Price]]</f>
        <v>2986208.96</v>
      </c>
    </row>
    <row r="819" spans="1:7" x14ac:dyDescent="0.3">
      <c r="A819" s="2">
        <v>42968</v>
      </c>
      <c r="B819">
        <v>34</v>
      </c>
      <c r="C819">
        <v>100.6</v>
      </c>
      <c r="D819">
        <v>11</v>
      </c>
      <c r="E819">
        <v>1106.5999999999999</v>
      </c>
      <c r="F819" s="1">
        <f>-Week_SIP[[#This Row],[Investment Amount]]</f>
        <v>-1106.5999999999999</v>
      </c>
      <c r="G819" s="1">
        <f>SUM($D$2:D819)*Week_SIP[[#This Row],[Buy Price]]</f>
        <v>2977257</v>
      </c>
    </row>
    <row r="820" spans="1:7" x14ac:dyDescent="0.3">
      <c r="A820" s="2">
        <v>42975</v>
      </c>
      <c r="B820">
        <v>35</v>
      </c>
      <c r="C820">
        <v>102.28</v>
      </c>
      <c r="D820">
        <v>11</v>
      </c>
      <c r="E820">
        <v>1125.08</v>
      </c>
      <c r="F820" s="1">
        <f>-Week_SIP[[#This Row],[Investment Amount]]</f>
        <v>-1125.08</v>
      </c>
      <c r="G820" s="1">
        <f>SUM($D$2:D820)*Week_SIP[[#This Row],[Buy Price]]</f>
        <v>3028101.68</v>
      </c>
    </row>
    <row r="821" spans="1:7" x14ac:dyDescent="0.3">
      <c r="A821" s="2">
        <v>42982</v>
      </c>
      <c r="B821">
        <v>36</v>
      </c>
      <c r="C821">
        <v>102.07</v>
      </c>
      <c r="D821">
        <v>11</v>
      </c>
      <c r="E821">
        <v>1122.77</v>
      </c>
      <c r="F821" s="1">
        <f>-Week_SIP[[#This Row],[Investment Amount]]</f>
        <v>-1122.77</v>
      </c>
      <c r="G821" s="1">
        <f>SUM($D$2:D821)*Week_SIP[[#This Row],[Buy Price]]</f>
        <v>3023007.19</v>
      </c>
    </row>
    <row r="822" spans="1:7" x14ac:dyDescent="0.3">
      <c r="A822" s="2">
        <v>42989</v>
      </c>
      <c r="B822">
        <v>37</v>
      </c>
      <c r="C822">
        <v>103.05</v>
      </c>
      <c r="D822">
        <v>11</v>
      </c>
      <c r="E822">
        <v>1133.55</v>
      </c>
      <c r="F822" s="1">
        <f>-Week_SIP[[#This Row],[Investment Amount]]</f>
        <v>-1133.55</v>
      </c>
      <c r="G822" s="1">
        <f>SUM($D$2:D822)*Week_SIP[[#This Row],[Buy Price]]</f>
        <v>3053165.4</v>
      </c>
    </row>
    <row r="823" spans="1:7" x14ac:dyDescent="0.3">
      <c r="A823" s="2">
        <v>42996</v>
      </c>
      <c r="B823">
        <v>38</v>
      </c>
      <c r="C823">
        <v>104.51</v>
      </c>
      <c r="D823">
        <v>11</v>
      </c>
      <c r="E823">
        <v>1149.6100000000001</v>
      </c>
      <c r="F823" s="1">
        <f>-Week_SIP[[#This Row],[Investment Amount]]</f>
        <v>-1149.6100000000001</v>
      </c>
      <c r="G823" s="1">
        <f>SUM($D$2:D823)*Week_SIP[[#This Row],[Buy Price]]</f>
        <v>3097571.89</v>
      </c>
    </row>
    <row r="824" spans="1:7" x14ac:dyDescent="0.3">
      <c r="A824" s="2">
        <v>43003</v>
      </c>
      <c r="B824">
        <v>39</v>
      </c>
      <c r="C824">
        <v>101.69</v>
      </c>
      <c r="D824">
        <v>11</v>
      </c>
      <c r="E824">
        <v>1118.5899999999999</v>
      </c>
      <c r="F824" s="1">
        <f>-Week_SIP[[#This Row],[Investment Amount]]</f>
        <v>-1118.5899999999999</v>
      </c>
      <c r="G824" s="1">
        <f>SUM($D$2:D824)*Week_SIP[[#This Row],[Buy Price]]</f>
        <v>3015108.5</v>
      </c>
    </row>
    <row r="825" spans="1:7" x14ac:dyDescent="0.3">
      <c r="A825" s="2">
        <v>43011</v>
      </c>
      <c r="B825">
        <v>40</v>
      </c>
      <c r="C825">
        <v>101.5</v>
      </c>
      <c r="D825">
        <v>11</v>
      </c>
      <c r="E825">
        <v>1116.5</v>
      </c>
      <c r="F825" s="1">
        <f>-Week_SIP[[#This Row],[Investment Amount]]</f>
        <v>-1116.5</v>
      </c>
      <c r="G825" s="1">
        <f>SUM($D$2:D825)*Week_SIP[[#This Row],[Buy Price]]</f>
        <v>3010591.5</v>
      </c>
    </row>
    <row r="826" spans="1:7" x14ac:dyDescent="0.3">
      <c r="A826" s="2">
        <v>43017</v>
      </c>
      <c r="B826">
        <v>41</v>
      </c>
      <c r="C826">
        <v>103.08</v>
      </c>
      <c r="D826">
        <v>11</v>
      </c>
      <c r="E826">
        <v>1133.8799999999999</v>
      </c>
      <c r="F826" s="1">
        <f>-Week_SIP[[#This Row],[Investment Amount]]</f>
        <v>-1133.8799999999999</v>
      </c>
      <c r="G826" s="1">
        <f>SUM($D$2:D826)*Week_SIP[[#This Row],[Buy Price]]</f>
        <v>3058589.76</v>
      </c>
    </row>
    <row r="827" spans="1:7" x14ac:dyDescent="0.3">
      <c r="A827" s="2">
        <v>43024</v>
      </c>
      <c r="B827">
        <v>42</v>
      </c>
      <c r="C827">
        <v>105.6</v>
      </c>
      <c r="D827">
        <v>10</v>
      </c>
      <c r="E827">
        <v>1056</v>
      </c>
      <c r="F827" s="1">
        <f>-Week_SIP[[#This Row],[Investment Amount]]</f>
        <v>-1056</v>
      </c>
      <c r="G827" s="1">
        <f>SUM($D$2:D827)*Week_SIP[[#This Row],[Buy Price]]</f>
        <v>3134419.1999999997</v>
      </c>
    </row>
    <row r="828" spans="1:7" x14ac:dyDescent="0.3">
      <c r="A828" s="2">
        <v>43031</v>
      </c>
      <c r="B828">
        <v>43</v>
      </c>
      <c r="C828">
        <v>105.16</v>
      </c>
      <c r="D828">
        <v>10</v>
      </c>
      <c r="E828">
        <v>1051.5999999999999</v>
      </c>
      <c r="F828" s="1">
        <f>-Week_SIP[[#This Row],[Investment Amount]]</f>
        <v>-1051.5999999999999</v>
      </c>
      <c r="G828" s="1">
        <f>SUM($D$2:D828)*Week_SIP[[#This Row],[Buy Price]]</f>
        <v>3122410.7199999997</v>
      </c>
    </row>
    <row r="829" spans="1:7" x14ac:dyDescent="0.3">
      <c r="A829" s="2">
        <v>43038</v>
      </c>
      <c r="B829">
        <v>44</v>
      </c>
      <c r="C829">
        <v>106.95</v>
      </c>
      <c r="D829">
        <v>10</v>
      </c>
      <c r="E829">
        <v>1069.5</v>
      </c>
      <c r="F829" s="1">
        <f>-Week_SIP[[#This Row],[Investment Amount]]</f>
        <v>-1069.5</v>
      </c>
      <c r="G829" s="1">
        <f>SUM($D$2:D829)*Week_SIP[[#This Row],[Buy Price]]</f>
        <v>3176628.9</v>
      </c>
    </row>
    <row r="830" spans="1:7" x14ac:dyDescent="0.3">
      <c r="A830" s="2">
        <v>43045</v>
      </c>
      <c r="B830">
        <v>45</v>
      </c>
      <c r="C830">
        <v>107.67</v>
      </c>
      <c r="D830">
        <v>10</v>
      </c>
      <c r="E830">
        <v>1076.7</v>
      </c>
      <c r="F830" s="1">
        <f>-Week_SIP[[#This Row],[Investment Amount]]</f>
        <v>-1076.7</v>
      </c>
      <c r="G830" s="1">
        <f>SUM($D$2:D830)*Week_SIP[[#This Row],[Buy Price]]</f>
        <v>3199091.04</v>
      </c>
    </row>
    <row r="831" spans="1:7" x14ac:dyDescent="0.3">
      <c r="A831" s="2">
        <v>43052</v>
      </c>
      <c r="B831">
        <v>46</v>
      </c>
      <c r="C831">
        <v>105.61</v>
      </c>
      <c r="D831">
        <v>10</v>
      </c>
      <c r="E831">
        <v>1056.0999999999999</v>
      </c>
      <c r="F831" s="1">
        <f>-Week_SIP[[#This Row],[Investment Amount]]</f>
        <v>-1056.0999999999999</v>
      </c>
      <c r="G831" s="1">
        <f>SUM($D$2:D831)*Week_SIP[[#This Row],[Buy Price]]</f>
        <v>3138940.42</v>
      </c>
    </row>
    <row r="832" spans="1:7" x14ac:dyDescent="0.3">
      <c r="A832" s="2">
        <v>43059</v>
      </c>
      <c r="B832">
        <v>47</v>
      </c>
      <c r="C832">
        <v>106.18</v>
      </c>
      <c r="D832">
        <v>10</v>
      </c>
      <c r="E832">
        <v>1061.8000000000002</v>
      </c>
      <c r="F832" s="1">
        <f>-Week_SIP[[#This Row],[Investment Amount]]</f>
        <v>-1061.8000000000002</v>
      </c>
      <c r="G832" s="1">
        <f>SUM($D$2:D832)*Week_SIP[[#This Row],[Buy Price]]</f>
        <v>3156943.7600000002</v>
      </c>
    </row>
    <row r="833" spans="1:7" x14ac:dyDescent="0.3">
      <c r="A833" s="2">
        <v>43066</v>
      </c>
      <c r="B833">
        <v>48</v>
      </c>
      <c r="C833">
        <v>106.98</v>
      </c>
      <c r="D833">
        <v>10</v>
      </c>
      <c r="E833">
        <v>1069.8</v>
      </c>
      <c r="F833" s="1">
        <f>-Week_SIP[[#This Row],[Investment Amount]]</f>
        <v>-1069.8</v>
      </c>
      <c r="G833" s="1">
        <f>SUM($D$2:D833)*Week_SIP[[#This Row],[Buy Price]]</f>
        <v>3181799.16</v>
      </c>
    </row>
    <row r="834" spans="1:7" x14ac:dyDescent="0.3">
      <c r="A834" s="2">
        <v>43073</v>
      </c>
      <c r="B834">
        <v>49</v>
      </c>
      <c r="C834">
        <v>104.69</v>
      </c>
      <c r="D834">
        <v>11</v>
      </c>
      <c r="E834">
        <v>1151.5899999999999</v>
      </c>
      <c r="F834" s="1">
        <f>-Week_SIP[[#This Row],[Investment Amount]]</f>
        <v>-1151.5899999999999</v>
      </c>
      <c r="G834" s="1">
        <f>SUM($D$2:D834)*Week_SIP[[#This Row],[Buy Price]]</f>
        <v>3114841.57</v>
      </c>
    </row>
    <row r="835" spans="1:7" x14ac:dyDescent="0.3">
      <c r="A835" s="2">
        <v>43080</v>
      </c>
      <c r="B835">
        <v>50</v>
      </c>
      <c r="C835">
        <v>106.29</v>
      </c>
      <c r="D835">
        <v>10</v>
      </c>
      <c r="E835">
        <v>1062.9000000000001</v>
      </c>
      <c r="F835" s="1">
        <f>-Week_SIP[[#This Row],[Investment Amount]]</f>
        <v>-1062.9000000000001</v>
      </c>
      <c r="G835" s="1">
        <f>SUM($D$2:D835)*Week_SIP[[#This Row],[Buy Price]]</f>
        <v>3163509.27</v>
      </c>
    </row>
    <row r="836" spans="1:7" x14ac:dyDescent="0.3">
      <c r="A836" s="2">
        <v>43087</v>
      </c>
      <c r="B836">
        <v>51</v>
      </c>
      <c r="C836">
        <v>106.93</v>
      </c>
      <c r="D836">
        <v>10</v>
      </c>
      <c r="E836">
        <v>1069.3000000000002</v>
      </c>
      <c r="F836" s="1">
        <f>-Week_SIP[[#This Row],[Investment Amount]]</f>
        <v>-1069.3000000000002</v>
      </c>
      <c r="G836" s="1">
        <f>SUM($D$2:D836)*Week_SIP[[#This Row],[Buy Price]]</f>
        <v>3183626.89</v>
      </c>
    </row>
    <row r="837" spans="1:7" x14ac:dyDescent="0.3">
      <c r="A837" s="2">
        <v>43095</v>
      </c>
      <c r="B837">
        <v>52</v>
      </c>
      <c r="C837">
        <v>108.28</v>
      </c>
      <c r="D837">
        <v>10</v>
      </c>
      <c r="E837">
        <v>1082.8</v>
      </c>
      <c r="F837" s="1">
        <f>-Week_SIP[[#This Row],[Investment Amount]]</f>
        <v>-1082.8</v>
      </c>
      <c r="G837" s="1">
        <f>SUM($D$2:D837)*Week_SIP[[#This Row],[Buy Price]]</f>
        <v>3224903.24</v>
      </c>
    </row>
    <row r="838" spans="1:7" x14ac:dyDescent="0.3">
      <c r="A838" s="2">
        <v>43101</v>
      </c>
      <c r="B838">
        <v>1</v>
      </c>
      <c r="C838">
        <v>107.81</v>
      </c>
      <c r="D838">
        <v>10</v>
      </c>
      <c r="E838">
        <v>1078.0999999999999</v>
      </c>
      <c r="F838" s="1">
        <f>-Week_SIP[[#This Row],[Investment Amount]]</f>
        <v>-1078.0999999999999</v>
      </c>
      <c r="G838" s="1">
        <f>SUM($D$2:D838)*Week_SIP[[#This Row],[Buy Price]]</f>
        <v>3211983.33</v>
      </c>
    </row>
    <row r="839" spans="1:7" x14ac:dyDescent="0.3">
      <c r="A839" s="2">
        <v>43108</v>
      </c>
      <c r="B839">
        <v>2</v>
      </c>
      <c r="C839">
        <v>109.25</v>
      </c>
      <c r="D839">
        <v>10</v>
      </c>
      <c r="E839">
        <v>1092.5</v>
      </c>
      <c r="F839" s="1">
        <f>-Week_SIP[[#This Row],[Investment Amount]]</f>
        <v>-1092.5</v>
      </c>
      <c r="G839" s="1">
        <f>SUM($D$2:D839)*Week_SIP[[#This Row],[Buy Price]]</f>
        <v>3255977.75</v>
      </c>
    </row>
    <row r="840" spans="1:7" x14ac:dyDescent="0.3">
      <c r="A840" s="2">
        <v>43115</v>
      </c>
      <c r="B840">
        <v>3</v>
      </c>
      <c r="C840">
        <v>110.9</v>
      </c>
      <c r="D840">
        <v>10</v>
      </c>
      <c r="E840">
        <v>1109</v>
      </c>
      <c r="F840" s="1">
        <f>-Week_SIP[[#This Row],[Investment Amount]]</f>
        <v>-1109</v>
      </c>
      <c r="G840" s="1">
        <f>SUM($D$2:D840)*Week_SIP[[#This Row],[Buy Price]]</f>
        <v>3306261.7</v>
      </c>
    </row>
    <row r="841" spans="1:7" x14ac:dyDescent="0.3">
      <c r="A841" s="2">
        <v>43122</v>
      </c>
      <c r="B841">
        <v>4</v>
      </c>
      <c r="C841">
        <v>112.88</v>
      </c>
      <c r="D841">
        <v>10</v>
      </c>
      <c r="E841">
        <v>1128.8</v>
      </c>
      <c r="F841" s="1">
        <f>-Week_SIP[[#This Row],[Investment Amount]]</f>
        <v>-1128.8</v>
      </c>
      <c r="G841" s="1">
        <f>SUM($D$2:D841)*Week_SIP[[#This Row],[Buy Price]]</f>
        <v>3366420.2399999998</v>
      </c>
    </row>
    <row r="842" spans="1:7" x14ac:dyDescent="0.3">
      <c r="A842" s="2">
        <v>43129</v>
      </c>
      <c r="B842">
        <v>5</v>
      </c>
      <c r="C842">
        <v>114.63</v>
      </c>
      <c r="D842">
        <v>10</v>
      </c>
      <c r="E842">
        <v>1146.3</v>
      </c>
      <c r="F842" s="1">
        <f>-Week_SIP[[#This Row],[Investment Amount]]</f>
        <v>-1146.3</v>
      </c>
      <c r="G842" s="1">
        <f>SUM($D$2:D842)*Week_SIP[[#This Row],[Buy Price]]</f>
        <v>3419756.79</v>
      </c>
    </row>
    <row r="843" spans="1:7" x14ac:dyDescent="0.3">
      <c r="A843" s="2">
        <v>43136</v>
      </c>
      <c r="B843">
        <v>6</v>
      </c>
      <c r="C843">
        <v>110.29</v>
      </c>
      <c r="D843">
        <v>10</v>
      </c>
      <c r="E843">
        <v>1102.9000000000001</v>
      </c>
      <c r="F843" s="1">
        <f>-Week_SIP[[#This Row],[Investment Amount]]</f>
        <v>-1102.9000000000001</v>
      </c>
      <c r="G843" s="1">
        <f>SUM($D$2:D843)*Week_SIP[[#This Row],[Buy Price]]</f>
        <v>3291384.47</v>
      </c>
    </row>
    <row r="844" spans="1:7" x14ac:dyDescent="0.3">
      <c r="A844" s="2">
        <v>43143</v>
      </c>
      <c r="B844">
        <v>7</v>
      </c>
      <c r="C844">
        <v>109.14</v>
      </c>
      <c r="D844">
        <v>10</v>
      </c>
      <c r="E844">
        <v>1091.4000000000001</v>
      </c>
      <c r="F844" s="1">
        <f>-Week_SIP[[#This Row],[Investment Amount]]</f>
        <v>-1091.4000000000001</v>
      </c>
      <c r="G844" s="1">
        <f>SUM($D$2:D844)*Week_SIP[[#This Row],[Buy Price]]</f>
        <v>3258156.42</v>
      </c>
    </row>
    <row r="845" spans="1:7" x14ac:dyDescent="0.3">
      <c r="A845" s="2">
        <v>43150</v>
      </c>
      <c r="B845">
        <v>8</v>
      </c>
      <c r="C845">
        <v>107.41</v>
      </c>
      <c r="D845">
        <v>10</v>
      </c>
      <c r="E845">
        <v>1074.0999999999999</v>
      </c>
      <c r="F845" s="1">
        <f>-Week_SIP[[#This Row],[Investment Amount]]</f>
        <v>-1074.0999999999999</v>
      </c>
      <c r="G845" s="1">
        <f>SUM($D$2:D845)*Week_SIP[[#This Row],[Buy Price]]</f>
        <v>3207584.83</v>
      </c>
    </row>
    <row r="846" spans="1:7" x14ac:dyDescent="0.3">
      <c r="A846" s="2">
        <v>43157</v>
      </c>
      <c r="B846">
        <v>9</v>
      </c>
      <c r="C846">
        <v>109.36</v>
      </c>
      <c r="D846">
        <v>10</v>
      </c>
      <c r="E846">
        <v>1093.5999999999999</v>
      </c>
      <c r="F846" s="1">
        <f>-Week_SIP[[#This Row],[Investment Amount]]</f>
        <v>-1093.5999999999999</v>
      </c>
      <c r="G846" s="1">
        <f>SUM($D$2:D846)*Week_SIP[[#This Row],[Buy Price]]</f>
        <v>3266911.28</v>
      </c>
    </row>
    <row r="847" spans="1:7" x14ac:dyDescent="0.3">
      <c r="A847" s="2">
        <v>43164</v>
      </c>
      <c r="B847">
        <v>10</v>
      </c>
      <c r="C847">
        <v>107.17</v>
      </c>
      <c r="D847">
        <v>10</v>
      </c>
      <c r="E847">
        <v>1071.7</v>
      </c>
      <c r="F847" s="1">
        <f>-Week_SIP[[#This Row],[Investment Amount]]</f>
        <v>-1071.7</v>
      </c>
      <c r="G847" s="1">
        <f>SUM($D$2:D847)*Week_SIP[[#This Row],[Buy Price]]</f>
        <v>3202561.11</v>
      </c>
    </row>
    <row r="848" spans="1:7" x14ac:dyDescent="0.3">
      <c r="A848" s="2">
        <v>43171</v>
      </c>
      <c r="B848">
        <v>11</v>
      </c>
      <c r="C848">
        <v>107.99</v>
      </c>
      <c r="D848">
        <v>10</v>
      </c>
      <c r="E848">
        <v>1079.8999999999999</v>
      </c>
      <c r="F848" s="1">
        <f>-Week_SIP[[#This Row],[Investment Amount]]</f>
        <v>-1079.8999999999999</v>
      </c>
      <c r="G848" s="1">
        <f>SUM($D$2:D848)*Week_SIP[[#This Row],[Buy Price]]</f>
        <v>3228145.07</v>
      </c>
    </row>
    <row r="849" spans="1:7" x14ac:dyDescent="0.3">
      <c r="A849" s="2">
        <v>43178</v>
      </c>
      <c r="B849">
        <v>12</v>
      </c>
      <c r="C849">
        <v>104.77</v>
      </c>
      <c r="D849">
        <v>11</v>
      </c>
      <c r="E849">
        <v>1152.47</v>
      </c>
      <c r="F849" s="1">
        <f>-Week_SIP[[#This Row],[Investment Amount]]</f>
        <v>-1152.47</v>
      </c>
      <c r="G849" s="1">
        <f>SUM($D$2:D849)*Week_SIP[[#This Row],[Buy Price]]</f>
        <v>3133042.08</v>
      </c>
    </row>
    <row r="850" spans="1:7" x14ac:dyDescent="0.3">
      <c r="A850" s="2">
        <v>43185</v>
      </c>
      <c r="B850">
        <v>13</v>
      </c>
      <c r="C850">
        <v>104.7</v>
      </c>
      <c r="D850">
        <v>11</v>
      </c>
      <c r="E850">
        <v>1151.7</v>
      </c>
      <c r="F850" s="1">
        <f>-Week_SIP[[#This Row],[Investment Amount]]</f>
        <v>-1151.7</v>
      </c>
      <c r="G850" s="1">
        <f>SUM($D$2:D850)*Week_SIP[[#This Row],[Buy Price]]</f>
        <v>3132100.5</v>
      </c>
    </row>
    <row r="851" spans="1:7" x14ac:dyDescent="0.3">
      <c r="A851" s="2">
        <v>43192</v>
      </c>
      <c r="B851">
        <v>14</v>
      </c>
      <c r="C851">
        <v>105.81</v>
      </c>
      <c r="D851">
        <v>10</v>
      </c>
      <c r="E851">
        <v>1058.0999999999999</v>
      </c>
      <c r="F851" s="1">
        <f>-Week_SIP[[#This Row],[Investment Amount]]</f>
        <v>-1058.0999999999999</v>
      </c>
      <c r="G851" s="1">
        <f>SUM($D$2:D851)*Week_SIP[[#This Row],[Buy Price]]</f>
        <v>3166364.25</v>
      </c>
    </row>
    <row r="852" spans="1:7" x14ac:dyDescent="0.3">
      <c r="A852" s="2">
        <v>43199</v>
      </c>
      <c r="B852">
        <v>15</v>
      </c>
      <c r="C852">
        <v>107.36</v>
      </c>
      <c r="D852">
        <v>10</v>
      </c>
      <c r="E852">
        <v>1073.5999999999999</v>
      </c>
      <c r="F852" s="1">
        <f>-Week_SIP[[#This Row],[Investment Amount]]</f>
        <v>-1073.5999999999999</v>
      </c>
      <c r="G852" s="1">
        <f>SUM($D$2:D852)*Week_SIP[[#This Row],[Buy Price]]</f>
        <v>3213821.6</v>
      </c>
    </row>
    <row r="853" spans="1:7" x14ac:dyDescent="0.3">
      <c r="A853" s="2">
        <v>43206</v>
      </c>
      <c r="B853">
        <v>16</v>
      </c>
      <c r="C853">
        <v>108.94</v>
      </c>
      <c r="D853">
        <v>10</v>
      </c>
      <c r="E853">
        <v>1089.4000000000001</v>
      </c>
      <c r="F853" s="1">
        <f>-Week_SIP[[#This Row],[Investment Amount]]</f>
        <v>-1089.4000000000001</v>
      </c>
      <c r="G853" s="1">
        <f>SUM($D$2:D853)*Week_SIP[[#This Row],[Buy Price]]</f>
        <v>3262208.3</v>
      </c>
    </row>
    <row r="854" spans="1:7" x14ac:dyDescent="0.3">
      <c r="A854" s="2">
        <v>43213</v>
      </c>
      <c r="B854">
        <v>17</v>
      </c>
      <c r="C854">
        <v>109.47</v>
      </c>
      <c r="D854">
        <v>10</v>
      </c>
      <c r="E854">
        <v>1094.7</v>
      </c>
      <c r="F854" s="1">
        <f>-Week_SIP[[#This Row],[Investment Amount]]</f>
        <v>-1094.7</v>
      </c>
      <c r="G854" s="1">
        <f>SUM($D$2:D854)*Week_SIP[[#This Row],[Buy Price]]</f>
        <v>3279173.85</v>
      </c>
    </row>
    <row r="855" spans="1:7" x14ac:dyDescent="0.3">
      <c r="A855" s="2">
        <v>43220</v>
      </c>
      <c r="B855">
        <v>18</v>
      </c>
      <c r="C855">
        <v>111.17</v>
      </c>
      <c r="D855">
        <v>10</v>
      </c>
      <c r="E855">
        <v>1111.7</v>
      </c>
      <c r="F855" s="1">
        <f>-Week_SIP[[#This Row],[Investment Amount]]</f>
        <v>-1111.7</v>
      </c>
      <c r="G855" s="1">
        <f>SUM($D$2:D855)*Week_SIP[[#This Row],[Buy Price]]</f>
        <v>3331209.0500000003</v>
      </c>
    </row>
    <row r="856" spans="1:7" x14ac:dyDescent="0.3">
      <c r="A856" s="2">
        <v>43227</v>
      </c>
      <c r="B856">
        <v>19</v>
      </c>
      <c r="C856">
        <v>110.72</v>
      </c>
      <c r="D856">
        <v>10</v>
      </c>
      <c r="E856">
        <v>1107.2</v>
      </c>
      <c r="F856" s="1">
        <f>-Week_SIP[[#This Row],[Investment Amount]]</f>
        <v>-1107.2</v>
      </c>
      <c r="G856" s="1">
        <f>SUM($D$2:D856)*Week_SIP[[#This Row],[Buy Price]]</f>
        <v>3318832</v>
      </c>
    </row>
    <row r="857" spans="1:7" x14ac:dyDescent="0.3">
      <c r="A857" s="2">
        <v>43234</v>
      </c>
      <c r="B857">
        <v>20</v>
      </c>
      <c r="C857">
        <v>111.69</v>
      </c>
      <c r="D857">
        <v>10</v>
      </c>
      <c r="E857">
        <v>1116.9000000000001</v>
      </c>
      <c r="F857" s="1">
        <f>-Week_SIP[[#This Row],[Investment Amount]]</f>
        <v>-1116.9000000000001</v>
      </c>
      <c r="G857" s="1">
        <f>SUM($D$2:D857)*Week_SIP[[#This Row],[Buy Price]]</f>
        <v>3349024.65</v>
      </c>
    </row>
    <row r="858" spans="1:7" x14ac:dyDescent="0.3">
      <c r="A858" s="2">
        <v>43241</v>
      </c>
      <c r="B858">
        <v>21</v>
      </c>
      <c r="C858">
        <v>109.05</v>
      </c>
      <c r="D858">
        <v>10</v>
      </c>
      <c r="E858">
        <v>1090.5</v>
      </c>
      <c r="F858" s="1">
        <f>-Week_SIP[[#This Row],[Investment Amount]]</f>
        <v>-1090.5</v>
      </c>
      <c r="G858" s="1">
        <f>SUM($D$2:D858)*Week_SIP[[#This Row],[Buy Price]]</f>
        <v>3270954.75</v>
      </c>
    </row>
    <row r="859" spans="1:7" x14ac:dyDescent="0.3">
      <c r="A859" s="2">
        <v>43248</v>
      </c>
      <c r="B859">
        <v>22</v>
      </c>
      <c r="C859">
        <v>111.05</v>
      </c>
      <c r="D859">
        <v>10</v>
      </c>
      <c r="E859">
        <v>1110.5</v>
      </c>
      <c r="F859" s="1">
        <f>-Week_SIP[[#This Row],[Investment Amount]]</f>
        <v>-1110.5</v>
      </c>
      <c r="G859" s="1">
        <f>SUM($D$2:D859)*Week_SIP[[#This Row],[Buy Price]]</f>
        <v>3332055.25</v>
      </c>
    </row>
    <row r="860" spans="1:7" x14ac:dyDescent="0.3">
      <c r="A860" s="2">
        <v>43255</v>
      </c>
      <c r="B860">
        <v>23</v>
      </c>
      <c r="C860">
        <v>110.12</v>
      </c>
      <c r="D860">
        <v>10</v>
      </c>
      <c r="E860">
        <v>1101.2</v>
      </c>
      <c r="F860" s="1">
        <f>-Week_SIP[[#This Row],[Investment Amount]]</f>
        <v>-1101.2</v>
      </c>
      <c r="G860" s="1">
        <f>SUM($D$2:D860)*Week_SIP[[#This Row],[Buy Price]]</f>
        <v>3305251.8000000003</v>
      </c>
    </row>
    <row r="861" spans="1:7" x14ac:dyDescent="0.3">
      <c r="A861" s="2">
        <v>43262</v>
      </c>
      <c r="B861">
        <v>24</v>
      </c>
      <c r="C861">
        <v>112.25</v>
      </c>
      <c r="D861">
        <v>10</v>
      </c>
      <c r="E861">
        <v>1122.5</v>
      </c>
      <c r="F861" s="1">
        <f>-Week_SIP[[#This Row],[Investment Amount]]</f>
        <v>-1122.5</v>
      </c>
      <c r="G861" s="1">
        <f>SUM($D$2:D861)*Week_SIP[[#This Row],[Buy Price]]</f>
        <v>3370306.25</v>
      </c>
    </row>
    <row r="862" spans="1:7" x14ac:dyDescent="0.3">
      <c r="A862" s="2">
        <v>43269</v>
      </c>
      <c r="B862">
        <v>25</v>
      </c>
      <c r="C862">
        <v>112.4</v>
      </c>
      <c r="D862">
        <v>10</v>
      </c>
      <c r="E862">
        <v>1124</v>
      </c>
      <c r="F862" s="1">
        <f>-Week_SIP[[#This Row],[Investment Amount]]</f>
        <v>-1124</v>
      </c>
      <c r="G862" s="1">
        <f>SUM($D$2:D862)*Week_SIP[[#This Row],[Buy Price]]</f>
        <v>3375934</v>
      </c>
    </row>
    <row r="863" spans="1:7" x14ac:dyDescent="0.3">
      <c r="A863" s="2">
        <v>43276</v>
      </c>
      <c r="B863">
        <v>26</v>
      </c>
      <c r="C863">
        <v>111.83</v>
      </c>
      <c r="D863">
        <v>10</v>
      </c>
      <c r="E863">
        <v>1118.3</v>
      </c>
      <c r="F863" s="1">
        <f>-Week_SIP[[#This Row],[Investment Amount]]</f>
        <v>-1118.3</v>
      </c>
      <c r="G863" s="1">
        <f>SUM($D$2:D863)*Week_SIP[[#This Row],[Buy Price]]</f>
        <v>3359932.35</v>
      </c>
    </row>
    <row r="864" spans="1:7" x14ac:dyDescent="0.3">
      <c r="A864" s="2">
        <v>43283</v>
      </c>
      <c r="B864">
        <v>27</v>
      </c>
      <c r="C864">
        <v>111</v>
      </c>
      <c r="D864">
        <v>10</v>
      </c>
      <c r="E864">
        <v>1110</v>
      </c>
      <c r="F864" s="1">
        <f>-Week_SIP[[#This Row],[Investment Amount]]</f>
        <v>-1110</v>
      </c>
      <c r="G864" s="1">
        <f>SUM($D$2:D864)*Week_SIP[[#This Row],[Buy Price]]</f>
        <v>3336105</v>
      </c>
    </row>
    <row r="865" spans="1:7" x14ac:dyDescent="0.3">
      <c r="A865" s="2">
        <v>43290</v>
      </c>
      <c r="B865">
        <v>28</v>
      </c>
      <c r="C865">
        <v>112.85</v>
      </c>
      <c r="D865">
        <v>10</v>
      </c>
      <c r="E865">
        <v>1128.5</v>
      </c>
      <c r="F865" s="1">
        <f>-Week_SIP[[#This Row],[Investment Amount]]</f>
        <v>-1128.5</v>
      </c>
      <c r="G865" s="1">
        <f>SUM($D$2:D865)*Week_SIP[[#This Row],[Buy Price]]</f>
        <v>3392835.25</v>
      </c>
    </row>
    <row r="866" spans="1:7" x14ac:dyDescent="0.3">
      <c r="A866" s="2">
        <v>43297</v>
      </c>
      <c r="B866">
        <v>29</v>
      </c>
      <c r="C866">
        <v>113.98</v>
      </c>
      <c r="D866">
        <v>10</v>
      </c>
      <c r="E866">
        <v>1139.8</v>
      </c>
      <c r="F866" s="1">
        <f>-Week_SIP[[#This Row],[Investment Amount]]</f>
        <v>-1139.8</v>
      </c>
      <c r="G866" s="1">
        <f>SUM($D$2:D866)*Week_SIP[[#This Row],[Buy Price]]</f>
        <v>3427948.5</v>
      </c>
    </row>
    <row r="867" spans="1:7" x14ac:dyDescent="0.3">
      <c r="A867" s="2">
        <v>43304</v>
      </c>
      <c r="B867">
        <v>30</v>
      </c>
      <c r="C867">
        <v>115.34</v>
      </c>
      <c r="D867">
        <v>10</v>
      </c>
      <c r="E867">
        <v>1153.4000000000001</v>
      </c>
      <c r="F867" s="1">
        <f>-Week_SIP[[#This Row],[Investment Amount]]</f>
        <v>-1153.4000000000001</v>
      </c>
      <c r="G867" s="1">
        <f>SUM($D$2:D867)*Week_SIP[[#This Row],[Buy Price]]</f>
        <v>3470003.9</v>
      </c>
    </row>
    <row r="868" spans="1:7" x14ac:dyDescent="0.3">
      <c r="A868" s="2">
        <v>43311</v>
      </c>
      <c r="B868">
        <v>31</v>
      </c>
      <c r="C868">
        <v>117.74</v>
      </c>
      <c r="D868">
        <v>9</v>
      </c>
      <c r="E868">
        <v>1059.6599999999999</v>
      </c>
      <c r="F868" s="1">
        <f>-Week_SIP[[#This Row],[Investment Amount]]</f>
        <v>-1059.6599999999999</v>
      </c>
      <c r="G868" s="1">
        <f>SUM($D$2:D868)*Week_SIP[[#This Row],[Buy Price]]</f>
        <v>3543267.56</v>
      </c>
    </row>
    <row r="869" spans="1:7" x14ac:dyDescent="0.3">
      <c r="A869" s="2">
        <v>43318</v>
      </c>
      <c r="B869">
        <v>32</v>
      </c>
      <c r="C869">
        <v>118.73</v>
      </c>
      <c r="D869">
        <v>9</v>
      </c>
      <c r="E869">
        <v>1068.57</v>
      </c>
      <c r="F869" s="1">
        <f>-Week_SIP[[#This Row],[Investment Amount]]</f>
        <v>-1068.57</v>
      </c>
      <c r="G869" s="1">
        <f>SUM($D$2:D869)*Week_SIP[[#This Row],[Buy Price]]</f>
        <v>3574129.19</v>
      </c>
    </row>
    <row r="870" spans="1:7" x14ac:dyDescent="0.3">
      <c r="A870" s="2">
        <v>43325</v>
      </c>
      <c r="B870">
        <v>33</v>
      </c>
      <c r="C870">
        <v>118.22</v>
      </c>
      <c r="D870">
        <v>9</v>
      </c>
      <c r="E870">
        <v>1063.98</v>
      </c>
      <c r="F870" s="1">
        <f>-Week_SIP[[#This Row],[Investment Amount]]</f>
        <v>-1063.98</v>
      </c>
      <c r="G870" s="1">
        <f>SUM($D$2:D870)*Week_SIP[[#This Row],[Buy Price]]</f>
        <v>3559840.64</v>
      </c>
    </row>
    <row r="871" spans="1:7" x14ac:dyDescent="0.3">
      <c r="A871" s="2">
        <v>43332</v>
      </c>
      <c r="B871">
        <v>34</v>
      </c>
      <c r="C871">
        <v>120.27</v>
      </c>
      <c r="D871">
        <v>9</v>
      </c>
      <c r="E871">
        <v>1082.43</v>
      </c>
      <c r="F871" s="1">
        <f>-Week_SIP[[#This Row],[Investment Amount]]</f>
        <v>-1082.43</v>
      </c>
      <c r="G871" s="1">
        <f>SUM($D$2:D871)*Week_SIP[[#This Row],[Buy Price]]</f>
        <v>3622652.67</v>
      </c>
    </row>
    <row r="872" spans="1:7" x14ac:dyDescent="0.3">
      <c r="A872" s="2">
        <v>43339</v>
      </c>
      <c r="B872">
        <v>35</v>
      </c>
      <c r="C872">
        <v>121.79</v>
      </c>
      <c r="D872">
        <v>9</v>
      </c>
      <c r="E872">
        <v>1096.1100000000001</v>
      </c>
      <c r="F872" s="1">
        <f>-Week_SIP[[#This Row],[Investment Amount]]</f>
        <v>-1096.1100000000001</v>
      </c>
      <c r="G872" s="1">
        <f>SUM($D$2:D872)*Week_SIP[[#This Row],[Buy Price]]</f>
        <v>3669532.7</v>
      </c>
    </row>
    <row r="873" spans="1:7" x14ac:dyDescent="0.3">
      <c r="A873" s="2">
        <v>43346</v>
      </c>
      <c r="B873">
        <v>36</v>
      </c>
      <c r="C873">
        <v>120.77</v>
      </c>
      <c r="D873">
        <v>9</v>
      </c>
      <c r="E873">
        <v>1086.93</v>
      </c>
      <c r="F873" s="1">
        <f>-Week_SIP[[#This Row],[Investment Amount]]</f>
        <v>-1086.93</v>
      </c>
      <c r="G873" s="1">
        <f>SUM($D$2:D873)*Week_SIP[[#This Row],[Buy Price]]</f>
        <v>3639887.03</v>
      </c>
    </row>
    <row r="874" spans="1:7" x14ac:dyDescent="0.3">
      <c r="A874" s="2">
        <v>43353</v>
      </c>
      <c r="B874">
        <v>37</v>
      </c>
      <c r="C874">
        <v>119.65</v>
      </c>
      <c r="D874">
        <v>9</v>
      </c>
      <c r="E874">
        <v>1076.8500000000001</v>
      </c>
      <c r="F874" s="1">
        <f>-Week_SIP[[#This Row],[Investment Amount]]</f>
        <v>-1076.8500000000001</v>
      </c>
      <c r="G874" s="1">
        <f>SUM($D$2:D874)*Week_SIP[[#This Row],[Buy Price]]</f>
        <v>3607208.2</v>
      </c>
    </row>
    <row r="875" spans="1:7" x14ac:dyDescent="0.3">
      <c r="A875" s="2">
        <v>43360</v>
      </c>
      <c r="B875">
        <v>38</v>
      </c>
      <c r="C875">
        <v>118.96</v>
      </c>
      <c r="D875">
        <v>9</v>
      </c>
      <c r="E875">
        <v>1070.6399999999999</v>
      </c>
      <c r="F875" s="1">
        <f>-Week_SIP[[#This Row],[Investment Amount]]</f>
        <v>-1070.6399999999999</v>
      </c>
      <c r="G875" s="1">
        <f>SUM($D$2:D875)*Week_SIP[[#This Row],[Buy Price]]</f>
        <v>3587476.7199999997</v>
      </c>
    </row>
    <row r="876" spans="1:7" x14ac:dyDescent="0.3">
      <c r="A876" s="2">
        <v>43367</v>
      </c>
      <c r="B876">
        <v>39</v>
      </c>
      <c r="C876">
        <v>114.8</v>
      </c>
      <c r="D876">
        <v>10</v>
      </c>
      <c r="E876">
        <v>1148</v>
      </c>
      <c r="F876" s="1">
        <f>-Week_SIP[[#This Row],[Investment Amount]]</f>
        <v>-1148</v>
      </c>
      <c r="G876" s="1">
        <f>SUM($D$2:D876)*Week_SIP[[#This Row],[Buy Price]]</f>
        <v>3463171.6</v>
      </c>
    </row>
    <row r="877" spans="1:7" x14ac:dyDescent="0.3">
      <c r="A877" s="2">
        <v>43374</v>
      </c>
      <c r="B877">
        <v>40</v>
      </c>
      <c r="C877">
        <v>114.95</v>
      </c>
      <c r="D877">
        <v>10</v>
      </c>
      <c r="E877">
        <v>1149.5</v>
      </c>
      <c r="F877" s="1">
        <f>-Week_SIP[[#This Row],[Investment Amount]]</f>
        <v>-1149.5</v>
      </c>
      <c r="G877" s="1">
        <f>SUM($D$2:D877)*Week_SIP[[#This Row],[Buy Price]]</f>
        <v>3468846.15</v>
      </c>
    </row>
    <row r="878" spans="1:7" x14ac:dyDescent="0.3">
      <c r="A878" s="2">
        <v>43381</v>
      </c>
      <c r="B878">
        <v>41</v>
      </c>
      <c r="C878">
        <v>108.05</v>
      </c>
      <c r="D878">
        <v>10</v>
      </c>
      <c r="E878">
        <v>1080.5</v>
      </c>
      <c r="F878" s="1">
        <f>-Week_SIP[[#This Row],[Investment Amount]]</f>
        <v>-1080.5</v>
      </c>
      <c r="G878" s="1">
        <f>SUM($D$2:D878)*Week_SIP[[#This Row],[Buy Price]]</f>
        <v>3261705.35</v>
      </c>
    </row>
    <row r="879" spans="1:7" x14ac:dyDescent="0.3">
      <c r="A879" s="2">
        <v>43388</v>
      </c>
      <c r="B879">
        <v>42</v>
      </c>
      <c r="C879">
        <v>109.98</v>
      </c>
      <c r="D879">
        <v>10</v>
      </c>
      <c r="E879">
        <v>1099.8</v>
      </c>
      <c r="F879" s="1">
        <f>-Week_SIP[[#This Row],[Investment Amount]]</f>
        <v>-1099.8</v>
      </c>
      <c r="G879" s="1">
        <f>SUM($D$2:D879)*Week_SIP[[#This Row],[Buy Price]]</f>
        <v>3321066.06</v>
      </c>
    </row>
    <row r="880" spans="1:7" x14ac:dyDescent="0.3">
      <c r="A880" s="2">
        <v>43395</v>
      </c>
      <c r="B880">
        <v>43</v>
      </c>
      <c r="C880">
        <v>107.15</v>
      </c>
      <c r="D880">
        <v>10</v>
      </c>
      <c r="E880">
        <v>1071.5</v>
      </c>
      <c r="F880" s="1">
        <f>-Week_SIP[[#This Row],[Investment Amount]]</f>
        <v>-1071.5</v>
      </c>
      <c r="G880" s="1">
        <f>SUM($D$2:D880)*Week_SIP[[#This Row],[Buy Price]]</f>
        <v>3236680.0500000003</v>
      </c>
    </row>
    <row r="881" spans="1:7" x14ac:dyDescent="0.3">
      <c r="A881" s="2">
        <v>43402</v>
      </c>
      <c r="B881">
        <v>44</v>
      </c>
      <c r="C881">
        <v>107.17</v>
      </c>
      <c r="D881">
        <v>10</v>
      </c>
      <c r="E881">
        <v>1071.7</v>
      </c>
      <c r="F881" s="1">
        <f>-Week_SIP[[#This Row],[Investment Amount]]</f>
        <v>-1071.7</v>
      </c>
      <c r="G881" s="1">
        <f>SUM($D$2:D881)*Week_SIP[[#This Row],[Buy Price]]</f>
        <v>3238355.89</v>
      </c>
    </row>
    <row r="882" spans="1:7" x14ac:dyDescent="0.3">
      <c r="A882" s="2">
        <v>43409</v>
      </c>
      <c r="B882">
        <v>45</v>
      </c>
      <c r="C882">
        <v>110.15</v>
      </c>
      <c r="D882">
        <v>10</v>
      </c>
      <c r="E882">
        <v>1101.5</v>
      </c>
      <c r="F882" s="1">
        <f>-Week_SIP[[#This Row],[Investment Amount]]</f>
        <v>-1101.5</v>
      </c>
      <c r="G882" s="1">
        <f>SUM($D$2:D882)*Week_SIP[[#This Row],[Buy Price]]</f>
        <v>3329504.0500000003</v>
      </c>
    </row>
    <row r="883" spans="1:7" x14ac:dyDescent="0.3">
      <c r="A883" s="2">
        <v>43416</v>
      </c>
      <c r="B883">
        <v>46</v>
      </c>
      <c r="C883">
        <v>109.76</v>
      </c>
      <c r="D883">
        <v>10</v>
      </c>
      <c r="E883">
        <v>1097.6000000000001</v>
      </c>
      <c r="F883" s="1">
        <f>-Week_SIP[[#This Row],[Investment Amount]]</f>
        <v>-1097.6000000000001</v>
      </c>
      <c r="G883" s="1">
        <f>SUM($D$2:D883)*Week_SIP[[#This Row],[Buy Price]]</f>
        <v>3318813.12</v>
      </c>
    </row>
    <row r="884" spans="1:7" x14ac:dyDescent="0.3">
      <c r="A884" s="2">
        <v>43423</v>
      </c>
      <c r="B884">
        <v>47</v>
      </c>
      <c r="C884">
        <v>112.24</v>
      </c>
      <c r="D884">
        <v>10</v>
      </c>
      <c r="E884">
        <v>1122.3999999999999</v>
      </c>
      <c r="F884" s="1">
        <f>-Week_SIP[[#This Row],[Investment Amount]]</f>
        <v>-1122.3999999999999</v>
      </c>
      <c r="G884" s="1">
        <f>SUM($D$2:D884)*Week_SIP[[#This Row],[Buy Price]]</f>
        <v>3394923.28</v>
      </c>
    </row>
    <row r="885" spans="1:7" x14ac:dyDescent="0.3">
      <c r="A885" s="2">
        <v>43430</v>
      </c>
      <c r="B885">
        <v>48</v>
      </c>
      <c r="C885">
        <v>111.32</v>
      </c>
      <c r="D885">
        <v>10</v>
      </c>
      <c r="E885">
        <v>1113.1999999999998</v>
      </c>
      <c r="F885" s="1">
        <f>-Week_SIP[[#This Row],[Investment Amount]]</f>
        <v>-1113.1999999999998</v>
      </c>
      <c r="G885" s="1">
        <f>SUM($D$2:D885)*Week_SIP[[#This Row],[Buy Price]]</f>
        <v>3368209.2399999998</v>
      </c>
    </row>
    <row r="886" spans="1:7" x14ac:dyDescent="0.3">
      <c r="A886" s="2">
        <v>43437</v>
      </c>
      <c r="B886">
        <v>49</v>
      </c>
      <c r="C886">
        <v>113.8</v>
      </c>
      <c r="D886">
        <v>10</v>
      </c>
      <c r="E886">
        <v>1138</v>
      </c>
      <c r="F886" s="1">
        <f>-Week_SIP[[#This Row],[Investment Amount]]</f>
        <v>-1138</v>
      </c>
      <c r="G886" s="1">
        <f>SUM($D$2:D886)*Week_SIP[[#This Row],[Buy Price]]</f>
        <v>3444384.6</v>
      </c>
    </row>
    <row r="887" spans="1:7" x14ac:dyDescent="0.3">
      <c r="A887" s="2">
        <v>43444</v>
      </c>
      <c r="B887">
        <v>50</v>
      </c>
      <c r="C887">
        <v>109.88</v>
      </c>
      <c r="D887">
        <v>10</v>
      </c>
      <c r="E887">
        <v>1098.8</v>
      </c>
      <c r="F887" s="1">
        <f>-Week_SIP[[#This Row],[Investment Amount]]</f>
        <v>-1098.8</v>
      </c>
      <c r="G887" s="1">
        <f>SUM($D$2:D887)*Week_SIP[[#This Row],[Buy Price]]</f>
        <v>3326836.76</v>
      </c>
    </row>
    <row r="888" spans="1:7" x14ac:dyDescent="0.3">
      <c r="A888" s="2">
        <v>43451</v>
      </c>
      <c r="B888">
        <v>51</v>
      </c>
      <c r="C888">
        <v>113.64</v>
      </c>
      <c r="D888">
        <v>10</v>
      </c>
      <c r="E888">
        <v>1136.4000000000001</v>
      </c>
      <c r="F888" s="1">
        <f>-Week_SIP[[#This Row],[Investment Amount]]</f>
        <v>-1136.4000000000001</v>
      </c>
      <c r="G888" s="1">
        <f>SUM($D$2:D888)*Week_SIP[[#This Row],[Buy Price]]</f>
        <v>3441814.68</v>
      </c>
    </row>
    <row r="889" spans="1:7" x14ac:dyDescent="0.3">
      <c r="A889" s="2">
        <v>43458</v>
      </c>
      <c r="B889">
        <v>52</v>
      </c>
      <c r="C889">
        <v>111.84</v>
      </c>
      <c r="D889">
        <v>10</v>
      </c>
      <c r="E889">
        <v>1118.4000000000001</v>
      </c>
      <c r="F889" s="1">
        <f>-Week_SIP[[#This Row],[Investment Amount]]</f>
        <v>-1118.4000000000001</v>
      </c>
      <c r="G889" s="1">
        <f>SUM($D$2:D889)*Week_SIP[[#This Row],[Buy Price]]</f>
        <v>3388416.48</v>
      </c>
    </row>
    <row r="890" spans="1:7" x14ac:dyDescent="0.3">
      <c r="A890" s="2">
        <v>43466</v>
      </c>
      <c r="B890">
        <v>1</v>
      </c>
      <c r="C890">
        <v>113.98</v>
      </c>
      <c r="D890">
        <v>10</v>
      </c>
      <c r="E890">
        <v>1139.8</v>
      </c>
      <c r="F890" s="1">
        <f>-Week_SIP[[#This Row],[Investment Amount]]</f>
        <v>-1139.8</v>
      </c>
      <c r="G890" s="1">
        <f>SUM($D$2:D890)*Week_SIP[[#This Row],[Buy Price]]</f>
        <v>3454391.8600000003</v>
      </c>
    </row>
    <row r="891" spans="1:7" x14ac:dyDescent="0.3">
      <c r="A891" s="2">
        <v>43472</v>
      </c>
      <c r="B891">
        <v>2</v>
      </c>
      <c r="C891">
        <v>112.56</v>
      </c>
      <c r="D891">
        <v>10</v>
      </c>
      <c r="E891">
        <v>1125.5999999999999</v>
      </c>
      <c r="F891" s="1">
        <f>-Week_SIP[[#This Row],[Investment Amount]]</f>
        <v>-1125.5999999999999</v>
      </c>
      <c r="G891" s="1">
        <f>SUM($D$2:D891)*Week_SIP[[#This Row],[Buy Price]]</f>
        <v>3412481.52</v>
      </c>
    </row>
    <row r="892" spans="1:7" x14ac:dyDescent="0.3">
      <c r="A892" s="2">
        <v>43479</v>
      </c>
      <c r="B892">
        <v>3</v>
      </c>
      <c r="C892">
        <v>112.17</v>
      </c>
      <c r="D892">
        <v>10</v>
      </c>
      <c r="E892">
        <v>1121.7</v>
      </c>
      <c r="F892" s="1">
        <f>-Week_SIP[[#This Row],[Investment Amount]]</f>
        <v>-1121.7</v>
      </c>
      <c r="G892" s="1">
        <f>SUM($D$2:D892)*Week_SIP[[#This Row],[Buy Price]]</f>
        <v>3401779.59</v>
      </c>
    </row>
    <row r="893" spans="1:7" x14ac:dyDescent="0.3">
      <c r="A893" s="2">
        <v>43486</v>
      </c>
      <c r="B893">
        <v>4</v>
      </c>
      <c r="C893">
        <v>114.48</v>
      </c>
      <c r="D893">
        <v>10</v>
      </c>
      <c r="E893">
        <v>1144.8</v>
      </c>
      <c r="F893" s="1">
        <f>-Week_SIP[[#This Row],[Investment Amount]]</f>
        <v>-1144.8</v>
      </c>
      <c r="G893" s="1">
        <f>SUM($D$2:D893)*Week_SIP[[#This Row],[Buy Price]]</f>
        <v>3472979.7600000002</v>
      </c>
    </row>
    <row r="894" spans="1:7" x14ac:dyDescent="0.3">
      <c r="A894" s="2">
        <v>43493</v>
      </c>
      <c r="B894">
        <v>5</v>
      </c>
      <c r="C894">
        <v>111.78</v>
      </c>
      <c r="D894">
        <v>10</v>
      </c>
      <c r="E894">
        <v>1117.8</v>
      </c>
      <c r="F894" s="1">
        <f>-Week_SIP[[#This Row],[Investment Amount]]</f>
        <v>-1117.8</v>
      </c>
      <c r="G894" s="1">
        <f>SUM($D$2:D894)*Week_SIP[[#This Row],[Buy Price]]</f>
        <v>3392187.66</v>
      </c>
    </row>
    <row r="895" spans="1:7" x14ac:dyDescent="0.3">
      <c r="A895" s="2">
        <v>43500</v>
      </c>
      <c r="B895">
        <v>6</v>
      </c>
      <c r="C895">
        <v>114.3</v>
      </c>
      <c r="D895">
        <v>10</v>
      </c>
      <c r="E895">
        <v>1143</v>
      </c>
      <c r="F895" s="1">
        <f>-Week_SIP[[#This Row],[Investment Amount]]</f>
        <v>-1143</v>
      </c>
      <c r="G895" s="1">
        <f>SUM($D$2:D895)*Week_SIP[[#This Row],[Buy Price]]</f>
        <v>3469805.1</v>
      </c>
    </row>
    <row r="896" spans="1:7" x14ac:dyDescent="0.3">
      <c r="A896" s="2">
        <v>43507</v>
      </c>
      <c r="B896">
        <v>7</v>
      </c>
      <c r="C896">
        <v>114.22</v>
      </c>
      <c r="D896">
        <v>10</v>
      </c>
      <c r="E896">
        <v>1142.2</v>
      </c>
      <c r="F896" s="1">
        <f>-Week_SIP[[#This Row],[Investment Amount]]</f>
        <v>-1142.2</v>
      </c>
      <c r="G896" s="1">
        <f>SUM($D$2:D896)*Week_SIP[[#This Row],[Buy Price]]</f>
        <v>3468518.7399999998</v>
      </c>
    </row>
    <row r="897" spans="1:7" x14ac:dyDescent="0.3">
      <c r="A897" s="2">
        <v>43514</v>
      </c>
      <c r="B897">
        <v>8</v>
      </c>
      <c r="C897">
        <v>111.67</v>
      </c>
      <c r="D897">
        <v>10</v>
      </c>
      <c r="E897">
        <v>1116.7</v>
      </c>
      <c r="F897" s="1">
        <f>-Week_SIP[[#This Row],[Investment Amount]]</f>
        <v>-1116.7</v>
      </c>
      <c r="G897" s="1">
        <f>SUM($D$2:D897)*Week_SIP[[#This Row],[Buy Price]]</f>
        <v>3392199.59</v>
      </c>
    </row>
    <row r="898" spans="1:7" x14ac:dyDescent="0.3">
      <c r="A898" s="2">
        <v>43521</v>
      </c>
      <c r="B898">
        <v>9</v>
      </c>
      <c r="C898">
        <v>113.65</v>
      </c>
      <c r="D898">
        <v>10</v>
      </c>
      <c r="E898">
        <v>1136.5</v>
      </c>
      <c r="F898" s="1">
        <f>-Week_SIP[[#This Row],[Investment Amount]]</f>
        <v>-1136.5</v>
      </c>
      <c r="G898" s="1">
        <f>SUM($D$2:D898)*Week_SIP[[#This Row],[Buy Price]]</f>
        <v>3453482.5500000003</v>
      </c>
    </row>
    <row r="899" spans="1:7" x14ac:dyDescent="0.3">
      <c r="A899" s="2">
        <v>43529</v>
      </c>
      <c r="B899">
        <v>10</v>
      </c>
      <c r="C899">
        <v>114.89</v>
      </c>
      <c r="D899">
        <v>10</v>
      </c>
      <c r="E899">
        <v>1148.9000000000001</v>
      </c>
      <c r="F899" s="1">
        <f>-Week_SIP[[#This Row],[Investment Amount]]</f>
        <v>-1148.9000000000001</v>
      </c>
      <c r="G899" s="1">
        <f>SUM($D$2:D899)*Week_SIP[[#This Row],[Buy Price]]</f>
        <v>3492311.33</v>
      </c>
    </row>
    <row r="900" spans="1:7" x14ac:dyDescent="0.3">
      <c r="A900" s="2">
        <v>43535</v>
      </c>
      <c r="B900">
        <v>11</v>
      </c>
      <c r="C900">
        <v>117.23</v>
      </c>
      <c r="D900">
        <v>9</v>
      </c>
      <c r="E900">
        <v>1055.07</v>
      </c>
      <c r="F900" s="1">
        <f>-Week_SIP[[#This Row],[Investment Amount]]</f>
        <v>-1055.07</v>
      </c>
      <c r="G900" s="1">
        <f>SUM($D$2:D900)*Week_SIP[[#This Row],[Buy Price]]</f>
        <v>3564495.38</v>
      </c>
    </row>
    <row r="901" spans="1:7" x14ac:dyDescent="0.3">
      <c r="A901" s="2">
        <v>43542</v>
      </c>
      <c r="B901">
        <v>12</v>
      </c>
      <c r="C901">
        <v>119.99</v>
      </c>
      <c r="D901">
        <v>9</v>
      </c>
      <c r="E901">
        <v>1079.9099999999999</v>
      </c>
      <c r="F901" s="1">
        <f>-Week_SIP[[#This Row],[Investment Amount]]</f>
        <v>-1079.9099999999999</v>
      </c>
      <c r="G901" s="1">
        <f>SUM($D$2:D901)*Week_SIP[[#This Row],[Buy Price]]</f>
        <v>3649495.8499999996</v>
      </c>
    </row>
    <row r="902" spans="1:7" x14ac:dyDescent="0.3">
      <c r="A902" s="2">
        <v>43549</v>
      </c>
      <c r="B902">
        <v>13</v>
      </c>
      <c r="C902">
        <v>118.81</v>
      </c>
      <c r="D902">
        <v>9</v>
      </c>
      <c r="E902">
        <v>1069.29</v>
      </c>
      <c r="F902" s="1">
        <f>-Week_SIP[[#This Row],[Investment Amount]]</f>
        <v>-1069.29</v>
      </c>
      <c r="G902" s="1">
        <f>SUM($D$2:D902)*Week_SIP[[#This Row],[Buy Price]]</f>
        <v>3614675.44</v>
      </c>
    </row>
    <row r="903" spans="1:7" x14ac:dyDescent="0.3">
      <c r="A903" s="2">
        <v>43556</v>
      </c>
      <c r="B903">
        <v>14</v>
      </c>
      <c r="C903">
        <v>122.08</v>
      </c>
      <c r="D903">
        <v>9</v>
      </c>
      <c r="E903">
        <v>1098.72</v>
      </c>
      <c r="F903" s="1">
        <f>-Week_SIP[[#This Row],[Investment Amount]]</f>
        <v>-1098.72</v>
      </c>
      <c r="G903" s="1">
        <f>SUM($D$2:D903)*Week_SIP[[#This Row],[Buy Price]]</f>
        <v>3715260.64</v>
      </c>
    </row>
    <row r="904" spans="1:7" x14ac:dyDescent="0.3">
      <c r="A904" s="2">
        <v>43563</v>
      </c>
      <c r="B904">
        <v>15</v>
      </c>
      <c r="C904">
        <v>121.95</v>
      </c>
      <c r="D904">
        <v>9</v>
      </c>
      <c r="E904">
        <v>1097.55</v>
      </c>
      <c r="F904" s="1">
        <f>-Week_SIP[[#This Row],[Investment Amount]]</f>
        <v>-1097.55</v>
      </c>
      <c r="G904" s="1">
        <f>SUM($D$2:D904)*Week_SIP[[#This Row],[Buy Price]]</f>
        <v>3712401.9</v>
      </c>
    </row>
    <row r="905" spans="1:7" x14ac:dyDescent="0.3">
      <c r="A905" s="2">
        <v>43570</v>
      </c>
      <c r="B905">
        <v>16</v>
      </c>
      <c r="C905">
        <v>122.88</v>
      </c>
      <c r="D905">
        <v>9</v>
      </c>
      <c r="E905">
        <v>1105.92</v>
      </c>
      <c r="F905" s="1">
        <f>-Week_SIP[[#This Row],[Investment Amount]]</f>
        <v>-1105.92</v>
      </c>
      <c r="G905" s="1">
        <f>SUM($D$2:D905)*Week_SIP[[#This Row],[Buy Price]]</f>
        <v>3741818.8799999999</v>
      </c>
    </row>
    <row r="906" spans="1:7" x14ac:dyDescent="0.3">
      <c r="A906" s="2">
        <v>43577</v>
      </c>
      <c r="B906">
        <v>17</v>
      </c>
      <c r="C906">
        <v>121.87</v>
      </c>
      <c r="D906">
        <v>9</v>
      </c>
      <c r="E906">
        <v>1096.83</v>
      </c>
      <c r="F906" s="1">
        <f>-Week_SIP[[#This Row],[Investment Amount]]</f>
        <v>-1096.83</v>
      </c>
      <c r="G906" s="1">
        <f>SUM($D$2:D906)*Week_SIP[[#This Row],[Buy Price]]</f>
        <v>3712160.2</v>
      </c>
    </row>
    <row r="907" spans="1:7" x14ac:dyDescent="0.3">
      <c r="A907" s="2">
        <v>43585</v>
      </c>
      <c r="B907">
        <v>18</v>
      </c>
      <c r="C907">
        <v>123.41</v>
      </c>
      <c r="D907">
        <v>9</v>
      </c>
      <c r="E907">
        <v>1110.69</v>
      </c>
      <c r="F907" s="1">
        <f>-Week_SIP[[#This Row],[Investment Amount]]</f>
        <v>-1110.69</v>
      </c>
      <c r="G907" s="1">
        <f>SUM($D$2:D907)*Week_SIP[[#This Row],[Buy Price]]</f>
        <v>3760179.29</v>
      </c>
    </row>
    <row r="908" spans="1:7" x14ac:dyDescent="0.3">
      <c r="A908" s="2">
        <v>43591</v>
      </c>
      <c r="B908">
        <v>19</v>
      </c>
      <c r="C908">
        <v>121.83</v>
      </c>
      <c r="D908">
        <v>9</v>
      </c>
      <c r="E908">
        <v>1096.47</v>
      </c>
      <c r="F908" s="1">
        <f>-Week_SIP[[#This Row],[Investment Amount]]</f>
        <v>-1096.47</v>
      </c>
      <c r="G908" s="1">
        <f>SUM($D$2:D908)*Week_SIP[[#This Row],[Buy Price]]</f>
        <v>3713134.7399999998</v>
      </c>
    </row>
    <row r="909" spans="1:7" x14ac:dyDescent="0.3">
      <c r="A909" s="2">
        <v>43598</v>
      </c>
      <c r="B909">
        <v>20</v>
      </c>
      <c r="C909">
        <v>117.22</v>
      </c>
      <c r="D909">
        <v>9</v>
      </c>
      <c r="E909">
        <v>1054.98</v>
      </c>
      <c r="F909" s="1">
        <f>-Week_SIP[[#This Row],[Investment Amount]]</f>
        <v>-1054.98</v>
      </c>
      <c r="G909" s="1">
        <f>SUM($D$2:D909)*Week_SIP[[#This Row],[Buy Price]]</f>
        <v>3573686.14</v>
      </c>
    </row>
    <row r="910" spans="1:7" x14ac:dyDescent="0.3">
      <c r="A910" s="2">
        <v>43605</v>
      </c>
      <c r="B910">
        <v>21</v>
      </c>
      <c r="C910">
        <v>123.93</v>
      </c>
      <c r="D910">
        <v>9</v>
      </c>
      <c r="E910">
        <v>1115.3700000000001</v>
      </c>
      <c r="F910" s="1">
        <f>-Week_SIP[[#This Row],[Investment Amount]]</f>
        <v>-1115.3700000000001</v>
      </c>
      <c r="G910" s="1">
        <f>SUM($D$2:D910)*Week_SIP[[#This Row],[Buy Price]]</f>
        <v>3779369.2800000003</v>
      </c>
    </row>
    <row r="911" spans="1:7" x14ac:dyDescent="0.3">
      <c r="A911" s="2">
        <v>43612</v>
      </c>
      <c r="B911">
        <v>22</v>
      </c>
      <c r="C911">
        <v>125.03</v>
      </c>
      <c r="D911">
        <v>9</v>
      </c>
      <c r="E911">
        <v>1125.27</v>
      </c>
      <c r="F911" s="1">
        <f>-Week_SIP[[#This Row],[Investment Amount]]</f>
        <v>-1125.27</v>
      </c>
      <c r="G911" s="1">
        <f>SUM($D$2:D911)*Week_SIP[[#This Row],[Buy Price]]</f>
        <v>3814040.15</v>
      </c>
    </row>
    <row r="912" spans="1:7" x14ac:dyDescent="0.3">
      <c r="A912" s="2">
        <v>43619</v>
      </c>
      <c r="B912">
        <v>23</v>
      </c>
      <c r="C912">
        <v>126.8</v>
      </c>
      <c r="D912">
        <v>9</v>
      </c>
      <c r="E912">
        <v>1141.2</v>
      </c>
      <c r="F912" s="1">
        <f>-Week_SIP[[#This Row],[Investment Amount]]</f>
        <v>-1141.2</v>
      </c>
      <c r="G912" s="1">
        <f>SUM($D$2:D912)*Week_SIP[[#This Row],[Buy Price]]</f>
        <v>3869175.1999999997</v>
      </c>
    </row>
    <row r="913" spans="1:7" x14ac:dyDescent="0.3">
      <c r="A913" s="2">
        <v>43626</v>
      </c>
      <c r="B913">
        <v>24</v>
      </c>
      <c r="C913">
        <v>125.67</v>
      </c>
      <c r="D913">
        <v>9</v>
      </c>
      <c r="E913">
        <v>1131.03</v>
      </c>
      <c r="F913" s="1">
        <f>-Week_SIP[[#This Row],[Investment Amount]]</f>
        <v>-1131.03</v>
      </c>
      <c r="G913" s="1">
        <f>SUM($D$2:D913)*Week_SIP[[#This Row],[Buy Price]]</f>
        <v>3835825.41</v>
      </c>
    </row>
    <row r="914" spans="1:7" x14ac:dyDescent="0.3">
      <c r="A914" s="2">
        <v>43633</v>
      </c>
      <c r="B914">
        <v>25</v>
      </c>
      <c r="C914">
        <v>123.08</v>
      </c>
      <c r="D914">
        <v>9</v>
      </c>
      <c r="E914">
        <v>1107.72</v>
      </c>
      <c r="F914" s="1">
        <f>-Week_SIP[[#This Row],[Investment Amount]]</f>
        <v>-1107.72</v>
      </c>
      <c r="G914" s="1">
        <f>SUM($D$2:D914)*Week_SIP[[#This Row],[Buy Price]]</f>
        <v>3757878.56</v>
      </c>
    </row>
    <row r="915" spans="1:7" x14ac:dyDescent="0.3">
      <c r="A915" s="2">
        <v>43640</v>
      </c>
      <c r="B915">
        <v>26</v>
      </c>
      <c r="C915">
        <v>123.41</v>
      </c>
      <c r="D915">
        <v>9</v>
      </c>
      <c r="E915">
        <v>1110.69</v>
      </c>
      <c r="F915" s="1">
        <f>-Week_SIP[[#This Row],[Investment Amount]]</f>
        <v>-1110.69</v>
      </c>
      <c r="G915" s="1">
        <f>SUM($D$2:D915)*Week_SIP[[#This Row],[Buy Price]]</f>
        <v>3769064.81</v>
      </c>
    </row>
    <row r="916" spans="1:7" x14ac:dyDescent="0.3">
      <c r="A916" s="2">
        <v>43647</v>
      </c>
      <c r="B916">
        <v>27</v>
      </c>
      <c r="C916">
        <v>124.93</v>
      </c>
      <c r="D916">
        <v>9</v>
      </c>
      <c r="E916">
        <v>1124.3700000000001</v>
      </c>
      <c r="F916" s="1">
        <f>-Week_SIP[[#This Row],[Investment Amount]]</f>
        <v>-1124.3700000000001</v>
      </c>
      <c r="G916" s="1">
        <f>SUM($D$2:D916)*Week_SIP[[#This Row],[Buy Price]]</f>
        <v>3816611.5</v>
      </c>
    </row>
    <row r="917" spans="1:7" x14ac:dyDescent="0.3">
      <c r="A917" s="2">
        <v>43654</v>
      </c>
      <c r="B917">
        <v>28</v>
      </c>
      <c r="C917">
        <v>121.94</v>
      </c>
      <c r="D917">
        <v>9</v>
      </c>
      <c r="E917">
        <v>1097.46</v>
      </c>
      <c r="F917" s="1">
        <f>-Week_SIP[[#This Row],[Investment Amount]]</f>
        <v>-1097.46</v>
      </c>
      <c r="G917" s="1">
        <f>SUM($D$2:D917)*Week_SIP[[#This Row],[Buy Price]]</f>
        <v>3726364.46</v>
      </c>
    </row>
    <row r="918" spans="1:7" x14ac:dyDescent="0.3">
      <c r="A918" s="2">
        <v>43661</v>
      </c>
      <c r="B918">
        <v>29</v>
      </c>
      <c r="C918">
        <v>122.22</v>
      </c>
      <c r="D918">
        <v>9</v>
      </c>
      <c r="E918">
        <v>1099.98</v>
      </c>
      <c r="F918" s="1">
        <f>-Week_SIP[[#This Row],[Investment Amount]]</f>
        <v>-1099.98</v>
      </c>
      <c r="G918" s="1">
        <f>SUM($D$2:D918)*Week_SIP[[#This Row],[Buy Price]]</f>
        <v>3736020.96</v>
      </c>
    </row>
    <row r="919" spans="1:7" x14ac:dyDescent="0.3">
      <c r="A919" s="2">
        <v>43668</v>
      </c>
      <c r="B919">
        <v>30</v>
      </c>
      <c r="C919">
        <v>119.89</v>
      </c>
      <c r="D919">
        <v>9</v>
      </c>
      <c r="E919">
        <v>1079.01</v>
      </c>
      <c r="F919" s="1">
        <f>-Week_SIP[[#This Row],[Investment Amount]]</f>
        <v>-1079.01</v>
      </c>
      <c r="G919" s="1">
        <f>SUM($D$2:D919)*Week_SIP[[#This Row],[Buy Price]]</f>
        <v>3665876.53</v>
      </c>
    </row>
    <row r="920" spans="1:7" x14ac:dyDescent="0.3">
      <c r="A920" s="2">
        <v>43675</v>
      </c>
      <c r="B920">
        <v>31</v>
      </c>
      <c r="C920">
        <v>118.36</v>
      </c>
      <c r="D920">
        <v>9</v>
      </c>
      <c r="E920">
        <v>1065.24</v>
      </c>
      <c r="F920" s="1">
        <f>-Week_SIP[[#This Row],[Investment Amount]]</f>
        <v>-1065.24</v>
      </c>
      <c r="G920" s="1">
        <f>SUM($D$2:D920)*Week_SIP[[#This Row],[Buy Price]]</f>
        <v>3620158.96</v>
      </c>
    </row>
    <row r="921" spans="1:7" x14ac:dyDescent="0.3">
      <c r="A921" s="2">
        <v>43682</v>
      </c>
      <c r="B921">
        <v>32</v>
      </c>
      <c r="C921">
        <v>115.15</v>
      </c>
      <c r="D921">
        <v>10</v>
      </c>
      <c r="E921">
        <v>1151.5</v>
      </c>
      <c r="F921" s="1">
        <f>-Week_SIP[[#This Row],[Investment Amount]]</f>
        <v>-1151.5</v>
      </c>
      <c r="G921" s="1">
        <f>SUM($D$2:D921)*Week_SIP[[#This Row],[Buy Price]]</f>
        <v>3523129.4000000004</v>
      </c>
    </row>
    <row r="922" spans="1:7" x14ac:dyDescent="0.3">
      <c r="A922" s="2">
        <v>43690</v>
      </c>
      <c r="B922">
        <v>33</v>
      </c>
      <c r="C922">
        <v>115.76</v>
      </c>
      <c r="D922">
        <v>9</v>
      </c>
      <c r="E922">
        <v>1041.8400000000001</v>
      </c>
      <c r="F922" s="1">
        <f>-Week_SIP[[#This Row],[Investment Amount]]</f>
        <v>-1041.8400000000001</v>
      </c>
      <c r="G922" s="1">
        <f>SUM($D$2:D922)*Week_SIP[[#This Row],[Buy Price]]</f>
        <v>3542834.8000000003</v>
      </c>
    </row>
    <row r="923" spans="1:7" x14ac:dyDescent="0.3">
      <c r="A923" s="2">
        <v>43696</v>
      </c>
      <c r="B923">
        <v>34</v>
      </c>
      <c r="C923">
        <v>117.13</v>
      </c>
      <c r="D923">
        <v>9</v>
      </c>
      <c r="E923">
        <v>1054.17</v>
      </c>
      <c r="F923" s="1">
        <f>-Week_SIP[[#This Row],[Investment Amount]]</f>
        <v>-1054.17</v>
      </c>
      <c r="G923" s="1">
        <f>SUM($D$2:D923)*Week_SIP[[#This Row],[Buy Price]]</f>
        <v>3585817.82</v>
      </c>
    </row>
    <row r="924" spans="1:7" x14ac:dyDescent="0.3">
      <c r="A924" s="2">
        <v>43703</v>
      </c>
      <c r="B924">
        <v>35</v>
      </c>
      <c r="C924">
        <v>117.09</v>
      </c>
      <c r="D924">
        <v>9</v>
      </c>
      <c r="E924">
        <v>1053.81</v>
      </c>
      <c r="F924" s="1">
        <f>-Week_SIP[[#This Row],[Investment Amount]]</f>
        <v>-1053.81</v>
      </c>
      <c r="G924" s="1">
        <f>SUM($D$2:D924)*Week_SIP[[#This Row],[Buy Price]]</f>
        <v>3585647.0700000003</v>
      </c>
    </row>
    <row r="925" spans="1:7" x14ac:dyDescent="0.3">
      <c r="A925" s="2">
        <v>43711</v>
      </c>
      <c r="B925">
        <v>36</v>
      </c>
      <c r="C925">
        <v>114.52</v>
      </c>
      <c r="D925">
        <v>10</v>
      </c>
      <c r="E925">
        <v>1145.2</v>
      </c>
      <c r="F925" s="1">
        <f>-Week_SIP[[#This Row],[Investment Amount]]</f>
        <v>-1145.2</v>
      </c>
      <c r="G925" s="1">
        <f>SUM($D$2:D925)*Week_SIP[[#This Row],[Buy Price]]</f>
        <v>3508091.1599999997</v>
      </c>
    </row>
    <row r="926" spans="1:7" x14ac:dyDescent="0.3">
      <c r="A926" s="2">
        <v>43717</v>
      </c>
      <c r="B926">
        <v>37</v>
      </c>
      <c r="C926">
        <v>116.43</v>
      </c>
      <c r="D926">
        <v>9</v>
      </c>
      <c r="E926">
        <v>1047.8700000000001</v>
      </c>
      <c r="F926" s="1">
        <f>-Week_SIP[[#This Row],[Investment Amount]]</f>
        <v>-1047.8700000000001</v>
      </c>
      <c r="G926" s="1">
        <f>SUM($D$2:D926)*Week_SIP[[#This Row],[Buy Price]]</f>
        <v>3567648.06</v>
      </c>
    </row>
    <row r="927" spans="1:7" x14ac:dyDescent="0.3">
      <c r="A927" s="2">
        <v>43724</v>
      </c>
      <c r="B927">
        <v>38</v>
      </c>
      <c r="C927">
        <v>116.4</v>
      </c>
      <c r="D927">
        <v>9</v>
      </c>
      <c r="E927">
        <v>1047.6000000000001</v>
      </c>
      <c r="F927" s="1">
        <f>-Week_SIP[[#This Row],[Investment Amount]]</f>
        <v>-1047.6000000000001</v>
      </c>
      <c r="G927" s="1">
        <f>SUM($D$2:D927)*Week_SIP[[#This Row],[Buy Price]]</f>
        <v>3567776.4000000004</v>
      </c>
    </row>
    <row r="928" spans="1:7" x14ac:dyDescent="0.3">
      <c r="A928" s="2">
        <v>43731</v>
      </c>
      <c r="B928">
        <v>39</v>
      </c>
      <c r="C928">
        <v>123</v>
      </c>
      <c r="D928">
        <v>9</v>
      </c>
      <c r="E928">
        <v>1107</v>
      </c>
      <c r="F928" s="1">
        <f>-Week_SIP[[#This Row],[Investment Amount]]</f>
        <v>-1107</v>
      </c>
      <c r="G928" s="1">
        <f>SUM($D$2:D928)*Week_SIP[[#This Row],[Buy Price]]</f>
        <v>3771180</v>
      </c>
    </row>
    <row r="929" spans="1:7" x14ac:dyDescent="0.3">
      <c r="A929" s="2">
        <v>43738</v>
      </c>
      <c r="B929">
        <v>40</v>
      </c>
      <c r="C929">
        <v>121.57</v>
      </c>
      <c r="D929">
        <v>9</v>
      </c>
      <c r="E929">
        <v>1094.1299999999999</v>
      </c>
      <c r="F929" s="1">
        <f>-Week_SIP[[#This Row],[Investment Amount]]</f>
        <v>-1094.1299999999999</v>
      </c>
      <c r="G929" s="1">
        <f>SUM($D$2:D929)*Week_SIP[[#This Row],[Buy Price]]</f>
        <v>3728430.3299999996</v>
      </c>
    </row>
    <row r="930" spans="1:7" x14ac:dyDescent="0.3">
      <c r="A930" s="2">
        <v>43745</v>
      </c>
      <c r="B930">
        <v>41</v>
      </c>
      <c r="C930">
        <v>117.57</v>
      </c>
      <c r="D930">
        <v>9</v>
      </c>
      <c r="E930">
        <v>1058.1299999999999</v>
      </c>
      <c r="F930" s="1">
        <f>-Week_SIP[[#This Row],[Investment Amount]]</f>
        <v>-1058.1299999999999</v>
      </c>
      <c r="G930" s="1">
        <f>SUM($D$2:D930)*Week_SIP[[#This Row],[Buy Price]]</f>
        <v>3606812.46</v>
      </c>
    </row>
    <row r="931" spans="1:7" x14ac:dyDescent="0.3">
      <c r="A931" s="2">
        <v>43752</v>
      </c>
      <c r="B931">
        <v>42</v>
      </c>
      <c r="C931">
        <v>119.89</v>
      </c>
      <c r="D931">
        <v>9</v>
      </c>
      <c r="E931">
        <v>1079.01</v>
      </c>
      <c r="F931" s="1">
        <f>-Week_SIP[[#This Row],[Investment Amount]]</f>
        <v>-1079.01</v>
      </c>
      <c r="G931" s="1">
        <f>SUM($D$2:D931)*Week_SIP[[#This Row],[Buy Price]]</f>
        <v>3679064.43</v>
      </c>
    </row>
    <row r="932" spans="1:7" x14ac:dyDescent="0.3">
      <c r="A932" s="2">
        <v>43760</v>
      </c>
      <c r="B932">
        <v>43</v>
      </c>
      <c r="C932">
        <v>122.96</v>
      </c>
      <c r="D932">
        <v>9</v>
      </c>
      <c r="E932">
        <v>1106.6399999999999</v>
      </c>
      <c r="F932" s="1">
        <f>-Week_SIP[[#This Row],[Investment Amount]]</f>
        <v>-1106.6399999999999</v>
      </c>
      <c r="G932" s="1">
        <f>SUM($D$2:D932)*Week_SIP[[#This Row],[Buy Price]]</f>
        <v>3774380.1599999997</v>
      </c>
    </row>
    <row r="933" spans="1:7" x14ac:dyDescent="0.3">
      <c r="A933" s="2">
        <v>43767</v>
      </c>
      <c r="B933">
        <v>44</v>
      </c>
      <c r="C933">
        <v>124.68</v>
      </c>
      <c r="D933">
        <v>9</v>
      </c>
      <c r="E933">
        <v>1122.1200000000001</v>
      </c>
      <c r="F933" s="1">
        <f>-Week_SIP[[#This Row],[Investment Amount]]</f>
        <v>-1122.1200000000001</v>
      </c>
      <c r="G933" s="1">
        <f>SUM($D$2:D933)*Week_SIP[[#This Row],[Buy Price]]</f>
        <v>3828299.4000000004</v>
      </c>
    </row>
    <row r="934" spans="1:7" x14ac:dyDescent="0.3">
      <c r="A934" s="2">
        <v>43773</v>
      </c>
      <c r="B934">
        <v>45</v>
      </c>
      <c r="C934">
        <v>126.34</v>
      </c>
      <c r="D934">
        <v>9</v>
      </c>
      <c r="E934">
        <v>1137.06</v>
      </c>
      <c r="F934" s="1">
        <f>-Week_SIP[[#This Row],[Investment Amount]]</f>
        <v>-1137.06</v>
      </c>
      <c r="G934" s="1">
        <f>SUM($D$2:D934)*Week_SIP[[#This Row],[Buy Price]]</f>
        <v>3880406.7600000002</v>
      </c>
    </row>
    <row r="935" spans="1:7" x14ac:dyDescent="0.3">
      <c r="A935" s="2">
        <v>43780</v>
      </c>
      <c r="B935">
        <v>46</v>
      </c>
      <c r="C935">
        <v>126.49</v>
      </c>
      <c r="D935">
        <v>9</v>
      </c>
      <c r="E935">
        <v>1138.4099999999999</v>
      </c>
      <c r="F935" s="1">
        <f>-Week_SIP[[#This Row],[Investment Amount]]</f>
        <v>-1138.4099999999999</v>
      </c>
      <c r="G935" s="1">
        <f>SUM($D$2:D935)*Week_SIP[[#This Row],[Buy Price]]</f>
        <v>3886152.27</v>
      </c>
    </row>
    <row r="936" spans="1:7" x14ac:dyDescent="0.3">
      <c r="A936" s="2">
        <v>43787</v>
      </c>
      <c r="B936">
        <v>47</v>
      </c>
      <c r="C936">
        <v>125.73</v>
      </c>
      <c r="D936">
        <v>9</v>
      </c>
      <c r="E936">
        <v>1131.57</v>
      </c>
      <c r="F936" s="1">
        <f>-Week_SIP[[#This Row],[Investment Amount]]</f>
        <v>-1131.57</v>
      </c>
      <c r="G936" s="1">
        <f>SUM($D$2:D936)*Week_SIP[[#This Row],[Buy Price]]</f>
        <v>3863934.3600000003</v>
      </c>
    </row>
    <row r="937" spans="1:7" x14ac:dyDescent="0.3">
      <c r="A937" s="2">
        <v>43794</v>
      </c>
      <c r="B937">
        <v>48</v>
      </c>
      <c r="C937">
        <v>127.74</v>
      </c>
      <c r="D937">
        <v>9</v>
      </c>
      <c r="E937">
        <v>1149.6599999999999</v>
      </c>
      <c r="F937" s="1">
        <f>-Week_SIP[[#This Row],[Investment Amount]]</f>
        <v>-1149.6599999999999</v>
      </c>
      <c r="G937" s="1">
        <f>SUM($D$2:D937)*Week_SIP[[#This Row],[Buy Price]]</f>
        <v>3926855.34</v>
      </c>
    </row>
    <row r="938" spans="1:7" x14ac:dyDescent="0.3">
      <c r="A938" s="2">
        <v>43801</v>
      </c>
      <c r="B938">
        <v>49</v>
      </c>
      <c r="C938">
        <v>127.63</v>
      </c>
      <c r="D938">
        <v>9</v>
      </c>
      <c r="E938">
        <v>1148.67</v>
      </c>
      <c r="F938" s="1">
        <f>-Week_SIP[[#This Row],[Investment Amount]]</f>
        <v>-1148.67</v>
      </c>
      <c r="G938" s="1">
        <f>SUM($D$2:D938)*Week_SIP[[#This Row],[Buy Price]]</f>
        <v>3924622.5</v>
      </c>
    </row>
    <row r="939" spans="1:7" x14ac:dyDescent="0.3">
      <c r="A939" s="2">
        <v>43808</v>
      </c>
      <c r="B939">
        <v>50</v>
      </c>
      <c r="C939">
        <v>126.33</v>
      </c>
      <c r="D939">
        <v>9</v>
      </c>
      <c r="E939">
        <v>1136.97</v>
      </c>
      <c r="F939" s="1">
        <f>-Week_SIP[[#This Row],[Investment Amount]]</f>
        <v>-1136.97</v>
      </c>
      <c r="G939" s="1">
        <f>SUM($D$2:D939)*Week_SIP[[#This Row],[Buy Price]]</f>
        <v>3885784.4699999997</v>
      </c>
    </row>
    <row r="940" spans="1:7" x14ac:dyDescent="0.3">
      <c r="A940" s="2">
        <v>43815</v>
      </c>
      <c r="B940">
        <v>51</v>
      </c>
      <c r="C940">
        <v>127.53</v>
      </c>
      <c r="D940">
        <v>9</v>
      </c>
      <c r="E940">
        <v>1147.77</v>
      </c>
      <c r="F940" s="1">
        <f>-Week_SIP[[#This Row],[Investment Amount]]</f>
        <v>-1147.77</v>
      </c>
      <c r="G940" s="1">
        <f>SUM($D$2:D940)*Week_SIP[[#This Row],[Buy Price]]</f>
        <v>3923843.04</v>
      </c>
    </row>
    <row r="941" spans="1:7" x14ac:dyDescent="0.3">
      <c r="A941" s="2">
        <v>43822</v>
      </c>
      <c r="B941">
        <v>52</v>
      </c>
      <c r="C941">
        <v>129.93</v>
      </c>
      <c r="D941">
        <v>8</v>
      </c>
      <c r="E941">
        <v>1039.44</v>
      </c>
      <c r="F941" s="1">
        <f>-Week_SIP[[#This Row],[Investment Amount]]</f>
        <v>-1039.44</v>
      </c>
      <c r="G941" s="1">
        <f>SUM($D$2:D941)*Week_SIP[[#This Row],[Buy Price]]</f>
        <v>3998725.68</v>
      </c>
    </row>
    <row r="942" spans="1:7" x14ac:dyDescent="0.3">
      <c r="A942" s="2">
        <v>43831</v>
      </c>
      <c r="B942">
        <v>1</v>
      </c>
      <c r="C942">
        <v>129.41999999999999</v>
      </c>
      <c r="D942">
        <v>8</v>
      </c>
      <c r="E942">
        <v>1035.3599999999999</v>
      </c>
      <c r="F942" s="1">
        <f>-Week_SIP[[#This Row],[Investment Amount]]</f>
        <v>-1035.3599999999999</v>
      </c>
      <c r="G942" s="1">
        <f>SUM($D$2:D942)*Week_SIP[[#This Row],[Buy Price]]</f>
        <v>3984065.28</v>
      </c>
    </row>
    <row r="943" spans="1:7" x14ac:dyDescent="0.3">
      <c r="A943" s="2">
        <v>43836</v>
      </c>
      <c r="B943">
        <v>2</v>
      </c>
      <c r="C943">
        <v>127.37</v>
      </c>
      <c r="D943">
        <v>9</v>
      </c>
      <c r="E943">
        <v>1146.33</v>
      </c>
      <c r="F943" s="1">
        <f>-Week_SIP[[#This Row],[Investment Amount]]</f>
        <v>-1146.33</v>
      </c>
      <c r="G943" s="1">
        <f>SUM($D$2:D943)*Week_SIP[[#This Row],[Buy Price]]</f>
        <v>3922104.41</v>
      </c>
    </row>
    <row r="944" spans="1:7" x14ac:dyDescent="0.3">
      <c r="A944" s="2">
        <v>43843</v>
      </c>
      <c r="B944">
        <v>3</v>
      </c>
      <c r="C944">
        <v>130.41</v>
      </c>
      <c r="D944">
        <v>8</v>
      </c>
      <c r="E944">
        <v>1043.28</v>
      </c>
      <c r="F944" s="1">
        <f>-Week_SIP[[#This Row],[Investment Amount]]</f>
        <v>-1043.28</v>
      </c>
      <c r="G944" s="1">
        <f>SUM($D$2:D944)*Week_SIP[[#This Row],[Buy Price]]</f>
        <v>4016758.4099999997</v>
      </c>
    </row>
    <row r="945" spans="1:7" x14ac:dyDescent="0.3">
      <c r="A945" s="2">
        <v>43850</v>
      </c>
      <c r="B945">
        <v>4</v>
      </c>
      <c r="C945">
        <v>129.78</v>
      </c>
      <c r="D945">
        <v>8</v>
      </c>
      <c r="E945">
        <v>1038.24</v>
      </c>
      <c r="F945" s="1">
        <f>-Week_SIP[[#This Row],[Investment Amount]]</f>
        <v>-1038.24</v>
      </c>
      <c r="G945" s="1">
        <f>SUM($D$2:D945)*Week_SIP[[#This Row],[Buy Price]]</f>
        <v>3998392.02</v>
      </c>
    </row>
    <row r="946" spans="1:7" x14ac:dyDescent="0.3">
      <c r="A946" s="2">
        <v>43857</v>
      </c>
      <c r="B946">
        <v>5</v>
      </c>
      <c r="C946">
        <v>128.72999999999999</v>
      </c>
      <c r="D946">
        <v>8</v>
      </c>
      <c r="E946">
        <v>1029.8399999999999</v>
      </c>
      <c r="F946" s="1">
        <f>-Week_SIP[[#This Row],[Investment Amount]]</f>
        <v>-1029.8399999999999</v>
      </c>
      <c r="G946" s="1">
        <f>SUM($D$2:D946)*Week_SIP[[#This Row],[Buy Price]]</f>
        <v>3967072.4099999997</v>
      </c>
    </row>
    <row r="947" spans="1:7" x14ac:dyDescent="0.3">
      <c r="A947" s="2">
        <v>43864</v>
      </c>
      <c r="B947">
        <v>6</v>
      </c>
      <c r="C947">
        <v>124.42</v>
      </c>
      <c r="D947">
        <v>9</v>
      </c>
      <c r="E947">
        <v>1119.78</v>
      </c>
      <c r="F947" s="1">
        <f>-Week_SIP[[#This Row],[Investment Amount]]</f>
        <v>-1119.78</v>
      </c>
      <c r="G947" s="1">
        <f>SUM($D$2:D947)*Week_SIP[[#This Row],[Buy Price]]</f>
        <v>3835370.92</v>
      </c>
    </row>
    <row r="948" spans="1:7" x14ac:dyDescent="0.3">
      <c r="A948" s="2">
        <v>43871</v>
      </c>
      <c r="B948">
        <v>7</v>
      </c>
      <c r="C948">
        <v>127.91</v>
      </c>
      <c r="D948">
        <v>9</v>
      </c>
      <c r="E948">
        <v>1151.19</v>
      </c>
      <c r="F948" s="1">
        <f>-Week_SIP[[#This Row],[Investment Amount]]</f>
        <v>-1151.19</v>
      </c>
      <c r="G948" s="1">
        <f>SUM($D$2:D948)*Week_SIP[[#This Row],[Buy Price]]</f>
        <v>3944104.85</v>
      </c>
    </row>
    <row r="949" spans="1:7" x14ac:dyDescent="0.3">
      <c r="A949" s="2">
        <v>43878</v>
      </c>
      <c r="B949">
        <v>8</v>
      </c>
      <c r="C949">
        <v>127.84</v>
      </c>
      <c r="D949">
        <v>9</v>
      </c>
      <c r="E949">
        <v>1150.56</v>
      </c>
      <c r="F949" s="1">
        <f>-Week_SIP[[#This Row],[Investment Amount]]</f>
        <v>-1150.56</v>
      </c>
      <c r="G949" s="1">
        <f>SUM($D$2:D949)*Week_SIP[[#This Row],[Buy Price]]</f>
        <v>3943096.96</v>
      </c>
    </row>
    <row r="950" spans="1:7" x14ac:dyDescent="0.3">
      <c r="A950" s="2">
        <v>43885</v>
      </c>
      <c r="B950">
        <v>9</v>
      </c>
      <c r="C950">
        <v>125.73</v>
      </c>
      <c r="D950">
        <v>9</v>
      </c>
      <c r="E950">
        <v>1131.57</v>
      </c>
      <c r="F950" s="1">
        <f>-Week_SIP[[#This Row],[Investment Amount]]</f>
        <v>-1131.57</v>
      </c>
      <c r="G950" s="1">
        <f>SUM($D$2:D950)*Week_SIP[[#This Row],[Buy Price]]</f>
        <v>3879147.69</v>
      </c>
    </row>
    <row r="951" spans="1:7" x14ac:dyDescent="0.3">
      <c r="A951" s="2">
        <v>43892</v>
      </c>
      <c r="B951">
        <v>10</v>
      </c>
      <c r="C951">
        <v>118.39</v>
      </c>
      <c r="D951">
        <v>9</v>
      </c>
      <c r="E951">
        <v>1065.51</v>
      </c>
      <c r="F951" s="1">
        <f>-Week_SIP[[#This Row],[Investment Amount]]</f>
        <v>-1065.51</v>
      </c>
      <c r="G951" s="1">
        <f>SUM($D$2:D951)*Week_SIP[[#This Row],[Buy Price]]</f>
        <v>3653752.18</v>
      </c>
    </row>
    <row r="952" spans="1:7" x14ac:dyDescent="0.3">
      <c r="A952" s="2">
        <v>43899</v>
      </c>
      <c r="B952">
        <v>11</v>
      </c>
      <c r="C952">
        <v>111.62</v>
      </c>
      <c r="D952">
        <v>10</v>
      </c>
      <c r="E952">
        <v>1116.2</v>
      </c>
      <c r="F952" s="1">
        <f>-Week_SIP[[#This Row],[Investment Amount]]</f>
        <v>-1116.2</v>
      </c>
      <c r="G952" s="1">
        <f>SUM($D$2:D952)*Week_SIP[[#This Row],[Buy Price]]</f>
        <v>3445932.64</v>
      </c>
    </row>
    <row r="953" spans="1:7" x14ac:dyDescent="0.3">
      <c r="A953" s="2">
        <v>43906</v>
      </c>
      <c r="B953">
        <v>12</v>
      </c>
      <c r="C953">
        <v>102.37</v>
      </c>
      <c r="D953">
        <v>11</v>
      </c>
      <c r="E953">
        <v>1126.0700000000002</v>
      </c>
      <c r="F953" s="1">
        <f>-Week_SIP[[#This Row],[Investment Amount]]</f>
        <v>-1126.0700000000002</v>
      </c>
      <c r="G953" s="1">
        <f>SUM($D$2:D953)*Week_SIP[[#This Row],[Buy Price]]</f>
        <v>3161492.71</v>
      </c>
    </row>
    <row r="954" spans="1:7" x14ac:dyDescent="0.3">
      <c r="A954" s="2">
        <v>43913</v>
      </c>
      <c r="B954">
        <v>13</v>
      </c>
      <c r="C954">
        <v>83.52</v>
      </c>
      <c r="D954">
        <v>13</v>
      </c>
      <c r="E954">
        <v>1085.76</v>
      </c>
      <c r="F954" s="1">
        <f>-Week_SIP[[#This Row],[Investment Amount]]</f>
        <v>-1085.76</v>
      </c>
      <c r="G954" s="1">
        <f>SUM($D$2:D954)*Week_SIP[[#This Row],[Buy Price]]</f>
        <v>2580433.9199999999</v>
      </c>
    </row>
    <row r="955" spans="1:7" x14ac:dyDescent="0.3">
      <c r="A955" s="2">
        <v>43920</v>
      </c>
      <c r="B955">
        <v>14</v>
      </c>
      <c r="C955">
        <v>89.17</v>
      </c>
      <c r="D955">
        <v>12</v>
      </c>
      <c r="E955">
        <v>1070.04</v>
      </c>
      <c r="F955" s="1">
        <f>-Week_SIP[[#This Row],[Investment Amount]]</f>
        <v>-1070.04</v>
      </c>
      <c r="G955" s="1">
        <f>SUM($D$2:D955)*Week_SIP[[#This Row],[Buy Price]]</f>
        <v>2756066.36</v>
      </c>
    </row>
    <row r="956" spans="1:7" x14ac:dyDescent="0.3">
      <c r="A956" s="2">
        <v>43928</v>
      </c>
      <c r="B956">
        <v>15</v>
      </c>
      <c r="C956">
        <v>92.41</v>
      </c>
      <c r="D956">
        <v>12</v>
      </c>
      <c r="E956">
        <v>1108.92</v>
      </c>
      <c r="F956" s="1">
        <f>-Week_SIP[[#This Row],[Investment Amount]]</f>
        <v>-1108.92</v>
      </c>
      <c r="G956" s="1">
        <f>SUM($D$2:D956)*Week_SIP[[#This Row],[Buy Price]]</f>
        <v>2857317.1999999997</v>
      </c>
    </row>
    <row r="957" spans="1:7" x14ac:dyDescent="0.3">
      <c r="A957" s="2">
        <v>43934</v>
      </c>
      <c r="B957">
        <v>16</v>
      </c>
      <c r="C957">
        <v>95.62</v>
      </c>
      <c r="D957">
        <v>12</v>
      </c>
      <c r="E957">
        <v>1147.44</v>
      </c>
      <c r="F957" s="1">
        <f>-Week_SIP[[#This Row],[Investment Amount]]</f>
        <v>-1147.44</v>
      </c>
      <c r="G957" s="1">
        <f>SUM($D$2:D957)*Week_SIP[[#This Row],[Buy Price]]</f>
        <v>2957717.8400000003</v>
      </c>
    </row>
    <row r="958" spans="1:7" x14ac:dyDescent="0.3">
      <c r="A958" s="2">
        <v>43941</v>
      </c>
      <c r="B958">
        <v>17</v>
      </c>
      <c r="C958">
        <v>97.99</v>
      </c>
      <c r="D958">
        <v>11</v>
      </c>
      <c r="E958">
        <v>1077.8899999999999</v>
      </c>
      <c r="F958" s="1">
        <f>-Week_SIP[[#This Row],[Investment Amount]]</f>
        <v>-1077.8899999999999</v>
      </c>
      <c r="G958" s="1">
        <f>SUM($D$2:D958)*Week_SIP[[#This Row],[Buy Price]]</f>
        <v>3032104.57</v>
      </c>
    </row>
    <row r="959" spans="1:7" x14ac:dyDescent="0.3">
      <c r="A959" s="2">
        <v>43948</v>
      </c>
      <c r="B959">
        <v>18</v>
      </c>
      <c r="C959">
        <v>98.43</v>
      </c>
      <c r="D959">
        <v>11</v>
      </c>
      <c r="E959">
        <v>1082.73</v>
      </c>
      <c r="F959" s="1">
        <f>-Week_SIP[[#This Row],[Investment Amount]]</f>
        <v>-1082.73</v>
      </c>
      <c r="G959" s="1">
        <f>SUM($D$2:D959)*Week_SIP[[#This Row],[Buy Price]]</f>
        <v>3046802.22</v>
      </c>
    </row>
    <row r="960" spans="1:7" x14ac:dyDescent="0.3">
      <c r="A960" s="2">
        <v>43955</v>
      </c>
      <c r="B960">
        <v>19</v>
      </c>
      <c r="C960">
        <v>98.8</v>
      </c>
      <c r="D960">
        <v>11</v>
      </c>
      <c r="E960">
        <v>1086.8</v>
      </c>
      <c r="F960" s="1">
        <f>-Week_SIP[[#This Row],[Investment Amount]]</f>
        <v>-1086.8</v>
      </c>
      <c r="G960" s="1">
        <f>SUM($D$2:D960)*Week_SIP[[#This Row],[Buy Price]]</f>
        <v>3059342</v>
      </c>
    </row>
    <row r="961" spans="1:7" x14ac:dyDescent="0.3">
      <c r="A961" s="2">
        <v>43962</v>
      </c>
      <c r="B961">
        <v>20</v>
      </c>
      <c r="C961">
        <v>98.21</v>
      </c>
      <c r="D961">
        <v>11</v>
      </c>
      <c r="E961">
        <v>1080.31</v>
      </c>
      <c r="F961" s="1">
        <f>-Week_SIP[[#This Row],[Investment Amount]]</f>
        <v>-1080.31</v>
      </c>
      <c r="G961" s="1">
        <f>SUM($D$2:D961)*Week_SIP[[#This Row],[Buy Price]]</f>
        <v>3042152.96</v>
      </c>
    </row>
    <row r="962" spans="1:7" x14ac:dyDescent="0.3">
      <c r="A962" s="2">
        <v>43969</v>
      </c>
      <c r="B962">
        <v>21</v>
      </c>
      <c r="C962">
        <v>93.93</v>
      </c>
      <c r="D962">
        <v>12</v>
      </c>
      <c r="E962">
        <v>1127.1600000000001</v>
      </c>
      <c r="F962" s="1">
        <f>-Week_SIP[[#This Row],[Investment Amount]]</f>
        <v>-1127.1600000000001</v>
      </c>
      <c r="G962" s="1">
        <f>SUM($D$2:D962)*Week_SIP[[#This Row],[Buy Price]]</f>
        <v>2910702.8400000003</v>
      </c>
    </row>
    <row r="963" spans="1:7" x14ac:dyDescent="0.3">
      <c r="A963" s="2">
        <v>43977</v>
      </c>
      <c r="B963">
        <v>22</v>
      </c>
      <c r="C963">
        <v>96.21</v>
      </c>
      <c r="D963">
        <v>11</v>
      </c>
      <c r="E963">
        <v>1058.31</v>
      </c>
      <c r="F963" s="1">
        <f>-Week_SIP[[#This Row],[Investment Amount]]</f>
        <v>-1058.31</v>
      </c>
      <c r="G963" s="1">
        <f>SUM($D$2:D963)*Week_SIP[[#This Row],[Buy Price]]</f>
        <v>2982413.79</v>
      </c>
    </row>
    <row r="964" spans="1:7" x14ac:dyDescent="0.3">
      <c r="A964" s="2">
        <v>43983</v>
      </c>
      <c r="B964">
        <v>23</v>
      </c>
      <c r="C964">
        <v>104.42</v>
      </c>
      <c r="D964">
        <v>11</v>
      </c>
      <c r="E964">
        <v>1148.6200000000001</v>
      </c>
      <c r="F964" s="1">
        <f>-Week_SIP[[#This Row],[Investment Amount]]</f>
        <v>-1148.6200000000001</v>
      </c>
      <c r="G964" s="1">
        <f>SUM($D$2:D964)*Week_SIP[[#This Row],[Buy Price]]</f>
        <v>3238064.2</v>
      </c>
    </row>
    <row r="965" spans="1:7" x14ac:dyDescent="0.3">
      <c r="A965" s="2">
        <v>43990</v>
      </c>
      <c r="B965">
        <v>24</v>
      </c>
      <c r="C965">
        <v>108.1</v>
      </c>
      <c r="D965">
        <v>10</v>
      </c>
      <c r="E965">
        <v>1081</v>
      </c>
      <c r="F965" s="1">
        <f>-Week_SIP[[#This Row],[Investment Amount]]</f>
        <v>-1081</v>
      </c>
      <c r="G965" s="1">
        <f>SUM($D$2:D965)*Week_SIP[[#This Row],[Buy Price]]</f>
        <v>3353262</v>
      </c>
    </row>
    <row r="966" spans="1:7" x14ac:dyDescent="0.3">
      <c r="A966" s="2">
        <v>43997</v>
      </c>
      <c r="B966">
        <v>25</v>
      </c>
      <c r="C966">
        <v>104.51</v>
      </c>
      <c r="D966">
        <v>11</v>
      </c>
      <c r="E966">
        <v>1149.6100000000001</v>
      </c>
      <c r="F966" s="1">
        <f>-Week_SIP[[#This Row],[Investment Amount]]</f>
        <v>-1149.6100000000001</v>
      </c>
      <c r="G966" s="1">
        <f>SUM($D$2:D966)*Week_SIP[[#This Row],[Buy Price]]</f>
        <v>3243049.81</v>
      </c>
    </row>
    <row r="967" spans="1:7" x14ac:dyDescent="0.3">
      <c r="A967" s="2">
        <v>44004</v>
      </c>
      <c r="B967">
        <v>26</v>
      </c>
      <c r="C967">
        <v>109.56</v>
      </c>
      <c r="D967">
        <v>10</v>
      </c>
      <c r="E967">
        <v>1095.5999999999999</v>
      </c>
      <c r="F967" s="1">
        <f>-Week_SIP[[#This Row],[Investment Amount]]</f>
        <v>-1095.5999999999999</v>
      </c>
      <c r="G967" s="1">
        <f>SUM($D$2:D967)*Week_SIP[[#This Row],[Buy Price]]</f>
        <v>3400851.96</v>
      </c>
    </row>
    <row r="968" spans="1:7" x14ac:dyDescent="0.3">
      <c r="A968" s="2">
        <v>44011</v>
      </c>
      <c r="B968">
        <v>27</v>
      </c>
      <c r="C968">
        <v>109.74</v>
      </c>
      <c r="D968">
        <v>10</v>
      </c>
      <c r="E968">
        <v>1097.3999999999999</v>
      </c>
      <c r="F968" s="1">
        <f>-Week_SIP[[#This Row],[Investment Amount]]</f>
        <v>-1097.3999999999999</v>
      </c>
      <c r="G968" s="1">
        <f>SUM($D$2:D968)*Week_SIP[[#This Row],[Buy Price]]</f>
        <v>3407536.7399999998</v>
      </c>
    </row>
    <row r="969" spans="1:7" x14ac:dyDescent="0.3">
      <c r="A969" s="2">
        <v>44018</v>
      </c>
      <c r="B969">
        <v>28</v>
      </c>
      <c r="C969">
        <v>114.28</v>
      </c>
      <c r="D969">
        <v>10</v>
      </c>
      <c r="E969">
        <v>1142.8</v>
      </c>
      <c r="F969" s="1">
        <f>-Week_SIP[[#This Row],[Investment Amount]]</f>
        <v>-1142.8</v>
      </c>
      <c r="G969" s="1">
        <f>SUM($D$2:D969)*Week_SIP[[#This Row],[Buy Price]]</f>
        <v>3549651.08</v>
      </c>
    </row>
    <row r="970" spans="1:7" x14ac:dyDescent="0.3">
      <c r="A970" s="2">
        <v>44025</v>
      </c>
      <c r="B970">
        <v>29</v>
      </c>
      <c r="C970">
        <v>114.86</v>
      </c>
      <c r="D970">
        <v>10</v>
      </c>
      <c r="E970">
        <v>1148.5999999999999</v>
      </c>
      <c r="F970" s="1">
        <f>-Week_SIP[[#This Row],[Investment Amount]]</f>
        <v>-1148.5999999999999</v>
      </c>
      <c r="G970" s="1">
        <f>SUM($D$2:D970)*Week_SIP[[#This Row],[Buy Price]]</f>
        <v>3568815.06</v>
      </c>
    </row>
    <row r="971" spans="1:7" x14ac:dyDescent="0.3">
      <c r="A971" s="2">
        <v>44032</v>
      </c>
      <c r="B971">
        <v>30</v>
      </c>
      <c r="C971">
        <v>117.06</v>
      </c>
      <c r="D971">
        <v>9</v>
      </c>
      <c r="E971">
        <v>1053.54</v>
      </c>
      <c r="F971" s="1">
        <f>-Week_SIP[[#This Row],[Investment Amount]]</f>
        <v>-1053.54</v>
      </c>
      <c r="G971" s="1">
        <f>SUM($D$2:D971)*Week_SIP[[#This Row],[Buy Price]]</f>
        <v>3638224.8000000003</v>
      </c>
    </row>
    <row r="972" spans="1:7" x14ac:dyDescent="0.3">
      <c r="A972" s="2">
        <v>44039</v>
      </c>
      <c r="B972">
        <v>31</v>
      </c>
      <c r="C972">
        <v>118.39</v>
      </c>
      <c r="D972">
        <v>9</v>
      </c>
      <c r="E972">
        <v>1065.51</v>
      </c>
      <c r="F972" s="1">
        <f>-Week_SIP[[#This Row],[Investment Amount]]</f>
        <v>-1065.51</v>
      </c>
      <c r="G972" s="1">
        <f>SUM($D$2:D972)*Week_SIP[[#This Row],[Buy Price]]</f>
        <v>3680626.71</v>
      </c>
    </row>
    <row r="973" spans="1:7" x14ac:dyDescent="0.3">
      <c r="A973" s="2">
        <v>44046</v>
      </c>
      <c r="B973">
        <v>32</v>
      </c>
      <c r="C973">
        <v>116.17</v>
      </c>
      <c r="D973">
        <v>9</v>
      </c>
      <c r="E973">
        <v>1045.53</v>
      </c>
      <c r="F973" s="1">
        <f>-Week_SIP[[#This Row],[Investment Amount]]</f>
        <v>-1045.53</v>
      </c>
      <c r="G973" s="1">
        <f>SUM($D$2:D973)*Week_SIP[[#This Row],[Buy Price]]</f>
        <v>3612654.66</v>
      </c>
    </row>
    <row r="974" spans="1:7" x14ac:dyDescent="0.3">
      <c r="A974" s="2">
        <v>44053</v>
      </c>
      <c r="B974">
        <v>33</v>
      </c>
      <c r="C974">
        <v>119.97</v>
      </c>
      <c r="D974">
        <v>9</v>
      </c>
      <c r="E974">
        <v>1079.73</v>
      </c>
      <c r="F974" s="1">
        <f>-Week_SIP[[#This Row],[Investment Amount]]</f>
        <v>-1079.73</v>
      </c>
      <c r="G974" s="1">
        <f>SUM($D$2:D974)*Week_SIP[[#This Row],[Buy Price]]</f>
        <v>3731906.79</v>
      </c>
    </row>
    <row r="975" spans="1:7" x14ac:dyDescent="0.3">
      <c r="A975" s="2">
        <v>44060</v>
      </c>
      <c r="B975">
        <v>34</v>
      </c>
      <c r="C975">
        <v>119.88</v>
      </c>
      <c r="D975">
        <v>9</v>
      </c>
      <c r="E975">
        <v>1078.92</v>
      </c>
      <c r="F975" s="1">
        <f>-Week_SIP[[#This Row],[Investment Amount]]</f>
        <v>-1078.92</v>
      </c>
      <c r="G975" s="1">
        <f>SUM($D$2:D975)*Week_SIP[[#This Row],[Buy Price]]</f>
        <v>3730186.08</v>
      </c>
    </row>
    <row r="976" spans="1:7" x14ac:dyDescent="0.3">
      <c r="A976" s="2">
        <v>44067</v>
      </c>
      <c r="B976">
        <v>35</v>
      </c>
      <c r="C976">
        <v>122</v>
      </c>
      <c r="D976">
        <v>9</v>
      </c>
      <c r="E976">
        <v>1098</v>
      </c>
      <c r="F976" s="1">
        <f>-Week_SIP[[#This Row],[Investment Amount]]</f>
        <v>-1098</v>
      </c>
      <c r="G976" s="1">
        <f>SUM($D$2:D976)*Week_SIP[[#This Row],[Buy Price]]</f>
        <v>3797250</v>
      </c>
    </row>
    <row r="977" spans="1:7" x14ac:dyDescent="0.3">
      <c r="A977" s="2">
        <v>44074</v>
      </c>
      <c r="B977">
        <v>36</v>
      </c>
      <c r="C977">
        <v>121.03</v>
      </c>
      <c r="D977">
        <v>9</v>
      </c>
      <c r="E977">
        <v>1089.27</v>
      </c>
      <c r="F977" s="1">
        <f>-Week_SIP[[#This Row],[Investment Amount]]</f>
        <v>-1089.27</v>
      </c>
      <c r="G977" s="1">
        <f>SUM($D$2:D977)*Week_SIP[[#This Row],[Buy Price]]</f>
        <v>3768148.02</v>
      </c>
    </row>
    <row r="978" spans="1:7" x14ac:dyDescent="0.3">
      <c r="A978" s="2">
        <v>44081</v>
      </c>
      <c r="B978">
        <v>37</v>
      </c>
      <c r="C978">
        <v>121.27</v>
      </c>
      <c r="D978">
        <v>9</v>
      </c>
      <c r="E978">
        <v>1091.43</v>
      </c>
      <c r="F978" s="1">
        <f>-Week_SIP[[#This Row],[Investment Amount]]</f>
        <v>-1091.43</v>
      </c>
      <c r="G978" s="1">
        <f>SUM($D$2:D978)*Week_SIP[[#This Row],[Buy Price]]</f>
        <v>3776711.61</v>
      </c>
    </row>
    <row r="979" spans="1:7" x14ac:dyDescent="0.3">
      <c r="A979" s="2">
        <v>44088</v>
      </c>
      <c r="B979">
        <v>38</v>
      </c>
      <c r="C979">
        <v>122.13</v>
      </c>
      <c r="D979">
        <v>9</v>
      </c>
      <c r="E979">
        <v>1099.17</v>
      </c>
      <c r="F979" s="1">
        <f>-Week_SIP[[#This Row],[Investment Amount]]</f>
        <v>-1099.17</v>
      </c>
      <c r="G979" s="1">
        <f>SUM($D$2:D979)*Week_SIP[[#This Row],[Buy Price]]</f>
        <v>3804593.76</v>
      </c>
    </row>
    <row r="980" spans="1:7" x14ac:dyDescent="0.3">
      <c r="A980" s="2">
        <v>44095</v>
      </c>
      <c r="B980">
        <v>39</v>
      </c>
      <c r="C980">
        <v>119.92</v>
      </c>
      <c r="D980">
        <v>9</v>
      </c>
      <c r="E980">
        <v>1079.28</v>
      </c>
      <c r="F980" s="1">
        <f>-Week_SIP[[#This Row],[Investment Amount]]</f>
        <v>-1079.28</v>
      </c>
      <c r="G980" s="1">
        <f>SUM($D$2:D980)*Week_SIP[[#This Row],[Buy Price]]</f>
        <v>3736827.12</v>
      </c>
    </row>
    <row r="981" spans="1:7" x14ac:dyDescent="0.3">
      <c r="A981" s="2">
        <v>44102</v>
      </c>
      <c r="B981">
        <v>40</v>
      </c>
      <c r="C981">
        <v>119.75</v>
      </c>
      <c r="D981">
        <v>9</v>
      </c>
      <c r="E981">
        <v>1077.75</v>
      </c>
      <c r="F981" s="1">
        <f>-Week_SIP[[#This Row],[Investment Amount]]</f>
        <v>-1077.75</v>
      </c>
      <c r="G981" s="1">
        <f>SUM($D$2:D981)*Week_SIP[[#This Row],[Buy Price]]</f>
        <v>3732607.5</v>
      </c>
    </row>
    <row r="982" spans="1:7" x14ac:dyDescent="0.3">
      <c r="A982" s="2">
        <v>44109</v>
      </c>
      <c r="B982">
        <v>41</v>
      </c>
      <c r="C982">
        <v>122.38</v>
      </c>
      <c r="D982">
        <v>9</v>
      </c>
      <c r="E982">
        <v>1101.42</v>
      </c>
      <c r="F982" s="1">
        <f>-Week_SIP[[#This Row],[Investment Amount]]</f>
        <v>-1101.42</v>
      </c>
      <c r="G982" s="1">
        <f>SUM($D$2:D982)*Week_SIP[[#This Row],[Buy Price]]</f>
        <v>3815686.02</v>
      </c>
    </row>
    <row r="983" spans="1:7" x14ac:dyDescent="0.3">
      <c r="A983" s="2">
        <v>44116</v>
      </c>
      <c r="B983">
        <v>42</v>
      </c>
      <c r="C983">
        <v>126.96</v>
      </c>
      <c r="D983">
        <v>9</v>
      </c>
      <c r="E983">
        <v>1142.6399999999999</v>
      </c>
      <c r="F983" s="1">
        <f>-Week_SIP[[#This Row],[Investment Amount]]</f>
        <v>-1142.6399999999999</v>
      </c>
      <c r="G983" s="1">
        <f>SUM($D$2:D983)*Week_SIP[[#This Row],[Buy Price]]</f>
        <v>3959628.48</v>
      </c>
    </row>
    <row r="984" spans="1:7" x14ac:dyDescent="0.3">
      <c r="A984" s="2">
        <v>44123</v>
      </c>
      <c r="B984">
        <v>43</v>
      </c>
      <c r="C984">
        <v>126.81</v>
      </c>
      <c r="D984">
        <v>9</v>
      </c>
      <c r="E984">
        <v>1141.29</v>
      </c>
      <c r="F984" s="1">
        <f>-Week_SIP[[#This Row],[Investment Amount]]</f>
        <v>-1141.29</v>
      </c>
      <c r="G984" s="1">
        <f>SUM($D$2:D984)*Week_SIP[[#This Row],[Buy Price]]</f>
        <v>3956091.5700000003</v>
      </c>
    </row>
    <row r="985" spans="1:7" x14ac:dyDescent="0.3">
      <c r="A985" s="2">
        <v>44130</v>
      </c>
      <c r="B985">
        <v>44</v>
      </c>
      <c r="C985">
        <v>125.81</v>
      </c>
      <c r="D985">
        <v>9</v>
      </c>
      <c r="E985">
        <v>1132.29</v>
      </c>
      <c r="F985" s="1">
        <f>-Week_SIP[[#This Row],[Investment Amount]]</f>
        <v>-1132.29</v>
      </c>
      <c r="G985" s="1">
        <f>SUM($D$2:D985)*Week_SIP[[#This Row],[Buy Price]]</f>
        <v>3926026.86</v>
      </c>
    </row>
    <row r="986" spans="1:7" x14ac:dyDescent="0.3">
      <c r="A986" s="2">
        <v>44137</v>
      </c>
      <c r="B986">
        <v>45</v>
      </c>
      <c r="C986">
        <v>124.37</v>
      </c>
      <c r="D986">
        <v>9</v>
      </c>
      <c r="E986">
        <v>1119.33</v>
      </c>
      <c r="F986" s="1">
        <f>-Week_SIP[[#This Row],[Investment Amount]]</f>
        <v>-1119.33</v>
      </c>
      <c r="G986" s="1">
        <f>SUM($D$2:D986)*Week_SIP[[#This Row],[Buy Price]]</f>
        <v>3882209.5500000003</v>
      </c>
    </row>
    <row r="987" spans="1:7" x14ac:dyDescent="0.3">
      <c r="A987" s="2">
        <v>44144</v>
      </c>
      <c r="B987">
        <v>46</v>
      </c>
      <c r="C987">
        <v>132.72999999999999</v>
      </c>
      <c r="D987">
        <v>8</v>
      </c>
      <c r="E987">
        <v>1061.8399999999999</v>
      </c>
      <c r="F987" s="1">
        <f>-Week_SIP[[#This Row],[Investment Amount]]</f>
        <v>-1061.8399999999999</v>
      </c>
      <c r="G987" s="1">
        <f>SUM($D$2:D987)*Week_SIP[[#This Row],[Buy Price]]</f>
        <v>4144228.7899999996</v>
      </c>
    </row>
    <row r="988" spans="1:7" x14ac:dyDescent="0.3">
      <c r="A988" s="2">
        <v>44152</v>
      </c>
      <c r="B988">
        <v>47</v>
      </c>
      <c r="C988">
        <v>137.38999999999999</v>
      </c>
      <c r="D988">
        <v>8</v>
      </c>
      <c r="E988">
        <v>1099.1199999999999</v>
      </c>
      <c r="F988" s="1">
        <f>-Week_SIP[[#This Row],[Investment Amount]]</f>
        <v>-1099.1199999999999</v>
      </c>
      <c r="G988" s="1">
        <f>SUM($D$2:D988)*Week_SIP[[#This Row],[Buy Price]]</f>
        <v>4290827.09</v>
      </c>
    </row>
    <row r="989" spans="1:7" x14ac:dyDescent="0.3">
      <c r="A989" s="2">
        <v>44158</v>
      </c>
      <c r="B989">
        <v>48</v>
      </c>
      <c r="C989">
        <v>137.76</v>
      </c>
      <c r="D989">
        <v>8</v>
      </c>
      <c r="E989">
        <v>1102.08</v>
      </c>
      <c r="F989" s="1">
        <f>-Week_SIP[[#This Row],[Investment Amount]]</f>
        <v>-1102.08</v>
      </c>
      <c r="G989" s="1">
        <f>SUM($D$2:D989)*Week_SIP[[#This Row],[Buy Price]]</f>
        <v>4303484.6399999997</v>
      </c>
    </row>
    <row r="990" spans="1:7" x14ac:dyDescent="0.3">
      <c r="A990" s="2">
        <v>44166</v>
      </c>
      <c r="B990">
        <v>49</v>
      </c>
      <c r="C990">
        <v>139.79</v>
      </c>
      <c r="D990">
        <v>8</v>
      </c>
      <c r="E990">
        <v>1118.32</v>
      </c>
      <c r="F990" s="1">
        <f>-Week_SIP[[#This Row],[Investment Amount]]</f>
        <v>-1118.32</v>
      </c>
      <c r="G990" s="1">
        <f>SUM($D$2:D990)*Week_SIP[[#This Row],[Buy Price]]</f>
        <v>4368018.13</v>
      </c>
    </row>
    <row r="991" spans="1:7" x14ac:dyDescent="0.3">
      <c r="A991" s="2">
        <v>44172</v>
      </c>
      <c r="B991">
        <v>50</v>
      </c>
      <c r="C991">
        <v>142.29</v>
      </c>
      <c r="D991">
        <v>8</v>
      </c>
      <c r="E991">
        <v>1138.32</v>
      </c>
      <c r="F991" s="1">
        <f>-Week_SIP[[#This Row],[Investment Amount]]</f>
        <v>-1138.32</v>
      </c>
      <c r="G991" s="1">
        <f>SUM($D$2:D991)*Week_SIP[[#This Row],[Buy Price]]</f>
        <v>4447273.95</v>
      </c>
    </row>
    <row r="992" spans="1:7" x14ac:dyDescent="0.3">
      <c r="A992" s="2">
        <v>44179</v>
      </c>
      <c r="B992">
        <v>51</v>
      </c>
      <c r="C992">
        <v>144.32</v>
      </c>
      <c r="D992">
        <v>7</v>
      </c>
      <c r="E992">
        <v>1010.24</v>
      </c>
      <c r="F992" s="1">
        <f>-Week_SIP[[#This Row],[Investment Amount]]</f>
        <v>-1010.24</v>
      </c>
      <c r="G992" s="1">
        <f>SUM($D$2:D992)*Week_SIP[[#This Row],[Buy Price]]</f>
        <v>4511731.84</v>
      </c>
    </row>
    <row r="993" spans="1:7" x14ac:dyDescent="0.3">
      <c r="A993" s="2">
        <v>44186</v>
      </c>
      <c r="B993">
        <v>52</v>
      </c>
      <c r="C993">
        <v>142.5</v>
      </c>
      <c r="D993">
        <v>8</v>
      </c>
      <c r="E993">
        <v>1140</v>
      </c>
      <c r="F993" s="1">
        <f>-Week_SIP[[#This Row],[Investment Amount]]</f>
        <v>-1140</v>
      </c>
      <c r="G993" s="1">
        <f>SUM($D$2:D993)*Week_SIP[[#This Row],[Buy Price]]</f>
        <v>4455975</v>
      </c>
    </row>
    <row r="994" spans="1:7" x14ac:dyDescent="0.3">
      <c r="A994" s="2">
        <v>44193</v>
      </c>
      <c r="B994">
        <v>53</v>
      </c>
      <c r="C994">
        <v>147.78</v>
      </c>
      <c r="D994">
        <v>7</v>
      </c>
      <c r="E994">
        <v>1034.46</v>
      </c>
      <c r="F994" s="1">
        <f>-Week_SIP[[#This Row],[Investment Amount]]</f>
        <v>-1034.46</v>
      </c>
      <c r="G994" s="1">
        <f>SUM($D$2:D994)*Week_SIP[[#This Row],[Buy Price]]</f>
        <v>4622115.0599999996</v>
      </c>
    </row>
    <row r="995" spans="1:7" x14ac:dyDescent="0.3">
      <c r="A995" s="2">
        <v>44197</v>
      </c>
      <c r="B995">
        <v>53</v>
      </c>
      <c r="C995">
        <v>149.57</v>
      </c>
      <c r="D995">
        <v>7</v>
      </c>
      <c r="E995">
        <v>1046.99</v>
      </c>
      <c r="F995" s="1">
        <f>-Week_SIP[[#This Row],[Investment Amount]]</f>
        <v>-1046.99</v>
      </c>
      <c r="G995" s="1">
        <f>SUM($D$2:D995)*Week_SIP[[#This Row],[Buy Price]]</f>
        <v>4679147.88</v>
      </c>
    </row>
    <row r="996" spans="1:7" x14ac:dyDescent="0.3">
      <c r="A996" s="2">
        <v>44200</v>
      </c>
      <c r="B996">
        <v>1</v>
      </c>
      <c r="C996">
        <v>150.71</v>
      </c>
      <c r="D996">
        <v>7</v>
      </c>
      <c r="E996">
        <v>1054.97</v>
      </c>
      <c r="F996" s="1">
        <f>-Week_SIP[[#This Row],[Investment Amount]]</f>
        <v>-1054.97</v>
      </c>
      <c r="G996" s="1">
        <f>SUM($D$2:D996)*Week_SIP[[#This Row],[Buy Price]]</f>
        <v>4715866.6100000003</v>
      </c>
    </row>
    <row r="997" spans="1:7" x14ac:dyDescent="0.3">
      <c r="A997" s="2">
        <v>44207</v>
      </c>
      <c r="B997">
        <v>2</v>
      </c>
      <c r="C997">
        <v>154.38</v>
      </c>
      <c r="D997">
        <v>7</v>
      </c>
      <c r="E997">
        <v>1080.6599999999999</v>
      </c>
      <c r="F997" s="1">
        <f>-Week_SIP[[#This Row],[Investment Amount]]</f>
        <v>-1080.6599999999999</v>
      </c>
      <c r="G997" s="1">
        <f>SUM($D$2:D997)*Week_SIP[[#This Row],[Buy Price]]</f>
        <v>4831785.24</v>
      </c>
    </row>
    <row r="998" spans="1:7" x14ac:dyDescent="0.3">
      <c r="A998" s="2">
        <v>44214</v>
      </c>
      <c r="B998">
        <v>3</v>
      </c>
      <c r="C998">
        <v>152.56</v>
      </c>
      <c r="D998">
        <v>7</v>
      </c>
      <c r="E998">
        <v>1067.92</v>
      </c>
      <c r="F998" s="1">
        <f>-Week_SIP[[#This Row],[Investment Amount]]</f>
        <v>-1067.92</v>
      </c>
      <c r="G998" s="1">
        <f>SUM($D$2:D998)*Week_SIP[[#This Row],[Buy Price]]</f>
        <v>4775890.8</v>
      </c>
    </row>
    <row r="999" spans="1:7" x14ac:dyDescent="0.3">
      <c r="A999" s="2">
        <v>44221</v>
      </c>
      <c r="B999">
        <v>4</v>
      </c>
      <c r="C999">
        <v>152.46</v>
      </c>
      <c r="D999">
        <v>7</v>
      </c>
      <c r="E999">
        <v>1067.22</v>
      </c>
      <c r="F999" s="1">
        <f>-Week_SIP[[#This Row],[Investment Amount]]</f>
        <v>-1067.22</v>
      </c>
      <c r="G999" s="1">
        <f>SUM($D$2:D999)*Week_SIP[[#This Row],[Buy Price]]</f>
        <v>4773827.5200000005</v>
      </c>
    </row>
    <row r="1000" spans="1:7" x14ac:dyDescent="0.3">
      <c r="A1000" s="2">
        <v>44228</v>
      </c>
      <c r="B1000">
        <v>5</v>
      </c>
      <c r="C1000">
        <v>152.52000000000001</v>
      </c>
      <c r="D1000">
        <v>7</v>
      </c>
      <c r="E1000">
        <v>1067.6400000000001</v>
      </c>
      <c r="F1000" s="1">
        <f>-Week_SIP[[#This Row],[Investment Amount]]</f>
        <v>-1067.6400000000001</v>
      </c>
      <c r="G1000" s="1">
        <f>SUM($D$2:D1000)*Week_SIP[[#This Row],[Buy Price]]</f>
        <v>4776773.88</v>
      </c>
    </row>
    <row r="1001" spans="1:7" x14ac:dyDescent="0.3">
      <c r="A1001" s="2">
        <v>44235</v>
      </c>
      <c r="B1001">
        <v>6</v>
      </c>
      <c r="C1001">
        <v>161.03</v>
      </c>
      <c r="D1001">
        <v>7</v>
      </c>
      <c r="E1001">
        <v>1127.21</v>
      </c>
      <c r="F1001" s="1">
        <f>-Week_SIP[[#This Row],[Investment Amount]]</f>
        <v>-1127.21</v>
      </c>
      <c r="G1001" s="1">
        <f>SUM($D$2:D1001)*Week_SIP[[#This Row],[Buy Price]]</f>
        <v>5044425.78</v>
      </c>
    </row>
    <row r="1002" spans="1:7" x14ac:dyDescent="0.3">
      <c r="A1002" s="2">
        <v>44242</v>
      </c>
      <c r="B1002">
        <v>7</v>
      </c>
      <c r="C1002">
        <v>163.93</v>
      </c>
      <c r="D1002">
        <v>7</v>
      </c>
      <c r="E1002">
        <v>1147.51</v>
      </c>
      <c r="F1002" s="1">
        <f>-Week_SIP[[#This Row],[Investment Amount]]</f>
        <v>-1147.51</v>
      </c>
      <c r="G1002" s="1">
        <f>SUM($D$2:D1002)*Week_SIP[[#This Row],[Buy Price]]</f>
        <v>5136418.6900000004</v>
      </c>
    </row>
    <row r="1003" spans="1:7" x14ac:dyDescent="0.3">
      <c r="A1003" s="2">
        <v>44249</v>
      </c>
      <c r="B1003">
        <v>8</v>
      </c>
      <c r="C1003">
        <v>157.18</v>
      </c>
      <c r="D1003">
        <v>7</v>
      </c>
      <c r="E1003">
        <v>1100.26</v>
      </c>
      <c r="F1003" s="1">
        <f>-Week_SIP[[#This Row],[Investment Amount]]</f>
        <v>-1100.26</v>
      </c>
      <c r="G1003" s="1">
        <f>SUM($D$2:D1003)*Week_SIP[[#This Row],[Buy Price]]</f>
        <v>4926021.2</v>
      </c>
    </row>
    <row r="1004" spans="1:7" x14ac:dyDescent="0.3">
      <c r="A1004" s="2">
        <v>44256</v>
      </c>
      <c r="B1004">
        <v>9</v>
      </c>
      <c r="C1004">
        <v>158.01</v>
      </c>
      <c r="D1004">
        <v>7</v>
      </c>
      <c r="E1004">
        <v>1106.07</v>
      </c>
      <c r="F1004" s="1">
        <f>-Week_SIP[[#This Row],[Investment Amount]]</f>
        <v>-1106.07</v>
      </c>
      <c r="G1004" s="1">
        <f>SUM($D$2:D1004)*Week_SIP[[#This Row],[Buy Price]]</f>
        <v>4953139.47</v>
      </c>
    </row>
    <row r="1005" spans="1:7" x14ac:dyDescent="0.3">
      <c r="A1005" s="2">
        <v>44263</v>
      </c>
      <c r="B1005">
        <v>10</v>
      </c>
      <c r="C1005">
        <v>160.04</v>
      </c>
      <c r="D1005">
        <v>7</v>
      </c>
      <c r="E1005">
        <v>1120.28</v>
      </c>
      <c r="F1005" s="1">
        <f>-Week_SIP[[#This Row],[Investment Amount]]</f>
        <v>-1120.28</v>
      </c>
      <c r="G1005" s="1">
        <f>SUM($D$2:D1005)*Week_SIP[[#This Row],[Buy Price]]</f>
        <v>5017894.16</v>
      </c>
    </row>
    <row r="1006" spans="1:7" x14ac:dyDescent="0.3">
      <c r="A1006" s="2">
        <v>44270</v>
      </c>
      <c r="B1006">
        <v>11</v>
      </c>
      <c r="C1006">
        <v>159.96</v>
      </c>
      <c r="D1006">
        <v>7</v>
      </c>
      <c r="E1006">
        <v>1119.72</v>
      </c>
      <c r="F1006" s="1">
        <f>-Week_SIP[[#This Row],[Investment Amount]]</f>
        <v>-1119.72</v>
      </c>
      <c r="G1006" s="1">
        <f>SUM($D$2:D1006)*Week_SIP[[#This Row],[Buy Price]]</f>
        <v>5016505.5600000005</v>
      </c>
    </row>
    <row r="1007" spans="1:7" x14ac:dyDescent="0.3">
      <c r="A1007" s="2">
        <v>44277</v>
      </c>
      <c r="B1007">
        <v>12</v>
      </c>
      <c r="C1007">
        <v>157.33000000000001</v>
      </c>
      <c r="D1007">
        <v>7</v>
      </c>
      <c r="E1007">
        <v>1101.3100000000002</v>
      </c>
      <c r="F1007" s="1">
        <f>-Week_SIP[[#This Row],[Investment Amount]]</f>
        <v>-1101.3100000000002</v>
      </c>
      <c r="G1007" s="1">
        <f>SUM($D$2:D1007)*Week_SIP[[#This Row],[Buy Price]]</f>
        <v>4935127.4400000004</v>
      </c>
    </row>
    <row r="1008" spans="1:7" x14ac:dyDescent="0.3">
      <c r="A1008" s="2">
        <v>44285</v>
      </c>
      <c r="B1008">
        <v>13</v>
      </c>
      <c r="C1008">
        <v>158.41999999999999</v>
      </c>
      <c r="D1008">
        <v>7</v>
      </c>
      <c r="E1008">
        <v>1108.9399999999998</v>
      </c>
      <c r="F1008" s="1">
        <f>-Week_SIP[[#This Row],[Investment Amount]]</f>
        <v>-1108.9399999999998</v>
      </c>
      <c r="G1008" s="1">
        <f>SUM($D$2:D1008)*Week_SIP[[#This Row],[Buy Price]]</f>
        <v>4970427.5</v>
      </c>
    </row>
    <row r="1009" spans="1:7" x14ac:dyDescent="0.3">
      <c r="A1009" s="2">
        <v>44291</v>
      </c>
      <c r="B1009">
        <v>14</v>
      </c>
      <c r="C1009">
        <v>156.96</v>
      </c>
      <c r="D1009">
        <v>7</v>
      </c>
      <c r="E1009">
        <v>1098.72</v>
      </c>
      <c r="F1009" s="1">
        <f>-Week_SIP[[#This Row],[Investment Amount]]</f>
        <v>-1098.72</v>
      </c>
      <c r="G1009" s="1">
        <f>SUM($D$2:D1009)*Week_SIP[[#This Row],[Buy Price]]</f>
        <v>4925718.7200000007</v>
      </c>
    </row>
    <row r="1010" spans="1:7" x14ac:dyDescent="0.3">
      <c r="A1010" s="2">
        <v>44298</v>
      </c>
      <c r="B1010">
        <v>15</v>
      </c>
      <c r="C1010">
        <v>154.08000000000001</v>
      </c>
      <c r="D1010">
        <v>7</v>
      </c>
      <c r="E1010">
        <v>1078.5600000000002</v>
      </c>
      <c r="F1010" s="1">
        <f>-Week_SIP[[#This Row],[Investment Amount]]</f>
        <v>-1078.5600000000002</v>
      </c>
      <c r="G1010" s="1">
        <f>SUM($D$2:D1010)*Week_SIP[[#This Row],[Buy Price]]</f>
        <v>4836417.12</v>
      </c>
    </row>
    <row r="1011" spans="1:7" x14ac:dyDescent="0.3">
      <c r="A1011" s="2">
        <v>44305</v>
      </c>
      <c r="B1011">
        <v>16</v>
      </c>
      <c r="C1011">
        <v>154.09</v>
      </c>
      <c r="D1011">
        <v>7</v>
      </c>
      <c r="E1011">
        <v>1078.6300000000001</v>
      </c>
      <c r="F1011" s="1">
        <f>-Week_SIP[[#This Row],[Investment Amount]]</f>
        <v>-1078.6300000000001</v>
      </c>
      <c r="G1011" s="1">
        <f>SUM($D$2:D1011)*Week_SIP[[#This Row],[Buy Price]]</f>
        <v>4837809.6399999997</v>
      </c>
    </row>
    <row r="1012" spans="1:7" x14ac:dyDescent="0.3">
      <c r="A1012" s="2">
        <v>44312</v>
      </c>
      <c r="B1012">
        <v>17</v>
      </c>
      <c r="C1012">
        <v>155.16999999999999</v>
      </c>
      <c r="D1012">
        <v>7</v>
      </c>
      <c r="E1012">
        <v>1086.1899999999998</v>
      </c>
      <c r="F1012" s="1">
        <f>-Week_SIP[[#This Row],[Investment Amount]]</f>
        <v>-1086.1899999999998</v>
      </c>
      <c r="G1012" s="1">
        <f>SUM($D$2:D1012)*Week_SIP[[#This Row],[Buy Price]]</f>
        <v>4872803.51</v>
      </c>
    </row>
    <row r="1013" spans="1:7" x14ac:dyDescent="0.3">
      <c r="A1013" s="2">
        <v>44319</v>
      </c>
      <c r="B1013">
        <v>18</v>
      </c>
      <c r="C1013">
        <v>156.97</v>
      </c>
      <c r="D1013">
        <v>7</v>
      </c>
      <c r="E1013">
        <v>1098.79</v>
      </c>
      <c r="F1013" s="1">
        <f>-Week_SIP[[#This Row],[Investment Amount]]</f>
        <v>-1098.79</v>
      </c>
      <c r="G1013" s="1">
        <f>SUM($D$2:D1013)*Week_SIP[[#This Row],[Buy Price]]</f>
        <v>4930427.7</v>
      </c>
    </row>
    <row r="1014" spans="1:7" x14ac:dyDescent="0.3">
      <c r="A1014" s="2">
        <v>44326</v>
      </c>
      <c r="B1014">
        <v>19</v>
      </c>
      <c r="C1014">
        <v>159.69</v>
      </c>
      <c r="D1014">
        <v>7</v>
      </c>
      <c r="E1014">
        <v>1117.83</v>
      </c>
      <c r="F1014" s="1">
        <f>-Week_SIP[[#This Row],[Investment Amount]]</f>
        <v>-1117.83</v>
      </c>
      <c r="G1014" s="1">
        <f>SUM($D$2:D1014)*Week_SIP[[#This Row],[Buy Price]]</f>
        <v>5016980.7299999995</v>
      </c>
    </row>
    <row r="1015" spans="1:7" x14ac:dyDescent="0.3">
      <c r="A1015" s="2">
        <v>44333</v>
      </c>
      <c r="B1015">
        <v>20</v>
      </c>
      <c r="C1015">
        <v>159.52000000000001</v>
      </c>
      <c r="D1015">
        <v>7</v>
      </c>
      <c r="E1015">
        <v>1116.6400000000001</v>
      </c>
      <c r="F1015" s="1">
        <f>-Week_SIP[[#This Row],[Investment Amount]]</f>
        <v>-1116.6400000000001</v>
      </c>
      <c r="G1015" s="1">
        <f>SUM($D$2:D1015)*Week_SIP[[#This Row],[Buy Price]]</f>
        <v>5012756.4800000004</v>
      </c>
    </row>
    <row r="1016" spans="1:7" x14ac:dyDescent="0.3">
      <c r="A1016" s="2">
        <v>44340</v>
      </c>
      <c r="B1016">
        <v>21</v>
      </c>
      <c r="C1016">
        <v>162.43</v>
      </c>
      <c r="D1016">
        <v>7</v>
      </c>
      <c r="E1016">
        <v>1137.01</v>
      </c>
      <c r="F1016" s="1">
        <f>-Week_SIP[[#This Row],[Investment Amount]]</f>
        <v>-1137.01</v>
      </c>
      <c r="G1016" s="1">
        <f>SUM($D$2:D1016)*Week_SIP[[#This Row],[Buy Price]]</f>
        <v>5105337.33</v>
      </c>
    </row>
    <row r="1017" spans="1:7" x14ac:dyDescent="0.3">
      <c r="A1017" s="2">
        <v>44347</v>
      </c>
      <c r="B1017">
        <v>22</v>
      </c>
      <c r="C1017">
        <v>166.79</v>
      </c>
      <c r="D1017">
        <v>6</v>
      </c>
      <c r="E1017">
        <v>1000.74</v>
      </c>
      <c r="F1017" s="1">
        <f>-Week_SIP[[#This Row],[Investment Amount]]</f>
        <v>-1000.74</v>
      </c>
      <c r="G1017" s="1">
        <f>SUM($D$2:D1017)*Week_SIP[[#This Row],[Buy Price]]</f>
        <v>5243377.2299999995</v>
      </c>
    </row>
    <row r="1018" spans="1:7" x14ac:dyDescent="0.3">
      <c r="A1018" s="2">
        <v>44354</v>
      </c>
      <c r="B1018">
        <v>23</v>
      </c>
      <c r="C1018">
        <v>168.63</v>
      </c>
      <c r="D1018">
        <v>6</v>
      </c>
      <c r="E1018">
        <v>1011.78</v>
      </c>
      <c r="F1018" s="1">
        <f>-Week_SIP[[#This Row],[Investment Amount]]</f>
        <v>-1011.78</v>
      </c>
      <c r="G1018" s="1">
        <f>SUM($D$2:D1018)*Week_SIP[[#This Row],[Buy Price]]</f>
        <v>5302233.09</v>
      </c>
    </row>
    <row r="1019" spans="1:7" x14ac:dyDescent="0.3">
      <c r="A1019" s="2">
        <v>44361</v>
      </c>
      <c r="B1019">
        <v>24</v>
      </c>
      <c r="C1019">
        <v>169.56</v>
      </c>
      <c r="D1019">
        <v>6</v>
      </c>
      <c r="E1019">
        <v>1017.36</v>
      </c>
      <c r="F1019" s="1">
        <f>-Week_SIP[[#This Row],[Investment Amount]]</f>
        <v>-1017.36</v>
      </c>
      <c r="G1019" s="1">
        <f>SUM($D$2:D1019)*Week_SIP[[#This Row],[Buy Price]]</f>
        <v>5332492.4400000004</v>
      </c>
    </row>
    <row r="1020" spans="1:7" x14ac:dyDescent="0.3">
      <c r="A1020" s="2">
        <v>44368</v>
      </c>
      <c r="B1020">
        <v>25</v>
      </c>
      <c r="C1020">
        <v>169.07</v>
      </c>
      <c r="D1020">
        <v>6</v>
      </c>
      <c r="E1020">
        <v>1014.42</v>
      </c>
      <c r="F1020" s="1">
        <f>-Week_SIP[[#This Row],[Investment Amount]]</f>
        <v>-1014.42</v>
      </c>
      <c r="G1020" s="1">
        <f>SUM($D$2:D1020)*Week_SIP[[#This Row],[Buy Price]]</f>
        <v>5318096.8499999996</v>
      </c>
    </row>
    <row r="1021" spans="1:7" x14ac:dyDescent="0.3">
      <c r="A1021" s="2">
        <v>44375</v>
      </c>
      <c r="B1021">
        <v>26</v>
      </c>
      <c r="C1021">
        <v>169.85</v>
      </c>
      <c r="D1021">
        <v>6</v>
      </c>
      <c r="E1021">
        <v>1019.0999999999999</v>
      </c>
      <c r="F1021" s="1">
        <f>-Week_SIP[[#This Row],[Investment Amount]]</f>
        <v>-1019.0999999999999</v>
      </c>
      <c r="G1021" s="1">
        <f>SUM($D$2:D1021)*Week_SIP[[#This Row],[Buy Price]]</f>
        <v>5343650.8499999996</v>
      </c>
    </row>
    <row r="1022" spans="1:7" x14ac:dyDescent="0.3">
      <c r="A1022" s="2">
        <v>44382</v>
      </c>
      <c r="B1022">
        <v>27</v>
      </c>
      <c r="C1022">
        <v>170.13</v>
      </c>
      <c r="D1022">
        <v>6</v>
      </c>
      <c r="E1022">
        <v>1020.78</v>
      </c>
      <c r="F1022" s="1">
        <f>-Week_SIP[[#This Row],[Investment Amount]]</f>
        <v>-1020.78</v>
      </c>
      <c r="G1022" s="1">
        <f>SUM($D$2:D1022)*Week_SIP[[#This Row],[Buy Price]]</f>
        <v>5353480.71</v>
      </c>
    </row>
    <row r="1023" spans="1:7" x14ac:dyDescent="0.3">
      <c r="A1023" s="2">
        <v>44389</v>
      </c>
      <c r="B1023">
        <v>28</v>
      </c>
      <c r="C1023">
        <v>169.04</v>
      </c>
      <c r="D1023">
        <v>6</v>
      </c>
      <c r="E1023">
        <v>1014.24</v>
      </c>
      <c r="F1023" s="1">
        <f>-Week_SIP[[#This Row],[Investment Amount]]</f>
        <v>-1014.24</v>
      </c>
      <c r="G1023" s="1">
        <f>SUM($D$2:D1023)*Week_SIP[[#This Row],[Buy Price]]</f>
        <v>5320195.92</v>
      </c>
    </row>
    <row r="1024" spans="1:7" x14ac:dyDescent="0.3">
      <c r="A1024" s="2">
        <v>44396</v>
      </c>
      <c r="B1024">
        <v>29</v>
      </c>
      <c r="C1024">
        <v>169.77</v>
      </c>
      <c r="D1024">
        <v>6</v>
      </c>
      <c r="E1024">
        <v>1018.6200000000001</v>
      </c>
      <c r="F1024" s="1">
        <f>-Week_SIP[[#This Row],[Investment Amount]]</f>
        <v>-1018.6200000000001</v>
      </c>
      <c r="G1024" s="1">
        <f>SUM($D$2:D1024)*Week_SIP[[#This Row],[Buy Price]]</f>
        <v>5344189.83</v>
      </c>
    </row>
    <row r="1025" spans="1:7" x14ac:dyDescent="0.3">
      <c r="A1025" s="2">
        <v>44403</v>
      </c>
      <c r="B1025">
        <v>30</v>
      </c>
      <c r="C1025">
        <v>170.28</v>
      </c>
      <c r="D1025">
        <v>6</v>
      </c>
      <c r="E1025">
        <v>1021.6800000000001</v>
      </c>
      <c r="F1025" s="1">
        <f>-Week_SIP[[#This Row],[Investment Amount]]</f>
        <v>-1021.6800000000001</v>
      </c>
      <c r="G1025" s="1">
        <f>SUM($D$2:D1025)*Week_SIP[[#This Row],[Buy Price]]</f>
        <v>5361265.8</v>
      </c>
    </row>
    <row r="1026" spans="1:7" x14ac:dyDescent="0.3">
      <c r="A1026" s="2">
        <v>44410</v>
      </c>
      <c r="B1026">
        <v>31</v>
      </c>
      <c r="C1026">
        <v>171</v>
      </c>
      <c r="D1026">
        <v>6</v>
      </c>
      <c r="E1026">
        <v>1026</v>
      </c>
      <c r="F1026" s="1">
        <f>-Week_SIP[[#This Row],[Investment Amount]]</f>
        <v>-1026</v>
      </c>
      <c r="G1026" s="1">
        <f>SUM($D$2:D1026)*Week_SIP[[#This Row],[Buy Price]]</f>
        <v>5384961</v>
      </c>
    </row>
    <row r="1027" spans="1:7" x14ac:dyDescent="0.3">
      <c r="A1027" s="2">
        <v>44417</v>
      </c>
      <c r="B1027">
        <v>32</v>
      </c>
      <c r="C1027">
        <v>175.41</v>
      </c>
      <c r="D1027">
        <v>6</v>
      </c>
      <c r="E1027">
        <v>1052.46</v>
      </c>
      <c r="F1027" s="1">
        <f>-Week_SIP[[#This Row],[Investment Amount]]</f>
        <v>-1052.46</v>
      </c>
      <c r="G1027" s="1">
        <f>SUM($D$2:D1027)*Week_SIP[[#This Row],[Buy Price]]</f>
        <v>5524888.7699999996</v>
      </c>
    </row>
    <row r="1028" spans="1:7" x14ac:dyDescent="0.3">
      <c r="A1028" s="2">
        <v>44424</v>
      </c>
      <c r="B1028">
        <v>33</v>
      </c>
      <c r="C1028">
        <v>178.6</v>
      </c>
      <c r="D1028">
        <v>6</v>
      </c>
      <c r="E1028">
        <v>1071.5999999999999</v>
      </c>
      <c r="F1028" s="1">
        <f>-Week_SIP[[#This Row],[Investment Amount]]</f>
        <v>-1071.5999999999999</v>
      </c>
      <c r="G1028" s="1">
        <f>SUM($D$2:D1028)*Week_SIP[[#This Row],[Buy Price]]</f>
        <v>5626435.7999999998</v>
      </c>
    </row>
    <row r="1029" spans="1:7" x14ac:dyDescent="0.3">
      <c r="A1029" s="2">
        <v>44431</v>
      </c>
      <c r="B1029">
        <v>34</v>
      </c>
      <c r="C1029">
        <v>178.1</v>
      </c>
      <c r="D1029">
        <v>6</v>
      </c>
      <c r="E1029">
        <v>1068.5999999999999</v>
      </c>
      <c r="F1029" s="1">
        <f>-Week_SIP[[#This Row],[Investment Amount]]</f>
        <v>-1068.5999999999999</v>
      </c>
      <c r="G1029" s="1">
        <f>SUM($D$2:D1029)*Week_SIP[[#This Row],[Buy Price]]</f>
        <v>5611752.8999999994</v>
      </c>
    </row>
    <row r="1030" spans="1:7" x14ac:dyDescent="0.3">
      <c r="A1030" s="2">
        <v>44438</v>
      </c>
      <c r="B1030">
        <v>35</v>
      </c>
      <c r="C1030">
        <v>182.57</v>
      </c>
      <c r="D1030">
        <v>6</v>
      </c>
      <c r="E1030">
        <v>1095.42</v>
      </c>
      <c r="F1030" s="1">
        <f>-Week_SIP[[#This Row],[Investment Amount]]</f>
        <v>-1095.42</v>
      </c>
      <c r="G1030" s="1">
        <f>SUM($D$2:D1030)*Week_SIP[[#This Row],[Buy Price]]</f>
        <v>5753693.5499999998</v>
      </c>
    </row>
    <row r="1031" spans="1:7" x14ac:dyDescent="0.3">
      <c r="A1031" s="2">
        <v>44445</v>
      </c>
      <c r="B1031">
        <v>36</v>
      </c>
      <c r="C1031">
        <v>187.55</v>
      </c>
      <c r="D1031">
        <v>6</v>
      </c>
      <c r="E1031">
        <v>1125.3000000000002</v>
      </c>
      <c r="F1031" s="1">
        <f>-Week_SIP[[#This Row],[Investment Amount]]</f>
        <v>-1125.3000000000002</v>
      </c>
      <c r="G1031" s="1">
        <f>SUM($D$2:D1031)*Week_SIP[[#This Row],[Buy Price]]</f>
        <v>5911763.5500000007</v>
      </c>
    </row>
    <row r="1032" spans="1:7" x14ac:dyDescent="0.3">
      <c r="A1032" s="2">
        <v>44452</v>
      </c>
      <c r="B1032">
        <v>37</v>
      </c>
      <c r="C1032">
        <v>187.11</v>
      </c>
      <c r="D1032">
        <v>6</v>
      </c>
      <c r="E1032">
        <v>1122.6600000000001</v>
      </c>
      <c r="F1032" s="1">
        <f>-Week_SIP[[#This Row],[Investment Amount]]</f>
        <v>-1122.6600000000001</v>
      </c>
      <c r="G1032" s="1">
        <f>SUM($D$2:D1032)*Week_SIP[[#This Row],[Buy Price]]</f>
        <v>5899016.9700000007</v>
      </c>
    </row>
    <row r="1033" spans="1:7" x14ac:dyDescent="0.3">
      <c r="A1033" s="2">
        <v>44459</v>
      </c>
      <c r="B1033">
        <v>38</v>
      </c>
      <c r="C1033">
        <v>187.86</v>
      </c>
      <c r="D1033">
        <v>6</v>
      </c>
      <c r="E1033">
        <v>1127.1600000000001</v>
      </c>
      <c r="F1033" s="1">
        <f>-Week_SIP[[#This Row],[Investment Amount]]</f>
        <v>-1127.1600000000001</v>
      </c>
      <c r="G1033" s="1">
        <f>SUM($D$2:D1033)*Week_SIP[[#This Row],[Buy Price]]</f>
        <v>5923789.3800000008</v>
      </c>
    </row>
    <row r="1034" spans="1:7" x14ac:dyDescent="0.3">
      <c r="A1034" s="2">
        <v>44466</v>
      </c>
      <c r="B1034">
        <v>39</v>
      </c>
      <c r="C1034">
        <v>192.79</v>
      </c>
      <c r="D1034">
        <v>5</v>
      </c>
      <c r="E1034">
        <v>963.94999999999993</v>
      </c>
      <c r="F1034" s="1">
        <f>-Week_SIP[[#This Row],[Investment Amount]]</f>
        <v>-963.94999999999993</v>
      </c>
      <c r="G1034" s="1">
        <f>SUM($D$2:D1034)*Week_SIP[[#This Row],[Buy Price]]</f>
        <v>6080211.0199999996</v>
      </c>
    </row>
    <row r="1035" spans="1:7" x14ac:dyDescent="0.3">
      <c r="A1035" s="2">
        <v>44473</v>
      </c>
      <c r="B1035">
        <v>40</v>
      </c>
      <c r="C1035">
        <v>191.03</v>
      </c>
      <c r="D1035">
        <v>6</v>
      </c>
      <c r="E1035">
        <v>1146.18</v>
      </c>
      <c r="F1035" s="1">
        <f>-Week_SIP[[#This Row],[Investment Amount]]</f>
        <v>-1146.18</v>
      </c>
      <c r="G1035" s="1">
        <f>SUM($D$2:D1035)*Week_SIP[[#This Row],[Buy Price]]</f>
        <v>6025850.3200000003</v>
      </c>
    </row>
    <row r="1036" spans="1:7" x14ac:dyDescent="0.3">
      <c r="A1036" s="2">
        <v>44480</v>
      </c>
      <c r="B1036">
        <v>41</v>
      </c>
      <c r="C1036">
        <v>193.09</v>
      </c>
      <c r="D1036">
        <v>5</v>
      </c>
      <c r="E1036">
        <v>965.45</v>
      </c>
      <c r="F1036" s="1">
        <f>-Week_SIP[[#This Row],[Investment Amount]]</f>
        <v>-965.45</v>
      </c>
      <c r="G1036" s="1">
        <f>SUM($D$2:D1036)*Week_SIP[[#This Row],[Buy Price]]</f>
        <v>6091796.4100000001</v>
      </c>
    </row>
    <row r="1037" spans="1:7" x14ac:dyDescent="0.3">
      <c r="A1037" s="2">
        <v>44487</v>
      </c>
      <c r="B1037">
        <v>42</v>
      </c>
      <c r="C1037">
        <v>198.91</v>
      </c>
      <c r="D1037">
        <v>5</v>
      </c>
      <c r="E1037">
        <v>994.55</v>
      </c>
      <c r="F1037" s="1">
        <f>-Week_SIP[[#This Row],[Investment Amount]]</f>
        <v>-994.55</v>
      </c>
      <c r="G1037" s="1">
        <f>SUM($D$2:D1037)*Week_SIP[[#This Row],[Buy Price]]</f>
        <v>6276406.1399999997</v>
      </c>
    </row>
    <row r="1038" spans="1:7" x14ac:dyDescent="0.3">
      <c r="A1038" s="2">
        <v>44494</v>
      </c>
      <c r="B1038">
        <v>43</v>
      </c>
      <c r="C1038">
        <v>195.71</v>
      </c>
      <c r="D1038">
        <v>5</v>
      </c>
      <c r="E1038">
        <v>978.55000000000007</v>
      </c>
      <c r="F1038" s="1">
        <f>-Week_SIP[[#This Row],[Investment Amount]]</f>
        <v>-978.55000000000007</v>
      </c>
      <c r="G1038" s="1">
        <f>SUM($D$2:D1038)*Week_SIP[[#This Row],[Buy Price]]</f>
        <v>6176411.8900000006</v>
      </c>
    </row>
    <row r="1039" spans="1:7" x14ac:dyDescent="0.3">
      <c r="A1039" s="2">
        <v>44501</v>
      </c>
      <c r="B1039">
        <v>44</v>
      </c>
      <c r="C1039">
        <v>193.84</v>
      </c>
      <c r="D1039">
        <v>5</v>
      </c>
      <c r="E1039">
        <v>969.2</v>
      </c>
      <c r="F1039" s="1">
        <f>-Week_SIP[[#This Row],[Investment Amount]]</f>
        <v>-969.2</v>
      </c>
      <c r="G1039" s="1">
        <f>SUM($D$2:D1039)*Week_SIP[[#This Row],[Buy Price]]</f>
        <v>6118365.7599999998</v>
      </c>
    </row>
    <row r="1040" spans="1:7" x14ac:dyDescent="0.3">
      <c r="A1040" s="2">
        <v>44508</v>
      </c>
      <c r="B1040">
        <v>45</v>
      </c>
      <c r="C1040">
        <v>195.37</v>
      </c>
      <c r="D1040">
        <v>5</v>
      </c>
      <c r="E1040">
        <v>976.85</v>
      </c>
      <c r="F1040" s="1">
        <f>-Week_SIP[[#This Row],[Investment Amount]]</f>
        <v>-976.85</v>
      </c>
      <c r="G1040" s="1">
        <f>SUM($D$2:D1040)*Week_SIP[[#This Row],[Buy Price]]</f>
        <v>6167635.5300000003</v>
      </c>
    </row>
    <row r="1041" spans="1:7" x14ac:dyDescent="0.3">
      <c r="A1041" s="2">
        <v>44515</v>
      </c>
      <c r="B1041">
        <v>46</v>
      </c>
      <c r="C1041">
        <v>195.52</v>
      </c>
      <c r="D1041">
        <v>5</v>
      </c>
      <c r="E1041">
        <v>977.6</v>
      </c>
      <c r="F1041" s="1">
        <f>-Week_SIP[[#This Row],[Investment Amount]]</f>
        <v>-977.6</v>
      </c>
      <c r="G1041" s="1">
        <f>SUM($D$2:D1041)*Week_SIP[[#This Row],[Buy Price]]</f>
        <v>6173348.4800000004</v>
      </c>
    </row>
    <row r="1042" spans="1:7" x14ac:dyDescent="0.3">
      <c r="A1042" s="2">
        <v>44522</v>
      </c>
      <c r="B1042">
        <v>47</v>
      </c>
      <c r="C1042">
        <v>188.53</v>
      </c>
      <c r="D1042">
        <v>6</v>
      </c>
      <c r="E1042">
        <v>1131.18</v>
      </c>
      <c r="F1042" s="1">
        <f>-Week_SIP[[#This Row],[Investment Amount]]</f>
        <v>-1131.18</v>
      </c>
      <c r="G1042" s="1">
        <f>SUM($D$2:D1042)*Week_SIP[[#This Row],[Buy Price]]</f>
        <v>5953777.4000000004</v>
      </c>
    </row>
    <row r="1043" spans="1:7" x14ac:dyDescent="0.3">
      <c r="A1043" s="2">
        <v>44529</v>
      </c>
      <c r="B1043">
        <v>48</v>
      </c>
      <c r="C1043">
        <v>184.55</v>
      </c>
      <c r="D1043">
        <v>6</v>
      </c>
      <c r="E1043">
        <v>1107.3000000000002</v>
      </c>
      <c r="F1043" s="1">
        <f>-Week_SIP[[#This Row],[Investment Amount]]</f>
        <v>-1107.3000000000002</v>
      </c>
      <c r="G1043" s="1">
        <f>SUM($D$2:D1043)*Week_SIP[[#This Row],[Buy Price]]</f>
        <v>5829196.3000000007</v>
      </c>
    </row>
    <row r="1044" spans="1:7" x14ac:dyDescent="0.3">
      <c r="A1044" s="2">
        <v>44536</v>
      </c>
      <c r="B1044">
        <v>49</v>
      </c>
      <c r="C1044">
        <v>183.01</v>
      </c>
      <c r="D1044">
        <v>6</v>
      </c>
      <c r="E1044">
        <v>1098.06</v>
      </c>
      <c r="F1044" s="1">
        <f>-Week_SIP[[#This Row],[Investment Amount]]</f>
        <v>-1098.06</v>
      </c>
      <c r="G1044" s="1">
        <f>SUM($D$2:D1044)*Week_SIP[[#This Row],[Buy Price]]</f>
        <v>5781651.9199999999</v>
      </c>
    </row>
    <row r="1045" spans="1:7" x14ac:dyDescent="0.3">
      <c r="A1045" s="2">
        <v>44543</v>
      </c>
      <c r="B1045">
        <v>50</v>
      </c>
      <c r="C1045">
        <v>187.9</v>
      </c>
      <c r="D1045">
        <v>6</v>
      </c>
      <c r="E1045">
        <v>1127.4000000000001</v>
      </c>
      <c r="F1045" s="1">
        <f>-Week_SIP[[#This Row],[Investment Amount]]</f>
        <v>-1127.4000000000001</v>
      </c>
      <c r="G1045" s="1">
        <f>SUM($D$2:D1045)*Week_SIP[[#This Row],[Buy Price]]</f>
        <v>5937264.2000000002</v>
      </c>
    </row>
    <row r="1046" spans="1:7" x14ac:dyDescent="0.3">
      <c r="A1046" s="2">
        <v>44550</v>
      </c>
      <c r="B1046">
        <v>51</v>
      </c>
      <c r="C1046">
        <v>179.93</v>
      </c>
      <c r="D1046">
        <v>6</v>
      </c>
      <c r="E1046">
        <v>1079.58</v>
      </c>
      <c r="F1046" s="1">
        <f>-Week_SIP[[#This Row],[Investment Amount]]</f>
        <v>-1079.58</v>
      </c>
      <c r="G1046" s="1">
        <f>SUM($D$2:D1046)*Week_SIP[[#This Row],[Buy Price]]</f>
        <v>5686507.7200000007</v>
      </c>
    </row>
    <row r="1047" spans="1:7" x14ac:dyDescent="0.3">
      <c r="A1047" s="2">
        <v>44557</v>
      </c>
      <c r="B1047">
        <v>52</v>
      </c>
      <c r="C1047">
        <v>184.55</v>
      </c>
      <c r="D1047">
        <v>6</v>
      </c>
      <c r="E1047">
        <v>1107.3000000000002</v>
      </c>
      <c r="F1047" s="1">
        <f>-Week_SIP[[#This Row],[Investment Amount]]</f>
        <v>-1107.3000000000002</v>
      </c>
      <c r="G1047" s="1">
        <f>SUM($D$2:D1047)*Week_SIP[[#This Row],[Buy Price]]</f>
        <v>5833625.5</v>
      </c>
    </row>
    <row r="1048" spans="1:7" x14ac:dyDescent="0.3">
      <c r="A1048" s="2">
        <v>44564</v>
      </c>
      <c r="B1048">
        <v>1</v>
      </c>
      <c r="C1048">
        <v>190.72</v>
      </c>
      <c r="D1048">
        <v>6</v>
      </c>
      <c r="E1048">
        <v>1144.32</v>
      </c>
      <c r="F1048" s="1">
        <f>-Week_SIP[[#This Row],[Investment Amount]]</f>
        <v>-1144.32</v>
      </c>
      <c r="G1048" s="1">
        <f>SUM($D$2:D1048)*Week_SIP[[#This Row],[Buy Price]]</f>
        <v>6029803.5199999996</v>
      </c>
    </row>
    <row r="1049" spans="1:7" x14ac:dyDescent="0.3">
      <c r="A1049" s="2">
        <v>44571</v>
      </c>
      <c r="B1049">
        <v>2</v>
      </c>
      <c r="C1049">
        <v>194.35</v>
      </c>
      <c r="D1049">
        <v>5</v>
      </c>
      <c r="E1049">
        <v>971.75</v>
      </c>
      <c r="F1049" s="1">
        <f>-Week_SIP[[#This Row],[Investment Amount]]</f>
        <v>-971.75</v>
      </c>
      <c r="G1049" s="1">
        <f>SUM($D$2:D1049)*Week_SIP[[#This Row],[Buy Price]]</f>
        <v>6145541.3499999996</v>
      </c>
    </row>
    <row r="1050" spans="1:7" x14ac:dyDescent="0.3">
      <c r="A1050" s="2">
        <v>44578</v>
      </c>
      <c r="B1050">
        <v>3</v>
      </c>
      <c r="C1050">
        <v>198.03</v>
      </c>
      <c r="D1050">
        <v>5</v>
      </c>
      <c r="E1050">
        <v>990.15</v>
      </c>
      <c r="F1050" s="1">
        <f>-Week_SIP[[#This Row],[Investment Amount]]</f>
        <v>-990.15</v>
      </c>
      <c r="G1050" s="1">
        <f>SUM($D$2:D1050)*Week_SIP[[#This Row],[Buy Price]]</f>
        <v>6262896.7800000003</v>
      </c>
    </row>
    <row r="1051" spans="1:7" x14ac:dyDescent="0.3">
      <c r="A1051" s="2">
        <v>44585</v>
      </c>
      <c r="B1051">
        <v>4</v>
      </c>
      <c r="C1051">
        <v>185.79</v>
      </c>
      <c r="D1051">
        <v>6</v>
      </c>
      <c r="E1051">
        <v>1114.74</v>
      </c>
      <c r="F1051" s="1">
        <f>-Week_SIP[[#This Row],[Investment Amount]]</f>
        <v>-1114.74</v>
      </c>
      <c r="G1051" s="1">
        <f>SUM($D$2:D1051)*Week_SIP[[#This Row],[Buy Price]]</f>
        <v>5876909.2799999993</v>
      </c>
    </row>
    <row r="1052" spans="1:7" x14ac:dyDescent="0.3">
      <c r="A1052" s="2">
        <v>44592</v>
      </c>
      <c r="B1052">
        <v>5</v>
      </c>
      <c r="C1052">
        <v>187.55</v>
      </c>
      <c r="D1052">
        <v>6</v>
      </c>
      <c r="E1052">
        <v>1125.3000000000002</v>
      </c>
      <c r="F1052" s="1">
        <f>-Week_SIP[[#This Row],[Investment Amount]]</f>
        <v>-1125.3000000000002</v>
      </c>
      <c r="G1052" s="1">
        <f>SUM($D$2:D1052)*Week_SIP[[#This Row],[Buy Price]]</f>
        <v>5933706.9000000004</v>
      </c>
    </row>
    <row r="1053" spans="1:7" x14ac:dyDescent="0.3">
      <c r="A1053" s="2">
        <f>A1052</f>
        <v>44592</v>
      </c>
      <c r="C1053">
        <f>C1052</f>
        <v>187.55</v>
      </c>
      <c r="D1053">
        <f>SUM(Week_SIP[Qty])</f>
        <v>31638</v>
      </c>
      <c r="F1053">
        <f>D1053*C1053</f>
        <v>5933706.9000000004</v>
      </c>
    </row>
  </sheetData>
  <mergeCells count="1">
    <mergeCell ref="I2:J2"/>
  </mergeCells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f e c 5 f 0 - 8 b 4 d - 4 4 9 b - 9 2 c 7 - 6 6 5 c 3 e e 8 4 a 9 7 "   x m l n s = " h t t p : / / s c h e m a s . m i c r o s o f t . c o m / D a t a M a s h u p " > A A A A A O U E A A B Q S w M E F A A C A A g A E 4 Z B V K P + v T e l A A A A 9 g A A A B I A H A B D b 2 5 m a W c v U G F j a 2 F n Z S 5 4 b W w g o h g A K K A U A A A A A A A A A A A A A A A A A A A A A A A A A A A A h Y 9 B D o I w F E S v Q r q n L W i M I Z + y c G U i x s T E u G 1 q h U b 4 G F o s d 3 P h k b y C G E X d u Z w 3 b z F z v 9 4 g 6 + s q u O j W m g Z T E l F O A o 2 q O R g s U t K 5 Y z g n m Y C N V C d Z 6 G C Q 0 S a 9 P a S k d O 6 c M O a 9 p 3 5 C m 7 Z g M e c R 2 + e r r S p 1 L c l H N v / l 0 K B 1 E p U m A n a v M S K m E e d 0 N h 0 2 A R s h 5 A a / Q j x 0 z / Y H w q K r X N d q o T F c r o G N E d j 7 g 3 g A U E s D B B Q A A g A I A B O G Q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h k F U i C x / 5 N 4 B A A D j D g A A E w A c A E Z v c m 1 1 b G F z L 1 N l Y 3 R p b 2 4 x L m 0 g o h g A K K A U A A A A A A A A A A A A A A A A A A A A A A A A A A A A 7 Z R B b 5 s w F M f v k f I d n u i F S A y 1 a O u h E 4 c M U i 2 H R m m J 1 E P Z w Y X X x p q x K 9 t k R V G + + 5 4 H G 2 3 a H b b D k L p w w X 7 P f n + / P z 9 s s L B c S c j a 9 8 n H 8 W g 8 M m u m s Y Q j b / b 4 w H U D 2 X z p Q Q w C 7 X g E 9 G S q 1 g V S J D G b M F V F X a G 0 / j k X G C Z K W p o Y 3 0 v P c h c x e a J K z F N m G U w l E 4 3 h B k h w w e 9 s A 7 P V u a s O 0 f F x 9 C 6 K c j d O 0 T I u T N 6 L h 4 X Z e J P g J k X B K 2 5 R x 1 7 g B Z A o U V f S x K c B z G S h S i 7 v 4 5 P o Q x T A Z a 0 s Z r Y R G P f D c K E k f p k E b Q 9 H 3 l K r i n I l f E Z W o j a u x R W 7 p Y V d p o v 7 b b s B 3 H T x q R B Z w Q T T J r a 6 f l o y W T N 5 T x V X z Q P 2 5 V a a S X O n d N U e 2 C W N / 4 p + s N 1 6 1 N Z c 2 t P 3 o V u 1 C 2 D r k X N I U U t z K G n c B Z u X K z / V D S w 1 L 3 4 t l 3 V 1 i / p H 7 t K + s m E u N 2 i s + 3 g w r V Q t 7 d 7 G X d / Z F V Z q Q 2 f t P O + b a x N d 2 N + z I K C G d p P x i M v f 1 X n O 2 4 J M Y m I g 3 n r x A 2 + D 8 0 a f k n y n w 1 6 p b 0 + c y l D Q R e V i L 1 A D Z M U a n E F / Q e 1 z u T / F 9 o L L g Z j t l A / A D g 7 s v 7 k g L 9 j j U K S 1 y g f S / h P S r h G / D o T a T + k D a / u s O W f e I m z 0 D w 3 E W q d 8 Q O 3 t X m v f A V B L A Q I t A B Q A A g A I A B O G Q V S j / r 0 3 p Q A A A P Y A A A A S A A A A A A A A A A A A A A A A A A A A A A B D b 2 5 m a W c v U G F j a 2 F n Z S 5 4 b W x Q S w E C L Q A U A A I A C A A T h k F U D 8 r p q 6 Q A A A D p A A A A E w A A A A A A A A A A A A A A A A D x A A A A W 0 N v b n R l b n R f V H l w Z X N d L n h t b F B L A Q I t A B Q A A g A I A B O G Q V S I L H / k 3 g E A A O M O A A A T A A A A A A A A A A A A A A A A A O I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F B A A A A A A A A f 0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p c n k l M j B T S V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X h w a X J 5 X 1 N J U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R h e S Z x d W 9 0 O y w m c X V v d D t C d X k g U H J p Y 2 U m c X V v d D s s J n F 1 b 3 Q 7 U X R 5 J n F 1 b 3 Q 7 L C Z x d W 9 0 O 0 l u d m V z d G 1 l b n Q g Q W 1 v d W 5 0 J n F 1 b 3 Q 7 X S I g L z 4 8 R W 5 0 c n k g V H l w Z T 0 i R m l s b E N v b H V t b l R 5 c G V z I i B W Y W x 1 Z T 0 i c 0 N R T U Z B d 1 U 9 I i A v P j x F b n R y e S B U e X B l P S J G a W x s T G F z d F V w Z G F 0 Z W Q i I F Z h b H V l P S J k M j A y M i 0 w M i 0 w M V Q x M T o x O D o z N C 4 0 N D E 3 O T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x I i A v P j x F b n R y e S B U e X B l P S J R d W V y e U l E I i B W Y W x 1 Z T 0 i c z I w N G Q w Y j Z h L W Z m Y 2 I t N D M 4 M S 1 h Y z I 3 L T V i M T U z Z W Q 1 N W J k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p c n k g U 0 l Q L 0 N o Y W 5 n Z W Q g V H l w Z S 5 7 R G F 0 Z S w x f S Z x d W 9 0 O y w m c X V v d D t T Z W N 0 a W 9 u M S 9 F e H B p c n k g U 0 l Q L 0 N o Y W 5 n Z W Q g V H l w Z S 5 7 R G F 5 L D J 9 J n F 1 b 3 Q 7 L C Z x d W 9 0 O 1 N l Y 3 R p b 2 4 x L 0 V 4 c G l y e S B T S V A v Q 2 h h b m d l Z C B U e X B l L n t C d X k g U H J p Y 2 U s M 3 0 m c X V v d D s s J n F 1 b 3 Q 7 U 2 V j d G l v b j E v R X h w a X J 5 I F N J U C 9 D a G F u Z 2 V k I F R 5 c G U u e 1 F 0 e S w 0 f S Z x d W 9 0 O y w m c X V v d D t T Z W N 0 a W 9 u M S 9 F e H B p c n k g U 0 l Q L 0 N o Y W 5 n Z W Q g V H l w Z S 5 7 S W 5 2 Z X N 0 b W V u d C B B b W 9 1 b n Q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X h w a X J 5 I F N J U C 9 D a G F u Z 2 V k I F R 5 c G U u e 0 R h d G U s M X 0 m c X V v d D s s J n F 1 b 3 Q 7 U 2 V j d G l v b j E v R X h w a X J 5 I F N J U C 9 D a G F u Z 2 V k I F R 5 c G U u e 0 R h e S w y f S Z x d W 9 0 O y w m c X V v d D t T Z W N 0 a W 9 u M S 9 F e H B p c n k g U 0 l Q L 0 N o Y W 5 n Z W Q g V H l w Z S 5 7 Q n V 5 I F B y a W N l L D N 9 J n F 1 b 3 Q 7 L C Z x d W 9 0 O 1 N l Y 3 R p b 2 4 x L 0 V 4 c G l y e S B T S V A v Q 2 h h b m d l Z C B U e X B l L n t R d H k s N H 0 m c X V v d D s s J n F 1 b 3 Q 7 U 2 V j d G l v b j E v R X h w a X J 5 I F N J U C 9 D a G F u Z 2 V k I F R 5 c G U u e 0 l u d m V z d G 1 l b n Q g Q W 1 v d W 5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B p c n k l M j B T S V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a X J 5 J T I w U 0 l Q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l y e S U y M F N J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m 1 h b C U y M F N J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b 3 J t Y W x f U 0 l Q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R G F 5 J n F 1 b 3 Q 7 L C Z x d W 9 0 O 0 J 1 e S B Q c m l j Z S Z x d W 9 0 O y w m c X V v d D t R d H k m c X V v d D s s J n F 1 b 3 Q 7 S W 5 2 Z X N 0 b W V u d C B B b W 9 1 b n Q m c X V v d D t d I i A v P j x F b n R y e S B U e X B l P S J G a W x s Q 2 9 s d W 1 u V H l w Z X M i I F Z h b H V l P S J z Q 1 F N R k F 3 V T 0 i I C 8 + P E V u d H J 5 I F R 5 c G U 9 I k Z p b G x M Y X N 0 V X B k Y X R l Z C I g V m F s d W U 9 I m Q y M D I y L T A y L T A x V D E x O j E 4 O j M 4 L j Y 3 O D A y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E i I C 8 + P E V u d H J 5 I F R 5 c G U 9 I l F 1 Z X J 5 S U Q i I F Z h b H V l P S J z N T Q 2 M D l j N 2 U t M m U 5 Z C 0 0 Y T N j L W F i Z D Q t Y T A 1 Z W N k M m J k Z T V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c m 1 h b C B T S V A v Q 2 h h b m d l Z C B U e X B l L n t E Y X R l L D F 9 J n F 1 b 3 Q 7 L C Z x d W 9 0 O 1 N l Y 3 R p b 2 4 x L 0 5 v c m 1 h b C B T S V A v Q 2 h h b m d l Z C B U e X B l L n t E Y X k s M n 0 m c X V v d D s s J n F 1 b 3 Q 7 U 2 V j d G l v b j E v T m 9 y b W F s I F N J U C 9 D a G F u Z 2 V k I F R 5 c G U u e 0 J 1 e S B Q c m l j Z S w z f S Z x d W 9 0 O y w m c X V v d D t T Z W N 0 a W 9 u M S 9 O b 3 J t Y W w g U 0 l Q L 0 N o Y W 5 n Z W Q g V H l w Z S 5 7 U X R 5 L D R 9 J n F 1 b 3 Q 7 L C Z x d W 9 0 O 1 N l Y 3 R p b 2 4 x L 0 5 v c m 1 h b C B T S V A v Q 2 h h b m d l Z C B U e X B l L n t J b n Z l c 3 R t Z W 5 0 I E F t b 3 V u d C w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b 3 J t Y W w g U 0 l Q L 0 N o Y W 5 n Z W Q g V H l w Z S 5 7 R G F 0 Z S w x f S Z x d W 9 0 O y w m c X V v d D t T Z W N 0 a W 9 u M S 9 O b 3 J t Y W w g U 0 l Q L 0 N o Y W 5 n Z W Q g V H l w Z S 5 7 R G F 5 L D J 9 J n F 1 b 3 Q 7 L C Z x d W 9 0 O 1 N l Y 3 R p b 2 4 x L 0 5 v c m 1 h b C B T S V A v Q 2 h h b m d l Z C B U e X B l L n t C d X k g U H J p Y 2 U s M 3 0 m c X V v d D s s J n F 1 b 3 Q 7 U 2 V j d G l v b j E v T m 9 y b W F s I F N J U C 9 D a G F u Z 2 V k I F R 5 c G U u e 1 F 0 e S w 0 f S Z x d W 9 0 O y w m c X V v d D t T Z W N 0 a W 9 u M S 9 O b 3 J t Y W w g U 0 l Q L 0 N o Y W 5 n Z W Q g V H l w Z S 5 7 S W 5 2 Z X N 0 b W V u d C B B b W 9 1 b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v c m 1 h b C U y M F N J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t Y W w l M j B T S V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b W F s J T I w U 0 l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b W F s J T I w U 0 l Q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m 1 h b C U y M F N J U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l y e S U y M F N J U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i U y M F N J U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N a W 5 f U 0 l Q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R G F 5 J n F 1 b 3 Q 7 L C Z x d W 9 0 O 0 J 1 e S B Q c m l j Z S Z x d W 9 0 O y w m c X V v d D t R d H k m c X V v d D s s J n F 1 b 3 Q 7 S W 5 2 Z X N 0 b W V u d C B B b W 9 1 b n Q m c X V v d D t d I i A v P j x F b n R y e S B U e X B l P S J G a W x s Q 2 9 s d W 1 u V H l w Z X M i I F Z h b H V l P S J z Q 1 F N R k F 3 V T 0 i I C 8 + P E V u d H J 5 I F R 5 c G U 9 I k Z p b G x M Y X N 0 V X B k Y X R l Z C I g V m F s d W U 9 I m Q y M D I y L T A y L T A x V D E x O j E 4 O j M 4 L j c 1 N z c 4 M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E i I C 8 + P E V u d H J 5 I F R 5 c G U 9 I l F 1 Z X J 5 S U Q i I F Z h b H V l P S J z Y m Q w O W J i Y m M t Y T I 3 Y y 0 0 Y T B i L T k 2 Y T c t Y j c y M G E x Z j A 2 O W Y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b i B T S V A v Q 2 h h b m d l Z C B U e X B l L n t E Y X R l L D F 9 J n F 1 b 3 Q 7 L C Z x d W 9 0 O 1 N l Y 3 R p b 2 4 x L 0 1 p b i B T S V A v Q 2 h h b m d l Z C B U e X B l L n t E Y X k s M n 0 m c X V v d D s s J n F 1 b 3 Q 7 U 2 V j d G l v b j E v T W l u I F N J U C 9 D a G F u Z 2 V k I F R 5 c G U u e 0 J 1 e S B Q c m l j Z S w z f S Z x d W 9 0 O y w m c X V v d D t T Z W N 0 a W 9 u M S 9 N a W 4 g U 0 l Q L 0 N o Y W 5 n Z W Q g V H l w Z S 5 7 U X R 5 L D R 9 J n F 1 b 3 Q 7 L C Z x d W 9 0 O 1 N l Y 3 R p b 2 4 x L 0 1 p b i B T S V A v Q 2 h h b m d l Z C B U e X B l L n t J b n Z l c 3 R t Z W 5 0 I E F t b 3 V u d C w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a W 4 g U 0 l Q L 0 N o Y W 5 n Z W Q g V H l w Z S 5 7 R G F 0 Z S w x f S Z x d W 9 0 O y w m c X V v d D t T Z W N 0 a W 9 u M S 9 N a W 4 g U 0 l Q L 0 N o Y W 5 n Z W Q g V H l w Z S 5 7 R G F 5 L D J 9 J n F 1 b 3 Q 7 L C Z x d W 9 0 O 1 N l Y 3 R p b 2 4 x L 0 1 p b i B T S V A v Q 2 h h b m d l Z C B U e X B l L n t C d X k g U H J p Y 2 U s M 3 0 m c X V v d D s s J n F 1 b 3 Q 7 U 2 V j d G l v b j E v T W l u I F N J U C 9 D a G F u Z 2 V k I F R 5 c G U u e 1 F 0 e S w 0 f S Z x d W 9 0 O y w m c X V v d D t T Z W N 0 a W 9 u M S 9 N a W 4 g U 0 l Q L 0 N o Y W 5 n Z W Q g V H l w Z S 5 7 S W 5 2 Z X N 0 b W V u d C B B b W 9 1 b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b i U y M F N J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4 l M j B T S V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u J T I w U 0 l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u J T I w U 0 l Q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4 J T I w U 0 l Q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1 h e F 9 T S V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E Y X k m c X V v d D s s J n F 1 b 3 Q 7 Q n V 5 I F B y a W N l J n F 1 b 3 Q 7 L C Z x d W 9 0 O 1 F 0 e S Z x d W 9 0 O y w m c X V v d D t J b n Z l c 3 R t Z W 5 0 I E F t b 3 V u d C Z x d W 9 0 O 1 0 i I C 8 + P E V u d H J 5 I F R 5 c G U 9 I k Z p b G x D b 2 x 1 b W 5 U e X B l c y I g V m F s d W U 9 I n N D U U 1 G Q X d V P S I g L z 4 8 R W 5 0 c n k g V H l w Z T 0 i R m l s b E x h c 3 R V c G R h d G V k I i B W Y W x 1 Z T 0 i Z D I w M j I t M D I t M D F U M T E 6 M T g 6 M z g u O D A 2 M j E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M S I g L z 4 8 R W 5 0 c n k g V H l w Z T 0 i U X V l c n l J R C I g V m F s d W U 9 I n M w M W E 0 Y z B l O S 0 z Z j B l L T Q 0 O T E t O W E y Z C 0 0 Y T Y x N T U 2 M j V i O D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4 I F N J U C 9 D a G F u Z 2 V k I F R 5 c G U u e 0 R h d G U s M X 0 m c X V v d D s s J n F 1 b 3 Q 7 U 2 V j d G l v b j E v T W F 4 I F N J U C 9 D a G F u Z 2 V k I F R 5 c G U u e 0 R h e S w y f S Z x d W 9 0 O y w m c X V v d D t T Z W N 0 a W 9 u M S 9 N Y X g g U 0 l Q L 0 N o Y W 5 n Z W Q g V H l w Z S 5 7 Q n V 5 I F B y a W N l L D N 9 J n F 1 b 3 Q 7 L C Z x d W 9 0 O 1 N l Y 3 R p b 2 4 x L 0 1 h e C B T S V A v Q 2 h h b m d l Z C B U e X B l L n t R d H k s N H 0 m c X V v d D s s J n F 1 b 3 Q 7 U 2 V j d G l v b j E v T W F 4 I F N J U C 9 D a G F u Z 2 V k I F R 5 c G U u e 0 l u d m V z d G 1 l b n Q g Q W 1 v d W 5 0 L D V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1 h e C B T S V A v Q 2 h h b m d l Z C B U e X B l L n t E Y X R l L D F 9 J n F 1 b 3 Q 7 L C Z x d W 9 0 O 1 N l Y 3 R p b 2 4 x L 0 1 h e C B T S V A v Q 2 h h b m d l Z C B U e X B l L n t E Y X k s M n 0 m c X V v d D s s J n F 1 b 3 Q 7 U 2 V j d G l v b j E v T W F 4 I F N J U C 9 D a G F u Z 2 V k I F R 5 c G U u e 0 J 1 e S B Q c m l j Z S w z f S Z x d W 9 0 O y w m c X V v d D t T Z W N 0 a W 9 u M S 9 N Y X g g U 0 l Q L 0 N o Y W 5 n Z W Q g V H l w Z S 5 7 U X R 5 L D R 9 J n F 1 b 3 Q 7 L C Z x d W 9 0 O 1 N l Y 3 R p b 2 4 x L 0 1 h e C B T S V A v Q 2 h h b m d l Z C B U e X B l L n t J b n Z l c 3 R t Z W 5 0 I E F t b 3 V u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4 J T I w U 0 l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e C U y M F N J U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g l M j B T S V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g l M j B T S V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J T I w U 0 l Q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d l Z W t f U 0 l Q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M T A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M V Q x M T o x O D o z O C 4 4 N T Q 2 M T c 4 W i I g L z 4 8 R W 5 0 c n k g V H l w Z T 0 i R m l s b E N v b H V t b l R 5 c G V z I i B W Y W x 1 Z T 0 i c 0 N R T U Z B d 1 U 9 I i A v P j x F b n R y e S B U e X B l P S J G a W x s Q 2 9 s d W 1 u T m F t Z X M i I F Z h b H V l P S J z W y Z x d W 9 0 O 0 R h d G U m c X V v d D s s J n F 1 b 3 Q 7 V 2 V l a y Z x d W 9 0 O y w m c X V v d D t C d X k g U H J p Y 2 U m c X V v d D s s J n F 1 b 3 Q 7 U X R 5 J n F 1 b 3 Q 7 L C Z x d W 9 0 O 0 l u d m V z d G 1 l b n Q g Q W 1 v d W 5 0 J n F 1 b 3 Q 7 X S I g L z 4 8 R W 5 0 c n k g V H l w Z T 0 i R m l s b F N 0 Y X R 1 c y I g V m F s d W U 9 I n N D b 2 1 w b G V 0 Z S I g L z 4 8 R W 5 0 c n k g V H l w Z T 0 i U X V l c n l J R C I g V m F s d W U 9 I n M 5 Z m V l O G U 2 M S 1 i M T Y 1 L T R h Y T k t Y j A 0 Z C 1 h N D V l Y j F j Z D h h Z D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V l a y B T S V A v Q 2 h h b m d l Z C B U e X B l L n t E Y X R l L D F 9 J n F 1 b 3 Q 7 L C Z x d W 9 0 O 1 N l Y 3 R p b 2 4 x L 1 d l Z W s g U 0 l Q L 0 N o Y W 5 n Z W Q g V H l w Z S 5 7 V 2 V l a y w y f S Z x d W 9 0 O y w m c X V v d D t T Z W N 0 a W 9 u M S 9 X Z W V r I F N J U C 9 D a G F u Z 2 V k I F R 5 c G U u e 0 J 1 e S B Q c m l j Z S w z f S Z x d W 9 0 O y w m c X V v d D t T Z W N 0 a W 9 u M S 9 X Z W V r I F N J U C 9 D a G F u Z 2 V k I F R 5 c G U u e 1 F 0 e S w 0 f S Z x d W 9 0 O y w m c X V v d D t T Z W N 0 a W 9 u M S 9 X Z W V r I F N J U C 9 D a G F u Z 2 V k I F R 5 c G U u e 0 l u d m V z d G 1 l b n Q g Q W 1 v d W 5 0 L D V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d l Z W s g U 0 l Q L 0 N o Y W 5 n Z W Q g V H l w Z S 5 7 R G F 0 Z S w x f S Z x d W 9 0 O y w m c X V v d D t T Z W N 0 a W 9 u M S 9 X Z W V r I F N J U C 9 D a G F u Z 2 V k I F R 5 c G U u e 1 d l Z W s s M n 0 m c X V v d D s s J n F 1 b 3 Q 7 U 2 V j d G l v b j E v V 2 V l a y B T S V A v Q 2 h h b m d l Z C B U e X B l L n t C d X k g U H J p Y 2 U s M 3 0 m c X V v d D s s J n F 1 b 3 Q 7 U 2 V j d G l v b j E v V 2 V l a y B T S V A v Q 2 h h b m d l Z C B U e X B l L n t R d H k s N H 0 m c X V v d D s s J n F 1 b 3 Q 7 U 2 V j d G l v b j E v V 2 V l a y B T S V A v Q 2 h h b m d l Z C B U e X B l L n t J b n Z l c 3 R t Z W 5 0 I E F t b 3 V u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V l a y U y M F N J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J T I w U 0 l Q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s l M j B T S V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J T I w U 0 l Q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5 J T I w U 0 l Q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h e V 9 T S V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0 O T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x V D E x O j E 4 O j M 4 L j g 2 N D Q 1 M j J a I i A v P j x F b n R y e S B U e X B l P S J G a W x s Q 2 9 s d W 1 u V H l w Z X M i I F Z h b H V l P S J z Q 1 F N R k F 3 V T 0 i I C 8 + P E V u d H J 5 I F R 5 c G U 9 I k Z p b G x D b 2 x 1 b W 5 O Y W 1 l c y I g V m F s d W U 9 I n N b J n F 1 b 3 Q 7 R G F 0 Z S Z x d W 9 0 O y w m c X V v d D t E Y X k m c X V v d D s s J n F 1 b 3 Q 7 Q n V 5 I F B y a W N l J n F 1 b 3 Q 7 L C Z x d W 9 0 O 1 F 0 e S Z x d W 9 0 O y w m c X V v d D t J b n Z l c 3 R t Z W 5 0 I E F t b 3 V u d C Z x d W 9 0 O 1 0 i I C 8 + P E V u d H J 5 I F R 5 c G U 9 I k Z p b G x T d G F 0 d X M i I F Z h b H V l P S J z Q 2 9 t c G x l d G U i I C 8 + P E V u d H J 5 I F R 5 c G U 9 I l F 1 Z X J 5 S U Q i I F Z h b H V l P S J z M z U 0 N z A 1 N 2 I t M G E 4 O S 0 0 M z J i L T l m Y T A t N D E w Y 2 J m Y z c 2 O D d m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e S B T S V A v Q 2 h h b m d l Z C B U e X B l L n t E Y X R l L D F 9 J n F 1 b 3 Q 7 L C Z x d W 9 0 O 1 N l Y 3 R p b 2 4 x L 0 R h e S B T S V A v Q 2 h h b m d l Z C B U e X B l L n t E Y X k s M n 0 m c X V v d D s s J n F 1 b 3 Q 7 U 2 V j d G l v b j E v R G F 5 I F N J U C 9 D a G F u Z 2 V k I F R 5 c G U u e 0 J 1 e S B Q c m l j Z S w z f S Z x d W 9 0 O y w m c X V v d D t T Z W N 0 a W 9 u M S 9 E Y X k g U 0 l Q L 0 N o Y W 5 n Z W Q g V H l w Z S 5 7 U X R 5 L D R 9 J n F 1 b 3 Q 7 L C Z x d W 9 0 O 1 N l Y 3 R p b 2 4 x L 0 R h e S B T S V A v Q 2 h h b m d l Z C B U e X B l L n t J b n Z l c 3 R t Z W 5 0 I E F t b 3 V u d C w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Y X k g U 0 l Q L 0 N o Y W 5 n Z W Q g V H l w Z S 5 7 R G F 0 Z S w x f S Z x d W 9 0 O y w m c X V v d D t T Z W N 0 a W 9 u M S 9 E Y X k g U 0 l Q L 0 N o Y W 5 n Z W Q g V H l w Z S 5 7 R G F 5 L D J 9 J n F 1 b 3 Q 7 L C Z x d W 9 0 O 1 N l Y 3 R p b 2 4 x L 0 R h e S B T S V A v Q 2 h h b m d l Z C B U e X B l L n t C d X k g U H J p Y 2 U s M 3 0 m c X V v d D s s J n F 1 b 3 Q 7 U 2 V j d G l v b j E v R G F 5 I F N J U C 9 D a G F u Z 2 V k I F R 5 c G U u e 1 F 0 e S w 0 f S Z x d W 9 0 O y w m c X V v d D t T Z W N 0 a W 9 u M S 9 E Y X k g U 0 l Q L 0 N o Y W 5 n Z W Q g V H l w Z S 5 7 S W 5 2 Z X N 0 b W V u d C B B b W 9 1 b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e S U y M F N J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k l M j B T S V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5 J T I w U 0 l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5 J T I w U 0 l Q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E L 4 j l F C E 1 C s s P z G E 9 K T f U A A A A A A g A A A A A A E G Y A A A A B A A A g A A A A a w J 6 m o M n f V B I o 3 S i E a 6 C k 9 T o 9 L / f 2 y b q m H h 5 8 9 h G p i M A A A A A D o A A A A A C A A A g A A A A E x l B G N d F h 0 5 T Q R l P 5 j 8 Z J d V r R f 8 I Q T L p t q 7 V M 7 6 g j 6 h Q A A A A P F 2 O u 2 L a W + f w Q L m 4 x G G p A a 6 u b k / K J n m Z / j R 7 e t O 4 h I j Y N Z + O A y u K e U c + a S K W g p g i V 6 a W j H u g v M R V v V M 8 1 e i T O R E t u p W 4 C W h u N G 5 Y R x d q r j N A A A A A z 2 B W j s M S B g z P w / H W l 6 o 1 Z G + L g p W Z 1 6 C J J G 8 O n q w j 8 l 5 k S b P Q z X V b n f r w o 1 p t N j x z Q W 7 6 A F G 3 6 H 8 i l t M i R h R p M g = = < / D a t a M a s h u p > 
</file>

<file path=customXml/itemProps1.xml><?xml version="1.0" encoding="utf-8"?>
<ds:datastoreItem xmlns:ds="http://schemas.openxmlformats.org/officeDocument/2006/customXml" ds:itemID="{7FAF0553-4204-42F9-93C4-F6C2F5D47C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Returns</vt:lpstr>
      <vt:lpstr>Day SIP</vt:lpstr>
      <vt:lpstr>Normal SIP</vt:lpstr>
      <vt:lpstr>Expiry SIP</vt:lpstr>
      <vt:lpstr>Min SIP</vt:lpstr>
      <vt:lpstr>Max SIP</vt:lpstr>
      <vt:lpstr>Week SIP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Gupta</dc:creator>
  <cp:lastModifiedBy>Harsh Gupta</cp:lastModifiedBy>
  <dcterms:created xsi:type="dcterms:W3CDTF">2022-01-30T13:17:42Z</dcterms:created>
  <dcterms:modified xsi:type="dcterms:W3CDTF">2022-02-01T20:49:45Z</dcterms:modified>
</cp:coreProperties>
</file>