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/>
  <c r="J19" i="1"/>
  <c r="J15" i="1" l="1"/>
  <c r="L7" i="1"/>
  <c r="H9" i="1"/>
  <c r="L3" i="1"/>
  <c r="H2" i="1"/>
  <c r="H3" i="1" s="1"/>
  <c r="L4" i="1"/>
  <c r="K11" i="1"/>
  <c r="L11" i="1"/>
  <c r="H8" i="1"/>
</calcChain>
</file>

<file path=xl/sharedStrings.xml><?xml version="1.0" encoding="utf-8"?>
<sst xmlns="http://schemas.openxmlformats.org/spreadsheetml/2006/main" count="136" uniqueCount="64">
  <si>
    <t>Emp Id</t>
  </si>
  <si>
    <t>Emp Name</t>
  </si>
  <si>
    <t>Email Address</t>
  </si>
  <si>
    <t>Job Title</t>
  </si>
  <si>
    <t>Salary</t>
  </si>
  <si>
    <t>Rocco_Anderson5427@acrit.org</t>
  </si>
  <si>
    <t>Project Manager</t>
  </si>
  <si>
    <t>Hank_Saunders8364@extex.org</t>
  </si>
  <si>
    <t>Chef Manager</t>
  </si>
  <si>
    <t>Eden_Connell4891@irrepsy.com</t>
  </si>
  <si>
    <t>Owen Lindop4826@womeona.net</t>
  </si>
  <si>
    <t>Business Broker</t>
  </si>
  <si>
    <t>Barney_Cavanagh8048@extex.org</t>
  </si>
  <si>
    <t>Fabricator</t>
  </si>
  <si>
    <t>Mason_Randall7355@sheye.org</t>
  </si>
  <si>
    <t>Food Technologist</t>
  </si>
  <si>
    <t>Penelope_Burge3295@cispeto.com</t>
  </si>
  <si>
    <t>Book keeper</t>
  </si>
  <si>
    <t>Fred_Stone667@cispeto.com</t>
  </si>
  <si>
    <t>Stock broker</t>
  </si>
  <si>
    <t>Javier_Power8197@infotech44.tech</t>
  </si>
  <si>
    <t>Designer</t>
  </si>
  <si>
    <t>Joyce_London9945@bulaffy.com</t>
  </si>
  <si>
    <t>Steward</t>
  </si>
  <si>
    <t>Eduardo Dale6990@sheye.org</t>
  </si>
  <si>
    <t>HR Coordinator</t>
  </si>
  <si>
    <t>Wade_Hepburn96@gmail.com</t>
  </si>
  <si>
    <t>Mobile Developer</t>
  </si>
  <si>
    <t>Barney_Selby4788@irrepsy.com</t>
  </si>
  <si>
    <t>Baker</t>
  </si>
  <si>
    <t>Peter Daniells7930@guentu.biz</t>
  </si>
  <si>
    <t>Webmaster</t>
  </si>
  <si>
    <t>Percy_Denton5997@bretoux.com</t>
  </si>
  <si>
    <t>Treasurer</t>
  </si>
  <si>
    <t>Ronald_Rycroft7391@fuliss.net</t>
  </si>
  <si>
    <t>Noah_Kidd6142@gompie.com</t>
  </si>
  <si>
    <t>Banker</t>
  </si>
  <si>
    <t>Mark Freeburn4410@brety.org</t>
  </si>
  <si>
    <t>Retail Trainee</t>
  </si>
  <si>
    <t>Melanie_Cartwright8871@irrepsy.com</t>
  </si>
  <si>
    <t>IT Support Staff</t>
  </si>
  <si>
    <t>Harvey_Andrews619@mafthy.com</t>
  </si>
  <si>
    <t>Fred Stone</t>
  </si>
  <si>
    <t>name</t>
  </si>
  <si>
    <t>title</t>
  </si>
  <si>
    <t>Javier Power</t>
  </si>
  <si>
    <t>Rocco Anderson</t>
  </si>
  <si>
    <t>Harvey Andrews</t>
  </si>
  <si>
    <t>Hank Saunders</t>
  </si>
  <si>
    <t>Eden Connell</t>
  </si>
  <si>
    <t>Owen Lindop</t>
  </si>
  <si>
    <t>Barney Cavanagh</t>
  </si>
  <si>
    <t>Mason Randall</t>
  </si>
  <si>
    <t>Penelope Burge</t>
  </si>
  <si>
    <t>Joyce London</t>
  </si>
  <si>
    <t>Eduardo Dale</t>
  </si>
  <si>
    <t>Wade Hepburn</t>
  </si>
  <si>
    <t>Barney Selby</t>
  </si>
  <si>
    <t>Peter Daniells</t>
  </si>
  <si>
    <t>Percy Denton</t>
  </si>
  <si>
    <t>Ronald Rycroft</t>
  </si>
  <si>
    <t>Noah Kidd</t>
  </si>
  <si>
    <t>Mark Freeburn</t>
  </si>
  <si>
    <t>Melanie Cartwright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</si>
</sst>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/>
    <xf numFmtId="4" fontId="0" fillId="3" borderId="3" xfId="0" applyNumberFormat="1" applyFont="1" applyFill="1" applyBorder="1" applyAlignment="1">
      <alignment vertical="center"/>
    </xf>
    <xf numFmtId="0" fontId="0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2" xfId="0" applyFont="1" applyBorder="1"/>
    <xf numFmtId="4" fontId="0" fillId="0" borderId="3" xfId="0" applyNumberFormat="1" applyFont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2" fillId="0" borderId="5" xfId="1" applyBorder="1"/>
    <xf numFmtId="4" fontId="0" fillId="0" borderId="6" xfId="0" applyNumberFormat="1" applyFont="1" applyBorder="1"/>
    <xf numFmtId="0" fontId="2" fillId="3" borderId="2" xfId="1" applyFill="1" applyBorder="1"/>
    <xf numFmtId="0" fontId="2" fillId="0" borderId="2" xfId="1" applyBorder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anie_Cartwright8871@irrepsy.com" TargetMode="External"/><Relationship Id="rId13" Type="http://schemas.openxmlformats.org/officeDocument/2006/relationships/hyperlink" Target="mailto:Eden_Connell4891@irrepsy.com" TargetMode="External"/><Relationship Id="rId3" Type="http://schemas.openxmlformats.org/officeDocument/2006/relationships/hyperlink" Target="mailto:Barney_Cavanagh8048@extex.org" TargetMode="External"/><Relationship Id="rId7" Type="http://schemas.openxmlformats.org/officeDocument/2006/relationships/hyperlink" Target="mailto:Harvey_Andrews619@mafthy.com" TargetMode="External"/><Relationship Id="rId12" Type="http://schemas.openxmlformats.org/officeDocument/2006/relationships/hyperlink" Target="mailto:Barney_Selby4788@irrepsy.com" TargetMode="External"/><Relationship Id="rId2" Type="http://schemas.openxmlformats.org/officeDocument/2006/relationships/hyperlink" Target="mailto:Melanie_Cartwright8871@irrepsy.com" TargetMode="External"/><Relationship Id="rId1" Type="http://schemas.openxmlformats.org/officeDocument/2006/relationships/hyperlink" Target="mailto:Harvey_Andrews619@mafthy.com" TargetMode="External"/><Relationship Id="rId6" Type="http://schemas.openxmlformats.org/officeDocument/2006/relationships/hyperlink" Target="mailto:Barney_Selby4788@irrepsy.com" TargetMode="External"/><Relationship Id="rId11" Type="http://schemas.openxmlformats.org/officeDocument/2006/relationships/hyperlink" Target="mailto:Rocco_Anderson5427@acrit.org" TargetMode="External"/><Relationship Id="rId5" Type="http://schemas.openxmlformats.org/officeDocument/2006/relationships/hyperlink" Target="mailto:Rocco_Anderson5427@acrit.org" TargetMode="External"/><Relationship Id="rId10" Type="http://schemas.openxmlformats.org/officeDocument/2006/relationships/hyperlink" Target="mailto:Ronald_Rycroft7391@fuliss.net" TargetMode="External"/><Relationship Id="rId4" Type="http://schemas.openxmlformats.org/officeDocument/2006/relationships/hyperlink" Target="mailto:Ronald_Rycroft7391@fuliss.net" TargetMode="External"/><Relationship Id="rId9" Type="http://schemas.openxmlformats.org/officeDocument/2006/relationships/hyperlink" Target="mailto:Barney_Cavanagh8048@extex.or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S9" sqref="S9"/>
    </sheetView>
  </sheetViews>
  <sheetFormatPr defaultRowHeight="14.5" x14ac:dyDescent="0.35"/>
  <sheetData>
    <row r="1" spans="1:34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8"/>
      <c r="N1" s="1" t="s">
        <v>0</v>
      </c>
      <c r="O1" s="4">
        <v>101</v>
      </c>
      <c r="P1" s="8">
        <v>102</v>
      </c>
      <c r="Q1" s="4">
        <v>103</v>
      </c>
      <c r="R1" s="8">
        <v>104</v>
      </c>
      <c r="S1" s="4">
        <v>105</v>
      </c>
      <c r="T1" s="8">
        <v>106</v>
      </c>
      <c r="U1" s="4">
        <v>107</v>
      </c>
      <c r="V1" s="8">
        <v>108</v>
      </c>
      <c r="W1" s="4">
        <v>109</v>
      </c>
      <c r="X1" s="8">
        <v>110</v>
      </c>
      <c r="Y1" s="4">
        <v>111</v>
      </c>
      <c r="Z1" s="8">
        <v>112</v>
      </c>
      <c r="AA1" s="4">
        <v>113</v>
      </c>
      <c r="AB1" s="8">
        <v>114</v>
      </c>
      <c r="AC1" s="4">
        <v>115</v>
      </c>
      <c r="AD1" s="8">
        <v>116</v>
      </c>
      <c r="AE1" s="4">
        <v>117</v>
      </c>
      <c r="AF1" s="8">
        <v>118</v>
      </c>
      <c r="AG1" s="4">
        <v>119</v>
      </c>
      <c r="AH1" s="12">
        <v>120</v>
      </c>
    </row>
    <row r="2" spans="1:34" x14ac:dyDescent="0.35">
      <c r="A2" s="4">
        <v>101</v>
      </c>
      <c r="B2" s="5" t="s">
        <v>46</v>
      </c>
      <c r="C2" s="16" t="s">
        <v>5</v>
      </c>
      <c r="D2" s="6" t="s">
        <v>6</v>
      </c>
      <c r="E2" s="7">
        <v>4000</v>
      </c>
      <c r="H2" t="str">
        <f>B7</f>
        <v>Mason Randall</v>
      </c>
      <c r="N2" s="2" t="s">
        <v>1</v>
      </c>
      <c r="O2" s="5" t="s">
        <v>46</v>
      </c>
      <c r="P2" s="9" t="s">
        <v>48</v>
      </c>
      <c r="Q2" s="5" t="s">
        <v>49</v>
      </c>
      <c r="R2" s="9" t="s">
        <v>50</v>
      </c>
      <c r="S2" s="5" t="s">
        <v>51</v>
      </c>
      <c r="T2" s="9" t="s">
        <v>52</v>
      </c>
      <c r="U2" s="5" t="s">
        <v>53</v>
      </c>
      <c r="V2" s="9" t="s">
        <v>42</v>
      </c>
      <c r="W2" s="5" t="s">
        <v>45</v>
      </c>
      <c r="X2" s="9" t="s">
        <v>54</v>
      </c>
      <c r="Y2" s="6" t="s">
        <v>55</v>
      </c>
      <c r="Z2" s="9" t="s">
        <v>56</v>
      </c>
      <c r="AA2" s="5" t="s">
        <v>57</v>
      </c>
      <c r="AB2" s="9" t="s">
        <v>58</v>
      </c>
      <c r="AC2" s="5" t="s">
        <v>59</v>
      </c>
      <c r="AD2" s="9" t="s">
        <v>60</v>
      </c>
      <c r="AE2" s="6" t="s">
        <v>61</v>
      </c>
      <c r="AF2" s="9" t="s">
        <v>62</v>
      </c>
      <c r="AG2" s="5" t="s">
        <v>63</v>
      </c>
      <c r="AH2" s="13" t="s">
        <v>47</v>
      </c>
    </row>
    <row r="3" spans="1:34" x14ac:dyDescent="0.35">
      <c r="A3" s="8">
        <v>102</v>
      </c>
      <c r="B3" s="9" t="s">
        <v>48</v>
      </c>
      <c r="C3" s="10" t="s">
        <v>7</v>
      </c>
      <c r="D3" s="10" t="s">
        <v>8</v>
      </c>
      <c r="E3" s="11">
        <v>5400</v>
      </c>
      <c r="H3">
        <f>INDEX(A1:E21,MATCH(H2,B1:B21,0),5)</f>
        <v>5000</v>
      </c>
      <c r="K3" t="s">
        <v>43</v>
      </c>
      <c r="L3" t="str">
        <f>B10</f>
        <v>Javier Power</v>
      </c>
      <c r="N3" s="2" t="s">
        <v>2</v>
      </c>
      <c r="O3" s="16" t="s">
        <v>5</v>
      </c>
      <c r="P3" s="10" t="s">
        <v>7</v>
      </c>
      <c r="Q3" s="16" t="s">
        <v>9</v>
      </c>
      <c r="R3" s="10" t="s">
        <v>10</v>
      </c>
      <c r="S3" s="16" t="s">
        <v>12</v>
      </c>
      <c r="T3" s="10" t="s">
        <v>14</v>
      </c>
      <c r="U3" s="6" t="s">
        <v>16</v>
      </c>
      <c r="V3" s="10" t="s">
        <v>18</v>
      </c>
      <c r="W3" s="6" t="s">
        <v>20</v>
      </c>
      <c r="X3" s="10" t="s">
        <v>22</v>
      </c>
      <c r="Y3" s="6" t="s">
        <v>24</v>
      </c>
      <c r="Z3" s="10" t="s">
        <v>26</v>
      </c>
      <c r="AA3" s="16" t="s">
        <v>28</v>
      </c>
      <c r="AB3" s="10" t="s">
        <v>30</v>
      </c>
      <c r="AC3" s="6" t="s">
        <v>32</v>
      </c>
      <c r="AD3" s="17" t="s">
        <v>34</v>
      </c>
      <c r="AE3" s="6" t="s">
        <v>35</v>
      </c>
      <c r="AF3" s="10" t="s">
        <v>37</v>
      </c>
      <c r="AG3" s="16" t="s">
        <v>39</v>
      </c>
      <c r="AH3" s="14" t="s">
        <v>41</v>
      </c>
    </row>
    <row r="4" spans="1:34" x14ac:dyDescent="0.35">
      <c r="A4" s="4">
        <v>103</v>
      </c>
      <c r="B4" s="5" t="s">
        <v>49</v>
      </c>
      <c r="C4" s="6" t="s">
        <v>9</v>
      </c>
      <c r="D4" s="6" t="s">
        <v>8</v>
      </c>
      <c r="E4" s="7">
        <v>3000</v>
      </c>
      <c r="K4" t="s">
        <v>44</v>
      </c>
      <c r="L4" t="str">
        <f>INDEX(A1:E21,MATCH(L3,B1:B21,0),4)</f>
        <v>Designer</v>
      </c>
      <c r="N4" s="2" t="s">
        <v>3</v>
      </c>
      <c r="O4" s="6" t="s">
        <v>6</v>
      </c>
      <c r="P4" s="10" t="s">
        <v>8</v>
      </c>
      <c r="Q4" s="6" t="s">
        <v>8</v>
      </c>
      <c r="R4" s="10" t="s">
        <v>11</v>
      </c>
      <c r="S4" s="6" t="s">
        <v>13</v>
      </c>
      <c r="T4" s="10" t="s">
        <v>15</v>
      </c>
      <c r="U4" s="6" t="s">
        <v>17</v>
      </c>
      <c r="V4" s="10" t="s">
        <v>19</v>
      </c>
      <c r="W4" s="6" t="s">
        <v>21</v>
      </c>
      <c r="X4" s="10" t="s">
        <v>23</v>
      </c>
      <c r="Y4" s="6" t="s">
        <v>25</v>
      </c>
      <c r="Z4" s="10" t="s">
        <v>27</v>
      </c>
      <c r="AA4" s="6" t="s">
        <v>29</v>
      </c>
      <c r="AB4" s="10" t="s">
        <v>31</v>
      </c>
      <c r="AC4" s="6" t="s">
        <v>33</v>
      </c>
      <c r="AD4" s="10" t="s">
        <v>17</v>
      </c>
      <c r="AE4" s="6" t="s">
        <v>36</v>
      </c>
      <c r="AF4" s="10" t="s">
        <v>38</v>
      </c>
      <c r="AG4" s="6" t="s">
        <v>40</v>
      </c>
      <c r="AH4" s="13" t="s">
        <v>11</v>
      </c>
    </row>
    <row r="5" spans="1:34" x14ac:dyDescent="0.35">
      <c r="A5" s="8">
        <v>104</v>
      </c>
      <c r="B5" s="9" t="s">
        <v>50</v>
      </c>
      <c r="C5" s="10" t="s">
        <v>10</v>
      </c>
      <c r="D5" s="10" t="s">
        <v>11</v>
      </c>
      <c r="E5" s="11">
        <v>8000</v>
      </c>
      <c r="N5" s="3" t="s">
        <v>4</v>
      </c>
      <c r="O5" s="7">
        <v>4000</v>
      </c>
      <c r="P5" s="11">
        <v>5400</v>
      </c>
      <c r="Q5" s="7">
        <v>3000</v>
      </c>
      <c r="R5" s="11">
        <v>8000</v>
      </c>
      <c r="S5" s="7">
        <v>2000</v>
      </c>
      <c r="T5" s="11">
        <v>5000</v>
      </c>
      <c r="U5" s="7">
        <v>4200</v>
      </c>
      <c r="V5" s="11">
        <v>6000</v>
      </c>
      <c r="W5" s="7">
        <v>10000</v>
      </c>
      <c r="X5" s="11">
        <v>7000</v>
      </c>
      <c r="Y5" s="7">
        <v>6700</v>
      </c>
      <c r="Z5" s="11">
        <v>12000</v>
      </c>
      <c r="AA5" s="7">
        <v>2300</v>
      </c>
      <c r="AB5" s="11">
        <v>5600</v>
      </c>
      <c r="AC5" s="7">
        <v>4200</v>
      </c>
      <c r="AD5" s="11">
        <v>3200</v>
      </c>
      <c r="AE5" s="7">
        <v>9000</v>
      </c>
      <c r="AF5" s="11">
        <v>5300</v>
      </c>
      <c r="AG5" s="7">
        <v>6400</v>
      </c>
      <c r="AH5" s="15">
        <v>8000</v>
      </c>
    </row>
    <row r="6" spans="1:34" x14ac:dyDescent="0.35">
      <c r="A6" s="4">
        <v>105</v>
      </c>
      <c r="B6" s="5" t="s">
        <v>51</v>
      </c>
      <c r="C6" s="16" t="s">
        <v>12</v>
      </c>
      <c r="D6" s="6" t="s">
        <v>13</v>
      </c>
      <c r="E6" s="7">
        <v>2000</v>
      </c>
      <c r="G6" t="s">
        <v>46</v>
      </c>
    </row>
    <row r="7" spans="1:34" x14ac:dyDescent="0.35">
      <c r="A7" s="8">
        <v>106</v>
      </c>
      <c r="B7" s="9" t="s">
        <v>52</v>
      </c>
      <c r="C7" s="10" t="s">
        <v>14</v>
      </c>
      <c r="D7" s="10" t="s">
        <v>15</v>
      </c>
      <c r="E7" s="11">
        <v>5000</v>
      </c>
      <c r="H7">
        <v>5000</v>
      </c>
      <c r="L7">
        <f>INDEX(A1:E21,MATCH(K8,C1:C21,0),1)</f>
        <v>116</v>
      </c>
    </row>
    <row r="8" spans="1:34" x14ac:dyDescent="0.35">
      <c r="A8" s="4">
        <v>107</v>
      </c>
      <c r="B8" s="5" t="s">
        <v>53</v>
      </c>
      <c r="C8" s="6" t="s">
        <v>16</v>
      </c>
      <c r="D8" s="6" t="s">
        <v>17</v>
      </c>
      <c r="E8" s="7">
        <v>4200</v>
      </c>
      <c r="H8">
        <f>INDEX(A1:E21,MATCH(H7,E1:E21,0),MATCH(A1,A1:A21,0))</f>
        <v>106</v>
      </c>
      <c r="K8" t="s">
        <v>34</v>
      </c>
      <c r="S8" t="s">
        <v>49</v>
      </c>
    </row>
    <row r="9" spans="1:34" x14ac:dyDescent="0.35">
      <c r="A9" s="8">
        <v>108</v>
      </c>
      <c r="B9" s="9" t="s">
        <v>42</v>
      </c>
      <c r="C9" s="10" t="s">
        <v>18</v>
      </c>
      <c r="D9" s="10" t="s">
        <v>19</v>
      </c>
      <c r="E9" s="11">
        <v>6000</v>
      </c>
      <c r="H9">
        <f>INDEX(A1:E21,MATCH(H7,E1:E21,0),1)</f>
        <v>106</v>
      </c>
      <c r="S9">
        <f>HLOOKUP(S8,N2:AH5,4,0)</f>
        <v>3000</v>
      </c>
    </row>
    <row r="10" spans="1:34" x14ac:dyDescent="0.35">
      <c r="A10" s="4">
        <v>109</v>
      </c>
      <c r="B10" s="5" t="s">
        <v>45</v>
      </c>
      <c r="C10" s="6" t="s">
        <v>20</v>
      </c>
      <c r="D10" s="6" t="s">
        <v>21</v>
      </c>
      <c r="E10" s="7">
        <v>10000</v>
      </c>
      <c r="K10" t="s">
        <v>42</v>
      </c>
    </row>
    <row r="11" spans="1:34" x14ac:dyDescent="0.35">
      <c r="A11" s="8">
        <v>110</v>
      </c>
      <c r="B11" s="9" t="s">
        <v>54</v>
      </c>
      <c r="C11" s="10" t="s">
        <v>22</v>
      </c>
      <c r="D11" s="10" t="s">
        <v>23</v>
      </c>
      <c r="E11" s="11">
        <v>7000</v>
      </c>
      <c r="K11" t="str">
        <f>INDEX(A1:E21,MATCH(K10,B1:B21,0),4)</f>
        <v>Stock broker</v>
      </c>
      <c r="L11">
        <f>INDEX(A1:E21,MATCH(K10,B1:B21,0),5)</f>
        <v>6000</v>
      </c>
    </row>
    <row r="12" spans="1:34" x14ac:dyDescent="0.35">
      <c r="A12" s="4">
        <v>111</v>
      </c>
      <c r="B12" s="6" t="s">
        <v>55</v>
      </c>
      <c r="C12" s="6" t="s">
        <v>24</v>
      </c>
      <c r="D12" s="6" t="s">
        <v>25</v>
      </c>
      <c r="E12" s="7">
        <v>6700</v>
      </c>
    </row>
    <row r="13" spans="1:34" x14ac:dyDescent="0.35">
      <c r="A13" s="8">
        <v>112</v>
      </c>
      <c r="B13" s="9" t="s">
        <v>56</v>
      </c>
      <c r="C13" s="10" t="s">
        <v>26</v>
      </c>
      <c r="D13" s="10" t="s">
        <v>27</v>
      </c>
      <c r="E13" s="11">
        <v>12000</v>
      </c>
    </row>
    <row r="14" spans="1:34" x14ac:dyDescent="0.35">
      <c r="A14" s="4">
        <v>113</v>
      </c>
      <c r="B14" s="5" t="s">
        <v>57</v>
      </c>
      <c r="C14" s="16" t="s">
        <v>28</v>
      </c>
      <c r="D14" s="6" t="s">
        <v>29</v>
      </c>
      <c r="E14" s="7">
        <v>2300</v>
      </c>
      <c r="J14">
        <v>115</v>
      </c>
    </row>
    <row r="15" spans="1:34" x14ac:dyDescent="0.35">
      <c r="A15" s="8">
        <v>114</v>
      </c>
      <c r="B15" s="9" t="s">
        <v>58</v>
      </c>
      <c r="C15" s="10" t="s">
        <v>30</v>
      </c>
      <c r="D15" s="10" t="s">
        <v>31</v>
      </c>
      <c r="E15" s="11">
        <v>5600</v>
      </c>
      <c r="J15">
        <f>LOOKUP(J14,A1:A21,E1:E21)</f>
        <v>4200</v>
      </c>
    </row>
    <row r="16" spans="1:34" x14ac:dyDescent="0.35">
      <c r="A16" s="4">
        <v>115</v>
      </c>
      <c r="B16" s="5" t="s">
        <v>59</v>
      </c>
      <c r="C16" s="6" t="s">
        <v>32</v>
      </c>
      <c r="D16" s="6" t="s">
        <v>33</v>
      </c>
      <c r="E16" s="7">
        <v>4200</v>
      </c>
    </row>
    <row r="17" spans="1:10" x14ac:dyDescent="0.35">
      <c r="A17" s="8">
        <v>116</v>
      </c>
      <c r="B17" s="9" t="s">
        <v>60</v>
      </c>
      <c r="C17" s="17" t="s">
        <v>34</v>
      </c>
      <c r="D17" s="10" t="s">
        <v>17</v>
      </c>
      <c r="E17" s="11">
        <v>3200</v>
      </c>
    </row>
    <row r="18" spans="1:10" x14ac:dyDescent="0.35">
      <c r="A18" s="4">
        <v>117</v>
      </c>
      <c r="B18" s="6" t="s">
        <v>61</v>
      </c>
      <c r="C18" s="6" t="s">
        <v>35</v>
      </c>
      <c r="D18" s="6" t="s">
        <v>36</v>
      </c>
      <c r="E18" s="7">
        <v>9000</v>
      </c>
      <c r="J18">
        <v>107</v>
      </c>
    </row>
    <row r="19" spans="1:10" x14ac:dyDescent="0.35">
      <c r="A19" s="8">
        <v>118</v>
      </c>
      <c r="B19" s="9" t="s">
        <v>62</v>
      </c>
      <c r="C19" s="10" t="s">
        <v>37</v>
      </c>
      <c r="D19" s="10" t="s">
        <v>38</v>
      </c>
      <c r="E19" s="11">
        <v>5300</v>
      </c>
      <c r="J19" t="str">
        <f>VLOOKUP(J18,A1:E21,2,0)</f>
        <v>Penelope Burge</v>
      </c>
    </row>
    <row r="20" spans="1:10" x14ac:dyDescent="0.35">
      <c r="A20" s="4">
        <v>119</v>
      </c>
      <c r="B20" s="5" t="s">
        <v>63</v>
      </c>
      <c r="C20" s="16" t="s">
        <v>39</v>
      </c>
      <c r="D20" s="6" t="s">
        <v>40</v>
      </c>
      <c r="E20" s="7">
        <v>6400</v>
      </c>
    </row>
    <row r="21" spans="1:10" x14ac:dyDescent="0.35">
      <c r="A21" s="12">
        <v>120</v>
      </c>
      <c r="B21" s="13" t="s">
        <v>47</v>
      </c>
      <c r="C21" s="14" t="s">
        <v>41</v>
      </c>
      <c r="D21" s="13" t="s">
        <v>11</v>
      </c>
      <c r="E21" s="15">
        <v>8000</v>
      </c>
    </row>
  </sheetData>
  <hyperlinks>
    <hyperlink ref="C21" r:id="rId1"/>
    <hyperlink ref="C20" r:id="rId2"/>
    <hyperlink ref="C6" r:id="rId3"/>
    <hyperlink ref="C17" r:id="rId4"/>
    <hyperlink ref="C2" r:id="rId5"/>
    <hyperlink ref="C14" r:id="rId6"/>
    <hyperlink ref="AH3" r:id="rId7"/>
    <hyperlink ref="AG3" r:id="rId8"/>
    <hyperlink ref="S3" r:id="rId9"/>
    <hyperlink ref="AD3" r:id="rId10"/>
    <hyperlink ref="O3" r:id="rId11"/>
    <hyperlink ref="AA3" r:id="rId12"/>
    <hyperlink ref="Q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2023-03-03T15:40:17Z</dcterms:modified>
</cp:coreProperties>
</file>