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<sst xmlns="http://schemas.openxmlformats.org/spreadsheetml/2006/main" count="1120" uniqueCount="286">
  <si>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</si>
  <si>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</si>
  <si>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</si>
  <si>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</si>
  <si>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</si>
  <si>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</si>
  <si>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</si>
  <si>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</si>
  <si>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</si>
  <si>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</si>
  <si>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</si>
  <si>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</si>
  <si>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</si>
  <si>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</si>
  <si>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</si>
  <si>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</si>
  <si>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</si>
  <si>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</si>
  <si>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</si>
  <si>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</si>
  <si>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</si>
  <si>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</si>
  <si>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</si>
  <si>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</si>
  <si>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</si>
  <si>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</si>
  <si>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</si>
  <si>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</si>
  <si>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</si>
  <si>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</si>
  <si>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</si>
  <si>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</si>
  <si>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</si>
  <si>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</si>
  <si>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</si>
  <si>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</si>
  <si>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</si>
  <si>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</si>
  <si>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</si>
  <si>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</si>
  <si>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</si>
  <si>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</si>
  <si>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</si>
  <si>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</si>
  <si>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</si>
  <si>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ID</t>
  </si>
  <si>
    <t xml:space="preserve">FCM Name</t>
  </si>
  <si>
    <t xml:space="preserve">Portfolio ID</t>
  </si>
  <si>
    <t xml:space="preserve">NPVadj</t>
  </si>
  <si>
    <t xml:space="preserve">pNPVadj</t>
  </si>
  <si>
    <t xml:space="preserve">Notionaladj</t>
  </si>
  <si>
    <t xml:space="preserve">IM</t>
  </si>
  <si>
    <t xml:space="preserve">Commissions</t>
  </si>
  <si>
    <t xml:space="preserve">Fees</t>
  </si>
  <si>
    <t xml:space="preserve">MaturityTrench</t>
  </si>
  <si>
    <t xml:space="preserve">ACUOSG8745</t>
  </si>
  <si>
    <t xml:space="preserve">720400TGFLH2QZV80T</t>
  </si>
  <si>
    <t xml:space="preserve">455123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</si>
  <si>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</si>
  <si>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</si>
  <si>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</si>
  <si>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</si>
  <si>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</si>
  <si>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</si>
  <si>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</si>
  <si>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</si>
  <si>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</si>
  <si>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</si>
  <si>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</si>
  <si>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</si>
  <si>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</si>
  <si>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</si>
  <si>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</si>
  <si>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</si>
  <si>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</si>
  <si>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</si>
  <si>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LCH Clearnet Ltd</t>
  </si>
  <si>
    <t xml:space="preserve">EU</t>
  </si>
  <si>
    <t xml:space="preserve">549300MHCFARP0SMZV21</t>
  </si>
  <si>
    <t xml:space="preserve">Goldman Sachs &amp; Co.</t>
  </si>
  <si>
    <t xml:space="preserve">p31</t>
  </si>
  <si>
    <t xml:space="preserve">ACUOUS3014</t>
  </si>
  <si>
    <t xml:space="preserve">104399UHGKI1RAW91U</t>
  </si>
  <si>
    <t xml:space="preserve">455124</t>
  </si>
  <si>
    <t xml:space="preserve">error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</si>
  <si>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</si>
  <si>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</si>
  <si>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</si>
  <si>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</si>
  <si>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</si>
  <si>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p32</t>
  </si>
  <si>
    <t xml:space="preserve">ACUOUK2046</t>
  </si>
  <si>
    <t xml:space="preserve">928581SHELI3PYW91M</t>
  </si>
  <si>
    <t xml:space="preserve">455125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</si>
  <si>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</si>
  <si>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</si>
  <si>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</si>
  <si>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</si>
  <si>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</si>
  <si>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</si>
  <si>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</si>
  <si>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</si>
  <si>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p33</t>
  </si>
  <si>
    <t xml:space="preserve">ACUOSG3126</t>
  </si>
  <si>
    <t xml:space="preserve">455126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</si>
  <si>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</si>
  <si>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</si>
  <si>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</si>
  <si>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</si>
  <si>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</si>
  <si>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ACUOUS6924</t>
  </si>
  <si>
    <t xml:space="preserve">455127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</si>
  <si>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</si>
  <si>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</si>
  <si>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</si>
  <si>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</si>
  <si>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</si>
  <si>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</si>
  <si>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</si>
  <si>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CME Group</t>
  </si>
  <si>
    <t xml:space="preserve">US</t>
  </si>
  <si>
    <t xml:space="preserve">5493005EUM6Q06DFP787</t>
  </si>
  <si>
    <t xml:space="preserve">J.P. Morgan Securities LLC</t>
  </si>
  <si>
    <t xml:space="preserve">p34</t>
  </si>
  <si>
    <t xml:space="preserve">455128</t>
  </si>
  <si>
    <t xml:space="preserve">-20,885.06</t>
  </si>
  <si>
    <t xml:space="preserve">25.16</t>
  </si>
  <si>
    <t xml:space="preserve">0.24</t>
  </si>
  <si>
    <t xml:space="preserve">ACUOSG9071</t>
  </si>
  <si>
    <t xml:space="preserve">455129</t>
  </si>
  <si>
    <t xml:space="preserve">-16,329.90</t>
  </si>
  <si>
    <t xml:space="preserve">-16,260.54</t>
  </si>
  <si>
    <t xml:space="preserve">-69.36</t>
  </si>
  <si>
    <t xml:space="preserve">0.19</t>
  </si>
  <si>
    <t xml:space="preserve">455130</t>
  </si>
  <si>
    <t xml:space="preserve">JPY</t>
  </si>
  <si>
    <t xml:space="preserve">JPTO</t>
  </si>
  <si>
    <t xml:space="preserve">JPY-LIBOR-BBA</t>
  </si>
  <si>
    <t xml:space="preserve">1,000,000</t>
  </si>
  <si>
    <t xml:space="preserve">Japan Securities Clearing Corporation</t>
  </si>
  <si>
    <t xml:space="preserve">JP</t>
  </si>
  <si>
    <t xml:space="preserve">549300N4RSG8JZ4YYQ13</t>
  </si>
  <si>
    <t xml:space="preserve">Morgan Stanley MUFG Securities Co., Ltd.</t>
  </si>
  <si>
    <t xml:space="preserve">p35</t>
  </si>
  <si>
    <t xml:space="preserve">455131</t>
  </si>
  <si>
    <t xml:space="preserve">1Y</t>
  </si>
  <si>
    <t xml:space="preserve">p36</t>
  </si>
  <si>
    <t xml:space="preserve">455132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</si>
  <si>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</si>
  <si>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</si>
  <si>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</si>
  <si>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</si>
  <si>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</si>
  <si>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</si>
  <si>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</si>
  <si>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2</t>
  </si>
  <si>
    <t xml:space="preserve">CAD-BA-CDOR</t>
  </si>
  <si>
    <t xml:space="preserve">p37</t>
  </si>
  <si>
    <t xml:space="preserve">455133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</si>
  <si>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</si>
  <si>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</si>
  <si>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</si>
  <si>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</si>
  <si>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</si>
  <si>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</si>
  <si>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 ISDA</t>
  </si>
  <si>
    <t xml:space="preserve">11,000,000.00</t>
  </si>
  <si>
    <t xml:space="preserve">3</t>
  </si>
  <si>
    <t xml:space="preserve">CHF-LIBOR-BBA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</si>
  <si>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</si>
  <si>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</si>
  <si>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</si>
  <si>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</si>
  <si>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455137</t>
  </si>
  <si>
    <t xml:space="preserve">67,474.57</t>
  </si>
  <si>
    <t xml:space="preserve">66,652.34</t>
  </si>
  <si>
    <t xml:space="preserve">822.23</t>
  </si>
  <si>
    <t xml:space="preserve">-0.77</t>
  </si>
  <si>
    <t xml:space="preserve">FRA</t>
  </si>
  <si>
    <t xml:space="preserve">35,000,000.00</t>
  </si>
  <si>
    <t xml:space="preserve">0.25</t>
  </si>
  <si>
    <t xml:space="preserve">LCH Clearnet Ltd </t>
  </si>
  <si>
    <t xml:space="preserve">455138</t>
  </si>
  <si>
    <t xml:space="preserve">5,517.25</t>
  </si>
  <si>
    <t xml:space="preserve">-56.29</t>
  </si>
  <si>
    <t xml:space="preserve">5,000,000.00</t>
  </si>
  <si>
    <t xml:space="preserve">1.1</t>
  </si>
  <si>
    <t xml:space="preserve">455139</t>
  </si>
  <si>
    <t xml:space="preserve">0.53</t>
  </si>
  <si>
    <t xml:space="preserve">455140</t>
  </si>
  <si>
    <t xml:space="preserve">USD</t>
  </si>
  <si>
    <t xml:space="preserve">-264,415.99</t>
  </si>
  <si>
    <t xml:space="preserve">-269,872.94</t>
  </si>
  <si>
    <t xml:space="preserve">5,456.95</t>
  </si>
  <si>
    <t xml:space="preserve">0.67</t>
  </si>
  <si>
    <t xml:space="preserve">USNY</t>
  </si>
  <si>
    <t xml:space="preserve">USD-LIBOR-BBA</t>
  </si>
  <si>
    <t xml:space="preserve">45,000,000.00</t>
  </si>
  <si>
    <t xml:space="preserve">2.13</t>
  </si>
  <si>
    <t xml:space="preserve">FCM Id</t>
  </si>
  <si>
    <t xml:space="preserve">455156</t>
  </si>
  <si>
    <t xml:space="preserve">228,013.18</t>
  </si>
  <si>
    <t xml:space="preserve">232,065.84</t>
  </si>
  <si>
    <t xml:space="preserve">-4,052.66</t>
  </si>
  <si>
    <t xml:space="preserve">-1.02</t>
  </si>
  <si>
    <t xml:space="preserve">BLOOMBERG</t>
  </si>
  <si>
    <t xml:space="preserve">1.77</t>
  </si>
  <si>
    <t xml:space="preserve">1D</t>
  </si>
  <si>
    <t xml:space="preserve">EUR-EONIA-OIS-COMPOUND</t>
  </si>
  <si>
    <t xml:space="preserve">455157</t>
  </si>
  <si>
    <t xml:space="preserve">wrong</t>
  </si>
  <si>
    <t xml:space="preserve">-232,065.84</t>
  </si>
  <si>
    <t xml:space="preserve">4,052.66</t>
  </si>
  <si>
    <t xml:space="preserve">1.02</t>
  </si>
  <si>
    <t xml:space="preserve">455158</t>
  </si>
  <si>
    <t xml:space="preserve">62,866.02</t>
  </si>
  <si>
    <t xml:space="preserve">73,213.58</t>
  </si>
  <si>
    <t xml:space="preserve">-10,347.56</t>
  </si>
  <si>
    <t xml:space="preserve">-0.85</t>
  </si>
  <si>
    <t xml:space="preserve">4.8</t>
  </si>
  <si>
    <t xml:space="preserve">GBP-WMBA-SONIA-COMPOUND</t>
  </si>
  <si>
    <t xml:space="preserve">455159</t>
  </si>
  <si>
    <t xml:space="preserve">0.1</t>
  </si>
  <si>
    <t xml:space="preserve">JPY-TONA-OIS-COMPOUND</t>
  </si>
  <si>
    <t xml:space="preserve">455160</t>
  </si>
  <si>
    <t xml:space="preserve">-88,791.14</t>
  </si>
  <si>
    <t xml:space="preserve">226.13</t>
  </si>
  <si>
    <t xml:space="preserve">0.22</t>
  </si>
  <si>
    <t xml:space="preserve">1</t>
  </si>
  <si>
    <t xml:space="preserve">USD-Federal Funds-H.15-OIS-COMPOUND</t>
  </si>
  <si>
    <t xml:space="preserve">455547</t>
  </si>
  <si>
    <t xml:space="preserve">Counterpart ID</t>
  </si>
  <si>
    <t xml:space="preserve">Agreement ID</t>
  </si>
  <si>
    <t xml:space="preserve">455642</t>
  </si>
  <si>
    <t xml:space="preserve">MXN</t>
  </si>
  <si>
    <t xml:space="preserve">Bilateral</t>
  </si>
  <si>
    <t xml:space="preserve">MARKIT_WIRE</t>
  </si>
  <si>
    <t xml:space="preserve">MEXICO</t>
  </si>
  <si>
    <t xml:space="preserve">0.08</t>
  </si>
  <si>
    <t xml:space="preserve">28D</t>
  </si>
  <si>
    <t xml:space="preserve">MXN-TIIE-Banxico</t>
  </si>
  <si>
    <t xml:space="preserve">222105IP581HO777LM30</t>
  </si>
  <si>
    <t xml:space="preserve">a1</t>
  </si>
  <si>
    <t xml:space="preserve">p1a</t>
  </si>
  <si>
    <t xml:space="preserve">Mexico</t>
  </si>
  <si>
    <t xml:space="preserve">455643</t>
  </si>
  <si>
    <t xml:space="preserve">u</t>
  </si>
  <si>
    <t xml:space="preserve">0.09</t>
  </si>
  <si>
    <t xml:space="preserve">5493OOS20A8EOTNL3L19</t>
  </si>
  <si>
    <t xml:space="preserve">a2</t>
  </si>
  <si>
    <t xml:space="preserve">p2</t>
  </si>
  <si>
    <t xml:space="preserve">455644</t>
  </si>
  <si>
    <t xml:space="preserve">INR</t>
  </si>
  <si>
    <t xml:space="preserve">MUMBAI</t>
  </si>
  <si>
    <t xml:space="preserve">0.07804</t>
  </si>
  <si>
    <t xml:space="preserve">INR-MIFOR</t>
  </si>
  <si>
    <t xml:space="preserve">5493OOS20A8EOTNL3L20</t>
  </si>
  <si>
    <t xml:space="preserve">a3</t>
  </si>
  <si>
    <t xml:space="preserve">p3</t>
  </si>
  <si>
    <t xml:space="preserve">India</t>
  </si>
  <si>
    <t xml:space="preserve">455645</t>
  </si>
  <si>
    <t xml:space="preserve">are</t>
  </si>
  <si>
    <t xml:space="preserve">0.07512</t>
  </si>
  <si>
    <t xml:space="preserve">2D</t>
  </si>
  <si>
    <t xml:space="preserve">5493OOS20A8EOTNL3L21</t>
  </si>
  <si>
    <t xml:space="preserve">a4</t>
  </si>
  <si>
    <t xml:space="preserve">p4</t>
  </si>
  <si>
    <t xml:space="preserve">455646</t>
  </si>
  <si>
    <t xml:space="preserve">0.07476</t>
  </si>
  <si>
    <t xml:space="preserve">5493OOS20A8EOTNL3L22</t>
  </si>
  <si>
    <t xml:space="preserve">a5</t>
  </si>
  <si>
    <t xml:space="preserve">p5</t>
  </si>
  <si>
    <t xml:space="preserve">455647</t>
  </si>
  <si>
    <t xml:space="preserve">0.07612</t>
  </si>
  <si>
    <t xml:space="preserve">549300SPVJCY3NPIPQ48</t>
  </si>
  <si>
    <t xml:space="preserve">a6</t>
  </si>
  <si>
    <t xml:space="preserve">p6</t>
  </si>
  <si>
    <t xml:space="preserve">455648</t>
  </si>
  <si>
    <t xml:space="preserve">NZD</t>
  </si>
  <si>
    <t xml:space="preserve">NZAU</t>
  </si>
  <si>
    <t xml:space="preserve">3.35</t>
  </si>
  <si>
    <t xml:space="preserve">NZD-BBR-FRA</t>
  </si>
  <si>
    <t xml:space="preserve">5493008I8OABDX7R9S42</t>
  </si>
  <si>
    <t xml:space="preserve">a7</t>
  </si>
  <si>
    <t xml:space="preserve">p7</t>
  </si>
  <si>
    <t xml:space="preserve">New-Zealand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</si>
</sst>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"/>
    <numFmt numFmtId="167" formatCode="DD/MM/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8" activeCellId="0" sqref="J8"/>
    </sheetView>
  </sheetViews>
  <sheetFormatPr defaultRowHeight="12.8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5.12"/>
    <col collapsed="false" customWidth="true" hidden="false" outlineLevel="0" max="3" min="3" style="0" width="19.31"/>
    <col collapsed="false" customWidth="true" hidden="false" outlineLevel="0" max="4" min="4" style="1" width="6.21"/>
    <col collapsed="false" customWidth="true" hidden="false" outlineLevel="0" max="5" min="5" style="0" width="8.37"/>
    <col collapsed="false" customWidth="true" hidden="false" outlineLevel="0" max="6" min="6" style="0" width="10.65"/>
    <col collapsed="false" customWidth="true" hidden="false" outlineLevel="0" max="7" min="7" style="0" width="10.12"/>
    <col collapsed="false" customWidth="true" hidden="false" outlineLevel="0" max="8" min="8" style="0" width="10.26"/>
    <col collapsed="false" customWidth="true" hidden="false" outlineLevel="0" max="9" min="9" style="0" width="9.05"/>
    <col collapsed="false" customWidth="true" hidden="false" outlineLevel="0" max="10" min="10" style="0" width="10.65"/>
    <col collapsed="false" customWidth="true" hidden="false" outlineLevel="0" max="11" min="11" style="0" width="11.07"/>
    <col collapsed="false" customWidth="true" hidden="false" outlineLevel="0" max="12" min="12" style="0" width="9.18"/>
    <col collapsed="false" customWidth="true" hidden="false" outlineLevel="0" max="13" min="13" style="0" width="6.21"/>
    <col collapsed="false" customWidth="true" hidden="false" outlineLevel="0" max="14" min="14" style="0" width="6.08"/>
    <col collapsed="false" customWidth="true" hidden="false" outlineLevel="0" max="15" min="15" style="0" width="12.42"/>
    <col collapsed="false" customWidth="true" hidden="false" outlineLevel="0" max="16" min="16" style="0" width="10.12"/>
    <col collapsed="false" customWidth="true" hidden="false" outlineLevel="0" max="17" min="17" style="0" width="8.37"/>
    <col collapsed="false" customWidth="true" hidden="false" outlineLevel="0" max="18" min="18" style="0" width="14.58"/>
    <col collapsed="false" customWidth="true" hidden="false" outlineLevel="0" max="19" min="19" style="0" width="27.27"/>
    <col collapsed="false" customWidth="true" hidden="false" outlineLevel="0" max="20" min="20" style="0" width="17.01"/>
    <col collapsed="false" customWidth="true" hidden="false" outlineLevel="0" max="21" min="21" style="0" width="15.27"/>
    <col collapsed="false" customWidth="true" hidden="false" outlineLevel="0" max="22" min="22" style="0" width="18.63"/>
    <col collapsed="false" customWidth="true" hidden="false" outlineLevel="0" max="23" min="23" style="0" width="17.82"/>
    <col collapsed="false" customWidth="true" hidden="false" outlineLevel="0" max="24" min="24" style="0" width="17.01"/>
    <col collapsed="false" customWidth="true" hidden="false" outlineLevel="0" max="25" min="25" style="0" width="16.2"/>
    <col collapsed="false" customWidth="true" hidden="false" outlineLevel="0" max="26" min="26" style="0" width="14.58"/>
    <col collapsed="false" customWidth="true" hidden="false" outlineLevel="0" max="27" min="27" style="0" width="14.31"/>
    <col collapsed="false" customWidth="true" hidden="false" outlineLevel="0" max="28" min="28" style="0" width="15.93"/>
    <col collapsed="false" customWidth="true" hidden="false" outlineLevel="0" max="29" min="29" style="0" width="10.12"/>
    <col collapsed="false" customWidth="true" hidden="false" outlineLevel="0" max="30" min="30" style="0" width="8.37"/>
    <col collapsed="false" customWidth="true" hidden="false" outlineLevel="0" max="31" min="31" style="0" width="14.58"/>
    <col collapsed="false" customWidth="true" hidden="false" outlineLevel="0" max="32" min="32" style="0" width="27.27"/>
    <col collapsed="false" customWidth="true" hidden="false" outlineLevel="0" max="33" min="33" style="0" width="17.01"/>
    <col collapsed="false" customWidth="true" hidden="false" outlineLevel="0" max="34" min="34" style="0" width="15.27"/>
    <col collapsed="false" customWidth="true" hidden="false" outlineLevel="0" max="35" min="35" style="0" width="18.63"/>
    <col collapsed="false" customWidth="true" hidden="false" outlineLevel="0" max="36" min="36" style="0" width="17.82"/>
    <col collapsed="false" customWidth="true" hidden="false" outlineLevel="0" max="37" min="37" style="0" width="17.01"/>
    <col collapsed="false" customWidth="true" hidden="false" outlineLevel="0" max="38" min="38" style="0" width="16.2"/>
    <col collapsed="false" customWidth="true" hidden="false" outlineLevel="0" max="39" min="39" style="0" width="14.58"/>
    <col collapsed="false" customWidth="true" hidden="false" outlineLevel="0" max="40" min="40" style="0" width="14.31"/>
    <col collapsed="false" customWidth="true" hidden="false" outlineLevel="0" max="41" min="41" style="0" width="15.93"/>
    <col collapsed="false" customWidth="true" hidden="false" outlineLevel="0" max="43" min="42" style="0" width="15.12"/>
    <col collapsed="false" customWidth="true" hidden="false" outlineLevel="0" max="44" min="44" style="0" width="28.62"/>
    <col collapsed="false" customWidth="true" hidden="false" outlineLevel="0" max="45" min="45" style="0" width="9.32"/>
    <col collapsed="false" customWidth="true" hidden="false" outlineLevel="0" max="46" min="46" style="0" width="21.87"/>
    <col collapsed="false" customWidth="true" hidden="false" outlineLevel="0" max="47" min="47" style="0" width="31.45"/>
    <col collapsed="false" customWidth="true" hidden="false" outlineLevel="0" max="48" min="48" style="0" width="9.05"/>
    <col collapsed="false" customWidth="true" hidden="false" outlineLevel="0" max="50" min="49" style="0" width="9.85"/>
    <col collapsed="false" customWidth="true" hidden="false" outlineLevel="0" max="51" min="51" style="0" width="9.45"/>
    <col collapsed="false" customWidth="true" hidden="false" outlineLevel="0" max="52" min="52" style="0" width="8.22"/>
    <col collapsed="false" customWidth="true" hidden="false" outlineLevel="0" max="53" min="53" style="0" width="10.53"/>
    <col collapsed="false" customWidth="true" hidden="false" outlineLevel="0" max="54" min="54" style="0" width="6.08"/>
    <col collapsed="false" customWidth="true" hidden="false" outlineLevel="0" max="55" min="55" style="0" width="11.88"/>
    <col collapsed="false" customWidth="true" hidden="false" outlineLevel="0" max="1025" min="56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25.35" hidden="false" customHeight="true" outlineLevel="0" collapsed="false">
      <c r="A2" s="2" t="n">
        <v>41631</v>
      </c>
      <c r="B2" s="0" t="s">
        <v>55</v>
      </c>
      <c r="C2" s="0" t="s">
        <v>56</v>
      </c>
      <c r="D2" s="1" t="s">
        <v>57</v>
      </c>
      <c r="E2" s="0" t="s">
        <v>58</v>
      </c>
      <c r="F2" s="2" t="n">
        <v>40882</v>
      </c>
      <c r="G2" s="2" t="n">
        <v>43439</v>
      </c>
      <c r="H2" s="2" t="n">
        <v>41605</v>
      </c>
      <c r="I2" s="0" t="s">
        <v>59</v>
      </c>
      <c r="J2" s="0" t="s">
        <v>60</v>
      </c>
      <c r="K2" s="0" t="s">
        <v>61</v>
      </c>
      <c r="L2" s="0" t="s">
        <v>62</v>
      </c>
      <c r="M2" s="0" t="s">
        <v>63</v>
      </c>
      <c r="N2" s="0" t="n">
        <v>999</v>
      </c>
      <c r="O2" s="0" t="s">
        <v>64</v>
      </c>
      <c r="P2" s="0" t="s">
        <v>65</v>
      </c>
      <c r="Q2" s="0" t="s">
        <v>58</v>
      </c>
      <c r="R2" s="0" t="s">
        <v>66</v>
      </c>
      <c r="S2" s="0" t="s">
        <v>67</v>
      </c>
      <c r="T2" s="0" t="s">
        <v>68</v>
      </c>
      <c r="U2" s="0" t="s">
        <v>69</v>
      </c>
      <c r="Y2" s="2" t="n">
        <v>40882</v>
      </c>
      <c r="Z2" s="2" t="n">
        <v>43439</v>
      </c>
      <c r="AA2" s="0" t="s">
        <v>70</v>
      </c>
      <c r="AB2" s="0" t="s">
        <v>71</v>
      </c>
      <c r="AC2" s="0" t="s">
        <v>72</v>
      </c>
      <c r="AD2" s="0" t="s">
        <v>58</v>
      </c>
      <c r="AE2" s="0" t="s">
        <v>66</v>
      </c>
      <c r="AF2" s="0" t="s">
        <v>67</v>
      </c>
      <c r="AG2" s="0" t="s">
        <v>68</v>
      </c>
      <c r="AH2" s="3" t="s">
        <v>69</v>
      </c>
      <c r="AI2" s="0" t="s">
        <v>73</v>
      </c>
      <c r="AJ2" s="0" t="s">
        <v>66</v>
      </c>
      <c r="AK2" s="0" t="s">
        <v>66</v>
      </c>
      <c r="AL2" s="2" t="n">
        <v>40882</v>
      </c>
      <c r="AM2" s="2" t="n">
        <v>43439</v>
      </c>
      <c r="AN2" s="0" t="s">
        <v>70</v>
      </c>
      <c r="AP2" s="0" t="s">
        <v>74</v>
      </c>
      <c r="AQ2" s="0" t="s">
        <v>75</v>
      </c>
      <c r="AR2" s="0" t="s">
        <v>76</v>
      </c>
      <c r="AS2" s="0" t="s">
        <v>77</v>
      </c>
      <c r="AT2" s="4" t="s">
        <v>78</v>
      </c>
      <c r="AU2" s="4" t="s">
        <v>79</v>
      </c>
      <c r="AV2" s="0" t="s">
        <v>80</v>
      </c>
      <c r="AW2" s="0" t="n">
        <v>-631053.94</v>
      </c>
      <c r="AX2" s="0" t="n">
        <v>-621377.18</v>
      </c>
      <c r="AY2" s="0" t="n">
        <v>10000000</v>
      </c>
      <c r="AZ2" s="0" t="n">
        <f aca="false">0.04*AY2</f>
        <v>400000</v>
      </c>
      <c r="BA2" s="0" t="n">
        <f aca="false">175+0.0075*AZ2</f>
        <v>3175</v>
      </c>
      <c r="BB2" s="0" t="n">
        <f aca="false">(3+4*BC2)/100000*AY2</f>
        <v>2460</v>
      </c>
      <c r="BC2" s="0" t="n">
        <v>5.4</v>
      </c>
      <c r="BD2" s="2"/>
    </row>
    <row r="3" customFormat="false" ht="12.8" hidden="false" customHeight="false" outlineLevel="0" collapsed="false">
      <c r="A3" s="2" t="n">
        <v>41631</v>
      </c>
      <c r="B3" s="0" t="s">
        <v>81</v>
      </c>
      <c r="C3" s="0" t="s">
        <v>82</v>
      </c>
      <c r="D3" s="1" t="s">
        <v>83</v>
      </c>
      <c r="E3" s="0" t="s">
        <v>58</v>
      </c>
      <c r="F3" s="2" t="n">
        <v>41247</v>
      </c>
      <c r="G3" s="2" t="n">
        <v>44899</v>
      </c>
      <c r="H3" s="2" t="n">
        <v>41605</v>
      </c>
      <c r="I3" s="0" t="s">
        <v>59</v>
      </c>
      <c r="J3" s="0" t="s">
        <v>84</v>
      </c>
      <c r="K3" s="0" t="s">
        <v>85</v>
      </c>
      <c r="L3" s="0" t="s">
        <v>86</v>
      </c>
      <c r="M3" s="0" t="s">
        <v>87</v>
      </c>
      <c r="N3" s="0" t="n">
        <v>999</v>
      </c>
      <c r="O3" s="0" t="s">
        <v>64</v>
      </c>
      <c r="P3" s="0" t="s">
        <v>72</v>
      </c>
      <c r="Q3" s="0" t="s">
        <v>58</v>
      </c>
      <c r="R3" s="0" t="s">
        <v>66</v>
      </c>
      <c r="S3" s="0" t="s">
        <v>67</v>
      </c>
      <c r="T3" s="0" t="s">
        <v>68</v>
      </c>
      <c r="U3" s="0" t="s">
        <v>69</v>
      </c>
      <c r="V3" s="0" t="s">
        <v>73</v>
      </c>
      <c r="W3" s="0" t="s">
        <v>66</v>
      </c>
      <c r="X3" s="0" t="s">
        <v>88</v>
      </c>
      <c r="Y3" s="2" t="n">
        <v>41247</v>
      </c>
      <c r="Z3" s="2" t="n">
        <v>44899</v>
      </c>
      <c r="AA3" s="0" t="s">
        <v>89</v>
      </c>
      <c r="AC3" s="0" t="s">
        <v>72</v>
      </c>
      <c r="AD3" s="0" t="s">
        <v>58</v>
      </c>
      <c r="AE3" s="0" t="s">
        <v>88</v>
      </c>
      <c r="AF3" s="0" t="s">
        <v>67</v>
      </c>
      <c r="AG3" s="0" t="s">
        <v>68</v>
      </c>
      <c r="AH3" s="0" t="s">
        <v>69</v>
      </c>
      <c r="AI3" s="0" t="s">
        <v>73</v>
      </c>
      <c r="AJ3" s="0" t="s">
        <v>88</v>
      </c>
      <c r="AK3" s="0" t="s">
        <v>88</v>
      </c>
      <c r="AL3" s="2" t="n">
        <v>41247</v>
      </c>
      <c r="AM3" s="2" t="n">
        <v>44899</v>
      </c>
      <c r="AN3" s="0" t="s">
        <v>89</v>
      </c>
      <c r="AP3" s="0" t="s">
        <v>74</v>
      </c>
      <c r="AQ3" s="0" t="s">
        <v>75</v>
      </c>
      <c r="AR3" s="0" t="s">
        <v>76</v>
      </c>
      <c r="AS3" s="0" t="s">
        <v>77</v>
      </c>
      <c r="AT3" s="4" t="s">
        <v>78</v>
      </c>
      <c r="AU3" s="4" t="s">
        <v>79</v>
      </c>
      <c r="AV3" s="0" t="s">
        <v>90</v>
      </c>
      <c r="AW3" s="0" t="n">
        <v>2537.73</v>
      </c>
      <c r="AX3" s="0" t="n">
        <v>2569.22</v>
      </c>
      <c r="AY3" s="0" t="n">
        <v>1000000</v>
      </c>
      <c r="AZ3" s="0" t="n">
        <f aca="false">0.04*AY3</f>
        <v>40000</v>
      </c>
      <c r="BA3" s="0" t="n">
        <f aca="false">175+0.0075*AZ3</f>
        <v>475</v>
      </c>
      <c r="BB3" s="0" t="n">
        <f aca="false">(3+4*BC3)/100000*AY3</f>
        <v>318</v>
      </c>
      <c r="BC3" s="0" t="n">
        <v>7.2</v>
      </c>
      <c r="BD3" s="2"/>
      <c r="BE3" s="2"/>
    </row>
    <row r="4" customFormat="false" ht="12.8" hidden="false" customHeight="false" outlineLevel="0" collapsed="false">
      <c r="A4" s="2" t="n">
        <v>41631</v>
      </c>
      <c r="B4" s="0" t="s">
        <v>91</v>
      </c>
      <c r="C4" s="0" t="s">
        <v>92</v>
      </c>
      <c r="D4" s="1" t="s">
        <v>93</v>
      </c>
      <c r="E4" s="0" t="s">
        <v>94</v>
      </c>
      <c r="F4" s="2" t="n">
        <v>40882</v>
      </c>
      <c r="G4" s="2" t="n">
        <v>50014</v>
      </c>
      <c r="H4" s="2" t="n">
        <v>41605</v>
      </c>
      <c r="I4" s="0" t="s">
        <v>59</v>
      </c>
      <c r="J4" s="0" t="s">
        <v>95</v>
      </c>
      <c r="K4" s="0" t="s">
        <v>96</v>
      </c>
      <c r="L4" s="0" t="s">
        <v>97</v>
      </c>
      <c r="M4" s="0" t="s">
        <v>98</v>
      </c>
      <c r="N4" s="0" t="n">
        <v>999</v>
      </c>
      <c r="O4" s="0" t="s">
        <v>64</v>
      </c>
      <c r="P4" s="0" t="s">
        <v>72</v>
      </c>
      <c r="Q4" s="0" t="s">
        <v>94</v>
      </c>
      <c r="R4" s="0" t="s">
        <v>66</v>
      </c>
      <c r="S4" s="0" t="s">
        <v>67</v>
      </c>
      <c r="T4" s="0" t="s">
        <v>99</v>
      </c>
      <c r="U4" s="0" t="s">
        <v>100</v>
      </c>
      <c r="V4" s="0" t="s">
        <v>101</v>
      </c>
      <c r="W4" s="0" t="s">
        <v>66</v>
      </c>
      <c r="X4" s="0" t="s">
        <v>66</v>
      </c>
      <c r="Y4" s="2" t="n">
        <v>40882</v>
      </c>
      <c r="Z4" s="2" t="n">
        <v>50014</v>
      </c>
      <c r="AA4" s="0" t="s">
        <v>89</v>
      </c>
      <c r="AC4" s="0" t="s">
        <v>72</v>
      </c>
      <c r="AD4" s="0" t="s">
        <v>94</v>
      </c>
      <c r="AE4" s="0" t="s">
        <v>88</v>
      </c>
      <c r="AF4" s="0" t="s">
        <v>67</v>
      </c>
      <c r="AG4" s="0" t="s">
        <v>99</v>
      </c>
      <c r="AH4" s="0" t="s">
        <v>100</v>
      </c>
      <c r="AI4" s="0" t="s">
        <v>101</v>
      </c>
      <c r="AJ4" s="0" t="s">
        <v>88</v>
      </c>
      <c r="AK4" s="0" t="s">
        <v>88</v>
      </c>
      <c r="AL4" s="2" t="n">
        <v>40882</v>
      </c>
      <c r="AM4" s="2" t="n">
        <v>50014</v>
      </c>
      <c r="AN4" s="0" t="s">
        <v>89</v>
      </c>
      <c r="AP4" s="0" t="s">
        <v>74</v>
      </c>
      <c r="AQ4" s="0" t="s">
        <v>75</v>
      </c>
      <c r="AR4" s="0" t="s">
        <v>76</v>
      </c>
      <c r="AS4" s="0" t="s">
        <v>77</v>
      </c>
      <c r="AT4" s="4" t="s">
        <v>78</v>
      </c>
      <c r="AU4" s="4" t="s">
        <v>79</v>
      </c>
      <c r="AV4" s="0" t="s">
        <v>102</v>
      </c>
      <c r="AW4" s="0" t="n">
        <v>13376</v>
      </c>
      <c r="AX4" s="0" t="n">
        <v>13362.9</v>
      </c>
      <c r="AY4" s="0" t="n">
        <v>1000000</v>
      </c>
      <c r="AZ4" s="0" t="n">
        <f aca="false">0.04*AY4</f>
        <v>40000</v>
      </c>
      <c r="BA4" s="0" t="n">
        <f aca="false">175+0.0075*AZ4</f>
        <v>475</v>
      </c>
      <c r="BB4" s="0" t="n">
        <f aca="false">(3+4*BC4)/100000*AY4</f>
        <v>750</v>
      </c>
      <c r="BC4" s="0" t="n">
        <v>18</v>
      </c>
      <c r="BD4" s="2"/>
      <c r="BE4" s="2"/>
    </row>
    <row r="5" customFormat="false" ht="12.8" hidden="false" customHeight="false" outlineLevel="0" collapsed="false">
      <c r="A5" s="2" t="n">
        <v>41631</v>
      </c>
      <c r="B5" s="0" t="s">
        <v>103</v>
      </c>
      <c r="C5" s="0" t="s">
        <v>56</v>
      </c>
      <c r="D5" s="1" t="s">
        <v>104</v>
      </c>
      <c r="E5" s="0" t="s">
        <v>94</v>
      </c>
      <c r="F5" s="2" t="n">
        <v>40882</v>
      </c>
      <c r="G5" s="2" t="n">
        <v>50014</v>
      </c>
      <c r="H5" s="2" t="n">
        <v>41605</v>
      </c>
      <c r="I5" s="0" t="s">
        <v>59</v>
      </c>
      <c r="J5" s="0" t="s">
        <v>105</v>
      </c>
      <c r="K5" s="0" t="s">
        <v>106</v>
      </c>
      <c r="L5" s="0" t="s">
        <v>107</v>
      </c>
      <c r="M5" s="0" t="s">
        <v>108</v>
      </c>
      <c r="N5" s="0" t="n">
        <v>999</v>
      </c>
      <c r="O5" s="0" t="s">
        <v>64</v>
      </c>
      <c r="P5" s="0" t="s">
        <v>72</v>
      </c>
      <c r="Q5" s="0" t="s">
        <v>94</v>
      </c>
      <c r="R5" s="0" t="s">
        <v>66</v>
      </c>
      <c r="S5" s="0" t="s">
        <v>67</v>
      </c>
      <c r="T5" s="0" t="s">
        <v>99</v>
      </c>
      <c r="U5" s="0" t="s">
        <v>100</v>
      </c>
      <c r="V5" s="0" t="s">
        <v>101</v>
      </c>
      <c r="W5" s="0" t="s">
        <v>109</v>
      </c>
      <c r="X5" s="0" t="s">
        <v>66</v>
      </c>
      <c r="Y5" s="2" t="n">
        <v>40882</v>
      </c>
      <c r="Z5" s="2" t="n">
        <v>50014</v>
      </c>
      <c r="AA5" s="0" t="s">
        <v>89</v>
      </c>
      <c r="AC5" s="0" t="s">
        <v>72</v>
      </c>
      <c r="AD5" s="0" t="s">
        <v>94</v>
      </c>
      <c r="AE5" s="0" t="s">
        <v>88</v>
      </c>
      <c r="AF5" s="0" t="s">
        <v>67</v>
      </c>
      <c r="AG5" s="0" t="s">
        <v>99</v>
      </c>
      <c r="AH5" s="0" t="s">
        <v>100</v>
      </c>
      <c r="AI5" s="0" t="s">
        <v>101</v>
      </c>
      <c r="AJ5" s="0" t="s">
        <v>88</v>
      </c>
      <c r="AK5" s="0" t="s">
        <v>88</v>
      </c>
      <c r="AL5" s="2" t="n">
        <v>40882</v>
      </c>
      <c r="AM5" s="2" t="n">
        <v>50014</v>
      </c>
      <c r="AN5" s="0" t="s">
        <v>89</v>
      </c>
      <c r="AP5" s="0" t="s">
        <v>75</v>
      </c>
      <c r="AQ5" s="0" t="s">
        <v>74</v>
      </c>
      <c r="AR5" s="0" t="s">
        <v>76</v>
      </c>
      <c r="AS5" s="0" t="s">
        <v>77</v>
      </c>
      <c r="AT5" s="4" t="s">
        <v>78</v>
      </c>
      <c r="AU5" s="4" t="s">
        <v>79</v>
      </c>
      <c r="AV5" s="0" t="s">
        <v>80</v>
      </c>
      <c r="AW5" s="0" t="n">
        <v>-13376</v>
      </c>
      <c r="AX5" s="0" t="n">
        <v>-13362.9</v>
      </c>
      <c r="AY5" s="0" t="n">
        <v>1000000</v>
      </c>
      <c r="AZ5" s="0" t="n">
        <f aca="false">0.04*AY5</f>
        <v>40000</v>
      </c>
      <c r="BA5" s="0" t="n">
        <f aca="false">175+0.0075*AZ5</f>
        <v>475</v>
      </c>
      <c r="BB5" s="0" t="n">
        <f aca="false">(3+4*BC5)/100000*AY5</f>
        <v>750</v>
      </c>
      <c r="BC5" s="0" t="n">
        <v>18</v>
      </c>
      <c r="BD5" s="2"/>
      <c r="BE5" s="2"/>
    </row>
    <row r="6" customFormat="false" ht="12.8" hidden="false" customHeight="false" outlineLevel="0" collapsed="false">
      <c r="A6" s="2" t="n">
        <v>41631</v>
      </c>
      <c r="B6" s="0" t="s">
        <v>110</v>
      </c>
      <c r="C6" s="0" t="s">
        <v>82</v>
      </c>
      <c r="D6" s="1" t="s">
        <v>111</v>
      </c>
      <c r="E6" s="0" t="s">
        <v>112</v>
      </c>
      <c r="F6" s="2" t="n">
        <v>41605</v>
      </c>
      <c r="G6" s="2" t="n">
        <v>56215</v>
      </c>
      <c r="H6" s="2" t="n">
        <v>41605</v>
      </c>
      <c r="I6" s="0" t="s">
        <v>59</v>
      </c>
      <c r="J6" s="0" t="s">
        <v>113</v>
      </c>
      <c r="K6" s="0" t="s">
        <v>114</v>
      </c>
      <c r="L6" s="0" t="s">
        <v>115</v>
      </c>
      <c r="M6" s="0" t="s">
        <v>116</v>
      </c>
      <c r="N6" s="0" t="n">
        <v>999</v>
      </c>
      <c r="O6" s="0" t="s">
        <v>64</v>
      </c>
      <c r="P6" s="0" t="s">
        <v>72</v>
      </c>
      <c r="Q6" s="0" t="s">
        <v>112</v>
      </c>
      <c r="R6" s="0" t="s">
        <v>66</v>
      </c>
      <c r="S6" s="0" t="s">
        <v>67</v>
      </c>
      <c r="T6" s="0" t="s">
        <v>117</v>
      </c>
      <c r="U6" s="0" t="s">
        <v>69</v>
      </c>
      <c r="V6" s="0" t="s">
        <v>118</v>
      </c>
      <c r="W6" s="0" t="s">
        <v>88</v>
      </c>
      <c r="X6" s="0" t="s">
        <v>109</v>
      </c>
      <c r="Y6" s="2" t="n">
        <v>41605</v>
      </c>
      <c r="Z6" s="2" t="n">
        <v>56215</v>
      </c>
      <c r="AA6" s="0" t="s">
        <v>89</v>
      </c>
      <c r="AC6" s="0" t="s">
        <v>72</v>
      </c>
      <c r="AD6" s="0" t="s">
        <v>112</v>
      </c>
      <c r="AE6" s="0" t="s">
        <v>88</v>
      </c>
      <c r="AF6" s="0" t="s">
        <v>67</v>
      </c>
      <c r="AG6" s="0" t="s">
        <v>117</v>
      </c>
      <c r="AH6" s="0" t="s">
        <v>69</v>
      </c>
      <c r="AI6" s="0" t="s">
        <v>118</v>
      </c>
      <c r="AJ6" s="0" t="s">
        <v>88</v>
      </c>
      <c r="AK6" s="0" t="s">
        <v>88</v>
      </c>
      <c r="AL6" s="2" t="n">
        <v>41605</v>
      </c>
      <c r="AM6" s="2" t="n">
        <v>56215</v>
      </c>
      <c r="AN6" s="0" t="s">
        <v>89</v>
      </c>
      <c r="AP6" s="0" t="s">
        <v>74</v>
      </c>
      <c r="AQ6" s="0" t="s">
        <v>75</v>
      </c>
      <c r="AR6" s="0" t="s">
        <v>119</v>
      </c>
      <c r="AS6" s="0" t="s">
        <v>120</v>
      </c>
      <c r="AT6" s="4" t="s">
        <v>121</v>
      </c>
      <c r="AU6" s="0" t="s">
        <v>122</v>
      </c>
      <c r="AV6" s="0" t="s">
        <v>123</v>
      </c>
      <c r="AW6" s="0" t="n">
        <v>20859.9</v>
      </c>
      <c r="AX6" s="0" t="n">
        <v>20885.06</v>
      </c>
      <c r="AY6" s="0" t="n">
        <v>1000000</v>
      </c>
      <c r="AZ6" s="0" t="n">
        <f aca="false">0.04*AY6</f>
        <v>40000</v>
      </c>
      <c r="BA6" s="0" t="n">
        <f aca="false">175+0.0075*AZ6</f>
        <v>475</v>
      </c>
      <c r="BB6" s="0" t="n">
        <f aca="false">(3+4*BC6)/100000*AY6</f>
        <v>750</v>
      </c>
      <c r="BC6" s="0" t="n">
        <v>18</v>
      </c>
      <c r="BD6" s="2"/>
      <c r="BE6" s="2"/>
    </row>
    <row r="7" customFormat="false" ht="12.8" hidden="false" customHeight="false" outlineLevel="0" collapsed="false">
      <c r="A7" s="2" t="n">
        <v>41631</v>
      </c>
      <c r="B7" s="0" t="s">
        <v>91</v>
      </c>
      <c r="C7" s="0" t="s">
        <v>92</v>
      </c>
      <c r="D7" s="1" t="s">
        <v>124</v>
      </c>
      <c r="E7" s="0" t="s">
        <v>112</v>
      </c>
      <c r="F7" s="2" t="n">
        <v>41605</v>
      </c>
      <c r="G7" s="2" t="n">
        <v>56215</v>
      </c>
      <c r="H7" s="2" t="n">
        <v>41605</v>
      </c>
      <c r="I7" s="0" t="s">
        <v>59</v>
      </c>
      <c r="J7" s="5" t="n">
        <v>42366</v>
      </c>
      <c r="K7" s="0" t="s">
        <v>125</v>
      </c>
      <c r="L7" s="0" t="s">
        <v>126</v>
      </c>
      <c r="M7" s="0" t="s">
        <v>127</v>
      </c>
      <c r="N7" s="0" t="n">
        <v>999</v>
      </c>
      <c r="O7" s="0" t="s">
        <v>64</v>
      </c>
      <c r="P7" s="0" t="s">
        <v>72</v>
      </c>
      <c r="Q7" s="0" t="s">
        <v>112</v>
      </c>
      <c r="R7" s="0" t="s">
        <v>66</v>
      </c>
      <c r="S7" s="0" t="s">
        <v>67</v>
      </c>
      <c r="T7" s="0" t="s">
        <v>117</v>
      </c>
      <c r="U7" s="0" t="s">
        <v>69</v>
      </c>
      <c r="V7" s="0" t="s">
        <v>118</v>
      </c>
      <c r="W7" s="0" t="s">
        <v>66</v>
      </c>
      <c r="X7" s="0" t="s">
        <v>88</v>
      </c>
      <c r="Y7" s="2" t="n">
        <v>41605</v>
      </c>
      <c r="Z7" s="2" t="n">
        <v>56215</v>
      </c>
      <c r="AA7" s="0" t="s">
        <v>89</v>
      </c>
      <c r="AC7" s="0" t="s">
        <v>72</v>
      </c>
      <c r="AD7" s="0" t="s">
        <v>112</v>
      </c>
      <c r="AE7" s="0" t="s">
        <v>88</v>
      </c>
      <c r="AF7" s="0" t="s">
        <v>67</v>
      </c>
      <c r="AG7" s="0" t="s">
        <v>117</v>
      </c>
      <c r="AH7" s="0" t="s">
        <v>69</v>
      </c>
      <c r="AI7" s="0" t="s">
        <v>118</v>
      </c>
      <c r="AJ7" s="0" t="s">
        <v>88</v>
      </c>
      <c r="AK7" s="0" t="s">
        <v>88</v>
      </c>
      <c r="AL7" s="2" t="n">
        <v>41605</v>
      </c>
      <c r="AM7" s="2" t="n">
        <v>56215</v>
      </c>
      <c r="AN7" s="0" t="s">
        <v>89</v>
      </c>
      <c r="AP7" s="0" t="s">
        <v>75</v>
      </c>
      <c r="AQ7" s="0" t="s">
        <v>74</v>
      </c>
      <c r="AR7" s="0" t="s">
        <v>76</v>
      </c>
      <c r="AS7" s="0" t="s">
        <v>77</v>
      </c>
      <c r="AT7" s="4" t="s">
        <v>78</v>
      </c>
      <c r="AU7" s="4" t="s">
        <v>79</v>
      </c>
      <c r="AV7" s="0" t="s">
        <v>102</v>
      </c>
      <c r="AW7" s="0" t="n">
        <v>-20859.9</v>
      </c>
      <c r="AX7" s="0" t="n">
        <v>-20885.06</v>
      </c>
      <c r="AY7" s="0" t="n">
        <v>1000000</v>
      </c>
      <c r="AZ7" s="0" t="n">
        <f aca="false">0.04*AY7</f>
        <v>40000</v>
      </c>
      <c r="BA7" s="0" t="n">
        <f aca="false">175+0.0075*AZ7</f>
        <v>475</v>
      </c>
      <c r="BB7" s="0" t="n">
        <f aca="false">(3+4*BC7)/100000*AY7</f>
        <v>750</v>
      </c>
      <c r="BC7" s="0" t="n">
        <v>18</v>
      </c>
      <c r="BD7" s="2"/>
      <c r="BE7" s="2"/>
    </row>
    <row r="8" customFormat="false" ht="12.8" hidden="false" customHeight="false" outlineLevel="0" collapsed="false">
      <c r="A8" s="2" t="n">
        <v>41631</v>
      </c>
      <c r="B8" s="0" t="s">
        <v>128</v>
      </c>
      <c r="C8" s="0" t="s">
        <v>56</v>
      </c>
      <c r="D8" s="1" t="s">
        <v>129</v>
      </c>
      <c r="E8" s="0" t="s">
        <v>112</v>
      </c>
      <c r="F8" s="2" t="n">
        <v>41611</v>
      </c>
      <c r="G8" s="2" t="n">
        <v>43072</v>
      </c>
      <c r="H8" s="2" t="n">
        <v>41611</v>
      </c>
      <c r="I8" s="0" t="s">
        <v>59</v>
      </c>
      <c r="J8" s="0" t="s">
        <v>130</v>
      </c>
      <c r="K8" s="0" t="s">
        <v>131</v>
      </c>
      <c r="L8" s="0" t="s">
        <v>132</v>
      </c>
      <c r="M8" s="0" t="s">
        <v>133</v>
      </c>
      <c r="N8" s="0" t="n">
        <v>999</v>
      </c>
      <c r="O8" s="0" t="s">
        <v>64</v>
      </c>
      <c r="P8" s="0" t="s">
        <v>72</v>
      </c>
      <c r="Q8" s="0" t="s">
        <v>112</v>
      </c>
      <c r="R8" s="0" t="s">
        <v>66</v>
      </c>
      <c r="S8" s="0" t="s">
        <v>67</v>
      </c>
      <c r="T8" s="0" t="s">
        <v>117</v>
      </c>
      <c r="U8" s="0" t="s">
        <v>69</v>
      </c>
      <c r="V8" s="0" t="s">
        <v>118</v>
      </c>
      <c r="W8" s="0" t="s">
        <v>109</v>
      </c>
      <c r="X8" s="0" t="s">
        <v>66</v>
      </c>
      <c r="Y8" s="2" t="n">
        <v>41611</v>
      </c>
      <c r="Z8" s="2" t="n">
        <v>43072</v>
      </c>
      <c r="AA8" s="0" t="s">
        <v>70</v>
      </c>
      <c r="AC8" s="0" t="s">
        <v>72</v>
      </c>
      <c r="AD8" s="0" t="s">
        <v>112</v>
      </c>
      <c r="AE8" s="0" t="s">
        <v>88</v>
      </c>
      <c r="AF8" s="0" t="s">
        <v>67</v>
      </c>
      <c r="AG8" s="0" t="s">
        <v>117</v>
      </c>
      <c r="AH8" s="0" t="s">
        <v>69</v>
      </c>
      <c r="AI8" s="0" t="s">
        <v>118</v>
      </c>
      <c r="AJ8" s="0" t="s">
        <v>88</v>
      </c>
      <c r="AK8" s="0" t="s">
        <v>88</v>
      </c>
      <c r="AL8" s="2" t="n">
        <v>41611</v>
      </c>
      <c r="AM8" s="2" t="n">
        <v>43072</v>
      </c>
      <c r="AN8" s="0" t="s">
        <v>70</v>
      </c>
      <c r="AP8" s="0" t="s">
        <v>75</v>
      </c>
      <c r="AQ8" s="0" t="s">
        <v>74</v>
      </c>
      <c r="AR8" s="0" t="s">
        <v>76</v>
      </c>
      <c r="AS8" s="0" t="s">
        <v>77</v>
      </c>
      <c r="AT8" s="4" t="s">
        <v>78</v>
      </c>
      <c r="AU8" s="4" t="s">
        <v>79</v>
      </c>
      <c r="AV8" s="0" t="s">
        <v>80</v>
      </c>
      <c r="AW8" s="0" t="n">
        <v>-16329.9</v>
      </c>
      <c r="AX8" s="0" t="n">
        <v>-16260.54</v>
      </c>
      <c r="AY8" s="0" t="n">
        <v>10000000</v>
      </c>
      <c r="AZ8" s="0" t="n">
        <f aca="false">0.04*AY8</f>
        <v>400000</v>
      </c>
      <c r="BA8" s="0" t="n">
        <f aca="false">175+0.0075*AZ8</f>
        <v>3175</v>
      </c>
      <c r="BB8" s="0" t="n">
        <f aca="false">(3+4*BC8)/100000*AY8</f>
        <v>1920</v>
      </c>
      <c r="BC8" s="0" t="n">
        <v>4.05</v>
      </c>
      <c r="BD8" s="2"/>
      <c r="BE8" s="2"/>
    </row>
    <row r="9" customFormat="false" ht="12.8" hidden="false" customHeight="false" outlineLevel="0" collapsed="false">
      <c r="A9" s="2" t="n">
        <v>41628</v>
      </c>
      <c r="B9" s="0" t="s">
        <v>81</v>
      </c>
      <c r="C9" s="0" t="s">
        <v>82</v>
      </c>
      <c r="D9" s="1" t="s">
        <v>134</v>
      </c>
      <c r="E9" s="0" t="s">
        <v>135</v>
      </c>
      <c r="F9" s="2" t="n">
        <v>41248</v>
      </c>
      <c r="G9" s="2" t="n">
        <v>44900</v>
      </c>
      <c r="H9" s="2" t="n">
        <v>41605</v>
      </c>
      <c r="I9" s="0" t="s">
        <v>59</v>
      </c>
      <c r="J9" s="0" t="n">
        <v>-7.668</v>
      </c>
      <c r="K9" s="0" t="n">
        <v>-7.962</v>
      </c>
      <c r="L9" s="0" t="n">
        <v>294</v>
      </c>
      <c r="M9" s="0" t="n">
        <v>0</v>
      </c>
      <c r="N9" s="0" t="n">
        <v>999</v>
      </c>
      <c r="O9" s="0" t="s">
        <v>64</v>
      </c>
      <c r="P9" s="0" t="s">
        <v>72</v>
      </c>
      <c r="Q9" s="0" t="s">
        <v>135</v>
      </c>
      <c r="R9" s="0" t="s">
        <v>66</v>
      </c>
      <c r="S9" s="0" t="s">
        <v>67</v>
      </c>
      <c r="T9" s="0" t="s">
        <v>136</v>
      </c>
      <c r="U9" s="0" t="s">
        <v>100</v>
      </c>
      <c r="V9" s="0" t="s">
        <v>137</v>
      </c>
      <c r="W9" s="0" t="s">
        <v>66</v>
      </c>
      <c r="X9" s="0" t="s">
        <v>66</v>
      </c>
      <c r="Y9" s="2" t="n">
        <v>41248</v>
      </c>
      <c r="Z9" s="2" t="n">
        <v>44900</v>
      </c>
      <c r="AA9" s="0" t="s">
        <v>138</v>
      </c>
      <c r="AC9" s="0" t="s">
        <v>72</v>
      </c>
      <c r="AD9" s="0" t="s">
        <v>135</v>
      </c>
      <c r="AE9" s="0" t="s">
        <v>88</v>
      </c>
      <c r="AF9" s="0" t="s">
        <v>67</v>
      </c>
      <c r="AG9" s="0" t="s">
        <v>136</v>
      </c>
      <c r="AH9" s="0" t="s">
        <v>100</v>
      </c>
      <c r="AI9" s="0" t="s">
        <v>137</v>
      </c>
      <c r="AJ9" s="0" t="s">
        <v>88</v>
      </c>
      <c r="AK9" s="0" t="s">
        <v>88</v>
      </c>
      <c r="AL9" s="2" t="n">
        <v>41248</v>
      </c>
      <c r="AM9" s="2" t="n">
        <v>44900</v>
      </c>
      <c r="AN9" s="0" t="s">
        <v>138</v>
      </c>
      <c r="AP9" s="0" t="s">
        <v>75</v>
      </c>
      <c r="AQ9" s="0" t="s">
        <v>74</v>
      </c>
      <c r="AR9" s="0" t="s">
        <v>139</v>
      </c>
      <c r="AS9" s="0" t="s">
        <v>140</v>
      </c>
      <c r="AT9" s="4" t="s">
        <v>141</v>
      </c>
      <c r="AU9" s="0" t="s">
        <v>142</v>
      </c>
      <c r="AV9" s="0" t="s">
        <v>143</v>
      </c>
      <c r="AW9" s="0" t="n">
        <v>-7668</v>
      </c>
      <c r="AX9" s="0" t="n">
        <v>-7962</v>
      </c>
      <c r="AY9" s="0" t="n">
        <v>1000000</v>
      </c>
      <c r="AZ9" s="0" t="n">
        <f aca="false">0.04*AY9</f>
        <v>40000</v>
      </c>
      <c r="BA9" s="0" t="n">
        <f aca="false">175+0.0075*AZ9</f>
        <v>475</v>
      </c>
      <c r="BB9" s="0" t="n">
        <f aca="false">(3+4*BC9)/100000*AY9</f>
        <v>318</v>
      </c>
      <c r="BC9" s="0" t="n">
        <v>7.2</v>
      </c>
      <c r="BD9" s="2"/>
      <c r="BE9" s="2"/>
    </row>
    <row r="10" customFormat="false" ht="12.8" hidden="false" customHeight="false" outlineLevel="0" collapsed="false">
      <c r="A10" s="2" t="n">
        <v>41628</v>
      </c>
      <c r="B10" s="0" t="s">
        <v>91</v>
      </c>
      <c r="C10" s="0" t="s">
        <v>92</v>
      </c>
      <c r="D10" s="1" t="s">
        <v>144</v>
      </c>
      <c r="E10" s="0" t="s">
        <v>135</v>
      </c>
      <c r="F10" s="2" t="n">
        <v>41248</v>
      </c>
      <c r="G10" s="2" t="n">
        <v>44900</v>
      </c>
      <c r="H10" s="2" t="n">
        <v>41605</v>
      </c>
      <c r="I10" s="0" t="s">
        <v>59</v>
      </c>
      <c r="J10" s="0" t="n">
        <v>7.668</v>
      </c>
      <c r="K10" s="0" t="n">
        <v>7.962</v>
      </c>
      <c r="L10" s="0" t="n">
        <v>-294</v>
      </c>
      <c r="M10" s="0" t="n">
        <v>0</v>
      </c>
      <c r="N10" s="0" t="n">
        <v>999</v>
      </c>
      <c r="O10" s="0" t="s">
        <v>64</v>
      </c>
      <c r="P10" s="0" t="s">
        <v>72</v>
      </c>
      <c r="Q10" s="0" t="s">
        <v>135</v>
      </c>
      <c r="R10" s="0" t="s">
        <v>66</v>
      </c>
      <c r="S10" s="0" t="s">
        <v>67</v>
      </c>
      <c r="T10" s="0" t="s">
        <v>136</v>
      </c>
      <c r="U10" s="0" t="s">
        <v>100</v>
      </c>
      <c r="V10" s="0" t="s">
        <v>137</v>
      </c>
      <c r="W10" s="0" t="s">
        <v>88</v>
      </c>
      <c r="X10" s="0" t="s">
        <v>145</v>
      </c>
      <c r="Y10" s="2" t="n">
        <v>41248</v>
      </c>
      <c r="Z10" s="2" t="n">
        <v>44900</v>
      </c>
      <c r="AA10" s="0" t="s">
        <v>138</v>
      </c>
      <c r="AC10" s="0" t="s">
        <v>72</v>
      </c>
      <c r="AD10" s="0" t="s">
        <v>135</v>
      </c>
      <c r="AE10" s="0" t="s">
        <v>88</v>
      </c>
      <c r="AF10" s="0" t="s">
        <v>67</v>
      </c>
      <c r="AG10" s="0" t="s">
        <v>136</v>
      </c>
      <c r="AH10" s="0" t="s">
        <v>100</v>
      </c>
      <c r="AI10" s="0" t="s">
        <v>137</v>
      </c>
      <c r="AJ10" s="0" t="s">
        <v>88</v>
      </c>
      <c r="AK10" s="0" t="s">
        <v>88</v>
      </c>
      <c r="AL10" s="2" t="n">
        <v>41248</v>
      </c>
      <c r="AM10" s="2" t="n">
        <v>44900</v>
      </c>
      <c r="AN10" s="0" t="s">
        <v>138</v>
      </c>
      <c r="AP10" s="0" t="s">
        <v>74</v>
      </c>
      <c r="AQ10" s="0" t="s">
        <v>75</v>
      </c>
      <c r="AR10" s="0" t="s">
        <v>139</v>
      </c>
      <c r="AS10" s="0" t="s">
        <v>140</v>
      </c>
      <c r="AT10" s="4" t="s">
        <v>141</v>
      </c>
      <c r="AU10" s="0" t="s">
        <v>142</v>
      </c>
      <c r="AV10" s="0" t="s">
        <v>146</v>
      </c>
      <c r="AW10" s="0" t="n">
        <v>7668</v>
      </c>
      <c r="AX10" s="0" t="n">
        <v>7962</v>
      </c>
      <c r="AY10" s="0" t="n">
        <v>1000000</v>
      </c>
      <c r="AZ10" s="0" t="n">
        <f aca="false">0.04*AY10</f>
        <v>40000</v>
      </c>
      <c r="BA10" s="0" t="n">
        <f aca="false">175+0.0075*AZ10</f>
        <v>475</v>
      </c>
      <c r="BB10" s="0" t="n">
        <f aca="false">(3+4*BC10)/100000*AY10</f>
        <v>318</v>
      </c>
      <c r="BC10" s="0" t="n">
        <v>7.2</v>
      </c>
      <c r="BD10" s="2"/>
      <c r="BE10" s="2"/>
    </row>
    <row r="11" customFormat="false" ht="12.8" hidden="false" customHeight="false" outlineLevel="0" collapsed="false">
      <c r="A11" s="2" t="n">
        <v>41631</v>
      </c>
      <c r="B11" s="0" t="s">
        <v>55</v>
      </c>
      <c r="C11" s="0" t="s">
        <v>56</v>
      </c>
      <c r="D11" s="1" t="s">
        <v>147</v>
      </c>
      <c r="E11" s="0" t="s">
        <v>148</v>
      </c>
      <c r="F11" s="2" t="n">
        <v>40890</v>
      </c>
      <c r="G11" s="2" t="n">
        <v>44543</v>
      </c>
      <c r="H11" s="2" t="n">
        <v>41620</v>
      </c>
      <c r="I11" s="0" t="s">
        <v>59</v>
      </c>
      <c r="J11" s="0" t="s">
        <v>149</v>
      </c>
      <c r="K11" s="0" t="s">
        <v>150</v>
      </c>
      <c r="L11" s="0" t="s">
        <v>151</v>
      </c>
      <c r="M11" s="0" t="s">
        <v>152</v>
      </c>
      <c r="N11" s="0" t="n">
        <v>999</v>
      </c>
      <c r="O11" s="0" t="s">
        <v>64</v>
      </c>
      <c r="P11" s="0" t="s">
        <v>65</v>
      </c>
      <c r="Q11" s="0" t="s">
        <v>148</v>
      </c>
      <c r="R11" s="0" t="s">
        <v>66</v>
      </c>
      <c r="S11" s="0" t="s">
        <v>67</v>
      </c>
      <c r="T11" s="0" t="s">
        <v>153</v>
      </c>
      <c r="U11" s="0" t="s">
        <v>69</v>
      </c>
      <c r="Y11" s="2" t="n">
        <v>40890</v>
      </c>
      <c r="Z11" s="2" t="n">
        <v>44543</v>
      </c>
      <c r="AA11" s="0" t="s">
        <v>154</v>
      </c>
      <c r="AB11" s="0" t="s">
        <v>155</v>
      </c>
      <c r="AC11" s="0" t="s">
        <v>72</v>
      </c>
      <c r="AD11" s="0" t="s">
        <v>148</v>
      </c>
      <c r="AE11" s="0" t="s">
        <v>66</v>
      </c>
      <c r="AF11" s="0" t="s">
        <v>67</v>
      </c>
      <c r="AG11" s="0" t="s">
        <v>153</v>
      </c>
      <c r="AH11" s="0" t="s">
        <v>69</v>
      </c>
      <c r="AI11" s="0" t="s">
        <v>156</v>
      </c>
      <c r="AJ11" s="0" t="s">
        <v>88</v>
      </c>
      <c r="AK11" s="0" t="s">
        <v>88</v>
      </c>
      <c r="AL11" s="2" t="n">
        <v>40890</v>
      </c>
      <c r="AM11" s="2" t="n">
        <v>44543</v>
      </c>
      <c r="AN11" s="0" t="s">
        <v>154</v>
      </c>
      <c r="AP11" s="0" t="s">
        <v>75</v>
      </c>
      <c r="AQ11" s="0" t="s">
        <v>74</v>
      </c>
      <c r="AR11" s="0" t="s">
        <v>119</v>
      </c>
      <c r="AS11" s="0" t="s">
        <v>120</v>
      </c>
      <c r="AT11" s="4" t="s">
        <v>121</v>
      </c>
      <c r="AU11" s="0" t="s">
        <v>122</v>
      </c>
      <c r="AV11" s="0" t="s">
        <v>157</v>
      </c>
      <c r="AW11" s="0" t="n">
        <v>140125.2</v>
      </c>
      <c r="AX11" s="0" t="n">
        <v>138840.05</v>
      </c>
      <c r="AY11" s="0" t="n">
        <v>3000000</v>
      </c>
      <c r="AZ11" s="0" t="n">
        <f aca="false">0.04*AY11</f>
        <v>120000</v>
      </c>
      <c r="BA11" s="0" t="n">
        <f aca="false">175+0.0075*AZ11</f>
        <v>1075</v>
      </c>
      <c r="BB11" s="0" t="n">
        <f aca="false">(3+4*BC11)/100000*AY11</f>
        <v>954</v>
      </c>
      <c r="BC11" s="0" t="n">
        <v>7.2</v>
      </c>
      <c r="BD11" s="2"/>
      <c r="BE11" s="2"/>
    </row>
    <row r="12" customFormat="false" ht="12.8" hidden="false" customHeight="false" outlineLevel="0" collapsed="false">
      <c r="A12" s="2" t="n">
        <v>41631</v>
      </c>
      <c r="B12" s="0" t="s">
        <v>110</v>
      </c>
      <c r="C12" s="0" t="s">
        <v>82</v>
      </c>
      <c r="D12" s="1" t="s">
        <v>158</v>
      </c>
      <c r="E12" s="0" t="s">
        <v>159</v>
      </c>
      <c r="F12" s="2" t="n">
        <v>41409</v>
      </c>
      <c r="G12" s="2" t="n">
        <v>43235</v>
      </c>
      <c r="H12" s="2" t="n">
        <v>41610</v>
      </c>
      <c r="I12" s="0" t="s">
        <v>59</v>
      </c>
      <c r="J12" s="0" t="s">
        <v>160</v>
      </c>
      <c r="K12" s="0" t="s">
        <v>161</v>
      </c>
      <c r="L12" s="0" t="s">
        <v>162</v>
      </c>
      <c r="M12" s="0" t="s">
        <v>163</v>
      </c>
      <c r="N12" s="0" t="n">
        <v>999</v>
      </c>
      <c r="O12" s="0" t="s">
        <v>64</v>
      </c>
      <c r="P12" s="0" t="s">
        <v>65</v>
      </c>
      <c r="Q12" s="0" t="s">
        <v>159</v>
      </c>
      <c r="R12" s="0" t="s">
        <v>66</v>
      </c>
      <c r="S12" s="0" t="s">
        <v>67</v>
      </c>
      <c r="T12" s="0" t="s">
        <v>164</v>
      </c>
      <c r="U12" s="0" t="s">
        <v>165</v>
      </c>
      <c r="Y12" s="2" t="n">
        <v>41409</v>
      </c>
      <c r="Z12" s="2" t="n">
        <v>43235</v>
      </c>
      <c r="AA12" s="0" t="s">
        <v>166</v>
      </c>
      <c r="AB12" s="0" t="s">
        <v>167</v>
      </c>
      <c r="AC12" s="0" t="s">
        <v>72</v>
      </c>
      <c r="AD12" s="0" t="s">
        <v>159</v>
      </c>
      <c r="AE12" s="0" t="s">
        <v>66</v>
      </c>
      <c r="AF12" s="0" t="s">
        <v>67</v>
      </c>
      <c r="AG12" s="0" t="s">
        <v>164</v>
      </c>
      <c r="AH12" s="0" t="s">
        <v>100</v>
      </c>
      <c r="AI12" s="0" t="s">
        <v>168</v>
      </c>
      <c r="AJ12" s="0" t="s">
        <v>66</v>
      </c>
      <c r="AK12" s="0" t="s">
        <v>66</v>
      </c>
      <c r="AL12" s="2" t="n">
        <v>41409</v>
      </c>
      <c r="AM12" s="2" t="n">
        <v>43235</v>
      </c>
      <c r="AN12" s="0" t="s">
        <v>166</v>
      </c>
      <c r="AP12" s="0" t="s">
        <v>74</v>
      </c>
      <c r="AQ12" s="0" t="s">
        <v>75</v>
      </c>
      <c r="AR12" s="0" t="s">
        <v>119</v>
      </c>
      <c r="AS12" s="0" t="s">
        <v>120</v>
      </c>
      <c r="AT12" s="4" t="s">
        <v>121</v>
      </c>
      <c r="AU12" s="0" t="s">
        <v>122</v>
      </c>
      <c r="AV12" s="0" t="s">
        <v>123</v>
      </c>
      <c r="AW12" s="0" t="n">
        <v>147653.43</v>
      </c>
      <c r="AX12" s="0" t="n">
        <v>150016.63</v>
      </c>
      <c r="AY12" s="0" t="n">
        <v>11000000</v>
      </c>
      <c r="AZ12" s="0" t="n">
        <f aca="false">0.04*AY12</f>
        <v>440000</v>
      </c>
      <c r="BA12" s="0" t="n">
        <f aca="false">175+0.0075*AZ12</f>
        <v>3475</v>
      </c>
      <c r="BB12" s="0" t="n">
        <f aca="false">(3+4*BC12)/100000*AY12</f>
        <v>2112</v>
      </c>
      <c r="BC12" s="0" t="n">
        <v>4.05</v>
      </c>
      <c r="BD12" s="2"/>
      <c r="BE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K4" activeCellId="0" sqref="K4"/>
    </sheetView>
  </sheetViews>
  <sheetFormatPr defaultRowHeight="12.75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5.12"/>
    <col collapsed="false" customWidth="true" hidden="false" outlineLevel="0" max="3" min="3" style="0" width="19.31"/>
    <col collapsed="false" customWidth="true" hidden="false" outlineLevel="0" max="4" min="4" style="1" width="6.21"/>
    <col collapsed="false" customWidth="true" hidden="false" outlineLevel="0" max="5" min="5" style="0" width="8.37"/>
    <col collapsed="false" customWidth="true" hidden="false" outlineLevel="0" max="6" min="6" style="0" width="10.65"/>
    <col collapsed="false" customWidth="true" hidden="false" outlineLevel="0" max="7" min="7" style="0" width="10.12"/>
    <col collapsed="false" customWidth="true" hidden="false" outlineLevel="0" max="8" min="8" style="0" width="10.26"/>
    <col collapsed="false" customWidth="true" hidden="false" outlineLevel="0" max="9" min="9" style="0" width="9.05"/>
    <col collapsed="false" customWidth="true" hidden="false" outlineLevel="0" max="10" min="10" style="0" width="8.22"/>
    <col collapsed="false" customWidth="true" hidden="false" outlineLevel="0" max="11" min="11" style="0" width="8.37"/>
    <col collapsed="false" customWidth="true" hidden="false" outlineLevel="0" max="12" min="12" style="0" width="11.07"/>
    <col collapsed="false" customWidth="true" hidden="false" outlineLevel="0" max="13" min="13" style="0" width="8.67"/>
    <col collapsed="false" customWidth="true" hidden="false" outlineLevel="0" max="14" min="14" style="0" width="4.05"/>
    <col collapsed="false" customWidth="true" hidden="false" outlineLevel="0" max="16" min="15" style="0" width="6.08"/>
    <col collapsed="false" customWidth="true" hidden="false" outlineLevel="0" max="17" min="17" style="0" width="10.12"/>
    <col collapsed="false" customWidth="true" hidden="false" outlineLevel="0" max="18" min="18" style="0" width="8.37"/>
    <col collapsed="false" customWidth="true" hidden="false" outlineLevel="0" max="19" min="19" style="0" width="27.27"/>
    <col collapsed="false" customWidth="true" hidden="false" outlineLevel="0" max="20" min="20" style="0" width="17.01"/>
    <col collapsed="false" customWidth="true" hidden="false" outlineLevel="0" max="21" min="21" style="0" width="15.27"/>
    <col collapsed="false" customWidth="true" hidden="false" outlineLevel="0" max="22" min="22" style="0" width="13.77"/>
    <col collapsed="false" customWidth="true" hidden="false" outlineLevel="0" max="23" min="23" style="0" width="17.82"/>
    <col collapsed="false" customWidth="true" hidden="false" outlineLevel="0" max="24" min="24" style="0" width="16.2"/>
    <col collapsed="false" customWidth="true" hidden="false" outlineLevel="0" max="25" min="25" style="0" width="14.58"/>
    <col collapsed="false" customWidth="true" hidden="false" outlineLevel="0" max="26" min="26" style="0" width="14.31"/>
    <col collapsed="false" customWidth="true" hidden="false" outlineLevel="0" max="27" min="27" style="0" width="15.93"/>
    <col collapsed="false" customWidth="true" hidden="false" outlineLevel="0" max="28" min="28" style="0" width="17.82"/>
    <col collapsed="false" customWidth="true" hidden="false" outlineLevel="0" max="29" min="29" style="0" width="15.66"/>
    <col collapsed="false" customWidth="true" hidden="false" outlineLevel="0" max="30" min="30" style="0" width="21.87"/>
    <col collapsed="false" customWidth="true" hidden="false" outlineLevel="0" max="31" min="31" style="0" width="14.04"/>
    <col collapsed="false" customWidth="true" hidden="false" outlineLevel="0" max="32" min="32" style="0" width="9.32"/>
    <col collapsed="false" customWidth="true" hidden="false" outlineLevel="0" max="33" min="33" style="0" width="21.87"/>
    <col collapsed="false" customWidth="true" hidden="false" outlineLevel="0" max="34" min="34" style="0" width="20.37"/>
    <col collapsed="false" customWidth="true" hidden="false" outlineLevel="0" max="35" min="35" style="0" width="9.05"/>
    <col collapsed="false" customWidth="true" hidden="false" outlineLevel="0" max="37" min="36" style="0" width="9.32"/>
    <col collapsed="false" customWidth="true" hidden="false" outlineLevel="0" max="38" min="38" style="0" width="9.45"/>
    <col collapsed="false" customWidth="true" hidden="false" outlineLevel="0" max="39" min="39" style="0" width="6.21"/>
    <col collapsed="false" customWidth="true" hidden="false" outlineLevel="0" max="40" min="40" style="0" width="10.53"/>
    <col collapsed="false" customWidth="true" hidden="false" outlineLevel="0" max="41" min="41" style="0" width="4.05"/>
    <col collapsed="false" customWidth="true" hidden="false" outlineLevel="0" max="42" min="42" style="0" width="11.88"/>
    <col collapsed="false" customWidth="true" hidden="false" outlineLevel="0" max="1025" min="43" style="0" width="8.5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4" t="s">
        <v>169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170</v>
      </c>
      <c r="AC1" s="0" t="s">
        <v>171</v>
      </c>
      <c r="AD1" s="0" t="s">
        <v>172</v>
      </c>
      <c r="AE1" s="0" t="s">
        <v>43</v>
      </c>
      <c r="AF1" s="0" t="s">
        <v>44</v>
      </c>
      <c r="AG1" s="0" t="s">
        <v>45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54</v>
      </c>
    </row>
    <row r="2" customFormat="false" ht="12.75" hidden="false" customHeight="false" outlineLevel="0" collapsed="false">
      <c r="A2" s="2" t="n">
        <v>41631</v>
      </c>
      <c r="B2" s="0" t="s">
        <v>55</v>
      </c>
      <c r="C2" s="0" t="s">
        <v>56</v>
      </c>
      <c r="D2" s="1" t="s">
        <v>173</v>
      </c>
      <c r="E2" s="0" t="s">
        <v>112</v>
      </c>
      <c r="F2" s="2" t="n">
        <v>42412</v>
      </c>
      <c r="G2" s="2" t="n">
        <v>42959</v>
      </c>
      <c r="H2" s="2" t="n">
        <v>42341</v>
      </c>
      <c r="I2" s="0" t="s">
        <v>59</v>
      </c>
      <c r="J2" s="0" t="s">
        <v>75</v>
      </c>
      <c r="K2" s="0" t="s">
        <v>174</v>
      </c>
      <c r="L2" s="0" t="s">
        <v>175</v>
      </c>
      <c r="M2" s="0" t="s">
        <v>176</v>
      </c>
      <c r="N2" s="0" t="s">
        <v>177</v>
      </c>
      <c r="O2" s="0" t="n">
        <v>999</v>
      </c>
      <c r="P2" s="0" t="s">
        <v>64</v>
      </c>
      <c r="Q2" s="0" t="s">
        <v>178</v>
      </c>
      <c r="R2" s="0" t="s">
        <v>112</v>
      </c>
      <c r="S2" s="0" t="s">
        <v>67</v>
      </c>
      <c r="T2" s="0" t="s">
        <v>117</v>
      </c>
      <c r="U2" s="0" t="s">
        <v>69</v>
      </c>
      <c r="V2" s="0" t="s">
        <v>118</v>
      </c>
      <c r="W2" s="0" t="s">
        <v>66</v>
      </c>
      <c r="X2" s="2" t="n">
        <v>41682</v>
      </c>
      <c r="Y2" s="2" t="n">
        <v>41863</v>
      </c>
      <c r="Z2" s="0" t="s">
        <v>179</v>
      </c>
      <c r="AA2" s="0" t="s">
        <v>180</v>
      </c>
      <c r="AB2" s="2" t="n">
        <v>41863</v>
      </c>
      <c r="AC2" s="2" t="n">
        <v>41682</v>
      </c>
      <c r="AD2" s="4" t="s">
        <v>78</v>
      </c>
      <c r="AE2" s="0" t="s">
        <v>181</v>
      </c>
      <c r="AF2" s="0" t="s">
        <v>77</v>
      </c>
      <c r="AG2" s="4" t="s">
        <v>78</v>
      </c>
      <c r="AH2" s="4" t="s">
        <v>79</v>
      </c>
      <c r="AI2" s="0" t="s">
        <v>80</v>
      </c>
      <c r="AJ2" s="0" t="n">
        <v>67474.57</v>
      </c>
      <c r="AK2" s="0" t="n">
        <v>66652.34</v>
      </c>
      <c r="AL2" s="0" t="n">
        <v>35000000</v>
      </c>
      <c r="AM2" s="0" t="n">
        <f aca="false">0.01*AL2</f>
        <v>350000</v>
      </c>
      <c r="AN2" s="0" t="n">
        <f aca="false">175+0.0075*AM2</f>
        <v>2800</v>
      </c>
      <c r="AO2" s="0" t="n">
        <f aca="false">(3+4*AP2)/100000*AL2</f>
        <v>4200</v>
      </c>
      <c r="AP2" s="0" t="n">
        <v>2.25</v>
      </c>
      <c r="AQ2" s="2"/>
      <c r="AR2" s="2"/>
    </row>
    <row r="3" customFormat="false" ht="12.75" hidden="false" customHeight="false" outlineLevel="0" collapsed="false">
      <c r="A3" s="2" t="n">
        <v>41631</v>
      </c>
      <c r="B3" s="0" t="s">
        <v>81</v>
      </c>
      <c r="C3" s="0" t="s">
        <v>82</v>
      </c>
      <c r="D3" s="1" t="s">
        <v>182</v>
      </c>
      <c r="E3" s="0" t="s">
        <v>112</v>
      </c>
      <c r="F3" s="2" t="n">
        <v>42427</v>
      </c>
      <c r="G3" s="2" t="n">
        <v>42882</v>
      </c>
      <c r="H3" s="2" t="n">
        <v>42340</v>
      </c>
      <c r="I3" s="0" t="s">
        <v>59</v>
      </c>
      <c r="J3" s="0" t="s">
        <v>74</v>
      </c>
      <c r="K3" s="0" t="s">
        <v>84</v>
      </c>
      <c r="L3" s="0" t="s">
        <v>183</v>
      </c>
      <c r="M3" s="0" t="s">
        <v>184</v>
      </c>
      <c r="N3" s="0" t="s">
        <v>98</v>
      </c>
      <c r="O3" s="0" t="n">
        <v>999</v>
      </c>
      <c r="P3" s="0" t="s">
        <v>64</v>
      </c>
      <c r="Q3" s="0" t="s">
        <v>178</v>
      </c>
      <c r="R3" s="0" t="s">
        <v>112</v>
      </c>
      <c r="S3" s="0" t="s">
        <v>67</v>
      </c>
      <c r="T3" s="0" t="s">
        <v>117</v>
      </c>
      <c r="U3" s="0" t="s">
        <v>69</v>
      </c>
      <c r="V3" s="0" t="s">
        <v>118</v>
      </c>
      <c r="W3" s="0" t="s">
        <v>88</v>
      </c>
      <c r="X3" s="2" t="n">
        <v>41697</v>
      </c>
      <c r="Y3" s="2" t="n">
        <v>41786</v>
      </c>
      <c r="Z3" s="0" t="s">
        <v>185</v>
      </c>
      <c r="AA3" s="0" t="s">
        <v>186</v>
      </c>
      <c r="AB3" s="2" t="n">
        <v>41697</v>
      </c>
      <c r="AC3" s="2" t="n">
        <v>41697</v>
      </c>
      <c r="AD3" s="4" t="s">
        <v>78</v>
      </c>
      <c r="AE3" s="0" t="s">
        <v>181</v>
      </c>
      <c r="AF3" s="0" t="s">
        <v>77</v>
      </c>
      <c r="AG3" s="4" t="s">
        <v>78</v>
      </c>
      <c r="AH3" s="4" t="s">
        <v>79</v>
      </c>
      <c r="AI3" s="0" t="s">
        <v>90</v>
      </c>
      <c r="AJ3" s="0" t="n">
        <v>5460.96</v>
      </c>
      <c r="AK3" s="0" t="n">
        <v>5517.25</v>
      </c>
      <c r="AL3" s="0" t="n">
        <v>5000000</v>
      </c>
      <c r="AM3" s="0" t="n">
        <f aca="false">0.01*AL3</f>
        <v>50000</v>
      </c>
      <c r="AN3" s="0" t="n">
        <f aca="false">175+0.0075*AM3</f>
        <v>550</v>
      </c>
      <c r="AO3" s="0" t="n">
        <f aca="false">(3+4*AP3)/100000*AL3</f>
        <v>600</v>
      </c>
      <c r="AP3" s="0" t="n">
        <v>2.25</v>
      </c>
      <c r="AQ3" s="2"/>
      <c r="AR3" s="2"/>
    </row>
    <row r="4" customFormat="false" ht="12.75" hidden="false" customHeight="false" outlineLevel="0" collapsed="false">
      <c r="A4" s="2" t="n">
        <v>41628</v>
      </c>
      <c r="B4" s="0" t="s">
        <v>91</v>
      </c>
      <c r="C4" s="0" t="s">
        <v>92</v>
      </c>
      <c r="D4" s="1" t="s">
        <v>187</v>
      </c>
      <c r="E4" s="0" t="s">
        <v>135</v>
      </c>
      <c r="F4" s="2" t="n">
        <v>42540</v>
      </c>
      <c r="G4" s="2" t="n">
        <v>43088</v>
      </c>
      <c r="H4" s="2" t="n">
        <v>42355</v>
      </c>
      <c r="I4" s="0" t="s">
        <v>59</v>
      </c>
      <c r="J4" s="0" t="s">
        <v>74</v>
      </c>
      <c r="K4" s="0" t="n">
        <v>4.091</v>
      </c>
      <c r="L4" s="0" t="n">
        <v>4.098</v>
      </c>
      <c r="M4" s="0" t="n">
        <v>-7</v>
      </c>
      <c r="N4" s="0" t="n">
        <v>0</v>
      </c>
      <c r="O4" s="0" t="n">
        <v>999</v>
      </c>
      <c r="P4" s="0" t="s">
        <v>64</v>
      </c>
      <c r="Q4" s="0" t="s">
        <v>178</v>
      </c>
      <c r="R4" s="0" t="s">
        <v>135</v>
      </c>
      <c r="S4" s="0" t="s">
        <v>67</v>
      </c>
      <c r="T4" s="0" t="s">
        <v>136</v>
      </c>
      <c r="U4" s="0" t="s">
        <v>100</v>
      </c>
      <c r="V4" s="0" t="s">
        <v>137</v>
      </c>
      <c r="W4" s="0" t="s">
        <v>66</v>
      </c>
      <c r="X4" s="2" t="n">
        <v>41809</v>
      </c>
      <c r="Y4" s="2" t="n">
        <v>41992</v>
      </c>
      <c r="Z4" s="0" t="s">
        <v>138</v>
      </c>
      <c r="AA4" s="0" t="s">
        <v>188</v>
      </c>
      <c r="AB4" s="2" t="n">
        <v>41809</v>
      </c>
      <c r="AC4" s="2" t="n">
        <v>41807</v>
      </c>
      <c r="AD4" s="4" t="s">
        <v>78</v>
      </c>
      <c r="AE4" s="0" t="s">
        <v>181</v>
      </c>
      <c r="AF4" s="0" t="s">
        <v>77</v>
      </c>
      <c r="AG4" s="4" t="s">
        <v>78</v>
      </c>
      <c r="AH4" s="4" t="s">
        <v>79</v>
      </c>
      <c r="AI4" s="0" t="s">
        <v>102</v>
      </c>
      <c r="AJ4" s="0" t="n">
        <v>4091</v>
      </c>
      <c r="AK4" s="0" t="n">
        <v>4098</v>
      </c>
      <c r="AL4" s="0" t="n">
        <v>1000000</v>
      </c>
      <c r="AM4" s="0" t="n">
        <f aca="false">0.01*AL4</f>
        <v>10000</v>
      </c>
      <c r="AN4" s="0" t="n">
        <f aca="false">175+0.0075*AM4</f>
        <v>250</v>
      </c>
      <c r="AO4" s="0" t="n">
        <f aca="false">(3+4*AP4)/100000*AL4</f>
        <v>120</v>
      </c>
      <c r="AP4" s="0" t="n">
        <v>2.25</v>
      </c>
      <c r="AQ4" s="2"/>
      <c r="AR4" s="2"/>
    </row>
    <row r="5" customFormat="false" ht="12.75" hidden="false" customHeight="false" outlineLevel="0" collapsed="false">
      <c r="A5" s="2" t="n">
        <v>41631</v>
      </c>
      <c r="B5" s="0" t="s">
        <v>103</v>
      </c>
      <c r="C5" s="0" t="s">
        <v>56</v>
      </c>
      <c r="D5" s="1" t="s">
        <v>189</v>
      </c>
      <c r="E5" s="0" t="s">
        <v>190</v>
      </c>
      <c r="F5" s="2" t="n">
        <v>42569</v>
      </c>
      <c r="G5" s="2" t="n">
        <v>43301</v>
      </c>
      <c r="H5" s="2" t="n">
        <v>42350</v>
      </c>
      <c r="I5" s="0" t="s">
        <v>59</v>
      </c>
      <c r="J5" s="0" t="s">
        <v>75</v>
      </c>
      <c r="K5" s="0" t="s">
        <v>191</v>
      </c>
      <c r="L5" s="0" t="s">
        <v>192</v>
      </c>
      <c r="M5" s="0" t="s">
        <v>193</v>
      </c>
      <c r="N5" s="0" t="s">
        <v>194</v>
      </c>
      <c r="O5" s="0" t="n">
        <v>999</v>
      </c>
      <c r="P5" s="0" t="s">
        <v>64</v>
      </c>
      <c r="Q5" s="0" t="s">
        <v>178</v>
      </c>
      <c r="R5" s="0" t="s">
        <v>190</v>
      </c>
      <c r="S5" s="0" t="s">
        <v>67</v>
      </c>
      <c r="T5" s="0" t="s">
        <v>195</v>
      </c>
      <c r="U5" s="0" t="s">
        <v>100</v>
      </c>
      <c r="V5" s="0" t="s">
        <v>196</v>
      </c>
      <c r="W5" s="0" t="s">
        <v>145</v>
      </c>
      <c r="X5" s="2" t="n">
        <v>41838</v>
      </c>
      <c r="Y5" s="2" t="n">
        <v>42205</v>
      </c>
      <c r="Z5" s="0" t="s">
        <v>197</v>
      </c>
      <c r="AA5" s="0" t="s">
        <v>198</v>
      </c>
      <c r="AB5" s="2" t="n">
        <v>42205</v>
      </c>
      <c r="AC5" s="2" t="n">
        <v>41836</v>
      </c>
      <c r="AD5" s="4" t="s">
        <v>121</v>
      </c>
      <c r="AE5" s="0" t="s">
        <v>119</v>
      </c>
      <c r="AF5" s="0" t="s">
        <v>120</v>
      </c>
      <c r="AG5" s="4" t="s">
        <v>121</v>
      </c>
      <c r="AH5" s="0" t="s">
        <v>122</v>
      </c>
      <c r="AI5" s="0" t="s">
        <v>157</v>
      </c>
      <c r="AJ5" s="0" t="n">
        <v>-264415.99</v>
      </c>
      <c r="AK5" s="0" t="n">
        <v>-269872.94</v>
      </c>
      <c r="AL5" s="0" t="n">
        <v>45000000</v>
      </c>
      <c r="AM5" s="0" t="n">
        <f aca="false">0.01*AL5</f>
        <v>450000</v>
      </c>
      <c r="AN5" s="0" t="n">
        <f aca="false">175+0.0075*AM5</f>
        <v>3550</v>
      </c>
      <c r="AO5" s="0" t="n">
        <f aca="false">(3+4*AP5)/100000*AL5</f>
        <v>5400</v>
      </c>
      <c r="AP5" s="0" t="n">
        <v>2.25</v>
      </c>
      <c r="AQ5" s="2"/>
      <c r="AR5" s="2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7" activeCellId="0" sqref="J7"/>
    </sheetView>
  </sheetViews>
  <sheetFormatPr defaultRowHeight="12.75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5.12"/>
    <col collapsed="false" customWidth="true" hidden="false" outlineLevel="0" max="3" min="3" style="0" width="19.31"/>
    <col collapsed="false" customWidth="true" hidden="false" outlineLevel="0" max="4" min="4" style="1" width="6.21"/>
    <col collapsed="false" customWidth="true" hidden="false" outlineLevel="0" max="5" min="5" style="0" width="8.37"/>
    <col collapsed="false" customWidth="true" hidden="false" outlineLevel="0" max="6" min="6" style="0" width="10.65"/>
    <col collapsed="false" customWidth="true" hidden="false" outlineLevel="0" max="7" min="7" style="0" width="10.12"/>
    <col collapsed="false" customWidth="true" hidden="false" outlineLevel="0" max="8" min="8" style="0" width="10.26"/>
    <col collapsed="false" customWidth="true" hidden="false" outlineLevel="0" max="9" min="9" style="0" width="9.05"/>
    <col collapsed="false" customWidth="true" hidden="false" outlineLevel="0" max="10" min="10" style="0" width="8.37"/>
    <col collapsed="false" customWidth="true" hidden="false" outlineLevel="0" max="11" min="11" style="0" width="11.07"/>
    <col collapsed="false" customWidth="true" hidden="false" outlineLevel="0" max="12" min="12" style="0" width="8.52"/>
    <col collapsed="false" customWidth="true" hidden="false" outlineLevel="0" max="13" min="13" style="0" width="4.05"/>
    <col collapsed="false" customWidth="true" hidden="false" outlineLevel="0" max="14" min="14" style="0" width="6.08"/>
    <col collapsed="false" customWidth="true" hidden="false" outlineLevel="0" max="15" min="15" style="0" width="11.61"/>
    <col collapsed="false" customWidth="true" hidden="false" outlineLevel="0" max="16" min="16" style="0" width="10.12"/>
    <col collapsed="false" customWidth="true" hidden="false" outlineLevel="0" max="17" min="17" style="0" width="17.82"/>
    <col collapsed="false" customWidth="true" hidden="false" outlineLevel="0" max="18" min="18" style="0" width="8.37"/>
    <col collapsed="false" customWidth="true" hidden="false" outlineLevel="0" max="19" min="19" style="0" width="14.58"/>
    <col collapsed="false" customWidth="true" hidden="false" outlineLevel="0" max="20" min="20" style="0" width="27.27"/>
    <col collapsed="false" customWidth="true" hidden="false" outlineLevel="0" max="21" min="21" style="0" width="17.01"/>
    <col collapsed="false" customWidth="true" hidden="false" outlineLevel="0" max="22" min="22" style="0" width="15.27"/>
    <col collapsed="false" customWidth="true" hidden="false" outlineLevel="0" max="23" min="23" style="0" width="10.8"/>
    <col collapsed="false" customWidth="true" hidden="false" outlineLevel="0" max="24" min="24" style="0" width="17.01"/>
    <col collapsed="false" customWidth="true" hidden="false" outlineLevel="0" max="25" min="25" style="0" width="16.2"/>
    <col collapsed="false" customWidth="true" hidden="false" outlineLevel="0" max="26" min="26" style="0" width="14.58"/>
    <col collapsed="false" customWidth="true" hidden="false" outlineLevel="0" max="27" min="27" style="0" width="14.31"/>
    <col collapsed="false" customWidth="true" hidden="false" outlineLevel="0" max="28" min="28" style="0" width="15.93"/>
    <col collapsed="false" customWidth="true" hidden="false" outlineLevel="0" max="29" min="29" style="0" width="10.12"/>
    <col collapsed="false" customWidth="true" hidden="false" outlineLevel="0" max="30" min="30" style="0" width="17.82"/>
    <col collapsed="false" customWidth="true" hidden="false" outlineLevel="0" max="31" min="31" style="0" width="8.37"/>
    <col collapsed="false" customWidth="true" hidden="false" outlineLevel="0" max="32" min="32" style="0" width="14.58"/>
    <col collapsed="false" customWidth="true" hidden="false" outlineLevel="0" max="33" min="33" style="0" width="27.27"/>
    <col collapsed="false" customWidth="true" hidden="false" outlineLevel="0" max="34" min="34" style="0" width="17.01"/>
    <col collapsed="false" customWidth="true" hidden="false" outlineLevel="0" max="35" min="35" style="0" width="15.27"/>
    <col collapsed="false" customWidth="true" hidden="false" outlineLevel="0" max="36" min="36" style="0" width="33.21"/>
    <col collapsed="false" customWidth="true" hidden="false" outlineLevel="0" max="37" min="37" style="0" width="17.01"/>
    <col collapsed="false" customWidth="true" hidden="false" outlineLevel="0" max="38" min="38" style="0" width="16.2"/>
    <col collapsed="false" customWidth="true" hidden="false" outlineLevel="0" max="39" min="39" style="0" width="14.58"/>
    <col collapsed="false" customWidth="true" hidden="false" outlineLevel="0" max="40" min="40" style="0" width="14.31"/>
    <col collapsed="false" customWidth="true" hidden="false" outlineLevel="0" max="41" min="41" style="0" width="15.93"/>
    <col collapsed="false" customWidth="true" hidden="false" outlineLevel="0" max="43" min="42" style="0" width="15.12"/>
    <col collapsed="false" customWidth="true" hidden="false" outlineLevel="0" max="44" min="44" style="0" width="21.87"/>
    <col collapsed="false" customWidth="true" hidden="false" outlineLevel="0" max="45" min="45" style="0" width="14.04"/>
    <col collapsed="false" customWidth="true" hidden="false" outlineLevel="0" max="46" min="46" style="0" width="9.32"/>
    <col collapsed="false" customWidth="true" hidden="false" outlineLevel="0" max="47" min="47" style="0" width="21.87"/>
    <col collapsed="false" customWidth="true" hidden="false" outlineLevel="0" max="48" min="48" style="0" width="20.37"/>
    <col collapsed="false" customWidth="true" hidden="false" outlineLevel="0" max="49" min="49" style="0" width="9.05"/>
    <col collapsed="false" customWidth="true" hidden="false" outlineLevel="0" max="51" min="50" style="0" width="9.32"/>
    <col collapsed="false" customWidth="true" hidden="false" outlineLevel="0" max="52" min="52" style="0" width="9.45"/>
    <col collapsed="false" customWidth="true" hidden="false" outlineLevel="0" max="53" min="53" style="0" width="6.21"/>
    <col collapsed="false" customWidth="true" hidden="false" outlineLevel="0" max="54" min="54" style="0" width="10.53"/>
    <col collapsed="false" customWidth="true" hidden="false" outlineLevel="0" max="55" min="55" style="0" width="4.05"/>
    <col collapsed="false" customWidth="true" hidden="false" outlineLevel="0" max="56" min="56" style="0" width="11.88"/>
    <col collapsed="false" customWidth="true" hidden="false" outlineLevel="0" max="1025" min="57" style="0" width="8.5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22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35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199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</row>
    <row r="2" customFormat="false" ht="12.75" hidden="false" customHeight="false" outlineLevel="0" collapsed="false">
      <c r="A2" s="2" t="n">
        <v>41631</v>
      </c>
      <c r="B2" s="0" t="s">
        <v>55</v>
      </c>
      <c r="C2" s="0" t="s">
        <v>56</v>
      </c>
      <c r="D2" s="1" t="s">
        <v>200</v>
      </c>
      <c r="E2" s="0" t="s">
        <v>94</v>
      </c>
      <c r="F2" s="2" t="n">
        <v>42518</v>
      </c>
      <c r="G2" s="2" t="n">
        <v>43613</v>
      </c>
      <c r="H2" s="2" t="n">
        <v>42677</v>
      </c>
      <c r="I2" s="0" t="s">
        <v>59</v>
      </c>
      <c r="J2" s="0" t="s">
        <v>201</v>
      </c>
      <c r="K2" s="0" t="s">
        <v>202</v>
      </c>
      <c r="L2" s="0" t="s">
        <v>203</v>
      </c>
      <c r="M2" s="0" t="s">
        <v>204</v>
      </c>
      <c r="N2" s="0" t="n">
        <v>999</v>
      </c>
      <c r="O2" s="0" t="s">
        <v>205</v>
      </c>
      <c r="P2" s="0" t="s">
        <v>65</v>
      </c>
      <c r="R2" s="0" t="s">
        <v>94</v>
      </c>
      <c r="S2" s="0" t="s">
        <v>145</v>
      </c>
      <c r="T2" s="0" t="s">
        <v>67</v>
      </c>
      <c r="U2" s="0" t="s">
        <v>99</v>
      </c>
      <c r="V2" s="0" t="s">
        <v>100</v>
      </c>
      <c r="Y2" s="2" t="n">
        <v>42518</v>
      </c>
      <c r="Z2" s="2" t="n">
        <v>43613</v>
      </c>
      <c r="AA2" s="0" t="s">
        <v>70</v>
      </c>
      <c r="AB2" s="0" t="s">
        <v>206</v>
      </c>
      <c r="AC2" s="0" t="s">
        <v>72</v>
      </c>
      <c r="AD2" s="0" t="s">
        <v>207</v>
      </c>
      <c r="AE2" s="0" t="s">
        <v>94</v>
      </c>
      <c r="AF2" s="0" t="s">
        <v>145</v>
      </c>
      <c r="AG2" s="0" t="s">
        <v>67</v>
      </c>
      <c r="AH2" s="0" t="s">
        <v>99</v>
      </c>
      <c r="AI2" s="0" t="s">
        <v>100</v>
      </c>
      <c r="AJ2" s="0" t="s">
        <v>208</v>
      </c>
      <c r="AK2" s="0" t="s">
        <v>145</v>
      </c>
      <c r="AL2" s="2" t="n">
        <v>42518</v>
      </c>
      <c r="AM2" s="2" t="n">
        <v>43613</v>
      </c>
      <c r="AN2" s="0" t="s">
        <v>70</v>
      </c>
      <c r="AP2" s="0" t="s">
        <v>74</v>
      </c>
      <c r="AQ2" s="0" t="s">
        <v>75</v>
      </c>
      <c r="AR2" s="4" t="s">
        <v>78</v>
      </c>
      <c r="AS2" s="0" t="s">
        <v>181</v>
      </c>
      <c r="AT2" s="0" t="s">
        <v>77</v>
      </c>
      <c r="AU2" s="4" t="s">
        <v>78</v>
      </c>
      <c r="AV2" s="4" t="s">
        <v>79</v>
      </c>
      <c r="AW2" s="0" t="s">
        <v>80</v>
      </c>
      <c r="AX2" s="0" t="n">
        <v>228013.18</v>
      </c>
      <c r="AY2" s="0" t="n">
        <v>232065.84</v>
      </c>
      <c r="AZ2" s="0" t="n">
        <v>10000000</v>
      </c>
      <c r="BA2" s="0" t="n">
        <f aca="false">0.02*AZ2</f>
        <v>200000</v>
      </c>
      <c r="BB2" s="0" t="n">
        <f aca="false">175+0.0075*BA2</f>
        <v>1675</v>
      </c>
      <c r="BC2" s="0" t="n">
        <f aca="false">(3+4*BD2)/100000*AZ2</f>
        <v>1920</v>
      </c>
      <c r="BD2" s="0" t="n">
        <v>4.05</v>
      </c>
      <c r="BE2" s="2"/>
      <c r="BF2" s="2"/>
    </row>
    <row r="3" customFormat="false" ht="12.75" hidden="false" customHeight="false" outlineLevel="0" collapsed="false">
      <c r="A3" s="2" t="n">
        <v>41631</v>
      </c>
      <c r="B3" s="0" t="s">
        <v>81</v>
      </c>
      <c r="C3" s="0" t="s">
        <v>82</v>
      </c>
      <c r="D3" s="1" t="s">
        <v>209</v>
      </c>
      <c r="E3" s="0" t="s">
        <v>94</v>
      </c>
      <c r="F3" s="2" t="n">
        <v>42518</v>
      </c>
      <c r="G3" s="2" t="n">
        <v>43613</v>
      </c>
      <c r="H3" s="2" t="n">
        <v>42677</v>
      </c>
      <c r="I3" s="0" t="s">
        <v>59</v>
      </c>
      <c r="J3" s="0" t="s">
        <v>210</v>
      </c>
      <c r="K3" s="0" t="s">
        <v>211</v>
      </c>
      <c r="L3" s="0" t="s">
        <v>212</v>
      </c>
      <c r="M3" s="0" t="s">
        <v>213</v>
      </c>
      <c r="N3" s="0" t="n">
        <v>999</v>
      </c>
      <c r="O3" s="0" t="s">
        <v>205</v>
      </c>
      <c r="P3" s="0" t="s">
        <v>65</v>
      </c>
      <c r="R3" s="0" t="s">
        <v>94</v>
      </c>
      <c r="S3" s="0" t="s">
        <v>145</v>
      </c>
      <c r="T3" s="0" t="s">
        <v>67</v>
      </c>
      <c r="U3" s="0" t="s">
        <v>99</v>
      </c>
      <c r="V3" s="0" t="s">
        <v>100</v>
      </c>
      <c r="Y3" s="2" t="n">
        <v>42518</v>
      </c>
      <c r="Z3" s="2" t="n">
        <v>43613</v>
      </c>
      <c r="AA3" s="0" t="s">
        <v>70</v>
      </c>
      <c r="AB3" s="0" t="s">
        <v>206</v>
      </c>
      <c r="AC3" s="0" t="s">
        <v>72</v>
      </c>
      <c r="AD3" s="0" t="s">
        <v>207</v>
      </c>
      <c r="AE3" s="0" t="s">
        <v>94</v>
      </c>
      <c r="AF3" s="0" t="s">
        <v>145</v>
      </c>
      <c r="AG3" s="0" t="s">
        <v>67</v>
      </c>
      <c r="AH3" s="0" t="s">
        <v>99</v>
      </c>
      <c r="AI3" s="0" t="s">
        <v>100</v>
      </c>
      <c r="AJ3" s="0" t="s">
        <v>208</v>
      </c>
      <c r="AK3" s="0" t="s">
        <v>145</v>
      </c>
      <c r="AL3" s="2" t="n">
        <v>42518</v>
      </c>
      <c r="AM3" s="2" t="n">
        <v>43613</v>
      </c>
      <c r="AN3" s="0" t="s">
        <v>70</v>
      </c>
      <c r="AP3" s="0" t="s">
        <v>75</v>
      </c>
      <c r="AQ3" s="0" t="s">
        <v>74</v>
      </c>
      <c r="AR3" s="4" t="s">
        <v>78</v>
      </c>
      <c r="AS3" s="0" t="s">
        <v>181</v>
      </c>
      <c r="AT3" s="0" t="s">
        <v>77</v>
      </c>
      <c r="AU3" s="4" t="s">
        <v>78</v>
      </c>
      <c r="AV3" s="4" t="s">
        <v>79</v>
      </c>
      <c r="AW3" s="0" t="s">
        <v>90</v>
      </c>
      <c r="AX3" s="0" t="n">
        <v>-228013.18</v>
      </c>
      <c r="AY3" s="0" t="n">
        <v>-232065.84</v>
      </c>
      <c r="AZ3" s="0" t="n">
        <v>10000000</v>
      </c>
      <c r="BA3" s="0" t="n">
        <f aca="false">0.02*AZ3</f>
        <v>200000</v>
      </c>
      <c r="BB3" s="0" t="n">
        <f aca="false">175+0.0075*BA3</f>
        <v>1675</v>
      </c>
      <c r="BC3" s="0" t="n">
        <f aca="false">(3+4*BD3)/100000*AZ3</f>
        <v>1920</v>
      </c>
      <c r="BD3" s="0" t="n">
        <v>4.05</v>
      </c>
      <c r="BE3" s="2"/>
      <c r="BF3" s="2"/>
    </row>
    <row r="4" customFormat="false" ht="12.75" hidden="false" customHeight="false" outlineLevel="0" collapsed="false">
      <c r="A4" s="2" t="n">
        <v>41631</v>
      </c>
      <c r="B4" s="0" t="s">
        <v>91</v>
      </c>
      <c r="C4" s="0" t="s">
        <v>92</v>
      </c>
      <c r="D4" s="1" t="s">
        <v>214</v>
      </c>
      <c r="E4" s="0" t="s">
        <v>112</v>
      </c>
      <c r="F4" s="2" t="n">
        <v>42518</v>
      </c>
      <c r="G4" s="2" t="n">
        <v>43613</v>
      </c>
      <c r="H4" s="2" t="n">
        <v>42677</v>
      </c>
      <c r="I4" s="0" t="s">
        <v>59</v>
      </c>
      <c r="J4" s="0" t="s">
        <v>215</v>
      </c>
      <c r="K4" s="0" t="s">
        <v>216</v>
      </c>
      <c r="L4" s="0" t="s">
        <v>217</v>
      </c>
      <c r="M4" s="0" t="s">
        <v>218</v>
      </c>
      <c r="N4" s="0" t="n">
        <v>999</v>
      </c>
      <c r="O4" s="0" t="s">
        <v>205</v>
      </c>
      <c r="P4" s="0" t="s">
        <v>65</v>
      </c>
      <c r="R4" s="0" t="s">
        <v>112</v>
      </c>
      <c r="S4" s="0" t="s">
        <v>145</v>
      </c>
      <c r="T4" s="0" t="s">
        <v>67</v>
      </c>
      <c r="U4" s="0" t="s">
        <v>117</v>
      </c>
      <c r="V4" s="0" t="s">
        <v>69</v>
      </c>
      <c r="Y4" s="2" t="n">
        <v>42518</v>
      </c>
      <c r="Z4" s="2" t="n">
        <v>43613</v>
      </c>
      <c r="AA4" s="0" t="s">
        <v>70</v>
      </c>
      <c r="AB4" s="0" t="s">
        <v>219</v>
      </c>
      <c r="AC4" s="0" t="s">
        <v>72</v>
      </c>
      <c r="AD4" s="0" t="s">
        <v>207</v>
      </c>
      <c r="AE4" s="0" t="s">
        <v>112</v>
      </c>
      <c r="AF4" s="0" t="s">
        <v>145</v>
      </c>
      <c r="AG4" s="0" t="s">
        <v>67</v>
      </c>
      <c r="AH4" s="0" t="s">
        <v>117</v>
      </c>
      <c r="AI4" s="0" t="s">
        <v>69</v>
      </c>
      <c r="AJ4" s="0" t="s">
        <v>220</v>
      </c>
      <c r="AK4" s="0" t="s">
        <v>145</v>
      </c>
      <c r="AL4" s="2" t="n">
        <v>42518</v>
      </c>
      <c r="AM4" s="2" t="n">
        <v>43613</v>
      </c>
      <c r="AN4" s="0" t="s">
        <v>70</v>
      </c>
      <c r="AP4" s="0" t="s">
        <v>74</v>
      </c>
      <c r="AQ4" s="0" t="s">
        <v>75</v>
      </c>
      <c r="AR4" s="4" t="s">
        <v>78</v>
      </c>
      <c r="AS4" s="0" t="s">
        <v>181</v>
      </c>
      <c r="AT4" s="0" t="s">
        <v>77</v>
      </c>
      <c r="AU4" s="4" t="s">
        <v>78</v>
      </c>
      <c r="AV4" s="4" t="s">
        <v>79</v>
      </c>
      <c r="AW4" s="0" t="s">
        <v>102</v>
      </c>
      <c r="AX4" s="0" t="n">
        <v>62866.02</v>
      </c>
      <c r="AY4" s="0" t="n">
        <v>73213.58</v>
      </c>
      <c r="AZ4" s="0" t="n">
        <v>10000000</v>
      </c>
      <c r="BA4" s="0" t="n">
        <f aca="false">0.02*AZ4</f>
        <v>200000</v>
      </c>
      <c r="BB4" s="0" t="n">
        <f aca="false">175+0.0075*BA4</f>
        <v>1675</v>
      </c>
      <c r="BC4" s="0" t="n">
        <f aca="false">(3+4*BD4)/100000*AZ4</f>
        <v>1920</v>
      </c>
      <c r="BD4" s="0" t="n">
        <v>4.05</v>
      </c>
      <c r="BE4" s="2"/>
      <c r="BF4" s="2"/>
    </row>
    <row r="5" customFormat="false" ht="12.75" hidden="false" customHeight="false" outlineLevel="0" collapsed="false">
      <c r="A5" s="2" t="n">
        <v>41628</v>
      </c>
      <c r="B5" s="0" t="s">
        <v>103</v>
      </c>
      <c r="C5" s="0" t="s">
        <v>56</v>
      </c>
      <c r="D5" s="1" t="s">
        <v>221</v>
      </c>
      <c r="E5" s="0" t="s">
        <v>135</v>
      </c>
      <c r="F5" s="2" t="n">
        <v>42341</v>
      </c>
      <c r="G5" s="2" t="n">
        <v>44168</v>
      </c>
      <c r="H5" s="2" t="n">
        <v>42677</v>
      </c>
      <c r="I5" s="0" t="s">
        <v>59</v>
      </c>
      <c r="J5" s="0" t="s">
        <v>210</v>
      </c>
      <c r="K5" s="0" t="n">
        <v>-557</v>
      </c>
      <c r="L5" s="0" t="n">
        <v>15</v>
      </c>
      <c r="M5" s="0" t="n">
        <v>0</v>
      </c>
      <c r="N5" s="0" t="n">
        <v>999</v>
      </c>
      <c r="O5" s="0" t="s">
        <v>205</v>
      </c>
      <c r="P5" s="0" t="s">
        <v>65</v>
      </c>
      <c r="R5" s="0" t="s">
        <v>135</v>
      </c>
      <c r="S5" s="0" t="s">
        <v>145</v>
      </c>
      <c r="T5" s="0" t="s">
        <v>67</v>
      </c>
      <c r="U5" s="0" t="s">
        <v>136</v>
      </c>
      <c r="V5" s="0" t="s">
        <v>69</v>
      </c>
      <c r="Y5" s="2" t="n">
        <v>42341</v>
      </c>
      <c r="Z5" s="2" t="n">
        <v>44168</v>
      </c>
      <c r="AA5" s="0" t="s">
        <v>70</v>
      </c>
      <c r="AB5" s="0" t="s">
        <v>222</v>
      </c>
      <c r="AC5" s="0" t="s">
        <v>72</v>
      </c>
      <c r="AD5" s="0" t="s">
        <v>207</v>
      </c>
      <c r="AE5" s="0" t="s">
        <v>135</v>
      </c>
      <c r="AF5" s="0" t="s">
        <v>145</v>
      </c>
      <c r="AG5" s="0" t="s">
        <v>67</v>
      </c>
      <c r="AH5" s="0" t="s">
        <v>136</v>
      </c>
      <c r="AI5" s="0" t="s">
        <v>69</v>
      </c>
      <c r="AJ5" s="0" t="s">
        <v>223</v>
      </c>
      <c r="AK5" s="0" t="s">
        <v>145</v>
      </c>
      <c r="AL5" s="2" t="n">
        <v>42341</v>
      </c>
      <c r="AM5" s="2" t="n">
        <v>44168</v>
      </c>
      <c r="AN5" s="0" t="s">
        <v>70</v>
      </c>
      <c r="AP5" s="0" t="s">
        <v>74</v>
      </c>
      <c r="AQ5" s="0" t="s">
        <v>75</v>
      </c>
      <c r="AR5" s="4" t="s">
        <v>121</v>
      </c>
      <c r="AS5" s="0" t="s">
        <v>119</v>
      </c>
      <c r="AT5" s="0" t="s">
        <v>120</v>
      </c>
      <c r="AU5" s="4" t="s">
        <v>121</v>
      </c>
      <c r="AV5" s="0" t="s">
        <v>122</v>
      </c>
      <c r="AW5" s="0" t="s">
        <v>157</v>
      </c>
      <c r="AX5" s="0" t="n">
        <v>-542</v>
      </c>
      <c r="AY5" s="0" t="n">
        <v>-557</v>
      </c>
      <c r="AZ5" s="0" t="n">
        <v>10000000</v>
      </c>
      <c r="BA5" s="0" t="n">
        <f aca="false">0.02*AZ5</f>
        <v>200000</v>
      </c>
      <c r="BB5" s="0" t="n">
        <f aca="false">175+0.0075*BA5</f>
        <v>1675</v>
      </c>
      <c r="BC5" s="0" t="n">
        <f aca="false">(3+4*BD5)/100000*AZ5</f>
        <v>1920</v>
      </c>
      <c r="BD5" s="0" t="n">
        <v>4.05</v>
      </c>
      <c r="BE5" s="2"/>
      <c r="BF5" s="2"/>
    </row>
    <row r="6" customFormat="false" ht="12.75" hidden="false" customHeight="false" outlineLevel="0" collapsed="false">
      <c r="A6" s="2" t="n">
        <v>41631</v>
      </c>
      <c r="B6" s="0" t="s">
        <v>110</v>
      </c>
      <c r="C6" s="0" t="s">
        <v>82</v>
      </c>
      <c r="D6" s="1" t="s">
        <v>224</v>
      </c>
      <c r="E6" s="0" t="s">
        <v>190</v>
      </c>
      <c r="F6" s="2" t="n">
        <v>42709</v>
      </c>
      <c r="G6" s="2" t="n">
        <v>44170</v>
      </c>
      <c r="H6" s="2" t="n">
        <v>42677</v>
      </c>
      <c r="I6" s="0" t="s">
        <v>59</v>
      </c>
      <c r="J6" s="0" t="s">
        <v>210</v>
      </c>
      <c r="K6" s="0" t="s">
        <v>225</v>
      </c>
      <c r="L6" s="0" t="s">
        <v>226</v>
      </c>
      <c r="M6" s="0" t="s">
        <v>227</v>
      </c>
      <c r="N6" s="0" t="n">
        <v>999</v>
      </c>
      <c r="O6" s="0" t="s">
        <v>205</v>
      </c>
      <c r="P6" s="0" t="s">
        <v>65</v>
      </c>
      <c r="R6" s="0" t="s">
        <v>190</v>
      </c>
      <c r="S6" s="0" t="s">
        <v>145</v>
      </c>
      <c r="T6" s="0" t="s">
        <v>67</v>
      </c>
      <c r="U6" s="0" t="s">
        <v>195</v>
      </c>
      <c r="V6" s="0" t="s">
        <v>100</v>
      </c>
      <c r="Y6" s="2" t="n">
        <v>42709</v>
      </c>
      <c r="Z6" s="2" t="n">
        <v>44170</v>
      </c>
      <c r="AA6" s="0" t="s">
        <v>70</v>
      </c>
      <c r="AB6" s="0" t="s">
        <v>228</v>
      </c>
      <c r="AC6" s="0" t="s">
        <v>72</v>
      </c>
      <c r="AD6" s="0" t="s">
        <v>207</v>
      </c>
      <c r="AE6" s="0" t="s">
        <v>190</v>
      </c>
      <c r="AF6" s="0" t="s">
        <v>145</v>
      </c>
      <c r="AG6" s="0" t="s">
        <v>67</v>
      </c>
      <c r="AH6" s="0" t="s">
        <v>195</v>
      </c>
      <c r="AI6" s="0" t="s">
        <v>100</v>
      </c>
      <c r="AJ6" s="0" t="s">
        <v>229</v>
      </c>
      <c r="AK6" s="0" t="s">
        <v>145</v>
      </c>
      <c r="AL6" s="2" t="n">
        <v>42709</v>
      </c>
      <c r="AM6" s="2" t="n">
        <v>43074</v>
      </c>
      <c r="AN6" s="0" t="s">
        <v>70</v>
      </c>
      <c r="AP6" s="0" t="s">
        <v>75</v>
      </c>
      <c r="AQ6" s="0" t="s">
        <v>74</v>
      </c>
      <c r="AR6" s="4" t="s">
        <v>121</v>
      </c>
      <c r="AS6" s="0" t="s">
        <v>119</v>
      </c>
      <c r="AT6" s="0" t="s">
        <v>120</v>
      </c>
      <c r="AU6" s="4" t="s">
        <v>121</v>
      </c>
      <c r="AV6" s="0" t="s">
        <v>122</v>
      </c>
      <c r="AW6" s="0" t="s">
        <v>123</v>
      </c>
      <c r="AX6" s="0" t="n">
        <v>-88565.01</v>
      </c>
      <c r="AY6" s="0" t="n">
        <v>-88791.14</v>
      </c>
      <c r="AZ6" s="0" t="n">
        <v>10000000</v>
      </c>
      <c r="BA6" s="0" t="n">
        <f aca="false">0.02*AZ6</f>
        <v>200000</v>
      </c>
      <c r="BB6" s="0" t="n">
        <f aca="false">175+0.0075*BA6</f>
        <v>1675</v>
      </c>
      <c r="BC6" s="0" t="n">
        <f aca="false">(3+4*BD6)/100000*AZ6</f>
        <v>1920</v>
      </c>
      <c r="BD6" s="0" t="n">
        <v>4.05</v>
      </c>
      <c r="BE6" s="2"/>
      <c r="BF6" s="2"/>
    </row>
    <row r="7" customFormat="false" ht="12.75" hidden="false" customHeight="false" outlineLevel="0" collapsed="false">
      <c r="A7" s="2" t="n">
        <v>41631</v>
      </c>
      <c r="B7" s="0" t="s">
        <v>91</v>
      </c>
      <c r="C7" s="0" t="s">
        <v>92</v>
      </c>
      <c r="D7" s="1" t="s">
        <v>230</v>
      </c>
      <c r="E7" s="0" t="s">
        <v>94</v>
      </c>
      <c r="F7" s="2" t="n">
        <v>42518</v>
      </c>
      <c r="G7" s="2" t="n">
        <v>43613</v>
      </c>
      <c r="H7" s="2" t="n">
        <v>42677</v>
      </c>
      <c r="I7" s="0" t="s">
        <v>59</v>
      </c>
      <c r="J7" s="0" t="s">
        <v>210</v>
      </c>
      <c r="K7" s="0" t="s">
        <v>202</v>
      </c>
      <c r="L7" s="0" t="s">
        <v>203</v>
      </c>
      <c r="M7" s="0" t="s">
        <v>204</v>
      </c>
      <c r="N7" s="0" t="n">
        <v>999</v>
      </c>
      <c r="O7" s="0" t="s">
        <v>205</v>
      </c>
      <c r="P7" s="0" t="s">
        <v>65</v>
      </c>
      <c r="R7" s="0" t="s">
        <v>94</v>
      </c>
      <c r="S7" s="0" t="s">
        <v>145</v>
      </c>
      <c r="T7" s="0" t="s">
        <v>67</v>
      </c>
      <c r="U7" s="0" t="s">
        <v>99</v>
      </c>
      <c r="V7" s="0" t="s">
        <v>100</v>
      </c>
      <c r="Y7" s="2" t="n">
        <v>42518</v>
      </c>
      <c r="Z7" s="2" t="n">
        <v>43613</v>
      </c>
      <c r="AA7" s="0" t="s">
        <v>70</v>
      </c>
      <c r="AB7" s="0" t="s">
        <v>206</v>
      </c>
      <c r="AC7" s="0" t="s">
        <v>72</v>
      </c>
      <c r="AD7" s="0" t="s">
        <v>207</v>
      </c>
      <c r="AE7" s="0" t="s">
        <v>94</v>
      </c>
      <c r="AF7" s="0" t="s">
        <v>145</v>
      </c>
      <c r="AG7" s="0" t="s">
        <v>67</v>
      </c>
      <c r="AH7" s="0" t="s">
        <v>99</v>
      </c>
      <c r="AI7" s="0" t="s">
        <v>100</v>
      </c>
      <c r="AJ7" s="0" t="s">
        <v>208</v>
      </c>
      <c r="AK7" s="0" t="s">
        <v>145</v>
      </c>
      <c r="AL7" s="2" t="n">
        <v>42518</v>
      </c>
      <c r="AM7" s="2" t="n">
        <v>43613</v>
      </c>
      <c r="AN7" s="0" t="s">
        <v>70</v>
      </c>
      <c r="AP7" s="0" t="s">
        <v>74</v>
      </c>
      <c r="AQ7" s="0" t="s">
        <v>75</v>
      </c>
      <c r="AR7" s="4" t="s">
        <v>78</v>
      </c>
      <c r="AS7" s="0" t="s">
        <v>181</v>
      </c>
      <c r="AT7" s="0" t="s">
        <v>77</v>
      </c>
      <c r="AU7" s="4" t="s">
        <v>78</v>
      </c>
      <c r="AV7" s="4" t="s">
        <v>79</v>
      </c>
      <c r="AW7" s="0" t="s">
        <v>102</v>
      </c>
      <c r="AX7" s="0" t="n">
        <v>228013.18</v>
      </c>
      <c r="AY7" s="0" t="n">
        <v>232065.84</v>
      </c>
      <c r="AZ7" s="0" t="n">
        <v>10000000</v>
      </c>
      <c r="BA7" s="0" t="n">
        <f aca="false">0.02*AZ7</f>
        <v>200000</v>
      </c>
      <c r="BB7" s="0" t="n">
        <f aca="false">175+0.0075*BA7</f>
        <v>1675</v>
      </c>
      <c r="BC7" s="0" t="n">
        <f aca="false">(3+4*BD7)/100000*AZ7</f>
        <v>1920</v>
      </c>
      <c r="BD7" s="0" t="n">
        <v>4.05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J8" activeCellId="0" sqref="J8"/>
    </sheetView>
  </sheetViews>
  <sheetFormatPr defaultRowHeight="12.8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5.12"/>
    <col collapsed="false" customWidth="true" hidden="false" outlineLevel="0" max="3" min="3" style="0" width="19.31"/>
    <col collapsed="false" customWidth="true" hidden="false" outlineLevel="0" max="4" min="4" style="1" width="6.21"/>
    <col collapsed="false" customWidth="true" hidden="false" outlineLevel="0" max="5" min="5" style="0" width="8.37"/>
    <col collapsed="false" customWidth="true" hidden="false" outlineLevel="0" max="6" min="6" style="0" width="10.65"/>
    <col collapsed="false" customWidth="true" hidden="false" outlineLevel="0" max="7" min="7" style="0" width="10.12"/>
    <col collapsed="false" customWidth="true" hidden="false" outlineLevel="0" max="8" min="8" style="0" width="10.26"/>
    <col collapsed="false" customWidth="true" hidden="false" outlineLevel="0" max="9" min="9" style="0" width="8.37"/>
    <col collapsed="false" customWidth="true" hidden="false" outlineLevel="0" max="10" min="10" style="0" width="10.65"/>
    <col collapsed="false" customWidth="true" hidden="false" outlineLevel="0" max="11" min="11" style="0" width="6.08"/>
    <col collapsed="false" customWidth="true" hidden="false" outlineLevel="0" max="12" min="12" style="0" width="12.42"/>
    <col collapsed="false" customWidth="true" hidden="false" outlineLevel="0" max="13" min="13" style="0" width="10.12"/>
    <col collapsed="false" customWidth="true" hidden="false" outlineLevel="0" max="14" min="14" style="0" width="8.37"/>
    <col collapsed="false" customWidth="true" hidden="false" outlineLevel="0" max="15" min="15" style="0" width="14.58"/>
    <col collapsed="false" customWidth="true" hidden="false" outlineLevel="0" max="16" min="16" style="0" width="27.27"/>
    <col collapsed="false" customWidth="true" hidden="false" outlineLevel="0" max="17" min="17" style="0" width="17.01"/>
    <col collapsed="false" customWidth="true" hidden="false" outlineLevel="0" max="18" min="18" style="0" width="15.27"/>
    <col collapsed="false" customWidth="true" hidden="false" outlineLevel="0" max="19" min="19" style="0" width="10.8"/>
    <col collapsed="false" customWidth="true" hidden="false" outlineLevel="0" max="20" min="20" style="0" width="17.82"/>
    <col collapsed="false" customWidth="true" hidden="false" outlineLevel="0" max="21" min="21" style="0" width="17.01"/>
    <col collapsed="false" customWidth="true" hidden="false" outlineLevel="0" max="22" min="22" style="0" width="16.2"/>
    <col collapsed="false" customWidth="true" hidden="false" outlineLevel="0" max="23" min="23" style="0" width="14.58"/>
    <col collapsed="false" customWidth="true" hidden="false" outlineLevel="0" max="24" min="24" style="0" width="14.31"/>
    <col collapsed="false" customWidth="true" hidden="false" outlineLevel="0" max="25" min="25" style="0" width="15.93"/>
    <col collapsed="false" customWidth="true" hidden="false" outlineLevel="0" max="26" min="26" style="0" width="10.12"/>
    <col collapsed="false" customWidth="true" hidden="false" outlineLevel="0" max="27" min="27" style="0" width="8.37"/>
    <col collapsed="false" customWidth="true" hidden="false" outlineLevel="0" max="28" min="28" style="0" width="14.58"/>
    <col collapsed="false" customWidth="true" hidden="false" outlineLevel="0" max="29" min="29" style="0" width="27.27"/>
    <col collapsed="false" customWidth="true" hidden="false" outlineLevel="0" max="30" min="30" style="0" width="17.01"/>
    <col collapsed="false" customWidth="true" hidden="false" outlineLevel="0" max="31" min="31" style="0" width="15.27"/>
    <col collapsed="false" customWidth="true" hidden="false" outlineLevel="0" max="32" min="32" style="0" width="15.39"/>
    <col collapsed="false" customWidth="true" hidden="false" outlineLevel="0" max="33" min="33" style="0" width="17.82"/>
    <col collapsed="false" customWidth="true" hidden="false" outlineLevel="0" max="34" min="34" style="0" width="17.01"/>
    <col collapsed="false" customWidth="true" hidden="false" outlineLevel="0" max="35" min="35" style="0" width="16.2"/>
    <col collapsed="false" customWidth="true" hidden="false" outlineLevel="0" max="36" min="36" style="0" width="14.58"/>
    <col collapsed="false" customWidth="true" hidden="false" outlineLevel="0" max="37" min="37" style="0" width="14.31"/>
    <col collapsed="false" customWidth="true" hidden="false" outlineLevel="0" max="38" min="38" style="0" width="15.93"/>
    <col collapsed="false" customWidth="true" hidden="false" outlineLevel="0" max="40" min="39" style="0" width="15.12"/>
    <col collapsed="false" customWidth="true" hidden="false" outlineLevel="0" max="41" min="41" style="0" width="21.18"/>
    <col collapsed="false" customWidth="true" hidden="false" outlineLevel="0" max="42" min="42" style="0" width="10.65"/>
    <col collapsed="false" customWidth="true" hidden="false" outlineLevel="0" max="43" min="43" style="0" width="9.05"/>
    <col collapsed="false" customWidth="true" hidden="false" outlineLevel="0" max="44" min="44" style="0" width="10.53"/>
    <col collapsed="false" customWidth="true" hidden="false" outlineLevel="0" max="45" min="45" style="0" width="9.45"/>
    <col collapsed="false" customWidth="true" hidden="false" outlineLevel="0" max="1025" min="46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231</v>
      </c>
      <c r="AP1" s="0" t="s">
        <v>232</v>
      </c>
      <c r="AQ1" s="0" t="s">
        <v>47</v>
      </c>
      <c r="AR1" s="0" t="s">
        <v>44</v>
      </c>
      <c r="AS1" s="0" t="s">
        <v>50</v>
      </c>
    </row>
    <row r="2" customFormat="false" ht="12.8" hidden="false" customHeight="false" outlineLevel="0" collapsed="false">
      <c r="A2" s="2" t="n">
        <v>41631</v>
      </c>
      <c r="B2" s="0" t="s">
        <v>55</v>
      </c>
      <c r="C2" s="0" t="s">
        <v>56</v>
      </c>
      <c r="D2" s="1" t="s">
        <v>233</v>
      </c>
      <c r="E2" s="0" t="s">
        <v>234</v>
      </c>
      <c r="F2" s="2" t="n">
        <v>41686</v>
      </c>
      <c r="G2" s="2" t="n">
        <v>45338</v>
      </c>
      <c r="H2" s="2" t="n">
        <v>41970</v>
      </c>
      <c r="I2" s="0" t="s">
        <v>235</v>
      </c>
      <c r="J2" s="0" t="s">
        <v>60</v>
      </c>
      <c r="K2" s="0" t="n">
        <v>999</v>
      </c>
      <c r="L2" s="0" t="s">
        <v>236</v>
      </c>
      <c r="M2" s="0" t="s">
        <v>65</v>
      </c>
      <c r="N2" s="0" t="s">
        <v>234</v>
      </c>
      <c r="O2" s="0" t="s">
        <v>66</v>
      </c>
      <c r="P2" s="0" t="s">
        <v>67</v>
      </c>
      <c r="Q2" s="0" t="s">
        <v>237</v>
      </c>
      <c r="R2" s="0" t="s">
        <v>69</v>
      </c>
      <c r="V2" s="2" t="n">
        <v>41686</v>
      </c>
      <c r="W2" s="2" t="n">
        <v>45338</v>
      </c>
      <c r="X2" s="0" t="s">
        <v>70</v>
      </c>
      <c r="Y2" s="0" t="s">
        <v>238</v>
      </c>
      <c r="Z2" s="0" t="s">
        <v>72</v>
      </c>
      <c r="AA2" s="0" t="s">
        <v>234</v>
      </c>
      <c r="AB2" s="0" t="s">
        <v>239</v>
      </c>
      <c r="AC2" s="0" t="s">
        <v>67</v>
      </c>
      <c r="AD2" s="0" t="s">
        <v>237</v>
      </c>
      <c r="AE2" s="0" t="s">
        <v>69</v>
      </c>
      <c r="AF2" s="0" t="s">
        <v>240</v>
      </c>
      <c r="AG2" s="0" t="s">
        <v>239</v>
      </c>
      <c r="AH2" s="0" t="s">
        <v>239</v>
      </c>
      <c r="AI2" s="2" t="n">
        <v>41686</v>
      </c>
      <c r="AJ2" s="2" t="n">
        <v>45338</v>
      </c>
      <c r="AK2" s="0" t="s">
        <v>70</v>
      </c>
      <c r="AM2" s="0" t="s">
        <v>74</v>
      </c>
      <c r="AN2" s="0" t="s">
        <v>75</v>
      </c>
      <c r="AO2" s="0" t="s">
        <v>241</v>
      </c>
      <c r="AP2" s="0" t="s">
        <v>242</v>
      </c>
      <c r="AQ2" s="0" t="s">
        <v>243</v>
      </c>
      <c r="AR2" s="0" t="s">
        <v>244</v>
      </c>
      <c r="AS2" s="0" t="n">
        <v>10000000</v>
      </c>
    </row>
    <row r="3" customFormat="false" ht="12.8" hidden="false" customHeight="false" outlineLevel="0" collapsed="false">
      <c r="A3" s="2" t="n">
        <v>41631</v>
      </c>
      <c r="B3" s="0" t="s">
        <v>81</v>
      </c>
      <c r="C3" s="0" t="s">
        <v>82</v>
      </c>
      <c r="D3" s="1" t="s">
        <v>245</v>
      </c>
      <c r="E3" s="0" t="s">
        <v>234</v>
      </c>
      <c r="F3" s="2" t="n">
        <v>41686</v>
      </c>
      <c r="G3" s="2" t="n">
        <v>43512</v>
      </c>
      <c r="H3" s="2" t="n">
        <v>41970</v>
      </c>
      <c r="I3" s="0" t="s">
        <v>235</v>
      </c>
      <c r="J3" s="0" t="s">
        <v>246</v>
      </c>
      <c r="K3" s="0" t="n">
        <v>999</v>
      </c>
      <c r="L3" s="0" t="s">
        <v>236</v>
      </c>
      <c r="M3" s="0" t="s">
        <v>65</v>
      </c>
      <c r="N3" s="0" t="s">
        <v>234</v>
      </c>
      <c r="O3" s="0" t="s">
        <v>66</v>
      </c>
      <c r="P3" s="0" t="s">
        <v>67</v>
      </c>
      <c r="Q3" s="0" t="s">
        <v>237</v>
      </c>
      <c r="R3" s="0" t="s">
        <v>69</v>
      </c>
      <c r="V3" s="2" t="n">
        <v>41686</v>
      </c>
      <c r="W3" s="2" t="n">
        <v>43512</v>
      </c>
      <c r="X3" s="0" t="s">
        <v>70</v>
      </c>
      <c r="Y3" s="0" t="s">
        <v>247</v>
      </c>
      <c r="Z3" s="0" t="s">
        <v>72</v>
      </c>
      <c r="AA3" s="0" t="s">
        <v>234</v>
      </c>
      <c r="AB3" s="0" t="s">
        <v>88</v>
      </c>
      <c r="AC3" s="0" t="s">
        <v>67</v>
      </c>
      <c r="AD3" s="0" t="s">
        <v>237</v>
      </c>
      <c r="AE3" s="0" t="s">
        <v>69</v>
      </c>
      <c r="AF3" s="0" t="s">
        <v>240</v>
      </c>
      <c r="AG3" s="0" t="s">
        <v>239</v>
      </c>
      <c r="AH3" s="0" t="s">
        <v>239</v>
      </c>
      <c r="AI3" s="2" t="n">
        <v>41686</v>
      </c>
      <c r="AJ3" s="2" t="n">
        <v>43512</v>
      </c>
      <c r="AK3" s="0" t="s">
        <v>70</v>
      </c>
      <c r="AM3" s="0" t="s">
        <v>75</v>
      </c>
      <c r="AN3" s="0" t="s">
        <v>74</v>
      </c>
      <c r="AO3" s="0" t="s">
        <v>248</v>
      </c>
      <c r="AP3" s="0" t="s">
        <v>249</v>
      </c>
      <c r="AQ3" s="0" t="s">
        <v>250</v>
      </c>
      <c r="AR3" s="0" t="s">
        <v>244</v>
      </c>
      <c r="AS3" s="0" t="n">
        <v>10000000</v>
      </c>
    </row>
    <row r="4" customFormat="false" ht="12.8" hidden="false" customHeight="false" outlineLevel="0" collapsed="false">
      <c r="A4" s="2" t="n">
        <v>41631</v>
      </c>
      <c r="B4" s="0" t="s">
        <v>91</v>
      </c>
      <c r="C4" s="0" t="s">
        <v>92</v>
      </c>
      <c r="D4" s="1" t="s">
        <v>251</v>
      </c>
      <c r="E4" s="0" t="s">
        <v>252</v>
      </c>
      <c r="F4" s="2" t="n">
        <v>41686</v>
      </c>
      <c r="G4" s="2" t="n">
        <v>43147</v>
      </c>
      <c r="H4" s="2" t="n">
        <v>41970</v>
      </c>
      <c r="I4" s="0" t="s">
        <v>235</v>
      </c>
      <c r="J4" s="0" t="s">
        <v>95</v>
      </c>
      <c r="K4" s="0" t="n">
        <v>999</v>
      </c>
      <c r="L4" s="0" t="s">
        <v>236</v>
      </c>
      <c r="M4" s="0" t="s">
        <v>65</v>
      </c>
      <c r="N4" s="0" t="s">
        <v>252</v>
      </c>
      <c r="O4" s="0" t="s">
        <v>88</v>
      </c>
      <c r="P4" s="0" t="s">
        <v>67</v>
      </c>
      <c r="Q4" s="0" t="s">
        <v>253</v>
      </c>
      <c r="R4" s="0" t="s">
        <v>69</v>
      </c>
      <c r="V4" s="2" t="n">
        <v>41686</v>
      </c>
      <c r="W4" s="2" t="n">
        <v>43147</v>
      </c>
      <c r="X4" s="0" t="s">
        <v>70</v>
      </c>
      <c r="Y4" s="0" t="s">
        <v>254</v>
      </c>
      <c r="Z4" s="0" t="s">
        <v>72</v>
      </c>
      <c r="AA4" s="0" t="s">
        <v>252</v>
      </c>
      <c r="AB4" s="0" t="s">
        <v>145</v>
      </c>
      <c r="AC4" s="0" t="s">
        <v>67</v>
      </c>
      <c r="AD4" s="0" t="s">
        <v>253</v>
      </c>
      <c r="AE4" s="0" t="s">
        <v>69</v>
      </c>
      <c r="AF4" s="0" t="s">
        <v>255</v>
      </c>
      <c r="AG4" s="0" t="s">
        <v>207</v>
      </c>
      <c r="AH4" s="0" t="s">
        <v>207</v>
      </c>
      <c r="AI4" s="2" t="n">
        <v>41686</v>
      </c>
      <c r="AJ4" s="2" t="n">
        <v>43147</v>
      </c>
      <c r="AK4" s="0" t="s">
        <v>70</v>
      </c>
      <c r="AM4" s="0" t="s">
        <v>74</v>
      </c>
      <c r="AN4" s="0" t="s">
        <v>75</v>
      </c>
      <c r="AO4" s="0" t="s">
        <v>256</v>
      </c>
      <c r="AP4" s="0" t="s">
        <v>257</v>
      </c>
      <c r="AQ4" s="0" t="s">
        <v>258</v>
      </c>
      <c r="AR4" s="0" t="s">
        <v>259</v>
      </c>
      <c r="AS4" s="0" t="n">
        <v>10000000</v>
      </c>
    </row>
    <row r="5" customFormat="false" ht="12.8" hidden="false" customHeight="false" outlineLevel="0" collapsed="false">
      <c r="A5" s="2" t="n">
        <v>41631</v>
      </c>
      <c r="B5" s="0" t="s">
        <v>103</v>
      </c>
      <c r="C5" s="0" t="s">
        <v>56</v>
      </c>
      <c r="D5" s="1" t="s">
        <v>260</v>
      </c>
      <c r="E5" s="0" t="s">
        <v>252</v>
      </c>
      <c r="F5" s="2" t="n">
        <v>41686</v>
      </c>
      <c r="G5" s="2" t="n">
        <v>45338</v>
      </c>
      <c r="H5" s="2" t="n">
        <v>41970</v>
      </c>
      <c r="I5" s="0" t="s">
        <v>235</v>
      </c>
      <c r="J5" s="0" t="s">
        <v>261</v>
      </c>
      <c r="K5" s="0" t="n">
        <v>999</v>
      </c>
      <c r="L5" s="0" t="s">
        <v>236</v>
      </c>
      <c r="M5" s="0" t="s">
        <v>65</v>
      </c>
      <c r="N5" s="0" t="s">
        <v>252</v>
      </c>
      <c r="O5" s="0" t="s">
        <v>88</v>
      </c>
      <c r="P5" s="0" t="s">
        <v>67</v>
      </c>
      <c r="Q5" s="0" t="s">
        <v>253</v>
      </c>
      <c r="R5" s="0" t="s">
        <v>69</v>
      </c>
      <c r="V5" s="2" t="n">
        <v>41686</v>
      </c>
      <c r="W5" s="2" t="n">
        <v>45338</v>
      </c>
      <c r="X5" s="0" t="s">
        <v>70</v>
      </c>
      <c r="Y5" s="0" t="s">
        <v>262</v>
      </c>
      <c r="Z5" s="0" t="s">
        <v>72</v>
      </c>
      <c r="AA5" s="0" t="s">
        <v>252</v>
      </c>
      <c r="AB5" s="0" t="s">
        <v>66</v>
      </c>
      <c r="AC5" s="0" t="s">
        <v>67</v>
      </c>
      <c r="AD5" s="0" t="s">
        <v>253</v>
      </c>
      <c r="AE5" s="0" t="s">
        <v>69</v>
      </c>
      <c r="AF5" s="0" t="s">
        <v>255</v>
      </c>
      <c r="AG5" s="0" t="s">
        <v>207</v>
      </c>
      <c r="AH5" s="0" t="s">
        <v>263</v>
      </c>
      <c r="AI5" s="2" t="n">
        <v>41686</v>
      </c>
      <c r="AJ5" s="2" t="n">
        <v>45338</v>
      </c>
      <c r="AK5" s="0" t="s">
        <v>70</v>
      </c>
      <c r="AM5" s="0" t="s">
        <v>74</v>
      </c>
      <c r="AN5" s="0" t="s">
        <v>75</v>
      </c>
      <c r="AO5" s="0" t="s">
        <v>264</v>
      </c>
      <c r="AP5" s="0" t="s">
        <v>265</v>
      </c>
      <c r="AQ5" s="0" t="s">
        <v>266</v>
      </c>
      <c r="AR5" s="0" t="s">
        <v>259</v>
      </c>
      <c r="AS5" s="0" t="n">
        <v>10000000</v>
      </c>
    </row>
    <row r="6" customFormat="false" ht="12.8" hidden="false" customHeight="false" outlineLevel="0" collapsed="false">
      <c r="A6" s="2" t="n">
        <v>41631</v>
      </c>
      <c r="B6" s="0" t="s">
        <v>110</v>
      </c>
      <c r="C6" s="0" t="s">
        <v>82</v>
      </c>
      <c r="D6" s="1" t="s">
        <v>267</v>
      </c>
      <c r="E6" s="0" t="s">
        <v>252</v>
      </c>
      <c r="F6" s="2" t="n">
        <v>41686</v>
      </c>
      <c r="G6" s="2" t="n">
        <v>43512</v>
      </c>
      <c r="H6" s="2" t="n">
        <v>41970</v>
      </c>
      <c r="I6" s="0" t="s">
        <v>235</v>
      </c>
      <c r="J6" s="0" t="s">
        <v>113</v>
      </c>
      <c r="K6" s="0" t="n">
        <v>999</v>
      </c>
      <c r="L6" s="0" t="s">
        <v>236</v>
      </c>
      <c r="M6" s="0" t="s">
        <v>65</v>
      </c>
      <c r="N6" s="0" t="s">
        <v>252</v>
      </c>
      <c r="O6" s="0" t="s">
        <v>66</v>
      </c>
      <c r="P6" s="0" t="s">
        <v>67</v>
      </c>
      <c r="Q6" s="0" t="s">
        <v>253</v>
      </c>
      <c r="R6" s="0" t="s">
        <v>69</v>
      </c>
      <c r="V6" s="2" t="n">
        <v>41686</v>
      </c>
      <c r="W6" s="2" t="n">
        <v>43512</v>
      </c>
      <c r="X6" s="0" t="s">
        <v>70</v>
      </c>
      <c r="Y6" s="0" t="s">
        <v>268</v>
      </c>
      <c r="Z6" s="0" t="s">
        <v>72</v>
      </c>
      <c r="AA6" s="0" t="s">
        <v>252</v>
      </c>
      <c r="AB6" s="0" t="s">
        <v>88</v>
      </c>
      <c r="AC6" s="0" t="s">
        <v>67</v>
      </c>
      <c r="AD6" s="0" t="s">
        <v>253</v>
      </c>
      <c r="AE6" s="0" t="s">
        <v>69</v>
      </c>
      <c r="AF6" s="0" t="s">
        <v>255</v>
      </c>
      <c r="AG6" s="0" t="s">
        <v>207</v>
      </c>
      <c r="AH6" s="0" t="s">
        <v>263</v>
      </c>
      <c r="AI6" s="2" t="n">
        <v>41686</v>
      </c>
      <c r="AJ6" s="2" t="n">
        <v>43512</v>
      </c>
      <c r="AK6" s="0" t="s">
        <v>70</v>
      </c>
      <c r="AM6" s="0" t="s">
        <v>75</v>
      </c>
      <c r="AN6" s="0" t="s">
        <v>74</v>
      </c>
      <c r="AO6" s="0" t="s">
        <v>269</v>
      </c>
      <c r="AP6" s="0" t="s">
        <v>270</v>
      </c>
      <c r="AQ6" s="0" t="s">
        <v>271</v>
      </c>
      <c r="AR6" s="0" t="s">
        <v>259</v>
      </c>
      <c r="AS6" s="0" t="n">
        <v>10000000</v>
      </c>
    </row>
    <row r="7" customFormat="false" ht="12.8" hidden="false" customHeight="false" outlineLevel="0" collapsed="false">
      <c r="A7" s="2" t="n">
        <v>41631</v>
      </c>
      <c r="B7" s="0" t="s">
        <v>91</v>
      </c>
      <c r="C7" s="0" t="s">
        <v>92</v>
      </c>
      <c r="D7" s="1" t="s">
        <v>272</v>
      </c>
      <c r="E7" s="0" t="s">
        <v>252</v>
      </c>
      <c r="F7" s="2" t="n">
        <v>41686</v>
      </c>
      <c r="G7" s="2" t="n">
        <v>47165</v>
      </c>
      <c r="H7" s="2" t="n">
        <v>41970</v>
      </c>
      <c r="I7" s="0" t="s">
        <v>235</v>
      </c>
      <c r="J7" s="0" t="s">
        <v>210</v>
      </c>
      <c r="K7" s="0" t="n">
        <v>999</v>
      </c>
      <c r="L7" s="0" t="s">
        <v>236</v>
      </c>
      <c r="M7" s="0" t="s">
        <v>65</v>
      </c>
      <c r="N7" s="0" t="s">
        <v>252</v>
      </c>
      <c r="O7" s="0" t="s">
        <v>66</v>
      </c>
      <c r="P7" s="0" t="s">
        <v>67</v>
      </c>
      <c r="Q7" s="0" t="s">
        <v>253</v>
      </c>
      <c r="R7" s="0" t="s">
        <v>69</v>
      </c>
      <c r="V7" s="2" t="n">
        <v>41686</v>
      </c>
      <c r="W7" s="2" t="n">
        <v>47165</v>
      </c>
      <c r="X7" s="0" t="s">
        <v>70</v>
      </c>
      <c r="Y7" s="0" t="s">
        <v>273</v>
      </c>
      <c r="Z7" s="0" t="s">
        <v>72</v>
      </c>
      <c r="AA7" s="0" t="s">
        <v>252</v>
      </c>
      <c r="AB7" s="0" t="s">
        <v>145</v>
      </c>
      <c r="AC7" s="0" t="s">
        <v>67</v>
      </c>
      <c r="AD7" s="0" t="s">
        <v>253</v>
      </c>
      <c r="AE7" s="0" t="s">
        <v>69</v>
      </c>
      <c r="AF7" s="0" t="s">
        <v>255</v>
      </c>
      <c r="AG7" s="0" t="s">
        <v>207</v>
      </c>
      <c r="AH7" s="0" t="s">
        <v>207</v>
      </c>
      <c r="AI7" s="2" t="n">
        <v>41686</v>
      </c>
      <c r="AJ7" s="2" t="n">
        <v>47165</v>
      </c>
      <c r="AK7" s="0" t="s">
        <v>70</v>
      </c>
      <c r="AM7" s="0" t="s">
        <v>74</v>
      </c>
      <c r="AN7" s="0" t="s">
        <v>75</v>
      </c>
      <c r="AO7" s="0" t="s">
        <v>274</v>
      </c>
      <c r="AP7" s="0" t="s">
        <v>275</v>
      </c>
      <c r="AQ7" s="0" t="s">
        <v>276</v>
      </c>
      <c r="AR7" s="0" t="s">
        <v>259</v>
      </c>
      <c r="AS7" s="0" t="n">
        <v>10000000</v>
      </c>
    </row>
    <row r="8" customFormat="false" ht="12.8" hidden="false" customHeight="false" outlineLevel="0" collapsed="false">
      <c r="A8" s="2" t="n">
        <v>41631</v>
      </c>
      <c r="B8" s="0" t="s">
        <v>128</v>
      </c>
      <c r="C8" s="0" t="s">
        <v>56</v>
      </c>
      <c r="D8" s="1" t="s">
        <v>277</v>
      </c>
      <c r="E8" s="0" t="s">
        <v>278</v>
      </c>
      <c r="F8" s="2" t="n">
        <v>41607</v>
      </c>
      <c r="G8" s="2" t="n">
        <v>47086</v>
      </c>
      <c r="H8" s="2" t="n">
        <v>41605</v>
      </c>
      <c r="I8" s="0" t="s">
        <v>235</v>
      </c>
      <c r="J8" s="0" t="s">
        <v>130</v>
      </c>
      <c r="K8" s="0" t="n">
        <v>999</v>
      </c>
      <c r="L8" s="0" t="s">
        <v>236</v>
      </c>
      <c r="M8" s="0" t="s">
        <v>65</v>
      </c>
      <c r="N8" s="0" t="s">
        <v>278</v>
      </c>
      <c r="O8" s="0" t="s">
        <v>88</v>
      </c>
      <c r="P8" s="0" t="s">
        <v>67</v>
      </c>
      <c r="Q8" s="0" t="s">
        <v>279</v>
      </c>
      <c r="R8" s="0" t="s">
        <v>69</v>
      </c>
      <c r="V8" s="2" t="n">
        <v>41607</v>
      </c>
      <c r="W8" s="2" t="n">
        <v>47086</v>
      </c>
      <c r="X8" s="0" t="s">
        <v>70</v>
      </c>
      <c r="Y8" s="0" t="s">
        <v>280</v>
      </c>
      <c r="Z8" s="0" t="s">
        <v>72</v>
      </c>
      <c r="AA8" s="0" t="s">
        <v>278</v>
      </c>
      <c r="AB8" s="0" t="s">
        <v>88</v>
      </c>
      <c r="AC8" s="0" t="s">
        <v>67</v>
      </c>
      <c r="AD8" s="0" t="s">
        <v>279</v>
      </c>
      <c r="AE8" s="0" t="s">
        <v>69</v>
      </c>
      <c r="AF8" s="0" t="s">
        <v>281</v>
      </c>
      <c r="AG8" s="0" t="s">
        <v>88</v>
      </c>
      <c r="AH8" s="0" t="s">
        <v>88</v>
      </c>
      <c r="AI8" s="2" t="n">
        <v>41607</v>
      </c>
      <c r="AJ8" s="2" t="n">
        <v>47086</v>
      </c>
      <c r="AK8" s="0" t="s">
        <v>70</v>
      </c>
      <c r="AM8" s="0" t="s">
        <v>74</v>
      </c>
      <c r="AN8" s="0" t="s">
        <v>75</v>
      </c>
      <c r="AO8" s="0" t="s">
        <v>282</v>
      </c>
      <c r="AP8" s="0" t="s">
        <v>283</v>
      </c>
      <c r="AQ8" s="0" t="s">
        <v>284</v>
      </c>
      <c r="AR8" s="0" t="s">
        <v>285</v>
      </c>
      <c r="AS8" s="0" t="n">
        <v>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3155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2017-05-26T13:30:30Z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