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aulo.gurgel\Desktop\Planilhas\Estoque e Produção\"/>
    </mc:Choice>
  </mc:AlternateContent>
  <xr:revisionPtr revIDLastSave="0" documentId="13_ncr:1_{68F209E7-9549-4A8F-8E09-52FE1B36CF3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ntrole de Estoque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0" i="1"/>
  <c r="C9" i="1"/>
  <c r="C8" i="1"/>
  <c r="B13" i="1" l="1"/>
  <c r="E3" i="1"/>
  <c r="E4" i="1"/>
  <c r="E5" i="1"/>
  <c r="E6" i="1"/>
  <c r="E7" i="1"/>
  <c r="E8" i="1"/>
  <c r="E9" i="1"/>
  <c r="E10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Gurgel</author>
  </authors>
  <commentList>
    <comment ref="A1" authorId="0" shapeId="0" xr:uid="{FF9E08C9-2BAE-4686-8917-B7FD6CDD7C41}">
      <text>
        <r>
          <rPr>
            <b/>
            <sz val="9"/>
            <color indexed="81"/>
            <rFont val="Segoe UI"/>
            <family val="2"/>
          </rPr>
          <t>Paulo Gurgel:</t>
        </r>
        <r>
          <rPr>
            <sz val="9"/>
            <color indexed="81"/>
            <rFont val="Segoe UI"/>
            <family val="2"/>
          </rPr>
          <t xml:space="preserve">
Estoque Atual e Saídas do Mês
</t>
        </r>
      </text>
    </comment>
    <comment ref="G1" authorId="0" shapeId="0" xr:uid="{68D0E4FD-70CA-4849-B44E-3CA9004EE83D}">
      <text>
        <r>
          <rPr>
            <b/>
            <sz val="9"/>
            <color indexed="81"/>
            <rFont val="Segoe UI"/>
            <family val="2"/>
          </rPr>
          <t>Paulo Gurgel:</t>
        </r>
        <r>
          <rPr>
            <sz val="9"/>
            <color indexed="81"/>
            <rFont val="Segoe UI"/>
            <family val="2"/>
          </rPr>
          <t xml:space="preserve">
Carregamento das bobinas e datas que chegam cada carregamento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Gurgel</author>
  </authors>
  <commentList>
    <comment ref="B5" authorId="0" shapeId="0" xr:uid="{D79C0CD9-2177-42CF-BAF9-6B7FCFD9BCAE}">
      <text>
        <r>
          <rPr>
            <b/>
            <sz val="9"/>
            <color indexed="81"/>
            <rFont val="Segoe UI"/>
            <family val="2"/>
          </rPr>
          <t>Paulo Gurgel:</t>
        </r>
        <r>
          <rPr>
            <sz val="9"/>
            <color indexed="81"/>
            <rFont val="Segoe UI"/>
            <family val="2"/>
          </rPr>
          <t xml:space="preserve">
Não vai mais comprar/vender</t>
        </r>
      </text>
    </comment>
    <comment ref="B8" authorId="0" shapeId="0" xr:uid="{E0F27BAD-FFB0-4A2B-8D45-10AE36416FB7}">
      <text>
        <r>
          <rPr>
            <b/>
            <sz val="9"/>
            <color indexed="81"/>
            <rFont val="Segoe UI"/>
            <family val="2"/>
          </rPr>
          <t>Paulo Gurgel:</t>
        </r>
        <r>
          <rPr>
            <sz val="9"/>
            <color indexed="81"/>
            <rFont val="Segoe UI"/>
            <family val="2"/>
          </rPr>
          <t xml:space="preserve">
Não vai mais comprar/vender
</t>
        </r>
      </text>
    </comment>
  </commentList>
</comments>
</file>

<file path=xl/sharedStrings.xml><?xml version="1.0" encoding="utf-8"?>
<sst xmlns="http://schemas.openxmlformats.org/spreadsheetml/2006/main" count="95" uniqueCount="69">
  <si>
    <t>Bobina para Eixo</t>
  </si>
  <si>
    <t>Bobina para Soleira</t>
  </si>
  <si>
    <t>Bobina para Guia 50</t>
  </si>
  <si>
    <t>Tipo Bobinas</t>
  </si>
  <si>
    <t>Bobina para Guia 60</t>
  </si>
  <si>
    <t>Bobina para Guia 70</t>
  </si>
  <si>
    <t>Bobina para Guia 100</t>
  </si>
  <si>
    <t>Bobina para 1/2 Cana</t>
  </si>
  <si>
    <t>Bobina para 1/2 Cana Transvision</t>
  </si>
  <si>
    <t>Bobina para Super Cana</t>
  </si>
  <si>
    <t>Entradas Mês</t>
  </si>
  <si>
    <t>Pesagem Final</t>
  </si>
  <si>
    <t>Saídas Mês</t>
  </si>
  <si>
    <t>Entrada Data 1</t>
  </si>
  <si>
    <t>Entrada Data 2</t>
  </si>
  <si>
    <t>Entrada Data 3</t>
  </si>
  <si>
    <t>Pesagem Atual</t>
  </si>
  <si>
    <t>Perfuração Bobinas - KG</t>
  </si>
  <si>
    <t>Saída Data 1</t>
  </si>
  <si>
    <t>Saída Data 2</t>
  </si>
  <si>
    <t>Saída Data 3</t>
  </si>
  <si>
    <t>-</t>
  </si>
  <si>
    <t xml:space="preserve"> -</t>
  </si>
  <si>
    <t>Quantidade</t>
  </si>
  <si>
    <t>Bobina 1/2 Cana Galvanizada Fechada</t>
  </si>
  <si>
    <t>Bobina 1/2 Cana Galvanizada a Perfurar</t>
  </si>
  <si>
    <t>Bobina 1/2 Cana Galvanizada Perfurada</t>
  </si>
  <si>
    <t>CÓD. M.P.</t>
  </si>
  <si>
    <t>P.A.</t>
  </si>
  <si>
    <t>CÓD. P.A.</t>
  </si>
  <si>
    <t>FATOR</t>
  </si>
  <si>
    <t>UNIDADE</t>
  </si>
  <si>
    <t>MP</t>
  </si>
  <si>
    <t>TUBO DE EIXO OCTAGONAL</t>
  </si>
  <si>
    <t>TO</t>
  </si>
  <si>
    <t>kg/m</t>
  </si>
  <si>
    <t>Bobina Galv. para Eixo - 1,20 x 388 mm</t>
  </si>
  <si>
    <t>SOLEIRA 35mm X 75mm</t>
  </si>
  <si>
    <t>LMSL</t>
  </si>
  <si>
    <t>Bobina Galv. para Soleira - 0,80 x 238 mm</t>
  </si>
  <si>
    <t>GUIA 50mm</t>
  </si>
  <si>
    <t>LMGL50</t>
  </si>
  <si>
    <t>Bobina Galv. para Guia 50 - 1,20 x 128 mm</t>
  </si>
  <si>
    <t>GUIA 60mm</t>
  </si>
  <si>
    <t>LMGL60</t>
  </si>
  <si>
    <t>Bobina Galv. para Guia 60 - 1,20 x 137 mm</t>
  </si>
  <si>
    <t>GUIA 70mm</t>
  </si>
  <si>
    <t>LMGL70</t>
  </si>
  <si>
    <t>Bobina Galv. para Guia 70 - 1,20 x 165 mm</t>
  </si>
  <si>
    <t>GUIA 100mm</t>
  </si>
  <si>
    <t>LMGL100</t>
  </si>
  <si>
    <t>Bobina Galv. para Guia 100 - 1,20 x 225 mm</t>
  </si>
  <si>
    <t>1/2 CANA TRANSV. BCA</t>
  </si>
  <si>
    <t>LMCPPMPT</t>
  </si>
  <si>
    <t>kg/m²</t>
  </si>
  <si>
    <t>Bobina Bca. Transvision para 1/2 Cana - 0,80 x 125 mm</t>
  </si>
  <si>
    <t>1/2 CANA</t>
  </si>
  <si>
    <t>LMCGF</t>
  </si>
  <si>
    <t>Bobina Galv. para 1/2 Cana - 0,80 x 125 mm</t>
  </si>
  <si>
    <t>1/2 CANA TRANSV. CINZA</t>
  </si>
  <si>
    <t>LMCGMPT</t>
  </si>
  <si>
    <t>Bobina Galv. Transvison para 1/2 Cana - 0,80 x 125 mm</t>
  </si>
  <si>
    <t>TESTE22222</t>
  </si>
  <si>
    <t xml:space="preserve">SUPER CANA </t>
  </si>
  <si>
    <t>LMSCGF</t>
  </si>
  <si>
    <t>Bobina Super Cana - 0,80 x 175 mm</t>
  </si>
  <si>
    <t>SUCATA</t>
  </si>
  <si>
    <t>SUC</t>
  </si>
  <si>
    <t>Última Atualização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</si>
</sst>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8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0" xfId="0" applyBorder="1"/>
    <xf numFmtId="0" fontId="2" fillId="4" borderId="11" xfId="0" applyFont="1" applyFill="1" applyBorder="1"/>
    <xf numFmtId="14" fontId="2" fillId="4" borderId="12" xfId="0" applyNumberFormat="1" applyFont="1" applyFill="1" applyBorder="1"/>
    <xf numFmtId="0" fontId="3" fillId="0" borderId="0" xfId="0" applyFont="1" applyBorder="1"/>
    <xf numFmtId="0" fontId="7" fillId="0" borderId="0" xfId="0" applyFont="1" applyBorder="1"/>
    <xf numFmtId="0" fontId="2" fillId="0" borderId="0" xfId="0" applyFont="1" applyBorder="1"/>
    <xf numFmtId="0" fontId="1" fillId="3" borderId="13" xfId="0" applyFont="1" applyFill="1" applyBorder="1"/>
    <xf numFmtId="0" fontId="0" fillId="2" borderId="14" xfId="0" applyFill="1" applyBorder="1"/>
    <xf numFmtId="16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1" formatCode="dd/mmm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4E050-E822-493A-9852-C012670C8194}" name="Tabela1" displayName="Tabela1" ref="A1:E10" totalsRowShown="0" tableBorderDxfId="17">
  <autoFilter ref="A1:E10" xr:uid="{4B24E050-E822-493A-9852-C012670C8194}"/>
  <tableColumns count="5">
    <tableColumn id="1" xr3:uid="{E5CA7BA6-5F2F-46D7-BD51-DF0578CBA3FC}" name="Tipo Bobinas"/>
    <tableColumn id="2" xr3:uid="{75C73E81-1EB5-4FD2-8636-8060DC629D92}" name="Pesagem Atual"/>
    <tableColumn id="3" xr3:uid="{2B9EF9C7-EE87-4188-94BD-109FE05A909E}" name="Entradas Mês" dataDxfId="16">
      <calculatedColumnFormula>SUM(Tabela2[[#This Row],[Entrada Data 1]:[Entrada Data 3]])</calculatedColumnFormula>
    </tableColumn>
    <tableColumn id="4" xr3:uid="{6C3C6258-1B3C-4E8E-B4C8-C1D4C32C19CD}" name="Pesagem Final" dataDxfId="15"/>
    <tableColumn id="5" xr3:uid="{49866726-0E3B-4DAF-B906-5125615B1CBA}" name="Saídas Mês" dataDxfId="14">
      <calculatedColumnFormula>Tabela1[[#This Row],[Pesagem Atual]]+Tabela1[[#This Row],[Entradas Mês]]-Tabela1[[#This Row],[Pesagem Final]]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F3F9-D06E-4833-896E-6348AE551DC0}" name="Tabela2" displayName="Tabela2" ref="G1:J10" totalsRowShown="0" tableBorderDxfId="13">
  <autoFilter ref="G1:J10" xr:uid="{3052F3F9-D06E-4833-896E-6348AE551DC0}"/>
  <tableColumns count="4">
    <tableColumn id="1" xr3:uid="{3044D34F-96E6-43FC-B951-D6051DBF2754}" name="Tipo Bobinas" dataDxfId="12"/>
    <tableColumn id="2" xr3:uid="{8F0786F0-2F9E-4D42-848B-B37528D38318}" name="Entrada Data 1"/>
    <tableColumn id="3" xr3:uid="{042DC5B5-BD8E-451F-933F-DD4AAFD43B82}" name="Entrada Data 2"/>
    <tableColumn id="4" xr3:uid="{F2F18D3C-B92C-4136-908A-FE13D69BF6F9}" name="Entrada Data 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12B3B-17D7-4EB4-9D2A-D0EA35E8C4BD}" name="Tabela3" displayName="Tabela3" ref="A12:E15" totalsRowShown="0" tableBorderDxfId="11">
  <autoFilter ref="A12:E15" xr:uid="{E2412B3B-17D7-4EB4-9D2A-D0EA35E8C4BD}"/>
  <tableColumns count="5">
    <tableColumn id="1" xr3:uid="{D0EE967D-1146-4B0A-9C44-C2D0994762FF}" name="Perfuração Bobinas - KG" dataDxfId="10"/>
    <tableColumn id="2" xr3:uid="{7FF62B90-883C-46AB-9018-79F4C3618A24}" name="Quantidade"/>
    <tableColumn id="3" xr3:uid="{88C37E7C-DFA4-4898-8192-628FF17AC0AC}" name="Saída Data 1"/>
    <tableColumn id="4" xr3:uid="{47F35ECE-FCE8-40B5-AB6A-BA388883060F}" name="Saída Data 2"/>
    <tableColumn id="5" xr3:uid="{684692D8-D79B-4B97-A95B-9C98AFDE6293}" name="Saída Data 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8B5D73-C813-4D56-947D-C7E979B269B7}" name="Tabela4" displayName="Tabela4" ref="A1:F12" totalsRowShown="0" headerRowDxfId="0" dataDxfId="18" headerRowBorderDxfId="8" tableBorderDxfId="9" totalsRowBorderDxfId="7">
  <autoFilter ref="A1:F12" xr:uid="{3B8B5D73-C813-4D56-947D-C7E979B269B7}"/>
  <tableColumns count="6">
    <tableColumn id="1" xr3:uid="{28310E37-E7FC-4295-8026-2518D6B9530C}" name="CÓD. M.P." dataDxfId="6"/>
    <tableColumn id="2" xr3:uid="{9A0864F3-1F59-441C-A19A-B2B9CF0E9EA9}" name="P.A." dataDxfId="5"/>
    <tableColumn id="3" xr3:uid="{6F9C6C4C-5278-4DA7-BF9C-526F9515D179}" name="CÓD. P.A." dataDxfId="4"/>
    <tableColumn id="4" xr3:uid="{EC146DF4-B5FC-451D-A742-719A8DBDE480}" name="FATOR" dataDxfId="3"/>
    <tableColumn id="5" xr3:uid="{868CFA9D-A1BA-4AEC-95FD-C6C8349D772F}" name="UNIDADE" dataDxfId="2"/>
    <tableColumn id="6" xr3:uid="{49B0D2A5-A684-4E46-8501-BCAA394D8429}" name="MP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1" width="36.140625" bestFit="1" customWidth="1"/>
    <col min="2" max="2" width="16.5703125" bestFit="1" customWidth="1"/>
    <col min="3" max="3" width="15.140625" bestFit="1" customWidth="1"/>
    <col min="4" max="4" width="16.140625" bestFit="1" customWidth="1"/>
    <col min="5" max="5" width="14" bestFit="1" customWidth="1"/>
    <col min="7" max="7" width="30.5703125" bestFit="1" customWidth="1"/>
    <col min="8" max="10" width="16" bestFit="1" customWidth="1"/>
  </cols>
  <sheetData>
    <row r="1" spans="1:10" x14ac:dyDescent="0.25">
      <c r="A1" s="14" t="s">
        <v>3</v>
      </c>
      <c r="B1" s="14" t="s">
        <v>16</v>
      </c>
      <c r="C1" s="14" t="s">
        <v>10</v>
      </c>
      <c r="D1" s="17" t="s">
        <v>11</v>
      </c>
      <c r="E1" s="14" t="s">
        <v>12</v>
      </c>
      <c r="G1" s="20" t="s">
        <v>3</v>
      </c>
      <c r="H1" s="14" t="s">
        <v>13</v>
      </c>
      <c r="I1" s="14" t="s">
        <v>14</v>
      </c>
      <c r="J1" s="14" t="s">
        <v>15</v>
      </c>
    </row>
    <row r="2" spans="1:10" x14ac:dyDescent="0.25">
      <c r="A2" s="14" t="s">
        <v>0</v>
      </c>
      <c r="B2" s="14">
        <v>1500</v>
      </c>
      <c r="C2" s="18">
        <f>SUM(Tabela2[[#This Row],[Entrada Data 1]:[Entrada Data 3]])</f>
        <v>600</v>
      </c>
      <c r="D2" s="14">
        <v>500</v>
      </c>
      <c r="E2" s="19">
        <f>Tabela1[[#This Row],[Pesagem Atual]]+Tabela1[[#This Row],[Entradas Mês]]-Tabela1[[#This Row],[Pesagem Final]]</f>
        <v>1600</v>
      </c>
      <c r="G2" s="1" t="s">
        <v>0</v>
      </c>
      <c r="H2" s="14">
        <v>100</v>
      </c>
      <c r="I2" s="14">
        <v>200</v>
      </c>
      <c r="J2" s="14">
        <v>300</v>
      </c>
    </row>
    <row r="3" spans="1:10" x14ac:dyDescent="0.25">
      <c r="A3" s="14" t="s">
        <v>1</v>
      </c>
      <c r="B3" s="14">
        <v>2000</v>
      </c>
      <c r="C3" s="18">
        <f>SUM(Tabela2[[#This Row],[Entrada Data 1]:[Entrada Data 3]])</f>
        <v>150</v>
      </c>
      <c r="D3" s="14">
        <v>700</v>
      </c>
      <c r="E3" s="19">
        <f>Tabela1[[#This Row],[Pesagem Atual]]+Tabela1[[#This Row],[Entradas Mês]]-Tabela1[[#This Row],[Pesagem Final]]</f>
        <v>1450</v>
      </c>
      <c r="G3" s="2" t="s">
        <v>1</v>
      </c>
      <c r="H3" s="14">
        <v>50</v>
      </c>
      <c r="I3" s="14">
        <v>50</v>
      </c>
      <c r="J3" s="14">
        <v>50</v>
      </c>
    </row>
    <row r="4" spans="1:10" x14ac:dyDescent="0.25">
      <c r="A4" s="14" t="s">
        <v>2</v>
      </c>
      <c r="B4" s="14">
        <v>4850</v>
      </c>
      <c r="C4" s="18">
        <f>SUM(Tabela2[[#This Row],[Entrada Data 1]:[Entrada Data 3]])</f>
        <v>60</v>
      </c>
      <c r="D4" s="14">
        <v>300</v>
      </c>
      <c r="E4" s="19">
        <f>Tabela1[[#This Row],[Pesagem Atual]]+Tabela1[[#This Row],[Entradas Mês]]-Tabela1[[#This Row],[Pesagem Final]]</f>
        <v>4610</v>
      </c>
      <c r="G4" s="1" t="s">
        <v>2</v>
      </c>
      <c r="H4" s="14">
        <v>20</v>
      </c>
      <c r="I4" s="14">
        <v>20</v>
      </c>
      <c r="J4" s="14">
        <v>20</v>
      </c>
    </row>
    <row r="5" spans="1:10" x14ac:dyDescent="0.25">
      <c r="A5" s="14" t="s">
        <v>4</v>
      </c>
      <c r="B5" s="14">
        <v>5505</v>
      </c>
      <c r="C5" s="18">
        <f>SUM(Tabela2[[#This Row],[Entrada Data 1]:[Entrada Data 3]])</f>
        <v>500</v>
      </c>
      <c r="D5" s="14">
        <v>800</v>
      </c>
      <c r="E5" s="19">
        <f>Tabela1[[#This Row],[Pesagem Atual]]+Tabela1[[#This Row],[Entradas Mês]]-Tabela1[[#This Row],[Pesagem Final]]</f>
        <v>5205</v>
      </c>
      <c r="G5" s="2" t="s">
        <v>4</v>
      </c>
      <c r="H5" s="14">
        <v>200</v>
      </c>
      <c r="I5" s="14">
        <v>200</v>
      </c>
      <c r="J5" s="14">
        <v>100</v>
      </c>
    </row>
    <row r="6" spans="1:10" x14ac:dyDescent="0.25">
      <c r="A6" s="14" t="s">
        <v>5</v>
      </c>
      <c r="B6" s="14">
        <v>1333</v>
      </c>
      <c r="C6" s="18">
        <f>SUM(Tabela2[[#This Row],[Entrada Data 1]:[Entrada Data 3]])</f>
        <v>810</v>
      </c>
      <c r="D6" s="14">
        <v>550</v>
      </c>
      <c r="E6" s="19">
        <f>Tabela1[[#This Row],[Pesagem Atual]]+Tabela1[[#This Row],[Entradas Mês]]-Tabela1[[#This Row],[Pesagem Final]]</f>
        <v>1593</v>
      </c>
      <c r="G6" s="1" t="s">
        <v>5</v>
      </c>
      <c r="H6" s="14">
        <v>600</v>
      </c>
      <c r="I6" s="14">
        <v>200</v>
      </c>
      <c r="J6" s="14">
        <v>10</v>
      </c>
    </row>
    <row r="7" spans="1:10" x14ac:dyDescent="0.25">
      <c r="A7" s="14" t="s">
        <v>6</v>
      </c>
      <c r="B7" s="14">
        <v>1598.5</v>
      </c>
      <c r="C7" s="18">
        <f>SUM(Tabela2[[#This Row],[Entrada Data 1]:[Entrada Data 3]])</f>
        <v>170</v>
      </c>
      <c r="D7" s="14">
        <v>400</v>
      </c>
      <c r="E7" s="19">
        <f>Tabela1[[#This Row],[Pesagem Atual]]+Tabela1[[#This Row],[Entradas Mês]]-Tabela1[[#This Row],[Pesagem Final]]</f>
        <v>1368.5</v>
      </c>
      <c r="G7" s="2" t="s">
        <v>6</v>
      </c>
      <c r="H7" s="14">
        <v>100</v>
      </c>
      <c r="I7" s="14">
        <v>50</v>
      </c>
      <c r="J7" s="14">
        <v>20</v>
      </c>
    </row>
    <row r="8" spans="1:10" x14ac:dyDescent="0.25">
      <c r="A8" s="14" t="s">
        <v>7</v>
      </c>
      <c r="B8" s="14">
        <v>4520</v>
      </c>
      <c r="C8" s="18">
        <f>SUM(Tabela2[[#This Row],[Entrada Data 1]:[Entrada Data 3]])</f>
        <v>1665</v>
      </c>
      <c r="D8" s="14">
        <v>800</v>
      </c>
      <c r="E8" s="19">
        <f>Tabela1[[#This Row],[Pesagem Atual]]+Tabela1[[#This Row],[Entradas Mês]]-Tabela1[[#This Row],[Pesagem Final]]</f>
        <v>5385</v>
      </c>
      <c r="G8" s="1" t="s">
        <v>7</v>
      </c>
      <c r="H8" s="14">
        <v>500</v>
      </c>
      <c r="I8" s="14">
        <v>800</v>
      </c>
      <c r="J8" s="14">
        <v>365</v>
      </c>
    </row>
    <row r="9" spans="1:10" x14ac:dyDescent="0.25">
      <c r="A9" s="14" t="s">
        <v>8</v>
      </c>
      <c r="B9" s="14">
        <v>7850</v>
      </c>
      <c r="C9" s="18">
        <f>SUM(Tabela2[[#This Row],[Entrada Data 1]:[Entrada Data 3]])</f>
        <v>600</v>
      </c>
      <c r="D9" s="14">
        <v>2000</v>
      </c>
      <c r="E9" s="19">
        <f>Tabela1[[#This Row],[Pesagem Atual]]+Tabela1[[#This Row],[Entradas Mês]]-Tabela1[[#This Row],[Pesagem Final]]</f>
        <v>6450</v>
      </c>
      <c r="G9" s="2" t="s">
        <v>8</v>
      </c>
      <c r="H9" s="14">
        <v>100</v>
      </c>
      <c r="I9" s="14">
        <v>200</v>
      </c>
      <c r="J9" s="14">
        <v>300</v>
      </c>
    </row>
    <row r="10" spans="1:10" x14ac:dyDescent="0.25">
      <c r="A10" s="14" t="s">
        <v>9</v>
      </c>
      <c r="B10" s="14">
        <v>3504</v>
      </c>
      <c r="C10" s="18">
        <f>SUM(Tabela2[[#This Row],[Entrada Data 1]:[Entrada Data 3]])</f>
        <v>2100</v>
      </c>
      <c r="D10" s="14">
        <v>3000</v>
      </c>
      <c r="E10" s="19">
        <f>Tabela1[[#This Row],[Pesagem Atual]]+Tabela1[[#This Row],[Entradas Mês]]-Tabela1[[#This Row],[Pesagem Final]]</f>
        <v>2604</v>
      </c>
      <c r="G10" s="21" t="s">
        <v>9</v>
      </c>
      <c r="H10" s="14">
        <v>600</v>
      </c>
      <c r="I10" s="14">
        <v>500</v>
      </c>
      <c r="J10" s="14">
        <v>1000</v>
      </c>
    </row>
    <row r="12" spans="1:10" x14ac:dyDescent="0.25">
      <c r="A12" s="14" t="s">
        <v>17</v>
      </c>
      <c r="B12" s="14" t="s">
        <v>23</v>
      </c>
      <c r="C12" s="14" t="s">
        <v>18</v>
      </c>
      <c r="D12" s="14" t="s">
        <v>19</v>
      </c>
      <c r="E12" s="14" t="s">
        <v>20</v>
      </c>
    </row>
    <row r="13" spans="1:10" x14ac:dyDescent="0.25">
      <c r="A13" s="22" t="s">
        <v>24</v>
      </c>
      <c r="B13" s="14">
        <f>B8+C8</f>
        <v>6185</v>
      </c>
      <c r="C13" s="23" t="s">
        <v>21</v>
      </c>
      <c r="D13" s="23" t="s">
        <v>22</v>
      </c>
      <c r="E13" s="23" t="s">
        <v>21</v>
      </c>
    </row>
    <row r="14" spans="1:10" x14ac:dyDescent="0.25">
      <c r="A14" s="22" t="s">
        <v>25</v>
      </c>
      <c r="B14" s="23" t="s">
        <v>21</v>
      </c>
      <c r="C14" s="19">
        <v>400</v>
      </c>
      <c r="D14" s="19">
        <v>400</v>
      </c>
      <c r="E14" s="19">
        <v>400</v>
      </c>
    </row>
    <row r="15" spans="1:10" x14ac:dyDescent="0.25">
      <c r="A15" s="22" t="s">
        <v>26</v>
      </c>
      <c r="B15" s="23" t="s">
        <v>21</v>
      </c>
      <c r="C15" s="18">
        <v>390.15</v>
      </c>
      <c r="D15" s="18">
        <v>390.15</v>
      </c>
      <c r="E15" s="18">
        <v>390.15</v>
      </c>
    </row>
    <row r="17" spans="1:2" ht="15.75" thickBot="1" x14ac:dyDescent="0.3">
      <c r="A17" s="14"/>
      <c r="B17" s="14"/>
    </row>
    <row r="18" spans="1:2" ht="15.75" thickBot="1" x14ac:dyDescent="0.3">
      <c r="A18" s="15" t="s">
        <v>68</v>
      </c>
      <c r="B18" s="16">
        <v>45756</v>
      </c>
    </row>
  </sheetData>
  <phoneticPr fontId="4" type="noConversion"/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634A-40D6-47F7-B377-42CA8F7E8F21}">
  <dimension ref="A1:F12"/>
  <sheetViews>
    <sheetView workbookViewId="0">
      <selection activeCell="F19" sqref="F19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2.85546875" bestFit="1" customWidth="1"/>
    <col min="4" max="4" width="10.7109375" bestFit="1" customWidth="1"/>
    <col min="5" max="5" width="12.7109375" bestFit="1" customWidth="1"/>
    <col min="6" max="6" width="45.85546875" bestFit="1" customWidth="1"/>
  </cols>
  <sheetData>
    <row r="1" spans="1:6" x14ac:dyDescent="0.25">
      <c r="A1" s="7" t="s">
        <v>27</v>
      </c>
      <c r="B1" s="8" t="s">
        <v>28</v>
      </c>
      <c r="C1" s="8" t="s">
        <v>29</v>
      </c>
      <c r="D1" s="9" t="s">
        <v>30</v>
      </c>
      <c r="E1" s="8" t="s">
        <v>31</v>
      </c>
      <c r="F1" s="10" t="s">
        <v>32</v>
      </c>
    </row>
    <row r="2" spans="1:6" x14ac:dyDescent="0.25">
      <c r="A2" s="5">
        <v>11624</v>
      </c>
      <c r="B2" s="3" t="s">
        <v>33</v>
      </c>
      <c r="C2" s="3" t="s">
        <v>34</v>
      </c>
      <c r="D2" s="4">
        <v>3.66</v>
      </c>
      <c r="E2" s="3" t="s">
        <v>35</v>
      </c>
      <c r="F2" s="6" t="s">
        <v>36</v>
      </c>
    </row>
    <row r="3" spans="1:6" x14ac:dyDescent="0.25">
      <c r="A3" s="5">
        <v>11631</v>
      </c>
      <c r="B3" s="3" t="s">
        <v>37</v>
      </c>
      <c r="C3" s="3" t="s">
        <v>38</v>
      </c>
      <c r="D3" s="4">
        <v>1</v>
      </c>
      <c r="E3" s="3" t="s">
        <v>35</v>
      </c>
      <c r="F3" s="6" t="s">
        <v>39</v>
      </c>
    </row>
    <row r="4" spans="1:6" x14ac:dyDescent="0.25">
      <c r="A4" s="5">
        <v>11647</v>
      </c>
      <c r="B4" s="3" t="s">
        <v>40</v>
      </c>
      <c r="C4" s="3" t="s">
        <v>41</v>
      </c>
      <c r="D4" s="4">
        <v>1.25</v>
      </c>
      <c r="E4" s="3" t="s">
        <v>35</v>
      </c>
      <c r="F4" s="6" t="s">
        <v>42</v>
      </c>
    </row>
    <row r="5" spans="1:6" x14ac:dyDescent="0.25">
      <c r="A5" s="24">
        <v>11653</v>
      </c>
      <c r="B5" s="25" t="s">
        <v>43</v>
      </c>
      <c r="C5" s="25" t="s">
        <v>44</v>
      </c>
      <c r="D5" s="26">
        <v>1.5</v>
      </c>
      <c r="E5" s="25" t="s">
        <v>35</v>
      </c>
      <c r="F5" s="27" t="s">
        <v>45</v>
      </c>
    </row>
    <row r="6" spans="1:6" x14ac:dyDescent="0.25">
      <c r="A6" s="5">
        <v>11660</v>
      </c>
      <c r="B6" s="3" t="s">
        <v>46</v>
      </c>
      <c r="C6" s="3" t="s">
        <v>47</v>
      </c>
      <c r="D6" s="4">
        <v>1.75</v>
      </c>
      <c r="E6" s="3" t="s">
        <v>35</v>
      </c>
      <c r="F6" s="6" t="s">
        <v>48</v>
      </c>
    </row>
    <row r="7" spans="1:6" x14ac:dyDescent="0.25">
      <c r="A7" s="5">
        <v>11676</v>
      </c>
      <c r="B7" s="3" t="s">
        <v>49</v>
      </c>
      <c r="C7" s="3" t="s">
        <v>50</v>
      </c>
      <c r="D7" s="4">
        <v>2.75</v>
      </c>
      <c r="E7" s="3" t="s">
        <v>35</v>
      </c>
      <c r="F7" s="6" t="s">
        <v>51</v>
      </c>
    </row>
    <row r="8" spans="1:6" x14ac:dyDescent="0.25">
      <c r="A8" s="24" t="s">
        <v>21</v>
      </c>
      <c r="B8" s="25" t="s">
        <v>52</v>
      </c>
      <c r="C8" s="25" t="s">
        <v>53</v>
      </c>
      <c r="D8" s="26">
        <v>9.1282051282051295</v>
      </c>
      <c r="E8" s="25" t="s">
        <v>54</v>
      </c>
      <c r="F8" s="27" t="s">
        <v>55</v>
      </c>
    </row>
    <row r="9" spans="1:6" x14ac:dyDescent="0.25">
      <c r="A9" s="5">
        <v>11699</v>
      </c>
      <c r="B9" s="3" t="s">
        <v>56</v>
      </c>
      <c r="C9" s="3" t="s">
        <v>57</v>
      </c>
      <c r="D9" s="4">
        <v>10.6666666666667</v>
      </c>
      <c r="E9" s="3" t="s">
        <v>54</v>
      </c>
      <c r="F9" s="6" t="s">
        <v>58</v>
      </c>
    </row>
    <row r="10" spans="1:6" x14ac:dyDescent="0.25">
      <c r="A10" s="5">
        <v>11682</v>
      </c>
      <c r="B10" s="3" t="s">
        <v>59</v>
      </c>
      <c r="C10" s="3" t="s">
        <v>60</v>
      </c>
      <c r="D10" s="4">
        <v>9.1282051282051295</v>
      </c>
      <c r="E10" s="3" t="s">
        <v>54</v>
      </c>
      <c r="F10" s="6" t="s">
        <v>61</v>
      </c>
    </row>
    <row r="11" spans="1:6" x14ac:dyDescent="0.25">
      <c r="A11" s="5" t="s">
        <v>62</v>
      </c>
      <c r="B11" s="3" t="s">
        <v>63</v>
      </c>
      <c r="C11" s="3" t="s">
        <v>64</v>
      </c>
      <c r="D11" s="4">
        <v>14.8</v>
      </c>
      <c r="E11" s="3" t="s">
        <v>54</v>
      </c>
      <c r="F11" s="6" t="s">
        <v>65</v>
      </c>
    </row>
    <row r="12" spans="1:6" x14ac:dyDescent="0.25">
      <c r="A12" s="11" t="s">
        <v>21</v>
      </c>
      <c r="B12" s="12" t="s">
        <v>66</v>
      </c>
      <c r="C12" s="12" t="s">
        <v>67</v>
      </c>
      <c r="D12" s="12" t="s">
        <v>21</v>
      </c>
      <c r="E12" s="12" t="s">
        <v>21</v>
      </c>
      <c r="F12" s="13" t="s">
        <v>66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Estoque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Gurgel</dc:creator>
  <cp:lastModifiedBy>Paulo Gurgel</cp:lastModifiedBy>
  <dcterms:created xsi:type="dcterms:W3CDTF">2015-06-05T18:19:34Z</dcterms:created>
  <dcterms:modified xsi:type="dcterms:W3CDTF">2025-04-11T13:18:12Z</dcterms:modified>
</cp:coreProperties>
</file>