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uv\Desktop\MLL213\software\qe\qe\ZrC\bulk_modulus\"/>
    </mc:Choice>
  </mc:AlternateContent>
  <xr:revisionPtr revIDLastSave="0" documentId="13_ncr:1_{CF1BEEAF-97C0-4035-985A-CCDC023BD9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E4" i="2"/>
  <c r="E5" i="2" s="1"/>
  <c r="D4" i="2"/>
  <c r="D5" i="2" s="1"/>
  <c r="C4" i="2"/>
  <c r="C5" i="2" s="1"/>
  <c r="F7" i="2"/>
  <c r="E7" i="2"/>
  <c r="D7" i="2"/>
  <c r="C7" i="2"/>
  <c r="B7" i="2"/>
  <c r="B5" i="2"/>
  <c r="F8" i="2" l="1"/>
  <c r="C8" i="2"/>
  <c r="D8" i="2"/>
  <c r="E8" i="2"/>
  <c r="B9" i="2" l="1"/>
</calcChain>
</file>

<file path=xl/sharedStrings.xml><?xml version="1.0" encoding="utf-8"?>
<sst xmlns="http://schemas.openxmlformats.org/spreadsheetml/2006/main" count="9" uniqueCount="9">
  <si>
    <t>Equilibrium</t>
  </si>
  <si>
    <t>a (lattice parameter)</t>
  </si>
  <si>
    <t>Volume</t>
  </si>
  <si>
    <t>Pressure (kbar)</t>
  </si>
  <si>
    <t>Pressure (GPa)</t>
  </si>
  <si>
    <t>Bulk modulus</t>
  </si>
  <si>
    <t>Bulk_Average</t>
  </si>
  <si>
    <t>Bulk Modulus of ZrC</t>
  </si>
  <si>
    <t>Experimental Value = 229 GPa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</si>
</sst>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A2" sqref="A2:F2"/>
    </sheetView>
  </sheetViews>
  <sheetFormatPr defaultColWidth="12.6640625" defaultRowHeight="15.75" customHeight="1" x14ac:dyDescent="0.25"/>
  <cols>
    <col min="1" max="1" width="17.33203125" customWidth="1"/>
    <col min="2" max="26" width="13.6640625" customWidth="1"/>
  </cols>
  <sheetData>
    <row r="1" spans="1:26" ht="24" customHeight="1" x14ac:dyDescent="0.25">
      <c r="A1" s="8" t="s">
        <v>7</v>
      </c>
      <c r="B1" s="5"/>
      <c r="C1" s="5"/>
      <c r="D1" s="5"/>
      <c r="E1" s="5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25">
      <c r="A2" s="8" t="s">
        <v>8</v>
      </c>
      <c r="B2" s="5"/>
      <c r="C2" s="5"/>
      <c r="D2" s="5"/>
      <c r="E2" s="5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5">
      <c r="A3" s="2"/>
      <c r="B3" s="2" t="s">
        <v>0</v>
      </c>
      <c r="C3" s="3">
        <v>0.01</v>
      </c>
      <c r="D3" s="3">
        <v>-0.01</v>
      </c>
      <c r="E3" s="3">
        <v>0.02</v>
      </c>
      <c r="F3" s="3">
        <v>-0.02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 x14ac:dyDescent="0.25">
      <c r="A4" s="2" t="s">
        <v>1</v>
      </c>
      <c r="B4" s="7">
        <v>4.6709122909999996</v>
      </c>
      <c r="C4" s="2">
        <f>B4*1.01</f>
        <v>4.7176214139099999</v>
      </c>
      <c r="D4" s="2">
        <f>B4*0.99</f>
        <v>4.6242031680899993</v>
      </c>
      <c r="E4" s="2">
        <f>B4*1.02</f>
        <v>4.7643305368199993</v>
      </c>
      <c r="F4" s="2">
        <f>B4*0.98</f>
        <v>4.5774940451799999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 x14ac:dyDescent="0.25">
      <c r="A5" s="2" t="s">
        <v>2</v>
      </c>
      <c r="B5" s="2">
        <f t="shared" ref="B5:F5" si="0">B4*B4*B4</f>
        <v>101.90726285049986</v>
      </c>
      <c r="C5" s="2">
        <f t="shared" si="0"/>
        <v>104.99515482213287</v>
      </c>
      <c r="D5" s="2">
        <f t="shared" si="0"/>
        <v>98.880515236577139</v>
      </c>
      <c r="E5" s="2">
        <f t="shared" si="0"/>
        <v>108.14480259505324</v>
      </c>
      <c r="F5" s="2">
        <f t="shared" si="0"/>
        <v>95.914300536787678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 x14ac:dyDescent="0.25">
      <c r="A6" s="2" t="s">
        <v>3</v>
      </c>
      <c r="B6" s="7">
        <v>0.96</v>
      </c>
      <c r="C6" s="7">
        <v>-65.989999999999995</v>
      </c>
      <c r="D6" s="7">
        <v>77.180000000000007</v>
      </c>
      <c r="E6" s="7">
        <v>-124.34</v>
      </c>
      <c r="F6" s="7">
        <v>160.65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25">
      <c r="A7" s="2" t="s">
        <v>4</v>
      </c>
      <c r="B7" s="2">
        <f t="shared" ref="B7:F7" si="1">B6/10</f>
        <v>9.6000000000000002E-2</v>
      </c>
      <c r="C7" s="2">
        <f t="shared" si="1"/>
        <v>-6.5989999999999993</v>
      </c>
      <c r="D7" s="2">
        <f t="shared" si="1"/>
        <v>7.7180000000000009</v>
      </c>
      <c r="E7" s="2">
        <f t="shared" si="1"/>
        <v>-12.434000000000001</v>
      </c>
      <c r="F7" s="2">
        <f t="shared" si="1"/>
        <v>16.065000000000001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25">
      <c r="A8" s="2" t="s">
        <v>5</v>
      </c>
      <c r="B8" s="2"/>
      <c r="C8" s="2">
        <f>-B5*((B7-C7)/(B5-C5))</f>
        <v>220.94980363684246</v>
      </c>
      <c r="D8" s="2">
        <f>-B5*((B7-D7)/(B5-D5))</f>
        <v>256.62435608228458</v>
      </c>
      <c r="E8" s="2">
        <f>-B5*((B7-E7)/(B5-E5))</f>
        <v>204.71180237877476</v>
      </c>
      <c r="F8" s="2">
        <f>-B5*((B7-F7)/(B5-F5))</f>
        <v>271.54468779757912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 x14ac:dyDescent="0.25">
      <c r="A9" s="2" t="s">
        <v>6</v>
      </c>
      <c r="B9" s="4">
        <f>AVERAGE(C8:F8)</f>
        <v>238.45766247387024</v>
      </c>
      <c r="C9" s="5"/>
      <c r="D9" s="5"/>
      <c r="E9" s="5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F1"/>
    <mergeCell ref="A2:F2"/>
    <mergeCell ref="B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Yuvraj</cp:lastModifiedBy>
  <dcterms:modified xsi:type="dcterms:W3CDTF">2024-11-23T05:04:15Z</dcterms:modified>
</cp:coreProperties>
</file>