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80" activeTab="3"/>
  </bookViews>
  <sheets>
    <sheet name="Own revenues" sheetId="2" r:id="rId1"/>
    <sheet name="Per capita capex" sheetId="6" r:id="rId2"/>
    <sheet name="Budget variance" sheetId="3" r:id="rId3"/>
    <sheet name="Double entry system" sheetId="7" r:id="rId4"/>
    <sheet name="Credit rating" sheetId="8" r:id="rId5"/>
    <sheet name="Internal Auditor" sheetId="9" r:id="rId6"/>
    <sheet name="SFC Constitution" sheetId="10" r:id="rId7"/>
    <sheet name="Commissioner's tenure " sheetId="11" r:id="rId8"/>
    <sheet name="Commissioner's urban experience" sheetId="12" r:id="rId9"/>
    <sheet name="Voter turnout" sheetId="13" r:id="rId10"/>
    <sheet name="Mayoral term and mode of electi" sheetId="19" r:id="rId11"/>
    <sheet name="Mayor salaries " sheetId="14" r:id="rId12"/>
    <sheet name="Gender Representation" sheetId="15" r:id="rId13"/>
    <sheet name="MPC" sheetId="16" r:id="rId14"/>
    <sheet name="Mobility Plan " sheetId="17" r:id="rId15"/>
    <sheet name="City Resillience strategy" sheetId="18" r:id="rId16"/>
  </sheets>
  <calcPr calcId="152511"/>
</workbook>
</file>

<file path=xl/calcChain.xml><?xml version="1.0" encoding="utf-8"?>
<calcChain xmlns="http://schemas.openxmlformats.org/spreadsheetml/2006/main">
  <c r="L13" i="3" l="1"/>
  <c r="K13" i="3"/>
  <c r="H13" i="3"/>
  <c r="G13" i="3"/>
  <c r="D13" i="3"/>
  <c r="C13" i="3"/>
</calcChain>
</file>

<file path=xl/sharedStrings.xml><?xml version="1.0" encoding="utf-8"?>
<sst xmlns="http://schemas.openxmlformats.org/spreadsheetml/2006/main" count="1362" uniqueCount="211">
  <si>
    <t>Source: Municipal Budgets</t>
  </si>
  <si>
    <t>SARAND</t>
  </si>
  <si>
    <t>Actuals</t>
  </si>
  <si>
    <t>2013-14</t>
  </si>
  <si>
    <t>Johannesburg</t>
  </si>
  <si>
    <t>USD</t>
  </si>
  <si>
    <t>BE</t>
  </si>
  <si>
    <t>2014-15</t>
  </si>
  <si>
    <t>New York</t>
  </si>
  <si>
    <t>GBP</t>
  </si>
  <si>
    <t>London</t>
  </si>
  <si>
    <t>Visakhapatnam</t>
  </si>
  <si>
    <t>Thiruvananthapuram</t>
  </si>
  <si>
    <t>Surat</t>
  </si>
  <si>
    <t>RBE</t>
  </si>
  <si>
    <t>Ranchi</t>
  </si>
  <si>
    <t>Raipur</t>
  </si>
  <si>
    <t>Pune</t>
  </si>
  <si>
    <t>Patna</t>
  </si>
  <si>
    <t>Mumbai</t>
  </si>
  <si>
    <t>Ludhiana</t>
  </si>
  <si>
    <t>Lucknow</t>
  </si>
  <si>
    <t>Kolkata</t>
  </si>
  <si>
    <t>Kanpur</t>
  </si>
  <si>
    <t>Jaipur</t>
  </si>
  <si>
    <t>Hyderabad</t>
  </si>
  <si>
    <t>Guwahati</t>
  </si>
  <si>
    <t xml:space="preserve"> -  </t>
  </si>
  <si>
    <t>Delhi</t>
  </si>
  <si>
    <t>Dehradun</t>
  </si>
  <si>
    <t>Chennai</t>
  </si>
  <si>
    <t xml:space="preserve">Actuals </t>
  </si>
  <si>
    <t>Chandigarh</t>
  </si>
  <si>
    <t>Bhubaneswar</t>
  </si>
  <si>
    <t>2012-13</t>
  </si>
  <si>
    <t>Bhopal</t>
  </si>
  <si>
    <t>Bengaluru</t>
  </si>
  <si>
    <t>Ahmedabad</t>
  </si>
  <si>
    <t>Conversion</t>
  </si>
  <si>
    <t>Capex per-capita</t>
  </si>
  <si>
    <t>Total Exp per Capita</t>
  </si>
  <si>
    <t>Own Revenue Percentage</t>
  </si>
  <si>
    <t>Population (Lakh)</t>
  </si>
  <si>
    <t>Total Surplus</t>
  </si>
  <si>
    <t>Operating Surplus (Rev In - Rev Exp)</t>
  </si>
  <si>
    <t>Total Expenditure (Cr)</t>
  </si>
  <si>
    <t>Capital Expenditure (Cr)</t>
  </si>
  <si>
    <t>Revenue Expenditure (Cr)</t>
  </si>
  <si>
    <t>Total Receipts</t>
  </si>
  <si>
    <t>Capital Receipt (Cr)</t>
  </si>
  <si>
    <t>Total Revenue Receipt (Cr)</t>
  </si>
  <si>
    <t>Other Revenue Receipt (Cr)</t>
  </si>
  <si>
    <t>Own Revenue Receipt (Cr)</t>
  </si>
  <si>
    <t>Type - BE/RBE/Actuals</t>
  </si>
  <si>
    <t>Budget Year 3</t>
  </si>
  <si>
    <t>City</t>
  </si>
  <si>
    <t>Budget Year 2</t>
  </si>
  <si>
    <t>2015-16</t>
  </si>
  <si>
    <t xml:space="preserve">GBP </t>
  </si>
  <si>
    <t>2016-17</t>
  </si>
  <si>
    <t xml:space="preserve">Budget Year 1 </t>
  </si>
  <si>
    <t>Table: 1</t>
  </si>
  <si>
    <t>NA</t>
  </si>
  <si>
    <t>Variance</t>
  </si>
  <si>
    <t>Year/Type</t>
  </si>
  <si>
    <t>YEAR 3</t>
  </si>
  <si>
    <t>YEAR 2</t>
  </si>
  <si>
    <t xml:space="preserve">YEAR 1 </t>
  </si>
  <si>
    <t>Municipal Budget Variance over 3 Years</t>
  </si>
  <si>
    <t>Table : 3</t>
  </si>
  <si>
    <t>Table : 2</t>
  </si>
  <si>
    <t>Municipal per capita capital expenditure over three years</t>
  </si>
  <si>
    <t>CAPEX as TOTAL EXP</t>
  </si>
  <si>
    <t>Municipal Own Revenue over Three Years</t>
  </si>
  <si>
    <t>Table: 3</t>
  </si>
  <si>
    <t xml:space="preserve">Cities that actually follow double entry accounting system </t>
  </si>
  <si>
    <t>Cities</t>
  </si>
  <si>
    <t>Follow</t>
  </si>
  <si>
    <t xml:space="preserve">No </t>
  </si>
  <si>
    <t xml:space="preserve">Yes </t>
  </si>
  <si>
    <t xml:space="preserve">London </t>
  </si>
  <si>
    <t xml:space="preserve">New York </t>
  </si>
  <si>
    <t xml:space="preserve">Johannesburg </t>
  </si>
  <si>
    <t>Source: Municipal Budgets , Municipal Financial Statements</t>
  </si>
  <si>
    <t>* NR - No Rating</t>
  </si>
  <si>
    <t xml:space="preserve">Source: Credit Rating Agency websites </t>
  </si>
  <si>
    <t>BBB</t>
  </si>
  <si>
    <t>AA</t>
  </si>
  <si>
    <t xml:space="preserve">Visakhapatnam </t>
  </si>
  <si>
    <t>NR*</t>
  </si>
  <si>
    <t xml:space="preserve">Surat </t>
  </si>
  <si>
    <t xml:space="preserve">Ranchi </t>
  </si>
  <si>
    <t>BBB+</t>
  </si>
  <si>
    <t xml:space="preserve">Raipur </t>
  </si>
  <si>
    <t>AA+</t>
  </si>
  <si>
    <t xml:space="preserve">Pune </t>
  </si>
  <si>
    <t xml:space="preserve">Patna </t>
  </si>
  <si>
    <t xml:space="preserve">Mumbai </t>
  </si>
  <si>
    <t xml:space="preserve">Ludhiana </t>
  </si>
  <si>
    <t>A-</t>
  </si>
  <si>
    <t xml:space="preserve">Lucknow </t>
  </si>
  <si>
    <t>A+</t>
  </si>
  <si>
    <t xml:space="preserve">Kolkata </t>
  </si>
  <si>
    <t xml:space="preserve">Kanpur </t>
  </si>
  <si>
    <t xml:space="preserve">Jaipur </t>
  </si>
  <si>
    <t>AA-</t>
  </si>
  <si>
    <t xml:space="preserve">Hyderabad </t>
  </si>
  <si>
    <t xml:space="preserve">Guwahati </t>
  </si>
  <si>
    <t xml:space="preserve">Delhi </t>
  </si>
  <si>
    <t xml:space="preserve">Dehradun </t>
  </si>
  <si>
    <t>A</t>
  </si>
  <si>
    <t xml:space="preserve">Chennai </t>
  </si>
  <si>
    <t xml:space="preserve">Chandigarh </t>
  </si>
  <si>
    <t xml:space="preserve">Bhopal </t>
  </si>
  <si>
    <t xml:space="preserve">Ahmedabad </t>
  </si>
  <si>
    <t xml:space="preserve">Year </t>
  </si>
  <si>
    <t xml:space="preserve">Grade </t>
  </si>
  <si>
    <t xml:space="preserve">Credit Rating </t>
  </si>
  <si>
    <t>Table: 5</t>
  </si>
  <si>
    <t xml:space="preserve">Source: ULB website and AMRUT SAAP Document </t>
  </si>
  <si>
    <t>No</t>
  </si>
  <si>
    <t>Appointed</t>
  </si>
  <si>
    <t>Appointment of Internal Auditor</t>
  </si>
  <si>
    <t>Table: 6</t>
  </si>
  <si>
    <t>Table: 7</t>
  </si>
  <si>
    <t>Number of State Finance Commissions (SFCs) constituted and availability of the Action Taken Report</t>
  </si>
  <si>
    <t>No of SFCs Constituted</t>
  </si>
  <si>
    <t xml:space="preserve">Action-Taken Report </t>
  </si>
  <si>
    <t>2nd SFC action taken report</t>
  </si>
  <si>
    <t xml:space="preserve">Not Available </t>
  </si>
  <si>
    <t>3rd SFC action taken report</t>
  </si>
  <si>
    <t>4th SFC action taken report</t>
  </si>
  <si>
    <t>5th SFC action taken report</t>
  </si>
  <si>
    <t xml:space="preserve">Not available </t>
  </si>
  <si>
    <t xml:space="preserve">Not Applicable </t>
  </si>
  <si>
    <t xml:space="preserve">Source: State Finance Commission Websites and Newspaper reports </t>
  </si>
  <si>
    <t>Table : 8</t>
  </si>
  <si>
    <t>Tenure of Municipal Commissioner</t>
  </si>
  <si>
    <t>Number of Municipal Commissioners served since 2012</t>
  </si>
  <si>
    <t>More than 6</t>
  </si>
  <si>
    <t>More than 5</t>
  </si>
  <si>
    <t>More than 4</t>
  </si>
  <si>
    <t>Source: ULB Websites and Newspaper reports 
* Experience as of December 2017</t>
  </si>
  <si>
    <r>
      <t>Experience*</t>
    </r>
    <r>
      <rPr>
        <b/>
        <i/>
        <sz val="12"/>
        <color rgb="FF000000"/>
        <rFont val="Calibri"/>
        <family val="2"/>
        <scheme val="minor"/>
      </rPr>
      <t xml:space="preserve"> 
</t>
    </r>
    <r>
      <rPr>
        <i/>
        <sz val="12"/>
        <color rgb="FF000000"/>
        <rFont val="Calibri"/>
        <family val="2"/>
        <scheme val="minor"/>
      </rPr>
      <t xml:space="preserve">(in months) </t>
    </r>
  </si>
  <si>
    <t>Urban experience of Municipal Commissioner</t>
  </si>
  <si>
    <t>Table : 9</t>
  </si>
  <si>
    <t>Source: 
1. Election Commission of India's detailed election report for Assembly Election turnout
2.  Newspaper reports and State Election Commission's reports for Municipal Election Turnout</t>
  </si>
  <si>
    <t>Bhubaneshwar</t>
  </si>
  <si>
    <t>Voter Turnout</t>
  </si>
  <si>
    <t>Latest Year</t>
  </si>
  <si>
    <t xml:space="preserve">Assembly Elections </t>
  </si>
  <si>
    <t xml:space="preserve">Municipal Elections </t>
  </si>
  <si>
    <t>Municipal Election's Turnout v/s Assembly Election's Turnout</t>
  </si>
  <si>
    <t>Table: 10</t>
  </si>
  <si>
    <r>
      <rPr>
        <b/>
        <i/>
        <sz val="11"/>
        <color rgb="FF000000"/>
        <rFont val="Calibri"/>
        <family val="2"/>
        <scheme val="minor"/>
      </rPr>
      <t>New York:</t>
    </r>
    <r>
      <rPr>
        <i/>
        <sz val="11"/>
        <color rgb="FF000000"/>
        <rFont val="Calibri"/>
        <family val="2"/>
        <scheme val="minor"/>
      </rPr>
      <t xml:space="preserve"> https://www.google.co.in/search?q=new+york+city+mayor+salary&amp;oq=New+York+&amp;aqs=chrome.5.69i57j69i60j0j69i61l2j69i59.3950j0j7&amp;sourceid=chrome&amp;ie=UTF-8</t>
    </r>
  </si>
  <si>
    <r>
      <rPr>
        <b/>
        <i/>
        <sz val="11"/>
        <color rgb="FF000000"/>
        <rFont val="Calibri"/>
        <family val="2"/>
        <scheme val="minor"/>
      </rPr>
      <t xml:space="preserve">London: </t>
    </r>
    <r>
      <rPr>
        <i/>
        <sz val="11"/>
        <color rgb="FF000000"/>
        <rFont val="Calibri"/>
        <family val="2"/>
        <scheme val="minor"/>
      </rPr>
      <t>http://www.citymayors.com/mayors/british-mayors-salaries.html</t>
    </r>
  </si>
  <si>
    <r>
      <rPr>
        <b/>
        <i/>
        <sz val="11"/>
        <color rgb="FF000000"/>
        <rFont val="Calibri"/>
        <family val="2"/>
        <scheme val="minor"/>
      </rPr>
      <t>Mumbai:</t>
    </r>
    <r>
      <rPr>
        <i/>
        <sz val="11"/>
        <color rgb="FF000000"/>
        <rFont val="Calibri"/>
        <family val="2"/>
        <scheme val="minor"/>
      </rPr>
      <t xml:space="preserve"> As sourced from MCGM </t>
    </r>
  </si>
  <si>
    <t xml:space="preserve">Source: </t>
  </si>
  <si>
    <t xml:space="preserve">* Converted to Indian Rupee based on Purchasing Power Parity calculation </t>
  </si>
  <si>
    <t>INR 39,25,580*</t>
  </si>
  <si>
    <t>INR 36,56,446*</t>
  </si>
  <si>
    <t xml:space="preserve">INR 25,000 </t>
  </si>
  <si>
    <t xml:space="preserve">Mayor Salary </t>
  </si>
  <si>
    <t xml:space="preserve">City </t>
  </si>
  <si>
    <t>A comparison of Mayoral Salary</t>
  </si>
  <si>
    <t>Table: 12</t>
  </si>
  <si>
    <t>Table: 13</t>
  </si>
  <si>
    <t>Gender Representation in the Municipal Council</t>
  </si>
  <si>
    <t xml:space="preserve">% of Women in Council </t>
  </si>
  <si>
    <t>Chennai **</t>
  </si>
  <si>
    <t>Raipur *</t>
  </si>
  <si>
    <t>Visakhapatnam **</t>
  </si>
  <si>
    <t xml:space="preserve">Source: ULB Websites and Newspaper reports </t>
  </si>
  <si>
    <t>* Data unavailable</t>
  </si>
  <si>
    <t>** No Active Council</t>
  </si>
  <si>
    <t>Table: 14</t>
  </si>
  <si>
    <t>Cities that have constituted Metropolitan Planning Committee (MPC)</t>
  </si>
  <si>
    <t>Constituted</t>
  </si>
  <si>
    <t>Bangalore</t>
  </si>
  <si>
    <t>Bhubaneswar*</t>
  </si>
  <si>
    <t>Dehradun*</t>
  </si>
  <si>
    <t>Guwahati*</t>
  </si>
  <si>
    <t>Thiruvananthapuram*</t>
  </si>
  <si>
    <t>Vishakapatnam</t>
  </si>
  <si>
    <t>Source: MPC Acts, Municipal Corpoation Acts and Newspaper Reports
* Considered as NA (Not Applicable) for cities with less than 10 lakh population as per Census 2011</t>
  </si>
  <si>
    <t>Table: 15</t>
  </si>
  <si>
    <t>Adoption of  Comprehensive Mobility Plan by the city</t>
  </si>
  <si>
    <t>Adopted</t>
  </si>
  <si>
    <t>Yes</t>
  </si>
  <si>
    <t xml:space="preserve">Source: ULB Websites and Transport Department portals </t>
  </si>
  <si>
    <t xml:space="preserve">Source: ULB websites, 100 Resilient Cities website </t>
  </si>
  <si>
    <t>Adoption of  Resilience Strategy by the city</t>
  </si>
  <si>
    <t>Table: 16</t>
  </si>
  <si>
    <t>Budgeted Income (Cr)</t>
  </si>
  <si>
    <t>Actual Income (Cr)</t>
  </si>
  <si>
    <t>Table: 11</t>
  </si>
  <si>
    <t xml:space="preserve">Mayoral Term and Mode of Elections </t>
  </si>
  <si>
    <t>Mayor Term (years)</t>
  </si>
  <si>
    <t>Mode of election</t>
  </si>
  <si>
    <t xml:space="preserve">Indirect </t>
  </si>
  <si>
    <t xml:space="preserve">Direct </t>
  </si>
  <si>
    <t xml:space="preserve">Source: Municipal Corporation Acts </t>
  </si>
  <si>
    <t>No Council Election held since 2011</t>
  </si>
  <si>
    <t>No Council Election held since 2007</t>
  </si>
  <si>
    <t>No Assembly Election</t>
  </si>
  <si>
    <r>
      <rPr>
        <b/>
        <i/>
        <sz val="11"/>
        <color rgb="FF000000"/>
        <rFont val="Calibri"/>
        <family val="2"/>
        <scheme val="minor"/>
      </rPr>
      <t xml:space="preserve">Johannesburg: </t>
    </r>
    <r>
      <rPr>
        <i/>
        <sz val="11"/>
        <color rgb="FF000000"/>
        <rFont val="Calibri"/>
        <family val="2"/>
        <scheme val="minor"/>
      </rPr>
      <t>https://www.news24.com/SouthAfrica/Politics/Mayors-salaries-to-top-R1-million-20111220-2</t>
    </r>
  </si>
  <si>
    <t>INR 30,11,599*</t>
  </si>
  <si>
    <t>R 10,12,467</t>
  </si>
  <si>
    <t>USD 2,25,000</t>
  </si>
  <si>
    <t>GBP 1,45,350</t>
  </si>
  <si>
    <t>Source: Indian Administrative Service (IAS) Executive Record (ER) Sheet of respective Municipal Commissioners,  ULB Websites and Newspaper reports 
* Experience as of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</si>
</sst>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%"/>
    <numFmt numFmtId="166" formatCode="_(* #,##0_);_(* \(#,##0\);_(* &quot;-&quot;??_);_(@_)"/>
  </numFmts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Times Roman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u/>
      <sz val="12"/>
      <color theme="4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rgb="FF000000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160">
    <xf numFmtId="0" fontId="0" fillId="0" borderId="0" xfId="0"/>
    <xf numFmtId="0" fontId="3" fillId="0" borderId="0" xfId="0" applyFont="1"/>
    <xf numFmtId="0" fontId="4" fillId="0" borderId="0" xfId="0" applyFont="1"/>
    <xf numFmtId="2" fontId="5" fillId="0" borderId="1" xfId="0" applyNumberFormat="1" applyFont="1" applyBorder="1"/>
    <xf numFmtId="0" fontId="5" fillId="3" borderId="2" xfId="0" applyFont="1" applyFill="1" applyBorder="1"/>
    <xf numFmtId="0" fontId="4" fillId="3" borderId="3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4" fillId="0" borderId="3" xfId="0" applyFont="1" applyBorder="1" applyAlignment="1">
      <alignment horizontal="left" vertical="center"/>
    </xf>
    <xf numFmtId="0" fontId="1" fillId="0" borderId="2" xfId="0" applyFont="1" applyBorder="1"/>
    <xf numFmtId="0" fontId="6" fillId="0" borderId="3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2" fillId="0" borderId="0" xfId="0" applyFont="1"/>
    <xf numFmtId="165" fontId="5" fillId="3" borderId="2" xfId="0" applyNumberFormat="1" applyFont="1" applyFill="1" applyBorder="1"/>
    <xf numFmtId="165" fontId="5" fillId="0" borderId="2" xfId="0" applyNumberFormat="1" applyFont="1" applyBorder="1"/>
    <xf numFmtId="0" fontId="9" fillId="0" borderId="2" xfId="0" applyFont="1" applyBorder="1"/>
    <xf numFmtId="0" fontId="0" fillId="0" borderId="0" xfId="0" applyBorder="1"/>
    <xf numFmtId="0" fontId="8" fillId="0" borderId="3" xfId="0" applyFont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 wrapText="1"/>
    </xf>
    <xf numFmtId="0" fontId="2" fillId="8" borderId="0" xfId="0" applyFont="1" applyFill="1"/>
    <xf numFmtId="0" fontId="2" fillId="8" borderId="0" xfId="0" applyFont="1" applyFill="1" applyAlignment="1">
      <alignment vertical="center"/>
    </xf>
    <xf numFmtId="0" fontId="0" fillId="0" borderId="0" xfId="0" applyFont="1"/>
    <xf numFmtId="0" fontId="7" fillId="5" borderId="2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horizontal="center" vertical="top" wrapText="1"/>
    </xf>
    <xf numFmtId="0" fontId="8" fillId="7" borderId="1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0" fillId="8" borderId="0" xfId="0" applyFill="1"/>
    <xf numFmtId="0" fontId="2" fillId="8" borderId="12" xfId="0" applyFont="1" applyFill="1" applyBorder="1" applyAlignment="1">
      <alignment vertical="center"/>
    </xf>
    <xf numFmtId="0" fontId="0" fillId="8" borderId="0" xfId="0" applyFont="1" applyFill="1"/>
    <xf numFmtId="0" fontId="5" fillId="0" borderId="0" xfId="0" applyFont="1"/>
    <xf numFmtId="165" fontId="5" fillId="0" borderId="1" xfId="0" applyNumberFormat="1" applyFont="1" applyBorder="1"/>
    <xf numFmtId="43" fontId="5" fillId="0" borderId="0" xfId="0" applyNumberFormat="1" applyFont="1"/>
    <xf numFmtId="0" fontId="2" fillId="0" borderId="0" xfId="0" applyFont="1" applyFill="1"/>
    <xf numFmtId="0" fontId="2" fillId="8" borderId="13" xfId="0" applyFont="1" applyFill="1" applyBorder="1" applyAlignment="1">
      <alignment vertical="center"/>
    </xf>
    <xf numFmtId="0" fontId="12" fillId="0" borderId="1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2" fillId="0" borderId="13" xfId="0" applyFont="1" applyBorder="1"/>
    <xf numFmtId="0" fontId="13" fillId="0" borderId="13" xfId="0" applyFont="1" applyBorder="1"/>
    <xf numFmtId="0" fontId="14" fillId="0" borderId="0" xfId="0" applyFont="1"/>
    <xf numFmtId="0" fontId="0" fillId="0" borderId="0" xfId="0" applyAlignment="1">
      <alignment horizontal="left"/>
    </xf>
    <xf numFmtId="0" fontId="15" fillId="0" borderId="0" xfId="0" applyFont="1"/>
    <xf numFmtId="0" fontId="5" fillId="0" borderId="13" xfId="0" applyFont="1" applyBorder="1" applyAlignment="1">
      <alignment horizontal="left" vertical="center"/>
    </xf>
    <xf numFmtId="0" fontId="5" fillId="0" borderId="13" xfId="0" applyFont="1" applyBorder="1"/>
    <xf numFmtId="0" fontId="4" fillId="0" borderId="13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13" fillId="0" borderId="0" xfId="0" applyFont="1" applyFill="1"/>
    <xf numFmtId="0" fontId="16" fillId="0" borderId="0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0" fillId="8" borderId="0" xfId="0" applyFill="1" applyAlignment="1">
      <alignment horizontal="left"/>
    </xf>
    <xf numFmtId="0" fontId="0" fillId="0" borderId="0" xfId="0" applyFill="1"/>
    <xf numFmtId="0" fontId="17" fillId="0" borderId="13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Border="1"/>
    <xf numFmtId="0" fontId="11" fillId="9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0" fillId="0" borderId="0" xfId="0" applyFill="1" applyBorder="1" applyAlignment="1"/>
    <xf numFmtId="0" fontId="13" fillId="0" borderId="13" xfId="0" applyFont="1" applyBorder="1" applyAlignment="1">
      <alignment horizontal="left" vertical="center" wrapText="1"/>
    </xf>
    <xf numFmtId="0" fontId="0" fillId="0" borderId="13" xfId="0" applyBorder="1"/>
    <xf numFmtId="0" fontId="0" fillId="0" borderId="13" xfId="0" applyFont="1" applyBorder="1"/>
    <xf numFmtId="0" fontId="19" fillId="0" borderId="0" xfId="0" applyFont="1"/>
    <xf numFmtId="0" fontId="5" fillId="0" borderId="6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14" fillId="0" borderId="0" xfId="0" applyFont="1" applyAlignment="1">
      <alignment wrapText="1"/>
    </xf>
    <xf numFmtId="0" fontId="11" fillId="0" borderId="13" xfId="0" applyFont="1" applyBorder="1" applyAlignment="1">
      <alignment horizontal="left" vertical="center" wrapText="1"/>
    </xf>
    <xf numFmtId="0" fontId="0" fillId="0" borderId="0" xfId="0" applyFill="1" applyBorder="1"/>
    <xf numFmtId="0" fontId="3" fillId="0" borderId="0" xfId="0" applyFont="1" applyBorder="1" applyAlignment="1">
      <alignment wrapText="1"/>
    </xf>
    <xf numFmtId="0" fontId="22" fillId="10" borderId="13" xfId="0" applyFont="1" applyFill="1" applyBorder="1"/>
    <xf numFmtId="0" fontId="4" fillId="9" borderId="13" xfId="0" applyFont="1" applyFill="1" applyBorder="1"/>
    <xf numFmtId="0" fontId="2" fillId="10" borderId="13" xfId="0" applyFont="1" applyFill="1" applyBorder="1"/>
    <xf numFmtId="0" fontId="2" fillId="2" borderId="13" xfId="0" applyFont="1" applyFill="1" applyBorder="1"/>
    <xf numFmtId="0" fontId="0" fillId="2" borderId="13" xfId="0" applyFont="1" applyFill="1" applyBorder="1"/>
    <xf numFmtId="0" fontId="2" fillId="2" borderId="17" xfId="0" applyFont="1" applyFill="1" applyBorder="1"/>
    <xf numFmtId="0" fontId="24" fillId="0" borderId="13" xfId="0" applyFont="1" applyBorder="1"/>
    <xf numFmtId="0" fontId="0" fillId="0" borderId="0" xfId="0" applyFont="1" applyFill="1"/>
    <xf numFmtId="0" fontId="4" fillId="0" borderId="17" xfId="0" applyFont="1" applyFill="1" applyBorder="1" applyAlignment="1">
      <alignment horizontal="left" vertical="center" wrapText="1"/>
    </xf>
    <xf numFmtId="0" fontId="2" fillId="8" borderId="18" xfId="0" applyFont="1" applyFill="1" applyBorder="1"/>
    <xf numFmtId="0" fontId="8" fillId="11" borderId="12" xfId="0" applyFont="1" applyFill="1" applyBorder="1" applyAlignment="1">
      <alignment horizontal="left" vertical="center"/>
    </xf>
    <xf numFmtId="0" fontId="2" fillId="8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 vertical="center" wrapText="1"/>
    </xf>
    <xf numFmtId="0" fontId="4" fillId="9" borderId="13" xfId="0" applyFont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 wrapText="1"/>
    </xf>
    <xf numFmtId="0" fontId="14" fillId="0" borderId="19" xfId="0" applyFont="1" applyFill="1" applyBorder="1" applyAlignment="1">
      <alignment wrapText="1"/>
    </xf>
    <xf numFmtId="0" fontId="25" fillId="9" borderId="13" xfId="0" applyFont="1" applyFill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 wrapText="1"/>
    </xf>
    <xf numFmtId="0" fontId="12" fillId="8" borderId="0" xfId="0" applyFont="1" applyFill="1"/>
    <xf numFmtId="0" fontId="12" fillId="8" borderId="13" xfId="0" applyFont="1" applyFill="1" applyBorder="1" applyAlignment="1">
      <alignment horizontal="left" vertical="center"/>
    </xf>
    <xf numFmtId="0" fontId="27" fillId="8" borderId="0" xfId="0" applyFont="1" applyFill="1"/>
    <xf numFmtId="0" fontId="27" fillId="8" borderId="12" xfId="0" applyFont="1" applyFill="1" applyBorder="1"/>
    <xf numFmtId="0" fontId="12" fillId="0" borderId="17" xfId="0" applyFont="1" applyFill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165" fontId="13" fillId="0" borderId="13" xfId="1" applyNumberFormat="1" applyFont="1" applyBorder="1"/>
    <xf numFmtId="165" fontId="0" fillId="0" borderId="13" xfId="1" applyNumberFormat="1" applyFont="1" applyBorder="1"/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16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165" fontId="13" fillId="0" borderId="16" xfId="1" applyNumberFormat="1" applyFont="1" applyBorder="1" applyAlignment="1">
      <alignment horizontal="center"/>
    </xf>
    <xf numFmtId="165" fontId="13" fillId="0" borderId="14" xfId="1" applyNumberFormat="1" applyFont="1" applyBorder="1" applyAlignment="1">
      <alignment horizontal="center"/>
    </xf>
    <xf numFmtId="9" fontId="5" fillId="0" borderId="2" xfId="1" applyFont="1" applyBorder="1"/>
    <xf numFmtId="9" fontId="5" fillId="3" borderId="2" xfId="1" applyFont="1" applyFill="1" applyBorder="1"/>
    <xf numFmtId="9" fontId="5" fillId="2" borderId="2" xfId="1" applyFont="1" applyFill="1" applyBorder="1"/>
    <xf numFmtId="9" fontId="0" fillId="0" borderId="0" xfId="1" applyFont="1"/>
    <xf numFmtId="166" fontId="5" fillId="0" borderId="2" xfId="0" applyNumberFormat="1" applyFont="1" applyBorder="1"/>
    <xf numFmtId="166" fontId="9" fillId="0" borderId="2" xfId="0" applyNumberFormat="1" applyFont="1" applyBorder="1"/>
    <xf numFmtId="166" fontId="5" fillId="3" borderId="2" xfId="0" applyNumberFormat="1" applyFont="1" applyFill="1" applyBorder="1"/>
    <xf numFmtId="166" fontId="5" fillId="0" borderId="7" xfId="0" applyNumberFormat="1" applyFont="1" applyBorder="1"/>
    <xf numFmtId="166" fontId="5" fillId="3" borderId="7" xfId="0" applyNumberFormat="1" applyFont="1" applyFill="1" applyBorder="1"/>
    <xf numFmtId="166" fontId="5" fillId="2" borderId="2" xfId="0" applyNumberFormat="1" applyFont="1" applyFill="1" applyBorder="1"/>
    <xf numFmtId="166" fontId="0" fillId="0" borderId="0" xfId="0" applyNumberFormat="1"/>
    <xf numFmtId="166" fontId="4" fillId="6" borderId="5" xfId="0" applyNumberFormat="1" applyFont="1" applyFill="1" applyBorder="1" applyAlignment="1">
      <alignment horizontal="left" vertical="center" wrapText="1"/>
    </xf>
    <xf numFmtId="166" fontId="4" fillId="5" borderId="5" xfId="0" applyNumberFormat="1" applyFont="1" applyFill="1" applyBorder="1" applyAlignment="1">
      <alignment horizontal="left" vertical="center" wrapText="1"/>
    </xf>
    <xf numFmtId="166" fontId="5" fillId="0" borderId="2" xfId="0" applyNumberFormat="1" applyFont="1" applyFill="1" applyBorder="1"/>
    <xf numFmtId="166" fontId="5" fillId="0" borderId="0" xfId="0" applyNumberFormat="1" applyFont="1"/>
    <xf numFmtId="43" fontId="0" fillId="8" borderId="0" xfId="0" applyNumberFormat="1" applyFill="1"/>
    <xf numFmtId="43" fontId="0" fillId="8" borderId="0" xfId="0" applyNumberFormat="1" applyFont="1" applyFill="1"/>
    <xf numFmtId="43" fontId="4" fillId="4" borderId="4" xfId="0" applyNumberFormat="1" applyFont="1" applyFill="1" applyBorder="1" applyAlignment="1">
      <alignment horizontal="left" vertical="center" wrapText="1"/>
    </xf>
    <xf numFmtId="43" fontId="5" fillId="0" borderId="1" xfId="0" applyNumberFormat="1" applyFont="1" applyBorder="1"/>
    <xf numFmtId="43" fontId="0" fillId="0" borderId="0" xfId="0" applyNumberFormat="1"/>
    <xf numFmtId="0" fontId="5" fillId="0" borderId="3" xfId="0" applyFont="1" applyFill="1" applyBorder="1" applyAlignment="1">
      <alignment horizontal="right" vertical="center"/>
    </xf>
    <xf numFmtId="0" fontId="0" fillId="0" borderId="20" xfId="0" applyFill="1" applyBorder="1" applyAlignment="1">
      <alignment horizontal="right"/>
    </xf>
    <xf numFmtId="0" fontId="0" fillId="0" borderId="13" xfId="0" applyBorder="1" applyAlignment="1">
      <alignment horizontal="right"/>
    </xf>
    <xf numFmtId="1" fontId="0" fillId="0" borderId="13" xfId="0" applyNumberFormat="1" applyBorder="1" applyAlignment="1">
      <alignment horizontal="right"/>
    </xf>
    <xf numFmtId="0" fontId="29" fillId="0" borderId="16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165" fontId="29" fillId="0" borderId="16" xfId="1" applyNumberFormat="1" applyFont="1" applyBorder="1" applyAlignment="1">
      <alignment horizontal="center"/>
    </xf>
    <xf numFmtId="165" fontId="29" fillId="0" borderId="14" xfId="1" applyNumberFormat="1" applyFont="1" applyBorder="1" applyAlignment="1">
      <alignment horizontal="center"/>
    </xf>
    <xf numFmtId="0" fontId="2" fillId="8" borderId="12" xfId="0" applyFont="1" applyFill="1" applyBorder="1"/>
    <xf numFmtId="0" fontId="2" fillId="8" borderId="21" xfId="0" applyFont="1" applyFill="1" applyBorder="1"/>
    <xf numFmtId="0" fontId="13" fillId="0" borderId="13" xfId="0" applyFont="1" applyBorder="1" applyAlignment="1">
      <alignment horizontal="right" vertical="center" wrapText="1"/>
    </xf>
    <xf numFmtId="0" fontId="13" fillId="0" borderId="13" xfId="0" applyFont="1" applyBorder="1" applyAlignment="1">
      <alignment horizontal="right"/>
    </xf>
    <xf numFmtId="165" fontId="5" fillId="0" borderId="13" xfId="0" applyNumberFormat="1" applyFont="1" applyBorder="1" applyAlignment="1">
      <alignment horizontal="right" vertical="center"/>
    </xf>
    <xf numFmtId="165" fontId="5" fillId="0" borderId="13" xfId="0" applyNumberFormat="1" applyFont="1" applyBorder="1" applyAlignment="1">
      <alignment horizontal="right"/>
    </xf>
    <xf numFmtId="165" fontId="5" fillId="0" borderId="13" xfId="0" applyNumberFormat="1" applyFont="1" applyFill="1" applyBorder="1" applyAlignment="1">
      <alignment horizontal="right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Fill="1" applyBorder="1"/>
    <xf numFmtId="0" fontId="0" fillId="0" borderId="13" xfId="0" applyBorder="1" applyAlignment="1">
      <alignment horizontal="center"/>
    </xf>
    <xf numFmtId="0" fontId="26" fillId="9" borderId="14" xfId="0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4" fillId="9" borderId="14" xfId="0" applyFont="1" applyFill="1" applyBorder="1" applyAlignment="1">
      <alignment horizontal="center" vertical="center" wrapText="1"/>
    </xf>
    <xf numFmtId="0" fontId="0" fillId="8" borderId="11" xfId="0" applyFont="1" applyFill="1" applyBorder="1"/>
    <xf numFmtId="0" fontId="5" fillId="0" borderId="3" xfId="0" applyFont="1" applyBorder="1"/>
    <xf numFmtId="0" fontId="5" fillId="0" borderId="2" xfId="0" applyFont="1" applyBorder="1" applyAlignment="1">
      <alignment horizontal="right"/>
    </xf>
    <xf numFmtId="0" fontId="4" fillId="3" borderId="9" xfId="0" applyFont="1" applyFill="1" applyBorder="1"/>
    <xf numFmtId="0" fontId="5" fillId="3" borderId="3" xfId="0" applyFont="1" applyFill="1" applyBorder="1"/>
    <xf numFmtId="0" fontId="5" fillId="3" borderId="2" xfId="0" applyFont="1" applyFill="1" applyBorder="1" applyAlignment="1">
      <alignment horizontal="right"/>
    </xf>
    <xf numFmtId="0" fontId="8" fillId="3" borderId="9" xfId="0" applyFont="1" applyFill="1" applyBorder="1"/>
    <xf numFmtId="166" fontId="0" fillId="0" borderId="0" xfId="0" applyNumberFormat="1" applyFont="1"/>
    <xf numFmtId="0" fontId="0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S86"/>
  <sheetViews>
    <sheetView zoomScale="87" zoomScaleNormal="87" workbookViewId="0">
      <selection activeCell="F14" sqref="F14"/>
    </sheetView>
  </sheetViews>
  <sheetFormatPr defaultColWidth="8.85546875" defaultRowHeight="15"/>
  <cols>
    <col min="1" max="1" width="20.85546875" customWidth="1"/>
    <col min="2" max="2" width="13.28515625" bestFit="1" customWidth="1"/>
    <col min="3" max="3" width="9.28515625" customWidth="1"/>
    <col min="4" max="4" width="10.85546875" customWidth="1"/>
    <col min="5" max="5" width="10.28515625" customWidth="1"/>
    <col min="6" max="6" width="10.42578125" customWidth="1"/>
    <col min="7" max="7" width="10.140625" customWidth="1"/>
    <col min="8" max="8" width="11.5703125" bestFit="1" customWidth="1"/>
    <col min="9" max="9" width="10.28515625" customWidth="1"/>
    <col min="10" max="10" width="10" customWidth="1"/>
    <col min="11" max="11" width="10.28515625" customWidth="1"/>
    <col min="12" max="12" width="13.85546875" customWidth="1"/>
    <col min="13" max="13" width="11" customWidth="1"/>
    <col min="14" max="14" width="9.42578125" customWidth="1"/>
    <col min="15" max="15" width="9.28515625" customWidth="1"/>
    <col min="16" max="16" width="10.42578125" customWidth="1"/>
    <col min="17" max="17" width="9.85546875" customWidth="1"/>
  </cols>
  <sheetData>
    <row r="1" spans="1:18" s="23" customFormat="1">
      <c r="A1" s="23" t="s">
        <v>61</v>
      </c>
    </row>
    <row r="2" spans="1:18" s="23" customFormat="1" ht="39.950000000000003" customHeight="1">
      <c r="A2" s="24" t="s">
        <v>73</v>
      </c>
    </row>
    <row r="3" spans="1:18" ht="60">
      <c r="A3" s="15" t="s">
        <v>55</v>
      </c>
      <c r="B3" s="14" t="s">
        <v>60</v>
      </c>
      <c r="C3" s="12" t="s">
        <v>53</v>
      </c>
      <c r="D3" s="13" t="s">
        <v>52</v>
      </c>
      <c r="E3" s="12" t="s">
        <v>51</v>
      </c>
      <c r="F3" s="12" t="s">
        <v>50</v>
      </c>
      <c r="G3" s="12" t="s">
        <v>49</v>
      </c>
      <c r="H3" s="12" t="s">
        <v>48</v>
      </c>
      <c r="I3" s="12" t="s">
        <v>47</v>
      </c>
      <c r="J3" s="12" t="s">
        <v>46</v>
      </c>
      <c r="K3" s="13" t="s">
        <v>45</v>
      </c>
      <c r="L3" s="12" t="s">
        <v>44</v>
      </c>
      <c r="M3" s="12" t="s">
        <v>43</v>
      </c>
      <c r="N3" s="12" t="s">
        <v>42</v>
      </c>
      <c r="O3" s="12" t="s">
        <v>41</v>
      </c>
      <c r="P3" s="12" t="s">
        <v>40</v>
      </c>
      <c r="Q3" s="22" t="s">
        <v>39</v>
      </c>
      <c r="R3" s="11" t="s">
        <v>38</v>
      </c>
    </row>
    <row r="4" spans="1:18">
      <c r="A4" s="8" t="s">
        <v>37</v>
      </c>
      <c r="B4" s="7" t="s">
        <v>57</v>
      </c>
      <c r="C4" s="7" t="s">
        <v>2</v>
      </c>
      <c r="D4" s="112">
        <v>1737.91</v>
      </c>
      <c r="E4" s="112">
        <v>1694.89</v>
      </c>
      <c r="F4" s="112">
        <v>3432.8</v>
      </c>
      <c r="G4" s="112">
        <v>2576.62</v>
      </c>
      <c r="H4" s="112">
        <v>6009.42</v>
      </c>
      <c r="I4" s="112">
        <v>2315.52</v>
      </c>
      <c r="J4" s="112">
        <v>2273.98</v>
      </c>
      <c r="K4" s="112">
        <v>4589.5</v>
      </c>
      <c r="L4" s="112">
        <v>1117.28</v>
      </c>
      <c r="M4" s="112">
        <v>1419.92</v>
      </c>
      <c r="N4" s="112">
        <v>55.78</v>
      </c>
      <c r="O4" s="108">
        <v>0.379</v>
      </c>
      <c r="P4" s="112">
        <v>8227.9500000000007</v>
      </c>
      <c r="Q4" s="115">
        <v>4076.74</v>
      </c>
      <c r="R4" s="6"/>
    </row>
    <row r="5" spans="1:18">
      <c r="A5" s="8" t="s">
        <v>36</v>
      </c>
      <c r="B5" s="7" t="s">
        <v>57</v>
      </c>
      <c r="C5" s="7" t="s">
        <v>2</v>
      </c>
      <c r="D5" s="112">
        <v>2557.08</v>
      </c>
      <c r="E5" s="112">
        <v>453.36</v>
      </c>
      <c r="F5" s="112">
        <v>3010.44</v>
      </c>
      <c r="G5" s="112">
        <v>2235.35</v>
      </c>
      <c r="H5" s="112">
        <v>5245.79</v>
      </c>
      <c r="I5" s="112">
        <v>3060.4</v>
      </c>
      <c r="J5" s="112">
        <v>2137.5300000000002</v>
      </c>
      <c r="K5" s="112">
        <v>5197.93</v>
      </c>
      <c r="L5" s="112">
        <v>-49.958100000000002</v>
      </c>
      <c r="M5" s="112">
        <v>47.86</v>
      </c>
      <c r="N5" s="112">
        <v>84.44</v>
      </c>
      <c r="O5" s="108">
        <v>0.49199999999999999</v>
      </c>
      <c r="P5" s="112">
        <v>6156.01</v>
      </c>
      <c r="Q5" s="115">
        <v>2531.52</v>
      </c>
      <c r="R5" s="6"/>
    </row>
    <row r="6" spans="1:18">
      <c r="A6" s="8" t="s">
        <v>35</v>
      </c>
      <c r="B6" s="7" t="s">
        <v>57</v>
      </c>
      <c r="C6" s="7" t="s">
        <v>14</v>
      </c>
      <c r="D6" s="112">
        <v>300.89999999999998</v>
      </c>
      <c r="E6" s="112">
        <v>344.1</v>
      </c>
      <c r="F6" s="112">
        <v>645</v>
      </c>
      <c r="G6" s="112">
        <v>385.86</v>
      </c>
      <c r="H6" s="112">
        <v>1030.8599999999999</v>
      </c>
      <c r="I6" s="112">
        <v>771.21</v>
      </c>
      <c r="J6" s="112">
        <v>284.3</v>
      </c>
      <c r="K6" s="112">
        <v>1055.51</v>
      </c>
      <c r="L6" s="112">
        <v>-126.2076</v>
      </c>
      <c r="M6" s="112">
        <v>-24.64</v>
      </c>
      <c r="N6" s="112">
        <v>17.98</v>
      </c>
      <c r="O6" s="108">
        <v>0.28499999999999998</v>
      </c>
      <c r="P6" s="112">
        <v>5869.74</v>
      </c>
      <c r="Q6" s="115">
        <v>1581.01</v>
      </c>
      <c r="R6" s="6"/>
    </row>
    <row r="7" spans="1:18">
      <c r="A7" s="8" t="s">
        <v>33</v>
      </c>
      <c r="B7" s="7" t="s">
        <v>57</v>
      </c>
      <c r="C7" s="7" t="s">
        <v>2</v>
      </c>
      <c r="D7" s="112">
        <v>57.15</v>
      </c>
      <c r="E7" s="112">
        <v>118.63</v>
      </c>
      <c r="F7" s="112">
        <v>175.78</v>
      </c>
      <c r="G7" s="112">
        <v>70.92</v>
      </c>
      <c r="H7" s="112">
        <v>246.7</v>
      </c>
      <c r="I7" s="112">
        <v>179.11</v>
      </c>
      <c r="J7" s="112">
        <v>38.42</v>
      </c>
      <c r="K7" s="112">
        <v>217.53</v>
      </c>
      <c r="L7" s="112">
        <v>-3.3295449000000001</v>
      </c>
      <c r="M7" s="112">
        <v>29.17</v>
      </c>
      <c r="N7" s="112">
        <v>8.43</v>
      </c>
      <c r="O7" s="108">
        <v>0.26300000000000001</v>
      </c>
      <c r="P7" s="112">
        <v>2579.23</v>
      </c>
      <c r="Q7" s="115">
        <v>455.57</v>
      </c>
      <c r="R7" s="6"/>
    </row>
    <row r="8" spans="1:18">
      <c r="A8" s="8" t="s">
        <v>32</v>
      </c>
      <c r="B8" s="7" t="s">
        <v>57</v>
      </c>
      <c r="C8" s="7" t="s">
        <v>14</v>
      </c>
      <c r="D8" s="112">
        <v>100.55</v>
      </c>
      <c r="E8" s="112">
        <v>54.81</v>
      </c>
      <c r="F8" s="112">
        <v>155.36000000000001</v>
      </c>
      <c r="G8" s="112">
        <v>337.01</v>
      </c>
      <c r="H8" s="112">
        <v>492.37</v>
      </c>
      <c r="I8" s="112">
        <v>492.33</v>
      </c>
      <c r="J8" s="112">
        <v>216.3</v>
      </c>
      <c r="K8" s="112">
        <v>708.63</v>
      </c>
      <c r="L8" s="112">
        <v>-336.97309999999999</v>
      </c>
      <c r="M8" s="112">
        <v>-216.26</v>
      </c>
      <c r="N8" s="112">
        <v>9.6199999999999992</v>
      </c>
      <c r="O8" s="108">
        <v>0.14199999999999999</v>
      </c>
      <c r="P8" s="112">
        <v>7369.36</v>
      </c>
      <c r="Q8" s="115">
        <v>2249.35</v>
      </c>
      <c r="R8" s="6"/>
    </row>
    <row r="9" spans="1:18">
      <c r="A9" s="8" t="s">
        <v>30</v>
      </c>
      <c r="B9" s="7" t="s">
        <v>57</v>
      </c>
      <c r="C9" s="7" t="s">
        <v>2</v>
      </c>
      <c r="D9" s="112">
        <v>969.05</v>
      </c>
      <c r="E9" s="112">
        <v>1227.5</v>
      </c>
      <c r="F9" s="112">
        <v>2196.5500000000002</v>
      </c>
      <c r="G9" s="112">
        <v>631.49</v>
      </c>
      <c r="H9" s="112">
        <v>2828.04</v>
      </c>
      <c r="I9" s="112">
        <v>2536.0100000000002</v>
      </c>
      <c r="J9" s="112">
        <v>1742.73</v>
      </c>
      <c r="K9" s="112">
        <v>4278.74</v>
      </c>
      <c r="L9" s="112">
        <v>-339.46499999999997</v>
      </c>
      <c r="M9" s="112">
        <v>-1450.71</v>
      </c>
      <c r="N9" s="112">
        <v>46.47</v>
      </c>
      <c r="O9" s="108">
        <v>0.22600000000000001</v>
      </c>
      <c r="P9" s="112">
        <v>9208.06</v>
      </c>
      <c r="Q9" s="115">
        <v>3750.44</v>
      </c>
      <c r="R9" s="6"/>
    </row>
    <row r="10" spans="1:18">
      <c r="A10" s="8" t="s">
        <v>29</v>
      </c>
      <c r="B10" s="7" t="s">
        <v>57</v>
      </c>
      <c r="C10" s="7" t="s">
        <v>2</v>
      </c>
      <c r="D10" s="112">
        <v>13.18</v>
      </c>
      <c r="E10" s="112">
        <v>37.86</v>
      </c>
      <c r="F10" s="112">
        <v>51.05</v>
      </c>
      <c r="G10" s="112">
        <v>8.81</v>
      </c>
      <c r="H10" s="112">
        <v>59.86</v>
      </c>
      <c r="I10" s="112">
        <v>51.78</v>
      </c>
      <c r="J10" s="112">
        <v>10.199999999999999</v>
      </c>
      <c r="K10" s="112">
        <v>61.98</v>
      </c>
      <c r="L10" s="112">
        <v>-0.73206101999999995</v>
      </c>
      <c r="M10" s="112">
        <v>-2.12</v>
      </c>
      <c r="N10" s="112">
        <v>5.7</v>
      </c>
      <c r="O10" s="108">
        <v>0.21299999999999999</v>
      </c>
      <c r="P10" s="112">
        <v>1088.1400000000001</v>
      </c>
      <c r="Q10" s="115">
        <v>179.01</v>
      </c>
      <c r="R10" s="6"/>
    </row>
    <row r="11" spans="1:18">
      <c r="A11" s="8" t="s">
        <v>28</v>
      </c>
      <c r="B11" s="7" t="s">
        <v>57</v>
      </c>
      <c r="C11" s="7" t="s">
        <v>2</v>
      </c>
      <c r="D11" s="112">
        <v>4236.45</v>
      </c>
      <c r="E11" s="112">
        <v>2948.18</v>
      </c>
      <c r="F11" s="112">
        <v>7184.63</v>
      </c>
      <c r="G11" s="112" t="s">
        <v>27</v>
      </c>
      <c r="H11" s="112">
        <v>7184.63</v>
      </c>
      <c r="I11" s="112">
        <v>7111.53</v>
      </c>
      <c r="J11" s="112" t="s">
        <v>27</v>
      </c>
      <c r="K11" s="112">
        <v>7111.53</v>
      </c>
      <c r="L11" s="112">
        <v>73.101600000000005</v>
      </c>
      <c r="M11" s="112">
        <v>73.099999999999994</v>
      </c>
      <c r="N11" s="112">
        <v>110.35</v>
      </c>
      <c r="O11" s="108">
        <v>0.59599999999999997</v>
      </c>
      <c r="P11" s="112">
        <v>6444.78</v>
      </c>
      <c r="Q11" s="115" t="s">
        <v>27</v>
      </c>
      <c r="R11" s="6"/>
    </row>
    <row r="12" spans="1:18">
      <c r="A12" s="8" t="s">
        <v>26</v>
      </c>
      <c r="B12" s="7" t="s">
        <v>57</v>
      </c>
      <c r="C12" s="7" t="s">
        <v>31</v>
      </c>
      <c r="D12" s="112">
        <v>79.739999999999995</v>
      </c>
      <c r="E12" s="112">
        <v>38.06</v>
      </c>
      <c r="F12" s="112">
        <v>117.8</v>
      </c>
      <c r="G12" s="112" t="s">
        <v>27</v>
      </c>
      <c r="H12" s="112">
        <v>117.8</v>
      </c>
      <c r="I12" s="112">
        <v>104.03</v>
      </c>
      <c r="J12" s="112">
        <v>34.08</v>
      </c>
      <c r="K12" s="112">
        <v>138.11000000000001</v>
      </c>
      <c r="L12" s="112">
        <v>13.7682991</v>
      </c>
      <c r="M12" s="112">
        <v>-20.309999999999999</v>
      </c>
      <c r="N12" s="112">
        <v>9.57</v>
      </c>
      <c r="O12" s="108">
        <v>0.57699999999999996</v>
      </c>
      <c r="P12" s="112">
        <v>1442.59</v>
      </c>
      <c r="Q12" s="115">
        <v>355.94</v>
      </c>
      <c r="R12" s="6"/>
    </row>
    <row r="13" spans="1:18">
      <c r="A13" s="8" t="s">
        <v>25</v>
      </c>
      <c r="B13" s="7" t="s">
        <v>57</v>
      </c>
      <c r="C13" s="7" t="s">
        <v>2</v>
      </c>
      <c r="D13" s="112">
        <v>2177.27</v>
      </c>
      <c r="E13" s="112">
        <v>204.44</v>
      </c>
      <c r="F13" s="112">
        <v>2381.71</v>
      </c>
      <c r="G13" s="112">
        <v>313.8</v>
      </c>
      <c r="H13" s="112">
        <v>2695.51</v>
      </c>
      <c r="I13" s="112">
        <v>2010</v>
      </c>
      <c r="J13" s="112">
        <v>1248.5</v>
      </c>
      <c r="K13" s="112">
        <v>3258.5</v>
      </c>
      <c r="L13" s="112">
        <v>371.71</v>
      </c>
      <c r="M13" s="112">
        <v>-562.99</v>
      </c>
      <c r="N13" s="112">
        <v>67.319999999999993</v>
      </c>
      <c r="O13" s="108">
        <v>0.66800000000000004</v>
      </c>
      <c r="P13" s="112">
        <v>4840.47</v>
      </c>
      <c r="Q13" s="115">
        <v>1854.63</v>
      </c>
      <c r="R13" s="6"/>
    </row>
    <row r="14" spans="1:18">
      <c r="A14" s="8" t="s">
        <v>24</v>
      </c>
      <c r="B14" s="7" t="s">
        <v>57</v>
      </c>
      <c r="C14" s="7" t="s">
        <v>2</v>
      </c>
      <c r="D14" s="112">
        <v>163.08000000000001</v>
      </c>
      <c r="E14" s="112">
        <v>253.02</v>
      </c>
      <c r="F14" s="112">
        <v>416.11</v>
      </c>
      <c r="G14" s="112">
        <v>281.86</v>
      </c>
      <c r="H14" s="112">
        <v>697.97</v>
      </c>
      <c r="I14" s="112">
        <v>469.65</v>
      </c>
      <c r="J14" s="112">
        <v>159.41</v>
      </c>
      <c r="K14" s="112">
        <v>629.05999999999995</v>
      </c>
      <c r="L14" s="112">
        <v>-53.544499999999999</v>
      </c>
      <c r="M14" s="112">
        <v>68.91</v>
      </c>
      <c r="N14" s="112">
        <v>30.46</v>
      </c>
      <c r="O14" s="108">
        <v>0.25900000000000001</v>
      </c>
      <c r="P14" s="112">
        <v>2065.09</v>
      </c>
      <c r="Q14" s="115">
        <v>523.30999999999995</v>
      </c>
      <c r="R14" s="6"/>
    </row>
    <row r="15" spans="1:18">
      <c r="A15" s="8" t="s">
        <v>23</v>
      </c>
      <c r="B15" s="7" t="s">
        <v>57</v>
      </c>
      <c r="C15" s="7" t="s">
        <v>2</v>
      </c>
      <c r="D15" s="112">
        <v>99.12</v>
      </c>
      <c r="E15" s="112">
        <v>302.12</v>
      </c>
      <c r="F15" s="112">
        <v>401.24</v>
      </c>
      <c r="G15" s="112">
        <v>104.12</v>
      </c>
      <c r="H15" s="112">
        <v>505.36</v>
      </c>
      <c r="I15" s="112">
        <v>503.48</v>
      </c>
      <c r="J15" s="112">
        <v>152.26</v>
      </c>
      <c r="K15" s="112">
        <v>655.74</v>
      </c>
      <c r="L15" s="112">
        <v>-102.2418</v>
      </c>
      <c r="M15" s="112">
        <v>-150.38</v>
      </c>
      <c r="N15" s="112">
        <v>27.65</v>
      </c>
      <c r="O15" s="108">
        <v>0.151</v>
      </c>
      <c r="P15" s="112">
        <v>2371.2800000000002</v>
      </c>
      <c r="Q15" s="115">
        <v>550.6</v>
      </c>
      <c r="R15" s="6"/>
    </row>
    <row r="16" spans="1:18">
      <c r="A16" s="8" t="s">
        <v>22</v>
      </c>
      <c r="B16" s="7" t="s">
        <v>57</v>
      </c>
      <c r="C16" s="7" t="s">
        <v>2</v>
      </c>
      <c r="D16" s="112">
        <v>913.01</v>
      </c>
      <c r="E16" s="112">
        <v>2304.2800000000002</v>
      </c>
      <c r="F16" s="112">
        <v>3217.28</v>
      </c>
      <c r="G16" s="112">
        <v>104.12</v>
      </c>
      <c r="H16" s="112">
        <v>3321.4</v>
      </c>
      <c r="I16" s="112">
        <v>3341.89</v>
      </c>
      <c r="J16" s="112">
        <v>642.71</v>
      </c>
      <c r="K16" s="112">
        <v>3984.6</v>
      </c>
      <c r="L16" s="112">
        <v>-124.6038063</v>
      </c>
      <c r="M16" s="112">
        <v>-663.2</v>
      </c>
      <c r="N16" s="112">
        <v>44.97</v>
      </c>
      <c r="O16" s="108">
        <v>0.22900000000000001</v>
      </c>
      <c r="P16" s="112">
        <v>8861.17</v>
      </c>
      <c r="Q16" s="115">
        <v>1429.3</v>
      </c>
      <c r="R16" s="6"/>
    </row>
    <row r="17" spans="1:19">
      <c r="A17" s="8" t="s">
        <v>21</v>
      </c>
      <c r="B17" s="7" t="s">
        <v>57</v>
      </c>
      <c r="C17" s="7" t="s">
        <v>14</v>
      </c>
      <c r="D17" s="112">
        <v>370.15</v>
      </c>
      <c r="E17" s="112">
        <v>486.4</v>
      </c>
      <c r="F17" s="112">
        <v>856.55</v>
      </c>
      <c r="G17" s="112">
        <v>1030.05</v>
      </c>
      <c r="H17" s="112">
        <v>1886.6</v>
      </c>
      <c r="I17" s="112">
        <v>846.35</v>
      </c>
      <c r="J17" s="112">
        <v>1200.05</v>
      </c>
      <c r="K17" s="112">
        <v>2046.4</v>
      </c>
      <c r="L17" s="112">
        <v>10.1995</v>
      </c>
      <c r="M17" s="112">
        <v>-159.80000000000001</v>
      </c>
      <c r="N17" s="112">
        <v>28.71</v>
      </c>
      <c r="O17" s="108">
        <v>0.18099999999999999</v>
      </c>
      <c r="P17" s="112">
        <v>7127.71</v>
      </c>
      <c r="Q17" s="115">
        <v>4179.83</v>
      </c>
      <c r="R17" s="6"/>
    </row>
    <row r="18" spans="1:19">
      <c r="A18" s="8" t="s">
        <v>20</v>
      </c>
      <c r="B18" s="7" t="s">
        <v>7</v>
      </c>
      <c r="C18" s="7" t="s">
        <v>2</v>
      </c>
      <c r="D18" s="112">
        <v>69.69</v>
      </c>
      <c r="E18" s="112">
        <v>473.43</v>
      </c>
      <c r="F18" s="112">
        <v>543.12</v>
      </c>
      <c r="G18" s="112">
        <v>78.099999999999994</v>
      </c>
      <c r="H18" s="112">
        <v>621.22</v>
      </c>
      <c r="I18" s="112">
        <v>441.37</v>
      </c>
      <c r="J18" s="112">
        <v>541.97</v>
      </c>
      <c r="K18" s="112">
        <v>983.34</v>
      </c>
      <c r="L18" s="112">
        <v>101.745</v>
      </c>
      <c r="M18" s="112">
        <v>-362.12</v>
      </c>
      <c r="N18" s="112">
        <v>16.190000000000001</v>
      </c>
      <c r="O18" s="108">
        <v>7.0999999999999994E-2</v>
      </c>
      <c r="P18" s="112">
        <v>6074.19</v>
      </c>
      <c r="Q18" s="115">
        <v>3347.79</v>
      </c>
      <c r="R18" s="6"/>
    </row>
    <row r="19" spans="1:19">
      <c r="A19" s="21" t="s">
        <v>19</v>
      </c>
      <c r="B19" s="19" t="s">
        <v>59</v>
      </c>
      <c r="C19" s="19" t="s">
        <v>2</v>
      </c>
      <c r="D19" s="113">
        <v>19562.080000000002</v>
      </c>
      <c r="E19" s="113">
        <v>2967.7</v>
      </c>
      <c r="F19" s="113">
        <v>22529.77</v>
      </c>
      <c r="G19" s="113">
        <v>8648.64</v>
      </c>
      <c r="H19" s="113">
        <v>31178.41</v>
      </c>
      <c r="I19" s="113">
        <v>13786.74</v>
      </c>
      <c r="J19" s="113">
        <v>3850.46</v>
      </c>
      <c r="K19" s="113">
        <v>17637.2</v>
      </c>
      <c r="L19" s="112">
        <v>8743.0296589999998</v>
      </c>
      <c r="M19" s="112">
        <v>13541.21</v>
      </c>
      <c r="N19" s="112">
        <v>124.42</v>
      </c>
      <c r="O19" s="108">
        <v>1.109</v>
      </c>
      <c r="P19" s="112">
        <v>14175.11</v>
      </c>
      <c r="Q19" s="115">
        <v>3094.63</v>
      </c>
      <c r="R19" s="6"/>
    </row>
    <row r="20" spans="1:19">
      <c r="A20" s="8" t="s">
        <v>18</v>
      </c>
      <c r="B20" s="7" t="s">
        <v>57</v>
      </c>
      <c r="C20" s="7" t="s">
        <v>14</v>
      </c>
      <c r="D20" s="112">
        <v>37.020000000000003</v>
      </c>
      <c r="E20" s="112">
        <v>156.57</v>
      </c>
      <c r="F20" s="112">
        <v>193.59</v>
      </c>
      <c r="G20" s="112">
        <v>78.83</v>
      </c>
      <c r="H20" s="112">
        <v>272.41000000000003</v>
      </c>
      <c r="I20" s="112">
        <v>144.97999999999999</v>
      </c>
      <c r="J20" s="112">
        <v>85.4</v>
      </c>
      <c r="K20" s="112">
        <v>230.39</v>
      </c>
      <c r="L20" s="112">
        <v>48.604840000000003</v>
      </c>
      <c r="M20" s="112">
        <v>42.03</v>
      </c>
      <c r="N20" s="112">
        <v>16.84</v>
      </c>
      <c r="O20" s="108">
        <v>0.161</v>
      </c>
      <c r="P20" s="112">
        <v>1367.9</v>
      </c>
      <c r="Q20" s="115">
        <v>507.09</v>
      </c>
      <c r="R20" s="6"/>
    </row>
    <row r="21" spans="1:19">
      <c r="A21" s="8" t="s">
        <v>17</v>
      </c>
      <c r="B21" s="7" t="s">
        <v>57</v>
      </c>
      <c r="C21" s="7" t="s">
        <v>2</v>
      </c>
      <c r="D21" s="112">
        <v>3352.15</v>
      </c>
      <c r="E21" s="112">
        <v>685.17</v>
      </c>
      <c r="F21" s="112">
        <v>4037.32</v>
      </c>
      <c r="G21" s="112" t="s">
        <v>27</v>
      </c>
      <c r="H21" s="112">
        <v>4037.32</v>
      </c>
      <c r="I21" s="112">
        <v>2079.71</v>
      </c>
      <c r="J21" s="112">
        <v>1404.7</v>
      </c>
      <c r="K21" s="112">
        <v>3484.41</v>
      </c>
      <c r="L21" s="112">
        <v>1957.61</v>
      </c>
      <c r="M21" s="112">
        <v>552.91</v>
      </c>
      <c r="N21" s="112">
        <v>31.24</v>
      </c>
      <c r="O21" s="108">
        <v>0.96199999999999997</v>
      </c>
      <c r="P21" s="112">
        <v>11152.05</v>
      </c>
      <c r="Q21" s="115">
        <v>4495.82</v>
      </c>
      <c r="R21" s="6"/>
    </row>
    <row r="22" spans="1:19">
      <c r="A22" s="8" t="s">
        <v>16</v>
      </c>
      <c r="B22" s="7" t="s">
        <v>57</v>
      </c>
      <c r="C22" s="7" t="s">
        <v>2</v>
      </c>
      <c r="D22" s="112">
        <v>6.02</v>
      </c>
      <c r="E22" s="112">
        <v>67.91</v>
      </c>
      <c r="F22" s="112">
        <v>73.930000000000007</v>
      </c>
      <c r="G22" s="112">
        <v>244.33</v>
      </c>
      <c r="H22" s="112">
        <v>318.26</v>
      </c>
      <c r="I22" s="112">
        <v>44</v>
      </c>
      <c r="J22" s="112">
        <v>127.72</v>
      </c>
      <c r="K22" s="112">
        <v>171.72</v>
      </c>
      <c r="L22" s="112">
        <v>29.931721150000001</v>
      </c>
      <c r="M22" s="112">
        <v>146.54</v>
      </c>
      <c r="N22" s="112">
        <v>10.1</v>
      </c>
      <c r="O22" s="108">
        <v>3.5000000000000003E-2</v>
      </c>
      <c r="P22" s="112">
        <v>1699.46</v>
      </c>
      <c r="Q22" s="115">
        <v>1264.03</v>
      </c>
      <c r="R22" s="6"/>
    </row>
    <row r="23" spans="1:19">
      <c r="A23" s="8" t="s">
        <v>15</v>
      </c>
      <c r="B23" s="7" t="s">
        <v>57</v>
      </c>
      <c r="C23" s="7" t="s">
        <v>2</v>
      </c>
      <c r="D23" s="112">
        <v>31</v>
      </c>
      <c r="E23" s="112">
        <v>10</v>
      </c>
      <c r="F23" s="112">
        <v>41</v>
      </c>
      <c r="G23" s="112">
        <v>176</v>
      </c>
      <c r="H23" s="112">
        <v>217</v>
      </c>
      <c r="I23" s="112">
        <v>75</v>
      </c>
      <c r="J23" s="112">
        <v>48</v>
      </c>
      <c r="K23" s="112">
        <v>123</v>
      </c>
      <c r="L23" s="112">
        <v>-34</v>
      </c>
      <c r="M23" s="112">
        <v>94</v>
      </c>
      <c r="N23" s="112">
        <v>10.73</v>
      </c>
      <c r="O23" s="108">
        <v>0.252</v>
      </c>
      <c r="P23" s="112">
        <v>1145.8599999999999</v>
      </c>
      <c r="Q23" s="115">
        <v>447.17</v>
      </c>
      <c r="R23" s="6"/>
    </row>
    <row r="24" spans="1:19">
      <c r="A24" s="8" t="s">
        <v>13</v>
      </c>
      <c r="B24" s="7" t="s">
        <v>57</v>
      </c>
      <c r="C24" s="7" t="s">
        <v>2</v>
      </c>
      <c r="D24" s="112">
        <v>889.55</v>
      </c>
      <c r="E24" s="112">
        <v>707.1</v>
      </c>
      <c r="F24" s="112">
        <v>1596.64</v>
      </c>
      <c r="G24" s="112">
        <v>109.38</v>
      </c>
      <c r="H24" s="112">
        <v>1706.03</v>
      </c>
      <c r="I24" s="112">
        <v>1458.5</v>
      </c>
      <c r="J24" s="112">
        <v>1277.5</v>
      </c>
      <c r="K24" s="112">
        <v>2736</v>
      </c>
      <c r="L24" s="112">
        <v>138.14340659999999</v>
      </c>
      <c r="M24" s="112">
        <v>-1029.98</v>
      </c>
      <c r="N24" s="112">
        <v>44.68</v>
      </c>
      <c r="O24" s="108">
        <v>0.32500000000000001</v>
      </c>
      <c r="P24" s="112">
        <v>6123.83</v>
      </c>
      <c r="Q24" s="115">
        <v>2859.36</v>
      </c>
      <c r="R24" s="6"/>
    </row>
    <row r="25" spans="1:19">
      <c r="A25" s="8" t="s">
        <v>12</v>
      </c>
      <c r="B25" s="7" t="s">
        <v>57</v>
      </c>
      <c r="C25" s="7" t="s">
        <v>2</v>
      </c>
      <c r="D25" s="112">
        <v>106.17</v>
      </c>
      <c r="E25" s="112">
        <v>72.88</v>
      </c>
      <c r="F25" s="112">
        <v>179.04</v>
      </c>
      <c r="G25" s="112">
        <v>78.989999999999995</v>
      </c>
      <c r="H25" s="112">
        <v>258.04000000000002</v>
      </c>
      <c r="I25" s="112">
        <v>213.89</v>
      </c>
      <c r="J25" s="112">
        <v>164.76</v>
      </c>
      <c r="K25" s="112">
        <v>378.65</v>
      </c>
      <c r="L25" s="112">
        <v>-34.8454269</v>
      </c>
      <c r="M25" s="112">
        <v>-120.61</v>
      </c>
      <c r="N25" s="112">
        <v>7.44</v>
      </c>
      <c r="O25" s="108">
        <v>0.28000000000000003</v>
      </c>
      <c r="P25" s="112">
        <v>5091.4799999999996</v>
      </c>
      <c r="Q25" s="115">
        <v>2215.42</v>
      </c>
      <c r="R25" s="6"/>
    </row>
    <row r="26" spans="1:19">
      <c r="A26" s="8" t="s">
        <v>11</v>
      </c>
      <c r="B26" s="7" t="s">
        <v>57</v>
      </c>
      <c r="C26" s="7" t="s">
        <v>14</v>
      </c>
      <c r="D26" s="112">
        <v>943.9</v>
      </c>
      <c r="E26" s="112">
        <v>257.10000000000002</v>
      </c>
      <c r="F26" s="112">
        <v>1201</v>
      </c>
      <c r="G26" s="112">
        <v>1252.42</v>
      </c>
      <c r="H26" s="112">
        <v>2453.42</v>
      </c>
      <c r="I26" s="112">
        <v>909.92</v>
      </c>
      <c r="J26" s="112">
        <v>1619.67</v>
      </c>
      <c r="K26" s="112">
        <v>2529.6</v>
      </c>
      <c r="L26" s="112">
        <v>291.077</v>
      </c>
      <c r="M26" s="112">
        <v>-76.180000000000007</v>
      </c>
      <c r="N26" s="112">
        <v>20.36</v>
      </c>
      <c r="O26" s="108">
        <v>0.373</v>
      </c>
      <c r="P26" s="112">
        <v>12424.34</v>
      </c>
      <c r="Q26" s="115">
        <v>7955.17</v>
      </c>
      <c r="R26" s="6"/>
    </row>
    <row r="27" spans="1:19">
      <c r="A27" s="5" t="s">
        <v>10</v>
      </c>
      <c r="B27" s="4" t="s">
        <v>57</v>
      </c>
      <c r="C27" s="4" t="s">
        <v>6</v>
      </c>
      <c r="D27" s="114">
        <v>731.58</v>
      </c>
      <c r="E27" s="114">
        <v>428.09</v>
      </c>
      <c r="F27" s="114">
        <v>1159.67</v>
      </c>
      <c r="G27" s="114">
        <v>434</v>
      </c>
      <c r="H27" s="114">
        <v>1593.67</v>
      </c>
      <c r="I27" s="114">
        <v>1145.08</v>
      </c>
      <c r="J27" s="114">
        <v>525.64</v>
      </c>
      <c r="K27" s="114">
        <v>1670.72</v>
      </c>
      <c r="L27" s="114">
        <v>14.59</v>
      </c>
      <c r="M27" s="112">
        <v>-77.05</v>
      </c>
      <c r="N27" s="114">
        <v>86.7</v>
      </c>
      <c r="O27" s="109">
        <v>0.438</v>
      </c>
      <c r="P27" s="114">
        <v>1927.01</v>
      </c>
      <c r="Q27" s="116">
        <v>606.27</v>
      </c>
      <c r="R27" s="3">
        <v>24.86</v>
      </c>
      <c r="S27" s="16" t="s">
        <v>58</v>
      </c>
    </row>
    <row r="28" spans="1:19">
      <c r="A28" s="5" t="s">
        <v>8</v>
      </c>
      <c r="B28" s="4" t="s">
        <v>57</v>
      </c>
      <c r="C28" s="4" t="s">
        <v>2</v>
      </c>
      <c r="D28" s="114">
        <v>5697.37</v>
      </c>
      <c r="E28" s="114">
        <v>2097.87</v>
      </c>
      <c r="F28" s="114">
        <v>7795.24</v>
      </c>
      <c r="G28" s="114">
        <v>57.43</v>
      </c>
      <c r="H28" s="114">
        <v>7852.67</v>
      </c>
      <c r="I28" s="114">
        <v>7559.36</v>
      </c>
      <c r="J28" s="114">
        <v>1386.91</v>
      </c>
      <c r="K28" s="114">
        <v>8946.27</v>
      </c>
      <c r="L28" s="114">
        <v>235.8826497</v>
      </c>
      <c r="M28" s="112">
        <v>-1093.6099999999999</v>
      </c>
      <c r="N28" s="114">
        <v>85</v>
      </c>
      <c r="O28" s="109">
        <v>0.63700000000000001</v>
      </c>
      <c r="P28" s="114">
        <v>10525.02</v>
      </c>
      <c r="Q28" s="116">
        <v>1631.66</v>
      </c>
      <c r="R28" s="3">
        <v>17.45</v>
      </c>
      <c r="S28" s="16" t="s">
        <v>5</v>
      </c>
    </row>
    <row r="29" spans="1:19">
      <c r="A29" s="5" t="s">
        <v>4</v>
      </c>
      <c r="B29" s="4" t="s">
        <v>57</v>
      </c>
      <c r="C29" s="4" t="s">
        <v>2</v>
      </c>
      <c r="D29" s="114">
        <v>2219.81</v>
      </c>
      <c r="E29" s="114">
        <v>936.96</v>
      </c>
      <c r="F29" s="114">
        <v>3156.77</v>
      </c>
      <c r="G29" s="114">
        <v>310.27</v>
      </c>
      <c r="H29" s="114">
        <v>3467.04</v>
      </c>
      <c r="I29" s="114">
        <v>3146.8</v>
      </c>
      <c r="J29" s="114">
        <v>894.17</v>
      </c>
      <c r="K29" s="114">
        <v>4040.97</v>
      </c>
      <c r="L29" s="114">
        <v>9.9700000000000006</v>
      </c>
      <c r="M29" s="112">
        <v>-573.91999999999996</v>
      </c>
      <c r="N29" s="114">
        <v>13.09</v>
      </c>
      <c r="O29" s="109">
        <v>0.54900000000000004</v>
      </c>
      <c r="P29" s="114">
        <v>30870.639999999999</v>
      </c>
      <c r="Q29" s="116">
        <v>6830.91</v>
      </c>
      <c r="R29" s="3">
        <v>2.97</v>
      </c>
      <c r="S29" s="16" t="s">
        <v>1</v>
      </c>
    </row>
    <row r="30" spans="1:19">
      <c r="A30" s="20"/>
      <c r="B30" s="20"/>
      <c r="C30" s="20"/>
      <c r="D30" s="20"/>
    </row>
    <row r="31" spans="1:19" ht="60">
      <c r="A31" s="15" t="s">
        <v>55</v>
      </c>
      <c r="B31" s="14" t="s">
        <v>56</v>
      </c>
      <c r="C31" s="12" t="s">
        <v>53</v>
      </c>
      <c r="D31" s="13" t="s">
        <v>52</v>
      </c>
      <c r="E31" s="12" t="s">
        <v>51</v>
      </c>
      <c r="F31" s="12" t="s">
        <v>50</v>
      </c>
      <c r="G31" s="12" t="s">
        <v>49</v>
      </c>
      <c r="H31" s="12" t="s">
        <v>48</v>
      </c>
      <c r="I31" s="12" t="s">
        <v>47</v>
      </c>
      <c r="J31" s="12" t="s">
        <v>46</v>
      </c>
      <c r="K31" s="13" t="s">
        <v>45</v>
      </c>
      <c r="L31" s="12" t="s">
        <v>44</v>
      </c>
      <c r="M31" s="12" t="s">
        <v>43</v>
      </c>
      <c r="N31" s="12" t="s">
        <v>42</v>
      </c>
      <c r="O31" s="12" t="s">
        <v>41</v>
      </c>
      <c r="P31" s="12" t="s">
        <v>40</v>
      </c>
      <c r="Q31" s="12" t="s">
        <v>39</v>
      </c>
      <c r="R31" s="11" t="s">
        <v>38</v>
      </c>
    </row>
    <row r="32" spans="1:19">
      <c r="A32" s="8" t="s">
        <v>37</v>
      </c>
      <c r="B32" s="7" t="s">
        <v>7</v>
      </c>
      <c r="C32" s="7" t="s">
        <v>2</v>
      </c>
      <c r="D32" s="112">
        <v>1714</v>
      </c>
      <c r="E32" s="112">
        <v>1177</v>
      </c>
      <c r="F32" s="112">
        <v>2891</v>
      </c>
      <c r="G32" s="112">
        <v>2460</v>
      </c>
      <c r="H32" s="112">
        <v>5351</v>
      </c>
      <c r="I32" s="112">
        <v>2103</v>
      </c>
      <c r="J32" s="112">
        <v>2082</v>
      </c>
      <c r="K32" s="112">
        <v>4185</v>
      </c>
      <c r="L32" s="112">
        <v>787.7</v>
      </c>
      <c r="M32" s="112">
        <v>1165.77</v>
      </c>
      <c r="N32" s="112">
        <v>55.78</v>
      </c>
      <c r="O32" s="18">
        <v>0.41</v>
      </c>
      <c r="P32" s="112">
        <v>7503.18</v>
      </c>
      <c r="Q32" s="112">
        <v>3732.44</v>
      </c>
      <c r="R32" s="6"/>
    </row>
    <row r="33" spans="1:18">
      <c r="A33" s="8" t="s">
        <v>36</v>
      </c>
      <c r="B33" s="7" t="s">
        <v>7</v>
      </c>
      <c r="C33" s="7" t="s">
        <v>2</v>
      </c>
      <c r="D33" s="112">
        <v>1776</v>
      </c>
      <c r="E33" s="112">
        <v>867</v>
      </c>
      <c r="F33" s="112">
        <v>2644</v>
      </c>
      <c r="G33" s="112">
        <v>1561</v>
      </c>
      <c r="H33" s="112">
        <v>4205</v>
      </c>
      <c r="I33" s="112">
        <v>1809</v>
      </c>
      <c r="J33" s="112">
        <v>1969</v>
      </c>
      <c r="K33" s="112">
        <v>3778</v>
      </c>
      <c r="L33" s="112">
        <v>834.9855</v>
      </c>
      <c r="M33" s="112">
        <v>427.13</v>
      </c>
      <c r="N33" s="112">
        <v>84.44</v>
      </c>
      <c r="O33" s="18">
        <v>0.47</v>
      </c>
      <c r="P33" s="112">
        <v>4474.18</v>
      </c>
      <c r="Q33" s="112">
        <v>2332.2399999999998</v>
      </c>
      <c r="R33" s="6"/>
    </row>
    <row r="34" spans="1:18">
      <c r="A34" s="8" t="s">
        <v>35</v>
      </c>
      <c r="B34" s="7" t="s">
        <v>7</v>
      </c>
      <c r="C34" s="7" t="s">
        <v>2</v>
      </c>
      <c r="D34" s="112">
        <v>255</v>
      </c>
      <c r="E34" s="112">
        <v>246</v>
      </c>
      <c r="F34" s="112">
        <v>501</v>
      </c>
      <c r="G34" s="112">
        <v>266</v>
      </c>
      <c r="H34" s="112">
        <v>767</v>
      </c>
      <c r="I34" s="112">
        <v>696</v>
      </c>
      <c r="J34" s="112">
        <v>248</v>
      </c>
      <c r="K34" s="112">
        <v>943</v>
      </c>
      <c r="L34" s="112">
        <v>-194.41</v>
      </c>
      <c r="M34" s="112">
        <v>-176.02</v>
      </c>
      <c r="N34" s="112">
        <v>17.98</v>
      </c>
      <c r="O34" s="18">
        <v>0.27</v>
      </c>
      <c r="P34" s="112">
        <v>5246.47</v>
      </c>
      <c r="Q34" s="112">
        <v>1377.42</v>
      </c>
      <c r="R34" s="6"/>
    </row>
    <row r="35" spans="1:18">
      <c r="A35" s="8" t="s">
        <v>33</v>
      </c>
      <c r="B35" s="7" t="s">
        <v>7</v>
      </c>
      <c r="C35" s="7" t="s">
        <v>2</v>
      </c>
      <c r="D35" s="112">
        <v>63</v>
      </c>
      <c r="E35" s="112">
        <v>108</v>
      </c>
      <c r="F35" s="112">
        <v>171</v>
      </c>
      <c r="G35" s="112">
        <v>73</v>
      </c>
      <c r="H35" s="112">
        <v>244</v>
      </c>
      <c r="I35" s="112">
        <v>139</v>
      </c>
      <c r="J35" s="112">
        <v>21</v>
      </c>
      <c r="K35" s="112">
        <v>160</v>
      </c>
      <c r="L35" s="112">
        <v>31.6966365</v>
      </c>
      <c r="M35" s="112">
        <v>83.93</v>
      </c>
      <c r="N35" s="112">
        <v>8.43</v>
      </c>
      <c r="O35" s="18">
        <v>0.39</v>
      </c>
      <c r="P35" s="112">
        <v>1900.73</v>
      </c>
      <c r="Q35" s="112">
        <v>251.38</v>
      </c>
      <c r="R35" s="6"/>
    </row>
    <row r="36" spans="1:18">
      <c r="A36" s="8" t="s">
        <v>32</v>
      </c>
      <c r="B36" s="7" t="s">
        <v>7</v>
      </c>
      <c r="C36" s="7" t="s">
        <v>2</v>
      </c>
      <c r="D36" s="112">
        <v>148</v>
      </c>
      <c r="E36" s="112">
        <v>226</v>
      </c>
      <c r="F36" s="112">
        <v>373</v>
      </c>
      <c r="G36" s="112">
        <v>102</v>
      </c>
      <c r="H36" s="112">
        <v>476</v>
      </c>
      <c r="I36" s="112">
        <v>348</v>
      </c>
      <c r="J36" s="112">
        <v>170</v>
      </c>
      <c r="K36" s="112">
        <v>517</v>
      </c>
      <c r="L36" s="112">
        <v>25.71</v>
      </c>
      <c r="M36" s="112">
        <v>-41.7</v>
      </c>
      <c r="N36" s="112">
        <v>9.6199999999999992</v>
      </c>
      <c r="O36" s="18">
        <v>0.28599999999999998</v>
      </c>
      <c r="P36" s="112">
        <v>5381.31</v>
      </c>
      <c r="Q36" s="112">
        <v>1766.45</v>
      </c>
      <c r="R36" s="6"/>
    </row>
    <row r="37" spans="1:18">
      <c r="A37" s="8" t="s">
        <v>30</v>
      </c>
      <c r="B37" s="7" t="s">
        <v>7</v>
      </c>
      <c r="C37" s="7" t="s">
        <v>2</v>
      </c>
      <c r="D37" s="112">
        <v>1148</v>
      </c>
      <c r="E37" s="112">
        <v>622</v>
      </c>
      <c r="F37" s="112">
        <v>1770</v>
      </c>
      <c r="G37" s="112">
        <v>1725</v>
      </c>
      <c r="H37" s="112">
        <v>3496</v>
      </c>
      <c r="I37" s="112">
        <v>2223</v>
      </c>
      <c r="J37" s="112">
        <v>1935</v>
      </c>
      <c r="K37" s="112">
        <v>4158</v>
      </c>
      <c r="L37" s="112">
        <v>-452.37</v>
      </c>
      <c r="M37" s="112">
        <v>-662.33</v>
      </c>
      <c r="N37" s="112">
        <v>46.47</v>
      </c>
      <c r="O37" s="18">
        <v>0.27600000000000002</v>
      </c>
      <c r="P37" s="112">
        <v>8948.1200000000008</v>
      </c>
      <c r="Q37" s="112">
        <v>4164.82</v>
      </c>
      <c r="R37" s="6"/>
    </row>
    <row r="38" spans="1:18">
      <c r="A38" s="8" t="s">
        <v>29</v>
      </c>
      <c r="B38" s="7" t="s">
        <v>7</v>
      </c>
      <c r="C38" s="7" t="s">
        <v>2</v>
      </c>
      <c r="D38" s="112">
        <v>16</v>
      </c>
      <c r="E38" s="112">
        <v>35</v>
      </c>
      <c r="F38" s="112">
        <v>51</v>
      </c>
      <c r="G38" s="112">
        <v>16</v>
      </c>
      <c r="H38" s="112">
        <v>67</v>
      </c>
      <c r="I38" s="112">
        <v>44</v>
      </c>
      <c r="J38" s="112">
        <v>14</v>
      </c>
      <c r="K38" s="112">
        <v>58</v>
      </c>
      <c r="L38" s="112">
        <v>7.4603701999999998</v>
      </c>
      <c r="M38" s="112">
        <v>9.07</v>
      </c>
      <c r="N38" s="112">
        <v>5.7</v>
      </c>
      <c r="O38" s="18">
        <v>0.28000000000000003</v>
      </c>
      <c r="P38" s="112">
        <v>1015.36</v>
      </c>
      <c r="Q38" s="112">
        <v>248.05</v>
      </c>
      <c r="R38" s="6"/>
    </row>
    <row r="39" spans="1:18">
      <c r="A39" s="8" t="s">
        <v>28</v>
      </c>
      <c r="B39" s="7" t="s">
        <v>7</v>
      </c>
      <c r="C39" s="7" t="s">
        <v>2</v>
      </c>
      <c r="D39" s="112">
        <v>4683</v>
      </c>
      <c r="E39" s="112">
        <v>2000</v>
      </c>
      <c r="F39" s="112">
        <v>6683</v>
      </c>
      <c r="G39" s="112" t="s">
        <v>27</v>
      </c>
      <c r="H39" s="112">
        <v>6683</v>
      </c>
      <c r="I39" s="112">
        <v>6939</v>
      </c>
      <c r="J39" s="112" t="s">
        <v>27</v>
      </c>
      <c r="K39" s="112">
        <v>6939</v>
      </c>
      <c r="L39" s="112">
        <v>-256.31431609999998</v>
      </c>
      <c r="M39" s="112">
        <v>-256.31</v>
      </c>
      <c r="N39" s="112">
        <v>110.35</v>
      </c>
      <c r="O39" s="18">
        <v>0.67500000000000004</v>
      </c>
      <c r="P39" s="112">
        <v>6288.64</v>
      </c>
      <c r="Q39" s="112" t="s">
        <v>27</v>
      </c>
      <c r="R39" s="6"/>
    </row>
    <row r="40" spans="1:18">
      <c r="A40" s="8" t="s">
        <v>26</v>
      </c>
      <c r="B40" s="7" t="s">
        <v>7</v>
      </c>
      <c r="C40" s="7" t="s">
        <v>2</v>
      </c>
      <c r="D40" s="112">
        <v>59</v>
      </c>
      <c r="E40" s="112">
        <v>75</v>
      </c>
      <c r="F40" s="112">
        <v>133</v>
      </c>
      <c r="G40" s="112" t="s">
        <v>27</v>
      </c>
      <c r="H40" s="112">
        <v>133</v>
      </c>
      <c r="I40" s="112">
        <v>101</v>
      </c>
      <c r="J40" s="112">
        <v>29</v>
      </c>
      <c r="K40" s="112">
        <v>130</v>
      </c>
      <c r="L40" s="112">
        <v>32.732080000000003</v>
      </c>
      <c r="M40" s="112">
        <v>3.44</v>
      </c>
      <c r="N40" s="112">
        <v>9.57</v>
      </c>
      <c r="O40" s="18">
        <v>0.45</v>
      </c>
      <c r="P40" s="112">
        <v>1357.6</v>
      </c>
      <c r="Q40" s="112">
        <v>306.02</v>
      </c>
      <c r="R40" s="6"/>
    </row>
    <row r="41" spans="1:18">
      <c r="A41" s="8" t="s">
        <v>25</v>
      </c>
      <c r="B41" s="7" t="s">
        <v>7</v>
      </c>
      <c r="C41" s="7" t="s">
        <v>2</v>
      </c>
      <c r="D41" s="112">
        <v>2174</v>
      </c>
      <c r="E41" s="112">
        <v>166</v>
      </c>
      <c r="F41" s="112">
        <v>2340</v>
      </c>
      <c r="G41" s="112">
        <v>809</v>
      </c>
      <c r="H41" s="112">
        <v>3150</v>
      </c>
      <c r="I41" s="112">
        <v>1473</v>
      </c>
      <c r="J41" s="112">
        <v>1359</v>
      </c>
      <c r="K41" s="112">
        <v>2832</v>
      </c>
      <c r="L41" s="112">
        <v>866.82</v>
      </c>
      <c r="M41" s="112">
        <v>317.20999999999998</v>
      </c>
      <c r="N41" s="112">
        <v>67.319999999999993</v>
      </c>
      <c r="O41" s="18">
        <v>0.76800000000000002</v>
      </c>
      <c r="P41" s="112">
        <v>4207.34</v>
      </c>
      <c r="Q41" s="112">
        <v>2018.56</v>
      </c>
      <c r="R41" s="6"/>
    </row>
    <row r="42" spans="1:18">
      <c r="A42" s="8" t="s">
        <v>24</v>
      </c>
      <c r="B42" s="7" t="s">
        <v>7</v>
      </c>
      <c r="C42" s="7" t="s">
        <v>2</v>
      </c>
      <c r="D42" s="112">
        <v>139</v>
      </c>
      <c r="E42" s="112">
        <v>230</v>
      </c>
      <c r="F42" s="112">
        <v>369</v>
      </c>
      <c r="G42" s="112">
        <v>238</v>
      </c>
      <c r="H42" s="112">
        <v>607</v>
      </c>
      <c r="I42" s="112">
        <v>433</v>
      </c>
      <c r="J42" s="112">
        <v>126</v>
      </c>
      <c r="K42" s="112">
        <v>559</v>
      </c>
      <c r="L42" s="112">
        <v>-64.046400000000006</v>
      </c>
      <c r="M42" s="112">
        <v>47.89</v>
      </c>
      <c r="N42" s="112">
        <v>30.46</v>
      </c>
      <c r="O42" s="18">
        <v>0.248</v>
      </c>
      <c r="P42" s="112">
        <v>1834.39</v>
      </c>
      <c r="Q42" s="112">
        <v>413.67</v>
      </c>
      <c r="R42" s="6"/>
    </row>
    <row r="43" spans="1:18">
      <c r="A43" s="8" t="s">
        <v>23</v>
      </c>
      <c r="B43" s="7" t="s">
        <v>7</v>
      </c>
      <c r="C43" s="7" t="s">
        <v>2</v>
      </c>
      <c r="D43" s="112">
        <v>153</v>
      </c>
      <c r="E43" s="112">
        <v>428</v>
      </c>
      <c r="F43" s="112">
        <v>581</v>
      </c>
      <c r="G43" s="112">
        <v>269</v>
      </c>
      <c r="H43" s="112">
        <v>850</v>
      </c>
      <c r="I43" s="112">
        <v>460</v>
      </c>
      <c r="J43" s="112">
        <v>239</v>
      </c>
      <c r="K43" s="112">
        <v>699</v>
      </c>
      <c r="L43" s="112">
        <v>121.07</v>
      </c>
      <c r="M43" s="112">
        <v>151.36000000000001</v>
      </c>
      <c r="N43" s="112">
        <v>27.65</v>
      </c>
      <c r="O43" s="18">
        <v>0.218</v>
      </c>
      <c r="P43" s="112">
        <v>2526.3000000000002</v>
      </c>
      <c r="Q43" s="112">
        <v>864.01</v>
      </c>
      <c r="R43" s="6"/>
    </row>
    <row r="44" spans="1:18">
      <c r="A44" s="8" t="s">
        <v>22</v>
      </c>
      <c r="B44" s="7" t="s">
        <v>3</v>
      </c>
      <c r="C44" s="7" t="s">
        <v>2</v>
      </c>
      <c r="D44" s="112">
        <v>1225</v>
      </c>
      <c r="E44" s="112">
        <v>985</v>
      </c>
      <c r="F44" s="112">
        <v>2210</v>
      </c>
      <c r="G44" s="112">
        <v>759</v>
      </c>
      <c r="H44" s="112">
        <v>2968</v>
      </c>
      <c r="I44" s="112">
        <v>2356</v>
      </c>
      <c r="J44" s="112">
        <v>721</v>
      </c>
      <c r="K44" s="112">
        <v>3078</v>
      </c>
      <c r="L44" s="112">
        <v>-146.565</v>
      </c>
      <c r="M44" s="112">
        <v>-109.15</v>
      </c>
      <c r="N44" s="112">
        <v>44.97</v>
      </c>
      <c r="O44" s="18">
        <v>0.39800000000000002</v>
      </c>
      <c r="P44" s="112">
        <v>6844.23</v>
      </c>
      <c r="Q44" s="112">
        <v>1603.74</v>
      </c>
      <c r="R44" s="6"/>
    </row>
    <row r="45" spans="1:18">
      <c r="A45" s="8" t="s">
        <v>21</v>
      </c>
      <c r="B45" s="7" t="s">
        <v>7</v>
      </c>
      <c r="C45" s="7" t="s">
        <v>2</v>
      </c>
      <c r="D45" s="112">
        <v>202</v>
      </c>
      <c r="E45" s="112">
        <v>289</v>
      </c>
      <c r="F45" s="112">
        <v>491</v>
      </c>
      <c r="G45" s="112">
        <v>953</v>
      </c>
      <c r="H45" s="112">
        <v>1444</v>
      </c>
      <c r="I45" s="112">
        <v>476</v>
      </c>
      <c r="J45" s="112">
        <v>632</v>
      </c>
      <c r="K45" s="112">
        <v>1108</v>
      </c>
      <c r="L45" s="112">
        <v>15</v>
      </c>
      <c r="M45" s="112">
        <v>335.5</v>
      </c>
      <c r="N45" s="112">
        <v>28.71</v>
      </c>
      <c r="O45" s="18">
        <v>0.182</v>
      </c>
      <c r="P45" s="112">
        <v>3859.22</v>
      </c>
      <c r="Q45" s="112">
        <v>2201.29</v>
      </c>
      <c r="R45" s="6"/>
    </row>
    <row r="46" spans="1:18">
      <c r="A46" s="8" t="s">
        <v>20</v>
      </c>
      <c r="B46" s="7" t="s">
        <v>3</v>
      </c>
      <c r="C46" s="7" t="s">
        <v>2</v>
      </c>
      <c r="D46" s="112">
        <v>198</v>
      </c>
      <c r="E46" s="112">
        <v>371</v>
      </c>
      <c r="F46" s="112">
        <v>569</v>
      </c>
      <c r="G46" s="112">
        <v>172</v>
      </c>
      <c r="H46" s="112">
        <v>741</v>
      </c>
      <c r="I46" s="112">
        <v>513</v>
      </c>
      <c r="J46" s="112">
        <v>105</v>
      </c>
      <c r="K46" s="112">
        <v>617</v>
      </c>
      <c r="L46" s="112">
        <v>55.6</v>
      </c>
      <c r="M46" s="112">
        <v>123.44</v>
      </c>
      <c r="N46" s="112">
        <v>16.190000000000001</v>
      </c>
      <c r="O46" s="18">
        <v>0.32</v>
      </c>
      <c r="P46" s="112">
        <v>3813.94</v>
      </c>
      <c r="Q46" s="112">
        <v>645.69000000000005</v>
      </c>
      <c r="R46" s="6"/>
    </row>
    <row r="47" spans="1:18">
      <c r="A47" s="10" t="s">
        <v>19</v>
      </c>
      <c r="B47" s="19" t="s">
        <v>7</v>
      </c>
      <c r="C47" s="19" t="s">
        <v>2</v>
      </c>
      <c r="D47" s="113">
        <v>18354</v>
      </c>
      <c r="E47" s="113">
        <v>4938</v>
      </c>
      <c r="F47" s="113">
        <v>23292</v>
      </c>
      <c r="G47" s="113">
        <v>7448</v>
      </c>
      <c r="H47" s="113">
        <v>30741</v>
      </c>
      <c r="I47" s="113">
        <v>11652</v>
      </c>
      <c r="J47" s="113">
        <v>5171</v>
      </c>
      <c r="K47" s="113">
        <v>16823</v>
      </c>
      <c r="L47" s="113">
        <v>11640.30766</v>
      </c>
      <c r="M47" s="112">
        <v>13917.38</v>
      </c>
      <c r="N47" s="112">
        <v>124.42</v>
      </c>
      <c r="O47" s="18">
        <v>1.091</v>
      </c>
      <c r="P47" s="112">
        <v>13520.92</v>
      </c>
      <c r="Q47" s="112">
        <v>4156.2299999999996</v>
      </c>
      <c r="R47" s="6"/>
    </row>
    <row r="48" spans="1:18">
      <c r="A48" s="8" t="s">
        <v>18</v>
      </c>
      <c r="B48" s="7" t="s">
        <v>7</v>
      </c>
      <c r="C48" s="7" t="s">
        <v>2</v>
      </c>
      <c r="D48" s="112">
        <v>31</v>
      </c>
      <c r="E48" s="112">
        <v>105</v>
      </c>
      <c r="F48" s="112">
        <v>137</v>
      </c>
      <c r="G48" s="112">
        <v>69</v>
      </c>
      <c r="H48" s="112">
        <v>206</v>
      </c>
      <c r="I48" s="112">
        <v>117</v>
      </c>
      <c r="J48" s="112">
        <v>70</v>
      </c>
      <c r="K48" s="112">
        <v>188</v>
      </c>
      <c r="L48" s="112">
        <v>19.536917599999999</v>
      </c>
      <c r="M48" s="112">
        <v>18.190000000000001</v>
      </c>
      <c r="N48" s="112">
        <v>16.84</v>
      </c>
      <c r="O48" s="18">
        <v>0.16800000000000001</v>
      </c>
      <c r="P48" s="112">
        <v>1114.47</v>
      </c>
      <c r="Q48" s="112">
        <v>417.51</v>
      </c>
      <c r="R48" s="6"/>
    </row>
    <row r="49" spans="1:19">
      <c r="A49" s="8" t="s">
        <v>17</v>
      </c>
      <c r="B49" s="7" t="s">
        <v>7</v>
      </c>
      <c r="C49" s="7" t="s">
        <v>2</v>
      </c>
      <c r="D49" s="112">
        <v>1916</v>
      </c>
      <c r="E49" s="112">
        <v>1410</v>
      </c>
      <c r="F49" s="112">
        <v>3326</v>
      </c>
      <c r="G49" s="112" t="s">
        <v>27</v>
      </c>
      <c r="H49" s="112">
        <v>3326</v>
      </c>
      <c r="I49" s="112">
        <v>1923</v>
      </c>
      <c r="J49" s="112">
        <v>1272</v>
      </c>
      <c r="K49" s="112">
        <v>3195</v>
      </c>
      <c r="L49" s="112">
        <v>1402.35</v>
      </c>
      <c r="M49" s="112">
        <v>130.36000000000001</v>
      </c>
      <c r="N49" s="112">
        <v>31.24</v>
      </c>
      <c r="O49" s="18">
        <v>0.6</v>
      </c>
      <c r="P49" s="112">
        <v>10227.049999999999</v>
      </c>
      <c r="Q49" s="112">
        <v>4071.07</v>
      </c>
      <c r="R49" s="6"/>
    </row>
    <row r="50" spans="1:19">
      <c r="A50" s="8" t="s">
        <v>16</v>
      </c>
      <c r="B50" s="7" t="s">
        <v>34</v>
      </c>
      <c r="C50" s="7" t="s">
        <v>14</v>
      </c>
      <c r="D50" s="112">
        <v>101</v>
      </c>
      <c r="E50" s="112">
        <v>136</v>
      </c>
      <c r="F50" s="112">
        <v>237</v>
      </c>
      <c r="G50" s="112">
        <v>136</v>
      </c>
      <c r="H50" s="112">
        <v>373</v>
      </c>
      <c r="I50" s="112">
        <v>154</v>
      </c>
      <c r="J50" s="112">
        <v>150</v>
      </c>
      <c r="K50" s="112">
        <v>304</v>
      </c>
      <c r="L50" s="112">
        <v>82.85</v>
      </c>
      <c r="M50" s="112">
        <v>69.08</v>
      </c>
      <c r="N50" s="112">
        <v>10.1</v>
      </c>
      <c r="O50" s="18">
        <v>0.33300000000000002</v>
      </c>
      <c r="P50" s="112">
        <v>3008.61</v>
      </c>
      <c r="Q50" s="112">
        <v>1484.51</v>
      </c>
      <c r="R50" s="6"/>
    </row>
    <row r="51" spans="1:19">
      <c r="A51" s="8" t="s">
        <v>15</v>
      </c>
      <c r="B51" s="7" t="s">
        <v>7</v>
      </c>
      <c r="C51" s="7" t="s">
        <v>2</v>
      </c>
      <c r="D51" s="112">
        <v>37</v>
      </c>
      <c r="E51" s="112">
        <v>6</v>
      </c>
      <c r="F51" s="112">
        <v>42</v>
      </c>
      <c r="G51" s="112">
        <v>106</v>
      </c>
      <c r="H51" s="112">
        <v>149</v>
      </c>
      <c r="I51" s="112">
        <v>58</v>
      </c>
      <c r="J51" s="112">
        <v>92</v>
      </c>
      <c r="K51" s="112">
        <v>151</v>
      </c>
      <c r="L51" s="112">
        <v>-15.93347307</v>
      </c>
      <c r="M51" s="112">
        <v>-1.86</v>
      </c>
      <c r="N51" s="112">
        <v>10.73</v>
      </c>
      <c r="O51" s="18">
        <v>0.24399999999999999</v>
      </c>
      <c r="P51" s="112">
        <v>1403.09</v>
      </c>
      <c r="Q51" s="112">
        <v>859.53</v>
      </c>
      <c r="R51" s="6"/>
    </row>
    <row r="52" spans="1:19">
      <c r="A52" s="8" t="s">
        <v>13</v>
      </c>
      <c r="B52" s="7" t="s">
        <v>7</v>
      </c>
      <c r="C52" s="7" t="s">
        <v>2</v>
      </c>
      <c r="D52" s="112">
        <v>921</v>
      </c>
      <c r="E52" s="112">
        <v>751</v>
      </c>
      <c r="F52" s="112">
        <v>1672</v>
      </c>
      <c r="G52" s="112">
        <v>1381</v>
      </c>
      <c r="H52" s="112">
        <v>3054</v>
      </c>
      <c r="I52" s="112">
        <v>1554</v>
      </c>
      <c r="J52" s="112">
        <v>1746</v>
      </c>
      <c r="K52" s="112">
        <v>3300</v>
      </c>
      <c r="L52" s="112">
        <v>118.533</v>
      </c>
      <c r="M52" s="112">
        <v>-246.42</v>
      </c>
      <c r="N52" s="112">
        <v>44.68</v>
      </c>
      <c r="O52" s="18">
        <v>0.27900000000000003</v>
      </c>
      <c r="P52" s="112">
        <v>7386.1</v>
      </c>
      <c r="Q52" s="112">
        <v>3908.13</v>
      </c>
      <c r="R52" s="6"/>
    </row>
    <row r="53" spans="1:19">
      <c r="A53" s="8" t="s">
        <v>12</v>
      </c>
      <c r="B53" s="7" t="s">
        <v>7</v>
      </c>
      <c r="C53" s="7" t="s">
        <v>14</v>
      </c>
      <c r="D53" s="112">
        <v>211</v>
      </c>
      <c r="E53" s="112">
        <v>147</v>
      </c>
      <c r="F53" s="112">
        <v>358</v>
      </c>
      <c r="G53" s="112">
        <v>522</v>
      </c>
      <c r="H53" s="112">
        <v>880</v>
      </c>
      <c r="I53" s="112">
        <v>244</v>
      </c>
      <c r="J53" s="112">
        <v>624</v>
      </c>
      <c r="K53" s="112">
        <v>868</v>
      </c>
      <c r="L53" s="112">
        <v>114.45</v>
      </c>
      <c r="M53" s="112">
        <v>12.58</v>
      </c>
      <c r="N53" s="112">
        <v>7.44</v>
      </c>
      <c r="O53" s="18">
        <v>0.24299999999999999</v>
      </c>
      <c r="P53" s="112">
        <v>11667.75</v>
      </c>
      <c r="Q53" s="112">
        <v>8388.67</v>
      </c>
      <c r="R53" s="6"/>
    </row>
    <row r="54" spans="1:19">
      <c r="A54" s="8" t="s">
        <v>11</v>
      </c>
      <c r="B54" s="7" t="s">
        <v>7</v>
      </c>
      <c r="C54" s="7" t="s">
        <v>2</v>
      </c>
      <c r="D54" s="112">
        <v>373</v>
      </c>
      <c r="E54" s="112">
        <v>168</v>
      </c>
      <c r="F54" s="112">
        <v>541</v>
      </c>
      <c r="G54" s="112">
        <v>333</v>
      </c>
      <c r="H54" s="112">
        <v>874</v>
      </c>
      <c r="I54" s="112">
        <v>452</v>
      </c>
      <c r="J54" s="112">
        <v>377</v>
      </c>
      <c r="K54" s="112">
        <v>829</v>
      </c>
      <c r="L54" s="112">
        <v>89.733599999999996</v>
      </c>
      <c r="M54" s="112">
        <v>45.54</v>
      </c>
      <c r="N54" s="112">
        <v>20.36</v>
      </c>
      <c r="O54" s="18">
        <v>0.45</v>
      </c>
      <c r="P54" s="112">
        <v>4069.63</v>
      </c>
      <c r="Q54" s="112">
        <v>1851.84</v>
      </c>
      <c r="R54" s="6"/>
    </row>
    <row r="55" spans="1:19">
      <c r="A55" s="5" t="s">
        <v>10</v>
      </c>
      <c r="B55" s="4" t="s">
        <v>7</v>
      </c>
      <c r="C55" s="4" t="s">
        <v>6</v>
      </c>
      <c r="D55" s="114">
        <v>795</v>
      </c>
      <c r="E55" s="114">
        <v>340</v>
      </c>
      <c r="F55" s="114">
        <v>1134</v>
      </c>
      <c r="G55" s="114">
        <v>599</v>
      </c>
      <c r="H55" s="114">
        <v>1733</v>
      </c>
      <c r="I55" s="114">
        <v>1104</v>
      </c>
      <c r="J55" s="114">
        <v>629</v>
      </c>
      <c r="K55" s="114">
        <v>1733</v>
      </c>
      <c r="L55" s="114">
        <v>30.59</v>
      </c>
      <c r="M55" s="112" t="s">
        <v>27</v>
      </c>
      <c r="N55" s="114">
        <v>86.7</v>
      </c>
      <c r="O55" s="17">
        <v>0.45900000000000002</v>
      </c>
      <c r="P55" s="114">
        <v>1998.62</v>
      </c>
      <c r="Q55" s="116">
        <v>725.62</v>
      </c>
      <c r="R55" s="3">
        <v>24.46</v>
      </c>
      <c r="S55" s="16" t="s">
        <v>9</v>
      </c>
    </row>
    <row r="56" spans="1:19">
      <c r="A56" s="5" t="s">
        <v>8</v>
      </c>
      <c r="B56" s="4" t="s">
        <v>7</v>
      </c>
      <c r="C56" s="4" t="s">
        <v>6</v>
      </c>
      <c r="D56" s="114">
        <v>5484</v>
      </c>
      <c r="E56" s="114">
        <v>2019</v>
      </c>
      <c r="F56" s="114">
        <v>7503</v>
      </c>
      <c r="G56" s="114">
        <v>614</v>
      </c>
      <c r="H56" s="114">
        <v>8117</v>
      </c>
      <c r="I56" s="114">
        <v>7503</v>
      </c>
      <c r="J56" s="114">
        <v>614</v>
      </c>
      <c r="K56" s="114">
        <v>8117</v>
      </c>
      <c r="L56" s="114">
        <v>0</v>
      </c>
      <c r="M56" s="112" t="s">
        <v>27</v>
      </c>
      <c r="N56" s="114">
        <v>85</v>
      </c>
      <c r="O56" s="17">
        <v>0.67600000000000005</v>
      </c>
      <c r="P56" s="114">
        <v>9548.89</v>
      </c>
      <c r="Q56" s="116">
        <v>722.2</v>
      </c>
      <c r="R56" s="3">
        <v>17.059999999999999</v>
      </c>
      <c r="S56" s="16" t="s">
        <v>5</v>
      </c>
    </row>
    <row r="57" spans="1:19">
      <c r="A57" s="5" t="s">
        <v>4</v>
      </c>
      <c r="B57" s="4" t="s">
        <v>7</v>
      </c>
      <c r="C57" s="4" t="s">
        <v>2</v>
      </c>
      <c r="D57" s="114">
        <v>2055</v>
      </c>
      <c r="E57" s="114">
        <v>933</v>
      </c>
      <c r="F57" s="114">
        <v>2988</v>
      </c>
      <c r="G57" s="114">
        <v>333</v>
      </c>
      <c r="H57" s="114">
        <v>3322</v>
      </c>
      <c r="I57" s="114">
        <v>2899</v>
      </c>
      <c r="J57" s="114">
        <v>893</v>
      </c>
      <c r="K57" s="114">
        <v>3792</v>
      </c>
      <c r="L57" s="114">
        <v>89.731700000000004</v>
      </c>
      <c r="M57" s="112">
        <v>-469.8</v>
      </c>
      <c r="N57" s="114">
        <v>13.09</v>
      </c>
      <c r="O57" s="17">
        <v>0.54200000000000004</v>
      </c>
      <c r="P57" s="114">
        <v>28965.9</v>
      </c>
      <c r="Q57" s="116">
        <v>6822.04</v>
      </c>
      <c r="R57" s="3">
        <v>3.07</v>
      </c>
      <c r="S57" s="16" t="s">
        <v>1</v>
      </c>
    </row>
    <row r="59" spans="1:19" ht="60">
      <c r="A59" s="15" t="s">
        <v>55</v>
      </c>
      <c r="B59" s="14" t="s">
        <v>54</v>
      </c>
      <c r="C59" s="12" t="s">
        <v>53</v>
      </c>
      <c r="D59" s="13" t="s">
        <v>52</v>
      </c>
      <c r="E59" s="12" t="s">
        <v>51</v>
      </c>
      <c r="F59" s="12" t="s">
        <v>50</v>
      </c>
      <c r="G59" s="12" t="s">
        <v>49</v>
      </c>
      <c r="H59" s="12" t="s">
        <v>48</v>
      </c>
      <c r="I59" s="12" t="s">
        <v>47</v>
      </c>
      <c r="J59" s="12" t="s">
        <v>46</v>
      </c>
      <c r="K59" s="13" t="s">
        <v>45</v>
      </c>
      <c r="L59" s="12" t="s">
        <v>44</v>
      </c>
      <c r="M59" s="12" t="s">
        <v>43</v>
      </c>
      <c r="N59" s="12" t="s">
        <v>42</v>
      </c>
      <c r="O59" s="12" t="s">
        <v>41</v>
      </c>
      <c r="P59" s="12" t="s">
        <v>40</v>
      </c>
      <c r="Q59" s="12" t="s">
        <v>39</v>
      </c>
      <c r="R59" s="11" t="s">
        <v>38</v>
      </c>
    </row>
    <row r="60" spans="1:19">
      <c r="A60" s="8" t="s">
        <v>37</v>
      </c>
      <c r="B60" s="7" t="s">
        <v>3</v>
      </c>
      <c r="C60" s="7" t="s">
        <v>31</v>
      </c>
      <c r="D60" s="112">
        <v>1480</v>
      </c>
      <c r="E60" s="112">
        <v>2273</v>
      </c>
      <c r="F60" s="112">
        <v>3753</v>
      </c>
      <c r="G60" s="112"/>
      <c r="H60" s="112">
        <v>3753</v>
      </c>
      <c r="I60" s="112">
        <v>1924</v>
      </c>
      <c r="J60" s="112">
        <v>1829</v>
      </c>
      <c r="K60" s="112">
        <v>3753</v>
      </c>
      <c r="L60" s="112">
        <v>1829</v>
      </c>
      <c r="M60" s="112"/>
      <c r="N60" s="112">
        <v>55.78</v>
      </c>
      <c r="O60" s="108">
        <v>0.39400000000000002</v>
      </c>
      <c r="P60" s="112">
        <v>6728.25</v>
      </c>
      <c r="Q60" s="112">
        <v>3278.99</v>
      </c>
      <c r="R60" s="6"/>
    </row>
    <row r="61" spans="1:19">
      <c r="A61" s="8" t="s">
        <v>36</v>
      </c>
      <c r="B61" s="7" t="s">
        <v>3</v>
      </c>
      <c r="C61" s="7" t="s">
        <v>31</v>
      </c>
      <c r="D61" s="112">
        <v>1445</v>
      </c>
      <c r="E61" s="112">
        <v>1898</v>
      </c>
      <c r="F61" s="112">
        <v>3343</v>
      </c>
      <c r="G61" s="112"/>
      <c r="H61" s="112">
        <v>3343</v>
      </c>
      <c r="I61" s="112">
        <v>2271</v>
      </c>
      <c r="J61" s="112">
        <v>1072</v>
      </c>
      <c r="K61" s="112">
        <v>3343</v>
      </c>
      <c r="L61" s="112">
        <v>1072.42</v>
      </c>
      <c r="M61" s="112"/>
      <c r="N61" s="112">
        <v>84.44</v>
      </c>
      <c r="O61" s="108">
        <v>0.432</v>
      </c>
      <c r="P61" s="112">
        <v>3959.6</v>
      </c>
      <c r="Q61" s="112">
        <v>1270.0899999999999</v>
      </c>
      <c r="R61" s="6"/>
    </row>
    <row r="62" spans="1:19">
      <c r="A62" s="8" t="s">
        <v>35</v>
      </c>
      <c r="B62" s="7" t="s">
        <v>34</v>
      </c>
      <c r="C62" s="7" t="s">
        <v>14</v>
      </c>
      <c r="D62" s="112">
        <v>348</v>
      </c>
      <c r="E62" s="112">
        <v>408</v>
      </c>
      <c r="F62" s="112">
        <v>756</v>
      </c>
      <c r="G62" s="112"/>
      <c r="H62" s="112">
        <v>756</v>
      </c>
      <c r="I62" s="112">
        <v>407</v>
      </c>
      <c r="J62" s="112">
        <v>349</v>
      </c>
      <c r="K62" s="112">
        <v>756</v>
      </c>
      <c r="L62" s="112">
        <v>349</v>
      </c>
      <c r="M62" s="112"/>
      <c r="N62" s="112">
        <v>17.98</v>
      </c>
      <c r="O62" s="108">
        <v>0.46</v>
      </c>
      <c r="P62" s="112">
        <v>4204.16</v>
      </c>
      <c r="Q62" s="112">
        <v>1940.81</v>
      </c>
      <c r="R62" s="6"/>
    </row>
    <row r="63" spans="1:19">
      <c r="A63" s="8" t="s">
        <v>33</v>
      </c>
      <c r="B63" s="7" t="s">
        <v>3</v>
      </c>
      <c r="C63" s="7" t="s">
        <v>31</v>
      </c>
      <c r="D63" s="112">
        <v>61</v>
      </c>
      <c r="E63" s="112">
        <v>220</v>
      </c>
      <c r="F63" s="112">
        <v>281</v>
      </c>
      <c r="G63" s="112"/>
      <c r="H63" s="112">
        <v>281</v>
      </c>
      <c r="I63" s="112">
        <v>248</v>
      </c>
      <c r="J63" s="112">
        <v>33</v>
      </c>
      <c r="K63" s="112">
        <v>281</v>
      </c>
      <c r="L63" s="112">
        <v>33.06</v>
      </c>
      <c r="M63" s="112"/>
      <c r="N63" s="112">
        <v>8.43</v>
      </c>
      <c r="O63" s="108">
        <v>0.217</v>
      </c>
      <c r="P63" s="112">
        <v>3331.74</v>
      </c>
      <c r="Q63" s="112">
        <v>391.98</v>
      </c>
      <c r="R63" s="6"/>
    </row>
    <row r="64" spans="1:19">
      <c r="A64" s="8" t="s">
        <v>32</v>
      </c>
      <c r="B64" s="7" t="s">
        <v>3</v>
      </c>
      <c r="C64" s="7" t="s">
        <v>31</v>
      </c>
      <c r="D64" s="112">
        <v>124</v>
      </c>
      <c r="E64" s="112">
        <v>462</v>
      </c>
      <c r="F64" s="112">
        <v>586</v>
      </c>
      <c r="G64" s="112"/>
      <c r="H64" s="112">
        <v>586</v>
      </c>
      <c r="I64" s="112">
        <v>297</v>
      </c>
      <c r="J64" s="112">
        <v>289</v>
      </c>
      <c r="K64" s="112">
        <v>586</v>
      </c>
      <c r="L64" s="112">
        <v>289</v>
      </c>
      <c r="M64" s="112"/>
      <c r="N64" s="112">
        <v>9.6199999999999992</v>
      </c>
      <c r="O64" s="108">
        <v>0.21099999999999999</v>
      </c>
      <c r="P64" s="112">
        <v>6094.92</v>
      </c>
      <c r="Q64" s="112">
        <v>3005.45</v>
      </c>
      <c r="R64" s="6"/>
    </row>
    <row r="65" spans="1:18">
      <c r="A65" s="8" t="s">
        <v>30</v>
      </c>
      <c r="B65" s="7" t="s">
        <v>3</v>
      </c>
      <c r="C65" s="7" t="s">
        <v>2</v>
      </c>
      <c r="D65" s="112">
        <v>909</v>
      </c>
      <c r="E65" s="112">
        <v>2457</v>
      </c>
      <c r="F65" s="112">
        <v>3366</v>
      </c>
      <c r="G65" s="112"/>
      <c r="H65" s="112">
        <v>3366</v>
      </c>
      <c r="I65" s="112">
        <v>1973</v>
      </c>
      <c r="J65" s="112">
        <v>1393</v>
      </c>
      <c r="K65" s="112">
        <v>3366</v>
      </c>
      <c r="L65" s="112">
        <v>1392.63</v>
      </c>
      <c r="M65" s="112"/>
      <c r="N65" s="112">
        <v>46.47</v>
      </c>
      <c r="O65" s="108">
        <v>0.27</v>
      </c>
      <c r="P65" s="112">
        <v>7243.33</v>
      </c>
      <c r="Q65" s="112">
        <v>2997.01</v>
      </c>
      <c r="R65" s="6"/>
    </row>
    <row r="66" spans="1:18">
      <c r="A66" s="8" t="s">
        <v>29</v>
      </c>
      <c r="B66" s="7" t="s">
        <v>3</v>
      </c>
      <c r="C66" s="7" t="s">
        <v>2</v>
      </c>
      <c r="D66" s="112">
        <v>11</v>
      </c>
      <c r="E66" s="112">
        <v>110</v>
      </c>
      <c r="F66" s="112">
        <v>121</v>
      </c>
      <c r="G66" s="112"/>
      <c r="H66" s="112">
        <v>121</v>
      </c>
      <c r="I66" s="112">
        <v>44</v>
      </c>
      <c r="J66" s="112">
        <v>77</v>
      </c>
      <c r="K66" s="112">
        <v>121</v>
      </c>
      <c r="L66" s="112">
        <v>77.150000000000006</v>
      </c>
      <c r="M66" s="112"/>
      <c r="N66" s="112">
        <v>5.7</v>
      </c>
      <c r="O66" s="108">
        <v>9.0999999999999998E-2</v>
      </c>
      <c r="P66" s="112">
        <v>2121.75</v>
      </c>
      <c r="Q66" s="112">
        <v>1354.51</v>
      </c>
      <c r="R66" s="6"/>
    </row>
    <row r="67" spans="1:18">
      <c r="A67" s="8" t="s">
        <v>28</v>
      </c>
      <c r="B67" s="7" t="s">
        <v>3</v>
      </c>
      <c r="C67" s="7" t="s">
        <v>14</v>
      </c>
      <c r="D67" s="112">
        <v>4575</v>
      </c>
      <c r="E67" s="112">
        <v>4921</v>
      </c>
      <c r="F67" s="112">
        <v>9496</v>
      </c>
      <c r="G67" s="112"/>
      <c r="H67" s="112">
        <v>9496</v>
      </c>
      <c r="I67" s="112">
        <v>9496</v>
      </c>
      <c r="J67" s="112" t="s">
        <v>27</v>
      </c>
      <c r="K67" s="112">
        <v>9496</v>
      </c>
      <c r="L67" s="112">
        <v>0</v>
      </c>
      <c r="M67" s="112"/>
      <c r="N67" s="112">
        <v>110.35</v>
      </c>
      <c r="O67" s="108">
        <v>0.48199999999999998</v>
      </c>
      <c r="P67" s="112">
        <v>8605.9</v>
      </c>
      <c r="Q67" s="112" t="s">
        <v>27</v>
      </c>
      <c r="R67" s="6"/>
    </row>
    <row r="68" spans="1:18">
      <c r="A68" s="8" t="s">
        <v>26</v>
      </c>
      <c r="B68" s="7" t="s">
        <v>3</v>
      </c>
      <c r="C68" s="7" t="s">
        <v>2</v>
      </c>
      <c r="D68" s="112">
        <v>54</v>
      </c>
      <c r="E68" s="112">
        <v>78</v>
      </c>
      <c r="F68" s="112">
        <v>132</v>
      </c>
      <c r="G68" s="112"/>
      <c r="H68" s="112">
        <v>132</v>
      </c>
      <c r="I68" s="112">
        <v>85</v>
      </c>
      <c r="J68" s="112">
        <v>32</v>
      </c>
      <c r="K68" s="112">
        <v>117</v>
      </c>
      <c r="L68" s="112">
        <v>46.490009999999998</v>
      </c>
      <c r="M68" s="112">
        <v>14.28</v>
      </c>
      <c r="N68" s="112">
        <v>9.57</v>
      </c>
      <c r="O68" s="108">
        <v>0.45800000000000002</v>
      </c>
      <c r="P68" s="112">
        <v>1226.3800000000001</v>
      </c>
      <c r="Q68" s="112">
        <v>336.45</v>
      </c>
      <c r="R68" s="6"/>
    </row>
    <row r="69" spans="1:18">
      <c r="A69" s="8" t="s">
        <v>25</v>
      </c>
      <c r="B69" s="7" t="s">
        <v>3</v>
      </c>
      <c r="C69" s="7" t="s">
        <v>2</v>
      </c>
      <c r="D69" s="112">
        <v>2071</v>
      </c>
      <c r="E69" s="112">
        <v>328</v>
      </c>
      <c r="F69" s="112">
        <v>2399</v>
      </c>
      <c r="G69" s="112"/>
      <c r="H69" s="112">
        <v>2399</v>
      </c>
      <c r="I69" s="112">
        <v>1370</v>
      </c>
      <c r="J69" s="112">
        <v>1029</v>
      </c>
      <c r="K69" s="112">
        <v>2399</v>
      </c>
      <c r="L69" s="112">
        <v>1028.71</v>
      </c>
      <c r="M69" s="112"/>
      <c r="N69" s="112">
        <v>67.319999999999993</v>
      </c>
      <c r="O69" s="108">
        <v>0.86299999999999999</v>
      </c>
      <c r="P69" s="112">
        <v>3563.36</v>
      </c>
      <c r="Q69" s="112">
        <v>1528.14</v>
      </c>
      <c r="R69" s="6"/>
    </row>
    <row r="70" spans="1:18">
      <c r="A70" s="8" t="s">
        <v>24</v>
      </c>
      <c r="B70" s="7" t="s">
        <v>3</v>
      </c>
      <c r="C70" s="7" t="s">
        <v>2</v>
      </c>
      <c r="D70" s="112">
        <v>154</v>
      </c>
      <c r="E70" s="112">
        <v>543</v>
      </c>
      <c r="F70" s="112">
        <v>697</v>
      </c>
      <c r="G70" s="112"/>
      <c r="H70" s="112">
        <v>697</v>
      </c>
      <c r="I70" s="112">
        <v>379</v>
      </c>
      <c r="J70" s="112">
        <v>318</v>
      </c>
      <c r="K70" s="112">
        <v>697</v>
      </c>
      <c r="L70" s="112">
        <v>318</v>
      </c>
      <c r="M70" s="112"/>
      <c r="N70" s="112">
        <v>30.46</v>
      </c>
      <c r="O70" s="108">
        <v>0.221</v>
      </c>
      <c r="P70" s="112">
        <v>2288.12</v>
      </c>
      <c r="Q70" s="112">
        <v>1043.94</v>
      </c>
      <c r="R70" s="6"/>
    </row>
    <row r="71" spans="1:18">
      <c r="A71" s="8" t="s">
        <v>23</v>
      </c>
      <c r="B71" s="7" t="s">
        <v>3</v>
      </c>
      <c r="C71" s="7" t="s">
        <v>14</v>
      </c>
      <c r="D71" s="112">
        <v>138</v>
      </c>
      <c r="E71" s="112">
        <v>1585</v>
      </c>
      <c r="F71" s="112">
        <v>1723</v>
      </c>
      <c r="G71" s="112"/>
      <c r="H71" s="112">
        <v>1723</v>
      </c>
      <c r="I71" s="112">
        <v>509</v>
      </c>
      <c r="J71" s="112">
        <v>1214</v>
      </c>
      <c r="K71" s="112">
        <v>1723</v>
      </c>
      <c r="L71" s="112">
        <v>1214.3699999999999</v>
      </c>
      <c r="M71" s="112"/>
      <c r="N71" s="112">
        <v>27.65</v>
      </c>
      <c r="O71" s="108">
        <v>0.08</v>
      </c>
      <c r="P71" s="112">
        <v>6232.02</v>
      </c>
      <c r="Q71" s="112">
        <v>4391.38</v>
      </c>
      <c r="R71" s="6"/>
    </row>
    <row r="72" spans="1:18">
      <c r="A72" s="8" t="s">
        <v>22</v>
      </c>
      <c r="B72" s="7" t="s">
        <v>3</v>
      </c>
      <c r="C72" s="7" t="s">
        <v>2</v>
      </c>
      <c r="D72" s="112">
        <v>1225</v>
      </c>
      <c r="E72" s="112">
        <v>1853</v>
      </c>
      <c r="F72" s="112">
        <v>3078</v>
      </c>
      <c r="G72" s="112"/>
      <c r="H72" s="112">
        <v>3078</v>
      </c>
      <c r="I72" s="112">
        <v>2356</v>
      </c>
      <c r="J72" s="112">
        <v>721</v>
      </c>
      <c r="K72" s="112">
        <v>3078</v>
      </c>
      <c r="L72" s="112">
        <v>721.15200000000004</v>
      </c>
      <c r="M72" s="112"/>
      <c r="N72" s="112">
        <v>44.97</v>
      </c>
      <c r="O72" s="108">
        <v>0.39800000000000002</v>
      </c>
      <c r="P72" s="112">
        <v>6844.23</v>
      </c>
      <c r="Q72" s="112">
        <v>1603.74</v>
      </c>
      <c r="R72" s="6"/>
    </row>
    <row r="73" spans="1:18">
      <c r="A73" s="8" t="s">
        <v>21</v>
      </c>
      <c r="B73" s="7" t="s">
        <v>3</v>
      </c>
      <c r="C73" s="7" t="s">
        <v>2</v>
      </c>
      <c r="D73" s="112">
        <v>195</v>
      </c>
      <c r="E73" s="112">
        <v>773</v>
      </c>
      <c r="F73" s="112">
        <v>968</v>
      </c>
      <c r="G73" s="112"/>
      <c r="H73" s="112">
        <v>968</v>
      </c>
      <c r="I73" s="112">
        <v>477</v>
      </c>
      <c r="J73" s="112">
        <v>490</v>
      </c>
      <c r="K73" s="112">
        <v>968</v>
      </c>
      <c r="L73" s="112">
        <v>490.18</v>
      </c>
      <c r="M73" s="112"/>
      <c r="N73" s="112">
        <v>28.71</v>
      </c>
      <c r="O73" s="108">
        <v>0.20200000000000001</v>
      </c>
      <c r="P73" s="112">
        <v>3369.88</v>
      </c>
      <c r="Q73" s="112">
        <v>1707.32</v>
      </c>
      <c r="R73" s="6"/>
    </row>
    <row r="74" spans="1:18">
      <c r="A74" s="8" t="s">
        <v>20</v>
      </c>
      <c r="B74" s="7" t="s">
        <v>3</v>
      </c>
      <c r="C74" s="7" t="s">
        <v>2</v>
      </c>
      <c r="D74" s="112">
        <v>197</v>
      </c>
      <c r="E74" s="112">
        <v>421</v>
      </c>
      <c r="F74" s="112">
        <v>617</v>
      </c>
      <c r="G74" s="112"/>
      <c r="H74" s="112">
        <v>617</v>
      </c>
      <c r="I74" s="112">
        <v>513</v>
      </c>
      <c r="J74" s="112">
        <v>105</v>
      </c>
      <c r="K74" s="112">
        <v>617</v>
      </c>
      <c r="L74" s="112">
        <v>104.53</v>
      </c>
      <c r="M74" s="112"/>
      <c r="N74" s="112">
        <v>16.190000000000001</v>
      </c>
      <c r="O74" s="108">
        <v>0.318</v>
      </c>
      <c r="P74" s="112">
        <v>3813.94</v>
      </c>
      <c r="Q74" s="112">
        <v>645.69000000000005</v>
      </c>
      <c r="R74" s="6"/>
    </row>
    <row r="75" spans="1:18">
      <c r="A75" s="10" t="s">
        <v>19</v>
      </c>
      <c r="B75" s="9" t="s">
        <v>3</v>
      </c>
      <c r="C75" s="9" t="s">
        <v>2</v>
      </c>
      <c r="D75" s="112">
        <v>17195</v>
      </c>
      <c r="E75" s="112">
        <v>4967</v>
      </c>
      <c r="F75" s="112">
        <v>22162</v>
      </c>
      <c r="G75" s="112">
        <v>7510</v>
      </c>
      <c r="H75" s="112">
        <v>29672</v>
      </c>
      <c r="I75" s="112">
        <v>10098</v>
      </c>
      <c r="J75" s="112">
        <v>4065</v>
      </c>
      <c r="K75" s="112">
        <v>14163</v>
      </c>
      <c r="L75" s="112">
        <v>12064.18103</v>
      </c>
      <c r="M75" s="112">
        <v>15509.5</v>
      </c>
      <c r="N75" s="112">
        <v>124.42</v>
      </c>
      <c r="O75" s="108">
        <v>1.214</v>
      </c>
      <c r="P75" s="112">
        <v>11382.62</v>
      </c>
      <c r="Q75" s="112">
        <v>3266.85</v>
      </c>
      <c r="R75" s="6"/>
    </row>
    <row r="76" spans="1:18">
      <c r="A76" s="8" t="s">
        <v>18</v>
      </c>
      <c r="B76" s="7" t="s">
        <v>3</v>
      </c>
      <c r="C76" s="7" t="s">
        <v>2</v>
      </c>
      <c r="D76" s="112">
        <v>90</v>
      </c>
      <c r="E76" s="112">
        <v>55</v>
      </c>
      <c r="F76" s="112">
        <v>145</v>
      </c>
      <c r="G76" s="112"/>
      <c r="H76" s="112">
        <v>145</v>
      </c>
      <c r="I76" s="112">
        <v>126</v>
      </c>
      <c r="J76" s="112">
        <v>19</v>
      </c>
      <c r="K76" s="112">
        <v>145</v>
      </c>
      <c r="L76" s="112">
        <v>18.996700000000001</v>
      </c>
      <c r="M76" s="112"/>
      <c r="N76" s="112">
        <v>16.84</v>
      </c>
      <c r="O76" s="108">
        <v>0.61899999999999999</v>
      </c>
      <c r="P76" s="112">
        <v>863.65</v>
      </c>
      <c r="Q76" s="112">
        <v>112.79</v>
      </c>
      <c r="R76" s="6"/>
    </row>
    <row r="77" spans="1:18">
      <c r="A77" s="8" t="s">
        <v>17</v>
      </c>
      <c r="B77" s="7" t="s">
        <v>3</v>
      </c>
      <c r="C77" s="7" t="s">
        <v>2</v>
      </c>
      <c r="D77" s="112">
        <v>2708</v>
      </c>
      <c r="E77" s="112">
        <v>459</v>
      </c>
      <c r="F77" s="112">
        <v>3167</v>
      </c>
      <c r="G77" s="112"/>
      <c r="H77" s="112">
        <v>3167</v>
      </c>
      <c r="I77" s="112">
        <v>1760</v>
      </c>
      <c r="J77" s="112">
        <v>1408</v>
      </c>
      <c r="K77" s="112">
        <v>3167</v>
      </c>
      <c r="L77" s="112">
        <v>1407.5</v>
      </c>
      <c r="M77" s="112"/>
      <c r="N77" s="112">
        <v>31.24</v>
      </c>
      <c r="O77" s="108">
        <v>0.85499999999999998</v>
      </c>
      <c r="P77" s="112">
        <v>10136.16</v>
      </c>
      <c r="Q77" s="112">
        <v>4504.78</v>
      </c>
      <c r="R77" s="6"/>
    </row>
    <row r="78" spans="1:18">
      <c r="A78" s="8" t="s">
        <v>16</v>
      </c>
      <c r="B78" s="7" t="s">
        <v>3</v>
      </c>
      <c r="C78" s="7" t="s">
        <v>2</v>
      </c>
      <c r="D78" s="112">
        <v>101</v>
      </c>
      <c r="E78" s="112">
        <v>203</v>
      </c>
      <c r="F78" s="112">
        <v>304</v>
      </c>
      <c r="G78" s="112"/>
      <c r="H78" s="112">
        <v>304</v>
      </c>
      <c r="I78" s="112">
        <v>154</v>
      </c>
      <c r="J78" s="112">
        <v>150</v>
      </c>
      <c r="K78" s="112">
        <v>304</v>
      </c>
      <c r="L78" s="112">
        <v>150</v>
      </c>
      <c r="M78" s="112"/>
      <c r="N78" s="112">
        <v>10.1</v>
      </c>
      <c r="O78" s="108">
        <v>0.33200000000000002</v>
      </c>
      <c r="P78" s="112">
        <v>3008.61</v>
      </c>
      <c r="Q78" s="112">
        <v>1484.51</v>
      </c>
      <c r="R78" s="6"/>
    </row>
    <row r="79" spans="1:18">
      <c r="A79" s="8" t="s">
        <v>15</v>
      </c>
      <c r="B79" s="7" t="s">
        <v>3</v>
      </c>
      <c r="C79" s="7" t="s">
        <v>14</v>
      </c>
      <c r="D79" s="112">
        <v>30</v>
      </c>
      <c r="E79" s="112">
        <v>60</v>
      </c>
      <c r="F79" s="112">
        <v>90</v>
      </c>
      <c r="G79" s="112"/>
      <c r="H79" s="112">
        <v>90</v>
      </c>
      <c r="I79" s="112">
        <v>50</v>
      </c>
      <c r="J79" s="112">
        <v>40</v>
      </c>
      <c r="K79" s="112">
        <v>90</v>
      </c>
      <c r="L79" s="112">
        <v>40</v>
      </c>
      <c r="M79" s="112"/>
      <c r="N79" s="112">
        <v>10.73</v>
      </c>
      <c r="O79" s="108">
        <v>0.33500000000000002</v>
      </c>
      <c r="P79" s="112">
        <v>834.8</v>
      </c>
      <c r="Q79" s="112">
        <v>372.64</v>
      </c>
      <c r="R79" s="6"/>
    </row>
    <row r="80" spans="1:18">
      <c r="A80" s="8" t="s">
        <v>13</v>
      </c>
      <c r="B80" s="7" t="s">
        <v>3</v>
      </c>
      <c r="C80" s="7" t="s">
        <v>2</v>
      </c>
      <c r="D80" s="112">
        <v>829</v>
      </c>
      <c r="E80" s="112">
        <v>2197</v>
      </c>
      <c r="F80" s="112">
        <v>3026</v>
      </c>
      <c r="G80" s="112"/>
      <c r="H80" s="112">
        <v>3026</v>
      </c>
      <c r="I80" s="112">
        <v>1401</v>
      </c>
      <c r="J80" s="112">
        <v>1625</v>
      </c>
      <c r="K80" s="112">
        <v>3026</v>
      </c>
      <c r="L80" s="112">
        <v>1625.0930000000001</v>
      </c>
      <c r="M80" s="112"/>
      <c r="N80" s="112">
        <v>44.68</v>
      </c>
      <c r="O80" s="108">
        <v>0.27400000000000002</v>
      </c>
      <c r="P80" s="112">
        <v>6772.52</v>
      </c>
      <c r="Q80" s="112">
        <v>3637.35</v>
      </c>
      <c r="R80" s="6"/>
    </row>
    <row r="81" spans="1:19">
      <c r="A81" s="8" t="s">
        <v>12</v>
      </c>
      <c r="B81" s="7" t="s">
        <v>3</v>
      </c>
      <c r="C81" s="7" t="s">
        <v>2</v>
      </c>
      <c r="D81" s="112">
        <v>115</v>
      </c>
      <c r="E81" s="112">
        <v>111</v>
      </c>
      <c r="F81" s="112">
        <v>226</v>
      </c>
      <c r="G81" s="112"/>
      <c r="H81" s="112">
        <v>226</v>
      </c>
      <c r="I81" s="112">
        <v>101</v>
      </c>
      <c r="J81" s="112">
        <v>125</v>
      </c>
      <c r="K81" s="112">
        <v>226</v>
      </c>
      <c r="L81" s="112">
        <v>124.8385</v>
      </c>
      <c r="M81" s="112"/>
      <c r="N81" s="112">
        <v>7.44</v>
      </c>
      <c r="O81" s="108">
        <v>0.51</v>
      </c>
      <c r="P81" s="112">
        <v>3032.69</v>
      </c>
      <c r="Q81" s="112">
        <v>1678.63</v>
      </c>
      <c r="R81" s="6"/>
    </row>
    <row r="82" spans="1:19">
      <c r="A82" s="8" t="s">
        <v>11</v>
      </c>
      <c r="B82" s="7" t="s">
        <v>3</v>
      </c>
      <c r="C82" s="7" t="s">
        <v>2</v>
      </c>
      <c r="D82" s="112">
        <v>399</v>
      </c>
      <c r="E82" s="112">
        <v>105</v>
      </c>
      <c r="F82" s="112">
        <v>503</v>
      </c>
      <c r="G82" s="112">
        <v>488</v>
      </c>
      <c r="H82" s="112">
        <v>992</v>
      </c>
      <c r="I82" s="112">
        <v>404</v>
      </c>
      <c r="J82" s="112">
        <v>362</v>
      </c>
      <c r="K82" s="112">
        <v>766</v>
      </c>
      <c r="L82" s="112">
        <v>99.577399999999997</v>
      </c>
      <c r="M82" s="112">
        <v>225.8</v>
      </c>
      <c r="N82" s="112">
        <v>20.36</v>
      </c>
      <c r="O82" s="108">
        <v>0.52</v>
      </c>
      <c r="P82" s="112">
        <v>3761.98</v>
      </c>
      <c r="Q82" s="112">
        <v>1778.85</v>
      </c>
      <c r="R82" s="6"/>
    </row>
    <row r="83" spans="1:19">
      <c r="A83" s="5" t="s">
        <v>10</v>
      </c>
      <c r="B83" s="4" t="s">
        <v>7</v>
      </c>
      <c r="C83" s="4" t="s">
        <v>6</v>
      </c>
      <c r="D83" s="117">
        <v>795</v>
      </c>
      <c r="E83" s="117">
        <v>340</v>
      </c>
      <c r="F83" s="117">
        <v>1134</v>
      </c>
      <c r="G83" s="117">
        <v>599</v>
      </c>
      <c r="H83" s="117">
        <v>1733</v>
      </c>
      <c r="I83" s="117">
        <v>1104</v>
      </c>
      <c r="J83" s="117">
        <v>629</v>
      </c>
      <c r="K83" s="117">
        <v>1733</v>
      </c>
      <c r="L83" s="117">
        <v>30.59</v>
      </c>
      <c r="M83" s="117"/>
      <c r="N83" s="117">
        <v>86.7</v>
      </c>
      <c r="O83" s="110">
        <v>0.45900000000000002</v>
      </c>
      <c r="P83" s="117">
        <v>1998.62</v>
      </c>
      <c r="Q83" s="117">
        <v>725.62</v>
      </c>
      <c r="R83" s="3">
        <v>24.46</v>
      </c>
      <c r="S83" s="2" t="s">
        <v>9</v>
      </c>
    </row>
    <row r="84" spans="1:19">
      <c r="A84" s="5" t="s">
        <v>8</v>
      </c>
      <c r="B84" s="4" t="s">
        <v>7</v>
      </c>
      <c r="C84" s="4" t="s">
        <v>6</v>
      </c>
      <c r="D84" s="117">
        <v>5484</v>
      </c>
      <c r="E84" s="117">
        <v>2019</v>
      </c>
      <c r="F84" s="117">
        <v>7503</v>
      </c>
      <c r="G84" s="117">
        <v>614</v>
      </c>
      <c r="H84" s="117">
        <v>8117</v>
      </c>
      <c r="I84" s="117">
        <v>7503</v>
      </c>
      <c r="J84" s="117">
        <v>614</v>
      </c>
      <c r="K84" s="117">
        <v>8117</v>
      </c>
      <c r="L84" s="117">
        <v>0</v>
      </c>
      <c r="M84" s="117"/>
      <c r="N84" s="117">
        <v>85</v>
      </c>
      <c r="O84" s="110">
        <v>0.67600000000000005</v>
      </c>
      <c r="P84" s="117">
        <v>9548.89</v>
      </c>
      <c r="Q84" s="117">
        <v>722.2</v>
      </c>
      <c r="R84" s="6">
        <v>17.060002999999998</v>
      </c>
      <c r="S84" s="2" t="s">
        <v>5</v>
      </c>
    </row>
    <row r="85" spans="1:19">
      <c r="A85" s="5" t="s">
        <v>4</v>
      </c>
      <c r="B85" s="4" t="s">
        <v>3</v>
      </c>
      <c r="C85" s="4" t="s">
        <v>2</v>
      </c>
      <c r="D85" s="117">
        <v>1956</v>
      </c>
      <c r="E85" s="117">
        <v>869</v>
      </c>
      <c r="F85" s="117">
        <v>2825</v>
      </c>
      <c r="G85" s="117">
        <v>264</v>
      </c>
      <c r="H85" s="117">
        <v>3088</v>
      </c>
      <c r="I85" s="117">
        <v>2666</v>
      </c>
      <c r="J85" s="117">
        <v>778</v>
      </c>
      <c r="K85" s="117">
        <v>3444</v>
      </c>
      <c r="L85" s="117">
        <v>158.7559</v>
      </c>
      <c r="M85" s="117">
        <v>-355.5</v>
      </c>
      <c r="N85" s="117">
        <v>13.09</v>
      </c>
      <c r="O85" s="110">
        <v>0.56799999999999995</v>
      </c>
      <c r="P85" s="117">
        <v>26308.13</v>
      </c>
      <c r="Q85" s="117">
        <v>5942.49</v>
      </c>
      <c r="R85" s="3">
        <v>3.18</v>
      </c>
      <c r="S85" s="2" t="s">
        <v>1</v>
      </c>
    </row>
    <row r="86" spans="1:19">
      <c r="A86" s="1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H31"/>
  <sheetViews>
    <sheetView workbookViewId="0">
      <selection activeCell="G6" sqref="G6"/>
    </sheetView>
  </sheetViews>
  <sheetFormatPr defaultColWidth="11.42578125" defaultRowHeight="15"/>
  <cols>
    <col min="1" max="1" width="38.140625" customWidth="1"/>
    <col min="2" max="2" width="13.85546875" customWidth="1"/>
    <col min="3" max="3" width="15.85546875" customWidth="1"/>
    <col min="4" max="4" width="0.28515625" customWidth="1"/>
    <col min="5" max="5" width="13.85546875" customWidth="1"/>
    <col min="6" max="6" width="18.28515625" customWidth="1"/>
  </cols>
  <sheetData>
    <row r="1" spans="1:8">
      <c r="A1" s="23" t="s">
        <v>153</v>
      </c>
      <c r="B1" s="23"/>
      <c r="C1" s="23"/>
      <c r="D1" s="23"/>
      <c r="E1" s="23"/>
      <c r="F1" s="137"/>
    </row>
    <row r="2" spans="1:8">
      <c r="A2" s="23" t="s">
        <v>152</v>
      </c>
      <c r="B2" s="136"/>
      <c r="C2" s="23"/>
      <c r="D2" s="23"/>
      <c r="E2" s="23"/>
      <c r="F2" s="84"/>
    </row>
    <row r="3" spans="1:8">
      <c r="A3" s="78"/>
      <c r="B3" s="80" t="s">
        <v>151</v>
      </c>
      <c r="C3" s="78"/>
      <c r="D3" s="77"/>
      <c r="E3" s="76" t="s">
        <v>150</v>
      </c>
      <c r="F3" s="79"/>
      <c r="G3" s="25"/>
      <c r="H3" s="25"/>
    </row>
    <row r="4" spans="1:8">
      <c r="A4" s="78" t="s">
        <v>76</v>
      </c>
      <c r="B4" s="78" t="s">
        <v>149</v>
      </c>
      <c r="C4" s="78" t="s">
        <v>148</v>
      </c>
      <c r="D4" s="77"/>
      <c r="E4" s="76" t="s">
        <v>149</v>
      </c>
      <c r="F4" s="76" t="s">
        <v>148</v>
      </c>
      <c r="G4" s="25"/>
      <c r="H4" s="25"/>
    </row>
    <row r="5" spans="1:8" ht="15.75">
      <c r="A5" s="40" t="s">
        <v>37</v>
      </c>
      <c r="B5" s="41">
        <v>2015</v>
      </c>
      <c r="C5" s="99">
        <v>0.46229999999999999</v>
      </c>
      <c r="D5" s="75"/>
      <c r="E5" s="41">
        <v>2012</v>
      </c>
      <c r="F5" s="99">
        <v>0.66639999999999999</v>
      </c>
      <c r="G5" s="25"/>
      <c r="H5" s="25"/>
    </row>
    <row r="6" spans="1:8" ht="15.75">
      <c r="A6" s="40" t="s">
        <v>36</v>
      </c>
      <c r="B6" s="41">
        <v>2015</v>
      </c>
      <c r="C6" s="99">
        <v>0.45</v>
      </c>
      <c r="D6" s="75"/>
      <c r="E6" s="41">
        <v>2013</v>
      </c>
      <c r="F6" s="99">
        <v>0.58309999999999995</v>
      </c>
      <c r="G6" s="25"/>
      <c r="H6" s="25"/>
    </row>
    <row r="7" spans="1:8" ht="15.75">
      <c r="A7" s="40" t="s">
        <v>35</v>
      </c>
      <c r="B7" s="41">
        <v>2015</v>
      </c>
      <c r="C7" s="99">
        <v>0.56699999999999995</v>
      </c>
      <c r="D7" s="75"/>
      <c r="E7" s="41">
        <v>2013</v>
      </c>
      <c r="F7" s="99">
        <v>0.63939999999999997</v>
      </c>
      <c r="G7" s="25"/>
      <c r="H7" s="25"/>
    </row>
    <row r="8" spans="1:8" ht="15.75">
      <c r="A8" s="40" t="s">
        <v>147</v>
      </c>
      <c r="B8" s="41">
        <v>2014</v>
      </c>
      <c r="C8" s="99">
        <v>0.43290000000000001</v>
      </c>
      <c r="D8" s="75"/>
      <c r="E8" s="41">
        <v>2014</v>
      </c>
      <c r="F8" s="99">
        <v>0.43070000000000003</v>
      </c>
      <c r="G8" s="25"/>
      <c r="H8" s="25"/>
    </row>
    <row r="9" spans="1:8" ht="15.75">
      <c r="A9" s="40" t="s">
        <v>32</v>
      </c>
      <c r="B9" s="41">
        <v>2016</v>
      </c>
      <c r="C9" s="99">
        <v>0.59540000000000004</v>
      </c>
      <c r="D9" s="75"/>
      <c r="E9" s="134" t="s">
        <v>204</v>
      </c>
      <c r="F9" s="135"/>
      <c r="G9" s="25"/>
      <c r="H9" s="25"/>
    </row>
    <row r="10" spans="1:8" ht="15.75">
      <c r="A10" s="40" t="s">
        <v>30</v>
      </c>
      <c r="B10" s="132" t="s">
        <v>202</v>
      </c>
      <c r="C10" s="133"/>
      <c r="D10" s="75"/>
      <c r="E10" s="41">
        <v>2016</v>
      </c>
      <c r="F10" s="99">
        <v>0.61209999999999998</v>
      </c>
      <c r="G10" s="25"/>
      <c r="H10" s="25"/>
    </row>
    <row r="11" spans="1:8" ht="15.75">
      <c r="A11" s="40" t="s">
        <v>29</v>
      </c>
      <c r="B11" s="41">
        <v>2013</v>
      </c>
      <c r="C11" s="99">
        <v>0.54510000000000003</v>
      </c>
      <c r="D11" s="75"/>
      <c r="E11" s="41">
        <v>2017</v>
      </c>
      <c r="F11" s="99">
        <v>0.58045999999999998</v>
      </c>
      <c r="G11" s="25"/>
      <c r="H11" s="25"/>
    </row>
    <row r="12" spans="1:8" ht="15.75">
      <c r="A12" s="40" t="s">
        <v>28</v>
      </c>
      <c r="B12" s="41">
        <v>2017</v>
      </c>
      <c r="C12" s="99">
        <v>0.53580000000000005</v>
      </c>
      <c r="D12" s="75"/>
      <c r="E12" s="41">
        <v>2015</v>
      </c>
      <c r="F12" s="99">
        <v>0.67459999999999998</v>
      </c>
      <c r="G12" s="25"/>
      <c r="H12" s="25"/>
    </row>
    <row r="13" spans="1:8" ht="15.75">
      <c r="A13" s="40" t="s">
        <v>26</v>
      </c>
      <c r="B13" s="41">
        <v>2013</v>
      </c>
      <c r="C13" s="99">
        <v>0.56200000000000006</v>
      </c>
      <c r="D13" s="75"/>
      <c r="E13" s="41">
        <v>2016</v>
      </c>
      <c r="F13" s="99">
        <v>0.79390000000000005</v>
      </c>
      <c r="G13" s="25"/>
      <c r="H13" s="25"/>
    </row>
    <row r="14" spans="1:8" ht="15.75">
      <c r="A14" s="40" t="s">
        <v>25</v>
      </c>
      <c r="B14" s="41">
        <v>2016</v>
      </c>
      <c r="C14" s="99">
        <v>0.45</v>
      </c>
      <c r="D14" s="75"/>
      <c r="E14" s="41">
        <v>2014</v>
      </c>
      <c r="F14" s="99">
        <v>0.52653012730000004</v>
      </c>
      <c r="G14" s="25"/>
      <c r="H14" s="25"/>
    </row>
    <row r="15" spans="1:8" ht="15.75">
      <c r="A15" s="40" t="s">
        <v>24</v>
      </c>
      <c r="B15" s="41">
        <v>2014</v>
      </c>
      <c r="C15" s="99">
        <v>0.56000000000000005</v>
      </c>
      <c r="D15" s="75"/>
      <c r="E15" s="41">
        <v>2013</v>
      </c>
      <c r="F15" s="99">
        <v>0.7278</v>
      </c>
      <c r="G15" s="25"/>
      <c r="H15" s="25"/>
    </row>
    <row r="16" spans="1:8" ht="15.75">
      <c r="A16" s="40" t="s">
        <v>23</v>
      </c>
      <c r="B16" s="41">
        <v>2012</v>
      </c>
      <c r="C16" s="99">
        <v>0.4108</v>
      </c>
      <c r="D16" s="75"/>
      <c r="E16" s="41">
        <v>2017</v>
      </c>
      <c r="F16" s="99">
        <v>0.54974000000000001</v>
      </c>
      <c r="G16" s="25"/>
      <c r="H16" s="25"/>
    </row>
    <row r="17" spans="1:8" ht="15.75">
      <c r="A17" s="40" t="s">
        <v>22</v>
      </c>
      <c r="B17" s="41">
        <v>2015</v>
      </c>
      <c r="C17" s="99">
        <v>0.68559999999999999</v>
      </c>
      <c r="D17" s="75"/>
      <c r="E17" s="41">
        <v>2016</v>
      </c>
      <c r="F17" s="99">
        <v>0.68469999999999998</v>
      </c>
      <c r="G17" s="25"/>
      <c r="H17" s="25"/>
    </row>
    <row r="18" spans="1:8" ht="15.75">
      <c r="A18" s="40" t="s">
        <v>21</v>
      </c>
      <c r="B18" s="41">
        <v>2017</v>
      </c>
      <c r="C18" s="99">
        <v>0.47</v>
      </c>
      <c r="D18" s="75"/>
      <c r="E18" s="41">
        <v>2017</v>
      </c>
      <c r="F18" s="99">
        <v>0.56623000000000001</v>
      </c>
      <c r="G18" s="25"/>
      <c r="H18" s="25"/>
    </row>
    <row r="19" spans="1:8" ht="15.75">
      <c r="A19" s="40" t="s">
        <v>20</v>
      </c>
      <c r="B19" s="41">
        <v>2012</v>
      </c>
      <c r="C19" s="99">
        <v>0.63300000000000001</v>
      </c>
      <c r="D19" s="75"/>
      <c r="E19" s="41">
        <v>2017</v>
      </c>
      <c r="F19" s="99">
        <v>0.70458645109999996</v>
      </c>
      <c r="G19" s="25"/>
      <c r="H19" s="25"/>
    </row>
    <row r="20" spans="1:8" ht="15.75">
      <c r="A20" s="40" t="s">
        <v>19</v>
      </c>
      <c r="B20" s="41">
        <v>2017</v>
      </c>
      <c r="C20" s="99">
        <v>0.55279999999999996</v>
      </c>
      <c r="D20" s="75"/>
      <c r="E20" s="41">
        <v>2014</v>
      </c>
      <c r="F20" s="99">
        <v>0.50839999999999996</v>
      </c>
      <c r="G20" s="25"/>
      <c r="H20" s="25"/>
    </row>
    <row r="21" spans="1:8" ht="15.75">
      <c r="A21" s="40" t="s">
        <v>18</v>
      </c>
      <c r="B21" s="41">
        <v>2017</v>
      </c>
      <c r="C21" s="99">
        <v>0.46</v>
      </c>
      <c r="D21" s="75"/>
      <c r="E21" s="41">
        <v>2015</v>
      </c>
      <c r="F21" s="99">
        <v>0.43569999999999998</v>
      </c>
      <c r="G21" s="25"/>
      <c r="H21" s="25"/>
    </row>
    <row r="22" spans="1:8" ht="15.75">
      <c r="A22" s="40" t="s">
        <v>17</v>
      </c>
      <c r="B22" s="41">
        <v>2017</v>
      </c>
      <c r="C22" s="99">
        <v>0.53549999999999998</v>
      </c>
      <c r="D22" s="75"/>
      <c r="E22" s="41">
        <v>2014</v>
      </c>
      <c r="F22" s="99">
        <v>0.55740000000000001</v>
      </c>
      <c r="G22" s="25"/>
      <c r="H22" s="25"/>
    </row>
    <row r="23" spans="1:8" ht="15.75">
      <c r="A23" s="40" t="s">
        <v>16</v>
      </c>
      <c r="B23" s="41">
        <v>2015</v>
      </c>
      <c r="C23" s="99">
        <v>0.58050000000000002</v>
      </c>
      <c r="D23" s="75"/>
      <c r="E23" s="41">
        <v>2013</v>
      </c>
      <c r="F23" s="99">
        <v>0.65229999999999999</v>
      </c>
      <c r="G23" s="25"/>
      <c r="H23" s="25"/>
    </row>
    <row r="24" spans="1:8" ht="15.75">
      <c r="A24" s="40" t="s">
        <v>15</v>
      </c>
      <c r="B24" s="41">
        <v>2013</v>
      </c>
      <c r="C24" s="99">
        <v>0.38</v>
      </c>
      <c r="D24" s="75"/>
      <c r="E24" s="41">
        <v>2014</v>
      </c>
      <c r="F24" s="99">
        <v>0.53420000000000001</v>
      </c>
      <c r="G24" s="25"/>
      <c r="H24" s="25"/>
    </row>
    <row r="25" spans="1:8" ht="15.75">
      <c r="A25" s="40" t="s">
        <v>13</v>
      </c>
      <c r="B25" s="41">
        <v>2015</v>
      </c>
      <c r="C25" s="99">
        <v>0.39639999999999997</v>
      </c>
      <c r="D25" s="75"/>
      <c r="E25" s="41">
        <v>2012</v>
      </c>
      <c r="F25" s="99">
        <v>0.66769999999999996</v>
      </c>
      <c r="G25" s="25"/>
      <c r="H25" s="25"/>
    </row>
    <row r="26" spans="1:8" ht="15.75">
      <c r="A26" s="40" t="s">
        <v>12</v>
      </c>
      <c r="B26" s="41">
        <v>2015</v>
      </c>
      <c r="C26" s="99">
        <v>0.629</v>
      </c>
      <c r="D26" s="75"/>
      <c r="E26" s="41">
        <v>2016</v>
      </c>
      <c r="F26" s="99">
        <v>0.70830000000000004</v>
      </c>
      <c r="G26" s="25"/>
      <c r="H26" s="25"/>
    </row>
    <row r="27" spans="1:8" ht="13.5" customHeight="1">
      <c r="A27" s="40" t="s">
        <v>11</v>
      </c>
      <c r="B27" s="106" t="s">
        <v>203</v>
      </c>
      <c r="C27" s="107"/>
      <c r="D27" s="75"/>
      <c r="E27" s="41">
        <v>2014</v>
      </c>
      <c r="F27" s="99">
        <v>0.62470000000000003</v>
      </c>
      <c r="G27" s="25"/>
      <c r="H27" s="25"/>
    </row>
    <row r="28" spans="1:8" ht="15.75">
      <c r="A28" s="40" t="s">
        <v>80</v>
      </c>
      <c r="B28" s="41">
        <v>2016</v>
      </c>
      <c r="C28" s="99">
        <v>0.45300000000000001</v>
      </c>
      <c r="D28" s="75"/>
      <c r="E28" s="41">
        <v>2017</v>
      </c>
      <c r="F28" s="99">
        <v>0.70030000000000003</v>
      </c>
      <c r="G28" s="25"/>
      <c r="H28" s="25"/>
    </row>
    <row r="29" spans="1:8" ht="15.75">
      <c r="A29" s="40" t="s">
        <v>81</v>
      </c>
      <c r="B29" s="41">
        <v>2013</v>
      </c>
      <c r="C29" s="99">
        <v>0.217</v>
      </c>
      <c r="D29" s="75"/>
      <c r="E29" s="41">
        <v>2016</v>
      </c>
      <c r="F29" s="99">
        <v>0.55600000000000005</v>
      </c>
      <c r="G29" s="25"/>
      <c r="H29" s="25"/>
    </row>
    <row r="30" spans="1:8" ht="15.75">
      <c r="A30" s="40" t="s">
        <v>4</v>
      </c>
      <c r="B30" s="41">
        <v>2016</v>
      </c>
      <c r="C30" s="99">
        <v>0.5706</v>
      </c>
      <c r="D30" s="75"/>
      <c r="E30" s="66">
        <v>2014</v>
      </c>
      <c r="F30" s="100">
        <v>0.72570000000000001</v>
      </c>
      <c r="G30" s="25"/>
      <c r="H30" s="25"/>
    </row>
    <row r="31" spans="1:8" ht="106.5" customHeight="1">
      <c r="A31" s="74" t="s">
        <v>146</v>
      </c>
      <c r="B31" s="20"/>
      <c r="C31" s="20"/>
      <c r="D31" s="73"/>
      <c r="E31" s="20"/>
      <c r="F31" s="20"/>
    </row>
  </sheetData>
  <mergeCells count="3">
    <mergeCell ref="B10:C10"/>
    <mergeCell ref="B27:C27"/>
    <mergeCell ref="E9:F9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0"/>
  <sheetViews>
    <sheetView workbookViewId="0">
      <selection activeCell="G5" sqref="G5"/>
    </sheetView>
  </sheetViews>
  <sheetFormatPr defaultColWidth="8.85546875" defaultRowHeight="15"/>
  <cols>
    <col min="1" max="1" width="42" customWidth="1"/>
    <col min="2" max="2" width="20.28515625" customWidth="1"/>
    <col min="3" max="3" width="19.42578125" customWidth="1"/>
  </cols>
  <sheetData>
    <row r="1" spans="1:3" ht="15.75">
      <c r="A1" s="93" t="s">
        <v>195</v>
      </c>
      <c r="B1" s="30"/>
      <c r="C1" s="30"/>
    </row>
    <row r="2" spans="1:3" ht="15.75">
      <c r="A2" s="94" t="s">
        <v>196</v>
      </c>
      <c r="B2" s="95"/>
      <c r="C2" s="96"/>
    </row>
    <row r="3" spans="1:3" s="50" customFormat="1" ht="31.5">
      <c r="A3" s="62" t="s">
        <v>55</v>
      </c>
      <c r="B3" s="62" t="s">
        <v>197</v>
      </c>
      <c r="C3" s="97" t="s">
        <v>198</v>
      </c>
    </row>
    <row r="4" spans="1:3" ht="15.75">
      <c r="A4" s="98" t="s">
        <v>114</v>
      </c>
      <c r="B4" s="138">
        <v>2.5</v>
      </c>
      <c r="C4" s="65" t="s">
        <v>199</v>
      </c>
    </row>
    <row r="5" spans="1:3" ht="15.75">
      <c r="A5" s="98" t="s">
        <v>36</v>
      </c>
      <c r="B5" s="138">
        <v>1</v>
      </c>
      <c r="C5" s="65" t="s">
        <v>199</v>
      </c>
    </row>
    <row r="6" spans="1:3" ht="15.75">
      <c r="A6" s="98" t="s">
        <v>113</v>
      </c>
      <c r="B6" s="138">
        <v>5</v>
      </c>
      <c r="C6" s="65" t="s">
        <v>200</v>
      </c>
    </row>
    <row r="7" spans="1:3" ht="15.75">
      <c r="A7" s="98" t="s">
        <v>33</v>
      </c>
      <c r="B7" s="138">
        <v>5</v>
      </c>
      <c r="C7" s="65" t="s">
        <v>199</v>
      </c>
    </row>
    <row r="8" spans="1:3" ht="15.75">
      <c r="A8" s="98" t="s">
        <v>112</v>
      </c>
      <c r="B8" s="138">
        <v>1</v>
      </c>
      <c r="C8" s="65" t="s">
        <v>199</v>
      </c>
    </row>
    <row r="9" spans="1:3" ht="15.75">
      <c r="A9" s="98" t="s">
        <v>111</v>
      </c>
      <c r="B9" s="138">
        <v>5</v>
      </c>
      <c r="C9" s="65" t="s">
        <v>199</v>
      </c>
    </row>
    <row r="10" spans="1:3" ht="15.75">
      <c r="A10" s="98" t="s">
        <v>109</v>
      </c>
      <c r="B10" s="138">
        <v>5</v>
      </c>
      <c r="C10" s="65" t="s">
        <v>200</v>
      </c>
    </row>
    <row r="11" spans="1:3" ht="15.75">
      <c r="A11" s="98" t="s">
        <v>108</v>
      </c>
      <c r="B11" s="138">
        <v>1</v>
      </c>
      <c r="C11" s="65" t="s">
        <v>199</v>
      </c>
    </row>
    <row r="12" spans="1:3" ht="15.75">
      <c r="A12" s="98" t="s">
        <v>107</v>
      </c>
      <c r="B12" s="138">
        <v>5</v>
      </c>
      <c r="C12" s="65" t="s">
        <v>199</v>
      </c>
    </row>
    <row r="13" spans="1:3" ht="15.75">
      <c r="A13" s="98" t="s">
        <v>106</v>
      </c>
      <c r="B13" s="138">
        <v>5</v>
      </c>
      <c r="C13" s="65" t="s">
        <v>199</v>
      </c>
    </row>
    <row r="14" spans="1:3" ht="15.75">
      <c r="A14" s="98" t="s">
        <v>104</v>
      </c>
      <c r="B14" s="138">
        <v>5</v>
      </c>
      <c r="C14" s="65" t="s">
        <v>199</v>
      </c>
    </row>
    <row r="15" spans="1:3" ht="15.75">
      <c r="A15" s="98" t="s">
        <v>103</v>
      </c>
      <c r="B15" s="138">
        <v>5</v>
      </c>
      <c r="C15" s="65" t="s">
        <v>200</v>
      </c>
    </row>
    <row r="16" spans="1:3" ht="15.75">
      <c r="A16" s="98" t="s">
        <v>102</v>
      </c>
      <c r="B16" s="138">
        <v>5</v>
      </c>
      <c r="C16" s="65" t="s">
        <v>199</v>
      </c>
    </row>
    <row r="17" spans="1:3" ht="15.75">
      <c r="A17" s="98" t="s">
        <v>100</v>
      </c>
      <c r="B17" s="138">
        <v>5</v>
      </c>
      <c r="C17" s="65" t="s">
        <v>200</v>
      </c>
    </row>
    <row r="18" spans="1:3" ht="15.75">
      <c r="A18" s="98" t="s">
        <v>98</v>
      </c>
      <c r="B18" s="138">
        <v>5</v>
      </c>
      <c r="C18" s="65" t="s">
        <v>199</v>
      </c>
    </row>
    <row r="19" spans="1:3" ht="15.75">
      <c r="A19" s="98" t="s">
        <v>97</v>
      </c>
      <c r="B19" s="138">
        <v>2.5</v>
      </c>
      <c r="C19" s="65" t="s">
        <v>199</v>
      </c>
    </row>
    <row r="20" spans="1:3" ht="15.75">
      <c r="A20" s="98" t="s">
        <v>96</v>
      </c>
      <c r="B20" s="138">
        <v>5</v>
      </c>
      <c r="C20" s="65" t="s">
        <v>199</v>
      </c>
    </row>
    <row r="21" spans="1:3" ht="15.75">
      <c r="A21" s="98" t="s">
        <v>95</v>
      </c>
      <c r="B21" s="138">
        <v>2.5</v>
      </c>
      <c r="C21" s="65" t="s">
        <v>199</v>
      </c>
    </row>
    <row r="22" spans="1:3" ht="15.75">
      <c r="A22" s="98" t="s">
        <v>93</v>
      </c>
      <c r="B22" s="138">
        <v>5</v>
      </c>
      <c r="C22" s="65" t="s">
        <v>200</v>
      </c>
    </row>
    <row r="23" spans="1:3" ht="15.75">
      <c r="A23" s="98" t="s">
        <v>91</v>
      </c>
      <c r="B23" s="138">
        <v>5</v>
      </c>
      <c r="C23" s="65" t="s">
        <v>200</v>
      </c>
    </row>
    <row r="24" spans="1:3" ht="15.75">
      <c r="A24" s="98" t="s">
        <v>90</v>
      </c>
      <c r="B24" s="138">
        <v>2.5</v>
      </c>
      <c r="C24" s="65" t="s">
        <v>199</v>
      </c>
    </row>
    <row r="25" spans="1:3" ht="15.75">
      <c r="A25" s="98" t="s">
        <v>12</v>
      </c>
      <c r="B25" s="138">
        <v>5</v>
      </c>
      <c r="C25" s="65" t="s">
        <v>199</v>
      </c>
    </row>
    <row r="26" spans="1:3" ht="15.75">
      <c r="A26" s="98" t="s">
        <v>88</v>
      </c>
      <c r="B26" s="138">
        <v>5</v>
      </c>
      <c r="C26" s="65" t="s">
        <v>199</v>
      </c>
    </row>
    <row r="27" spans="1:3" ht="15.75">
      <c r="A27" s="62" t="s">
        <v>80</v>
      </c>
      <c r="B27" s="139">
        <v>4</v>
      </c>
      <c r="C27" s="41" t="s">
        <v>200</v>
      </c>
    </row>
    <row r="28" spans="1:3" ht="15.75">
      <c r="A28" s="62" t="s">
        <v>81</v>
      </c>
      <c r="B28" s="139">
        <v>4</v>
      </c>
      <c r="C28" s="41" t="s">
        <v>200</v>
      </c>
    </row>
    <row r="29" spans="1:3" ht="15.75">
      <c r="A29" s="62" t="s">
        <v>82</v>
      </c>
      <c r="B29" s="139">
        <v>5</v>
      </c>
      <c r="C29" s="41" t="s">
        <v>199</v>
      </c>
    </row>
    <row r="30" spans="1:3">
      <c r="A30" s="44" t="s">
        <v>201</v>
      </c>
      <c r="B30" s="20"/>
      <c r="C30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"/>
  <sheetViews>
    <sheetView workbookViewId="0">
      <selection activeCell="E5" sqref="E5"/>
    </sheetView>
  </sheetViews>
  <sheetFormatPr defaultColWidth="11.42578125" defaultRowHeight="15"/>
  <cols>
    <col min="1" max="1" width="22.28515625" customWidth="1"/>
    <col min="2" max="5" width="15.85546875" customWidth="1"/>
  </cols>
  <sheetData>
    <row r="1" spans="1:5" s="23" customFormat="1">
      <c r="A1" s="23" t="s">
        <v>165</v>
      </c>
    </row>
    <row r="2" spans="1:5" s="23" customFormat="1">
      <c r="A2" s="85" t="s">
        <v>164</v>
      </c>
      <c r="E2" s="84"/>
    </row>
    <row r="3" spans="1:5" s="82" customFormat="1">
      <c r="A3" s="83" t="s">
        <v>163</v>
      </c>
      <c r="B3" s="52" t="s">
        <v>97</v>
      </c>
      <c r="C3" s="52" t="s">
        <v>80</v>
      </c>
      <c r="D3" s="52" t="s">
        <v>81</v>
      </c>
      <c r="E3" s="52" t="s">
        <v>82</v>
      </c>
    </row>
    <row r="4" spans="1:5" ht="14.1" customHeight="1">
      <c r="A4" s="41" t="s">
        <v>162</v>
      </c>
      <c r="B4" s="41" t="s">
        <v>161</v>
      </c>
      <c r="C4" s="41" t="s">
        <v>160</v>
      </c>
      <c r="D4" s="41" t="s">
        <v>159</v>
      </c>
      <c r="E4" s="41" t="s">
        <v>206</v>
      </c>
    </row>
    <row r="5" spans="1:5">
      <c r="A5" s="66"/>
      <c r="B5" s="66"/>
      <c r="C5" s="81" t="s">
        <v>209</v>
      </c>
      <c r="D5" s="81" t="s">
        <v>208</v>
      </c>
      <c r="E5" s="81" t="s">
        <v>207</v>
      </c>
    </row>
    <row r="6" spans="1:5">
      <c r="A6" s="68" t="s">
        <v>158</v>
      </c>
    </row>
    <row r="8" spans="1:5">
      <c r="A8" s="44" t="s">
        <v>157</v>
      </c>
    </row>
    <row r="9" spans="1:5">
      <c r="A9" s="44" t="s">
        <v>156</v>
      </c>
    </row>
    <row r="10" spans="1:5">
      <c r="A10" s="44" t="s">
        <v>155</v>
      </c>
    </row>
    <row r="11" spans="1:5">
      <c r="A11" s="44" t="s">
        <v>154</v>
      </c>
    </row>
    <row r="12" spans="1:5">
      <c r="A12" s="42" t="s">
        <v>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32"/>
  <sheetViews>
    <sheetView workbookViewId="0">
      <selection activeCell="F7" sqref="F7"/>
    </sheetView>
  </sheetViews>
  <sheetFormatPr defaultColWidth="11.42578125" defaultRowHeight="15"/>
  <cols>
    <col min="1" max="1" width="20.85546875" customWidth="1"/>
    <col min="2" max="2" width="21" customWidth="1"/>
  </cols>
  <sheetData>
    <row r="1" spans="1:2">
      <c r="A1" s="86" t="s">
        <v>166</v>
      </c>
      <c r="B1" s="30"/>
    </row>
    <row r="2" spans="1:2">
      <c r="A2" s="23" t="s">
        <v>167</v>
      </c>
      <c r="B2" s="30"/>
    </row>
    <row r="3" spans="1:2" s="50" customFormat="1" ht="31.5">
      <c r="A3" s="61" t="s">
        <v>55</v>
      </c>
      <c r="B3" s="61" t="s">
        <v>168</v>
      </c>
    </row>
    <row r="4" spans="1:2" ht="15.95" customHeight="1">
      <c r="A4" s="55" t="s">
        <v>114</v>
      </c>
      <c r="B4" s="140">
        <v>0.505</v>
      </c>
    </row>
    <row r="5" spans="1:2" ht="15.95" customHeight="1">
      <c r="A5" s="55" t="s">
        <v>36</v>
      </c>
      <c r="B5" s="141">
        <v>0.5</v>
      </c>
    </row>
    <row r="6" spans="1:2" ht="15.95" customHeight="1">
      <c r="A6" s="55" t="s">
        <v>113</v>
      </c>
      <c r="B6" s="141">
        <v>0.435</v>
      </c>
    </row>
    <row r="7" spans="1:2" ht="15.95" customHeight="1">
      <c r="A7" s="55" t="s">
        <v>33</v>
      </c>
      <c r="B7" s="140">
        <v>0.56699999999999995</v>
      </c>
    </row>
    <row r="8" spans="1:2" ht="15.95" customHeight="1">
      <c r="A8" s="55" t="s">
        <v>112</v>
      </c>
      <c r="B8" s="140">
        <v>0.34599999999999997</v>
      </c>
    </row>
    <row r="9" spans="1:2" ht="15.95" customHeight="1">
      <c r="A9" s="72" t="s">
        <v>169</v>
      </c>
      <c r="B9" s="140">
        <v>0</v>
      </c>
    </row>
    <row r="10" spans="1:2" ht="15.95" customHeight="1">
      <c r="A10" s="55" t="s">
        <v>109</v>
      </c>
      <c r="B10" s="140">
        <v>0.45</v>
      </c>
    </row>
    <row r="11" spans="1:2" ht="15.95" customHeight="1">
      <c r="A11" s="55" t="s">
        <v>108</v>
      </c>
      <c r="B11" s="140">
        <v>0.46600000000000003</v>
      </c>
    </row>
    <row r="12" spans="1:2" ht="15.95" customHeight="1">
      <c r="A12" s="55" t="s">
        <v>107</v>
      </c>
      <c r="B12" s="141">
        <v>0.34799999999999998</v>
      </c>
    </row>
    <row r="13" spans="1:2" ht="15.95" customHeight="1">
      <c r="A13" s="55" t="s">
        <v>106</v>
      </c>
      <c r="B13" s="141">
        <v>0.36</v>
      </c>
    </row>
    <row r="14" spans="1:2" ht="15.95" customHeight="1">
      <c r="A14" s="55" t="s">
        <v>104</v>
      </c>
      <c r="B14" s="141">
        <v>0.36299999999999999</v>
      </c>
    </row>
    <row r="15" spans="1:2" ht="15.95" customHeight="1">
      <c r="A15" s="55" t="s">
        <v>103</v>
      </c>
      <c r="B15" s="140">
        <v>0.40899999999999997</v>
      </c>
    </row>
    <row r="16" spans="1:2" ht="15.95" customHeight="1">
      <c r="A16" s="55" t="s">
        <v>102</v>
      </c>
      <c r="B16" s="140">
        <v>0.45800000000000002</v>
      </c>
    </row>
    <row r="17" spans="1:2" ht="15.95" customHeight="1">
      <c r="A17" s="55" t="s">
        <v>100</v>
      </c>
      <c r="B17" s="140">
        <v>0.33600000000000002</v>
      </c>
    </row>
    <row r="18" spans="1:2" ht="15.95" customHeight="1">
      <c r="A18" s="55" t="s">
        <v>98</v>
      </c>
      <c r="B18" s="140">
        <v>0.36</v>
      </c>
    </row>
    <row r="19" spans="1:2" ht="15.95" customHeight="1">
      <c r="A19" s="55" t="s">
        <v>97</v>
      </c>
      <c r="B19" s="141">
        <v>0.41899999999999998</v>
      </c>
    </row>
    <row r="20" spans="1:2" ht="15.95" customHeight="1">
      <c r="A20" s="55" t="s">
        <v>96</v>
      </c>
      <c r="B20" s="141">
        <v>0.57299999999999995</v>
      </c>
    </row>
    <row r="21" spans="1:2" ht="15.95" customHeight="1">
      <c r="A21" s="55" t="s">
        <v>95</v>
      </c>
      <c r="B21" s="141">
        <v>0.36399999999999999</v>
      </c>
    </row>
    <row r="22" spans="1:2" ht="15.95" customHeight="1">
      <c r="A22" s="72" t="s">
        <v>170</v>
      </c>
      <c r="B22" s="140">
        <v>0</v>
      </c>
    </row>
    <row r="23" spans="1:2" ht="15.95" customHeight="1">
      <c r="A23" s="55" t="s">
        <v>91</v>
      </c>
      <c r="B23" s="140">
        <v>0.59599999999999997</v>
      </c>
    </row>
    <row r="24" spans="1:2" ht="15.95" customHeight="1">
      <c r="A24" s="55" t="s">
        <v>90</v>
      </c>
      <c r="B24" s="140">
        <v>0.5</v>
      </c>
    </row>
    <row r="25" spans="1:2" ht="15.95" customHeight="1">
      <c r="A25" s="55" t="s">
        <v>12</v>
      </c>
      <c r="B25" s="140">
        <v>0.48</v>
      </c>
    </row>
    <row r="26" spans="1:2" ht="15.95" customHeight="1">
      <c r="A26" s="72" t="s">
        <v>171</v>
      </c>
      <c r="B26" s="140">
        <v>0</v>
      </c>
    </row>
    <row r="27" spans="1:2" ht="15.95" customHeight="1">
      <c r="A27" s="55" t="s">
        <v>80</v>
      </c>
      <c r="B27" s="142">
        <v>0.372</v>
      </c>
    </row>
    <row r="28" spans="1:2" ht="15.95" customHeight="1">
      <c r="A28" s="55" t="s">
        <v>81</v>
      </c>
      <c r="B28" s="142">
        <v>0.21</v>
      </c>
    </row>
    <row r="29" spans="1:2" ht="15.95" customHeight="1">
      <c r="A29" s="55" t="s">
        <v>82</v>
      </c>
      <c r="B29" s="142">
        <v>0.435</v>
      </c>
    </row>
    <row r="30" spans="1:2">
      <c r="A30" s="44" t="s">
        <v>172</v>
      </c>
    </row>
    <row r="31" spans="1:2">
      <c r="A31" s="87" t="s">
        <v>173</v>
      </c>
    </row>
    <row r="32" spans="1:2">
      <c r="A32" s="87" t="s">
        <v>174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30"/>
  <sheetViews>
    <sheetView workbookViewId="0">
      <selection activeCell="B4" sqref="B4:B29"/>
    </sheetView>
  </sheetViews>
  <sheetFormatPr defaultRowHeight="15"/>
  <cols>
    <col min="1" max="1" width="58.7109375" bestFit="1" customWidth="1"/>
    <col min="2" max="2" width="11.7109375" customWidth="1"/>
  </cols>
  <sheetData>
    <row r="1" spans="1:2">
      <c r="A1" s="23" t="s">
        <v>175</v>
      </c>
      <c r="B1" s="30"/>
    </row>
    <row r="2" spans="1:2">
      <c r="A2" s="23" t="s">
        <v>176</v>
      </c>
      <c r="B2" s="30"/>
    </row>
    <row r="3" spans="1:2" s="25" customFormat="1">
      <c r="A3" s="88" t="s">
        <v>55</v>
      </c>
      <c r="B3" s="89" t="s">
        <v>177</v>
      </c>
    </row>
    <row r="4" spans="1:2">
      <c r="A4" s="143" t="s">
        <v>37</v>
      </c>
      <c r="B4" s="146" t="s">
        <v>79</v>
      </c>
    </row>
    <row r="5" spans="1:2">
      <c r="A5" s="144" t="s">
        <v>178</v>
      </c>
      <c r="B5" s="146" t="s">
        <v>79</v>
      </c>
    </row>
    <row r="6" spans="1:2">
      <c r="A6" s="144" t="s">
        <v>35</v>
      </c>
      <c r="B6" s="146" t="s">
        <v>78</v>
      </c>
    </row>
    <row r="7" spans="1:2">
      <c r="A7" s="144" t="s">
        <v>179</v>
      </c>
      <c r="B7" s="146" t="s">
        <v>62</v>
      </c>
    </row>
    <row r="8" spans="1:2">
      <c r="A8" s="144" t="s">
        <v>32</v>
      </c>
      <c r="B8" s="146" t="s">
        <v>62</v>
      </c>
    </row>
    <row r="9" spans="1:2">
      <c r="A9" s="144" t="s">
        <v>30</v>
      </c>
      <c r="B9" s="146" t="s">
        <v>78</v>
      </c>
    </row>
    <row r="10" spans="1:2">
      <c r="A10" s="144" t="s">
        <v>180</v>
      </c>
      <c r="B10" s="146" t="s">
        <v>62</v>
      </c>
    </row>
    <row r="11" spans="1:2">
      <c r="A11" s="144" t="s">
        <v>28</v>
      </c>
      <c r="B11" s="146" t="s">
        <v>79</v>
      </c>
    </row>
    <row r="12" spans="1:2">
      <c r="A12" s="144" t="s">
        <v>181</v>
      </c>
      <c r="B12" s="146" t="s">
        <v>62</v>
      </c>
    </row>
    <row r="13" spans="1:2">
      <c r="A13" s="144" t="s">
        <v>25</v>
      </c>
      <c r="B13" s="146" t="s">
        <v>78</v>
      </c>
    </row>
    <row r="14" spans="1:2">
      <c r="A14" s="144" t="s">
        <v>24</v>
      </c>
      <c r="B14" s="146" t="s">
        <v>78</v>
      </c>
    </row>
    <row r="15" spans="1:2">
      <c r="A15" s="144" t="s">
        <v>23</v>
      </c>
      <c r="B15" s="146" t="s">
        <v>78</v>
      </c>
    </row>
    <row r="16" spans="1:2">
      <c r="A16" s="144" t="s">
        <v>22</v>
      </c>
      <c r="B16" s="146" t="s">
        <v>79</v>
      </c>
    </row>
    <row r="17" spans="1:2">
      <c r="A17" s="144" t="s">
        <v>21</v>
      </c>
      <c r="B17" s="146" t="s">
        <v>78</v>
      </c>
    </row>
    <row r="18" spans="1:2">
      <c r="A18" s="144" t="s">
        <v>20</v>
      </c>
      <c r="B18" s="146" t="s">
        <v>79</v>
      </c>
    </row>
    <row r="19" spans="1:2">
      <c r="A19" s="144" t="s">
        <v>19</v>
      </c>
      <c r="B19" s="146" t="s">
        <v>79</v>
      </c>
    </row>
    <row r="20" spans="1:2">
      <c r="A20" s="144" t="s">
        <v>18</v>
      </c>
      <c r="B20" s="146" t="s">
        <v>79</v>
      </c>
    </row>
    <row r="21" spans="1:2">
      <c r="A21" s="144" t="s">
        <v>17</v>
      </c>
      <c r="B21" s="146" t="s">
        <v>79</v>
      </c>
    </row>
    <row r="22" spans="1:2">
      <c r="A22" s="144" t="s">
        <v>16</v>
      </c>
      <c r="B22" s="146" t="s">
        <v>78</v>
      </c>
    </row>
    <row r="23" spans="1:2">
      <c r="A23" s="144" t="s">
        <v>15</v>
      </c>
      <c r="B23" s="146" t="s">
        <v>78</v>
      </c>
    </row>
    <row r="24" spans="1:2">
      <c r="A24" s="144" t="s">
        <v>13</v>
      </c>
      <c r="B24" s="146" t="s">
        <v>79</v>
      </c>
    </row>
    <row r="25" spans="1:2">
      <c r="A25" s="144" t="s">
        <v>182</v>
      </c>
      <c r="B25" s="146" t="s">
        <v>62</v>
      </c>
    </row>
    <row r="26" spans="1:2">
      <c r="A26" s="144" t="s">
        <v>183</v>
      </c>
      <c r="B26" s="146" t="s">
        <v>78</v>
      </c>
    </row>
    <row r="27" spans="1:2">
      <c r="A27" s="145" t="s">
        <v>10</v>
      </c>
      <c r="B27" s="146" t="s">
        <v>79</v>
      </c>
    </row>
    <row r="28" spans="1:2">
      <c r="A28" s="145" t="s">
        <v>8</v>
      </c>
      <c r="B28" s="146" t="s">
        <v>79</v>
      </c>
    </row>
    <row r="29" spans="1:2">
      <c r="A29" s="145" t="s">
        <v>4</v>
      </c>
      <c r="B29" s="146" t="s">
        <v>79</v>
      </c>
    </row>
    <row r="30" spans="1:2" ht="60">
      <c r="A30" s="90" t="s">
        <v>184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30"/>
  <sheetViews>
    <sheetView topLeftCell="A16" workbookViewId="0">
      <selection activeCell="B3" sqref="B3:B30"/>
    </sheetView>
  </sheetViews>
  <sheetFormatPr defaultColWidth="11.42578125" defaultRowHeight="15"/>
  <cols>
    <col min="1" max="1" width="22.85546875" customWidth="1"/>
    <col min="2" max="2" width="15.85546875" customWidth="1"/>
  </cols>
  <sheetData>
    <row r="1" spans="1:2">
      <c r="A1" s="23" t="s">
        <v>185</v>
      </c>
      <c r="B1" s="30"/>
    </row>
    <row r="2" spans="1:2">
      <c r="A2" s="23" t="s">
        <v>186</v>
      </c>
      <c r="B2" s="30"/>
    </row>
    <row r="3" spans="1:2" ht="39.950000000000003" customHeight="1">
      <c r="A3" s="91" t="s">
        <v>55</v>
      </c>
      <c r="B3" s="147" t="s">
        <v>187</v>
      </c>
    </row>
    <row r="4" spans="1:2" ht="15.75">
      <c r="A4" s="92" t="s">
        <v>114</v>
      </c>
      <c r="B4" s="148" t="s">
        <v>78</v>
      </c>
    </row>
    <row r="5" spans="1:2" ht="15.75">
      <c r="A5" s="92" t="s">
        <v>36</v>
      </c>
      <c r="B5" s="148" t="s">
        <v>78</v>
      </c>
    </row>
    <row r="6" spans="1:2" ht="15.75">
      <c r="A6" s="92" t="s">
        <v>113</v>
      </c>
      <c r="B6" s="148" t="s">
        <v>188</v>
      </c>
    </row>
    <row r="7" spans="1:2" ht="15.75">
      <c r="A7" s="92" t="s">
        <v>33</v>
      </c>
      <c r="B7" s="148" t="s">
        <v>188</v>
      </c>
    </row>
    <row r="8" spans="1:2" ht="15.75">
      <c r="A8" s="92" t="s">
        <v>112</v>
      </c>
      <c r="B8" s="148" t="s">
        <v>188</v>
      </c>
    </row>
    <row r="9" spans="1:2" ht="15.75">
      <c r="A9" s="92" t="s">
        <v>111</v>
      </c>
      <c r="B9" s="148" t="s">
        <v>188</v>
      </c>
    </row>
    <row r="10" spans="1:2" ht="15.75">
      <c r="A10" s="92" t="s">
        <v>109</v>
      </c>
      <c r="B10" s="148" t="s">
        <v>78</v>
      </c>
    </row>
    <row r="11" spans="1:2" ht="15.75">
      <c r="A11" s="92" t="s">
        <v>108</v>
      </c>
      <c r="B11" s="148" t="s">
        <v>188</v>
      </c>
    </row>
    <row r="12" spans="1:2" ht="15.75">
      <c r="A12" s="92" t="s">
        <v>107</v>
      </c>
      <c r="B12" s="148" t="s">
        <v>188</v>
      </c>
    </row>
    <row r="13" spans="1:2" ht="15.75">
      <c r="A13" s="92" t="s">
        <v>106</v>
      </c>
      <c r="B13" s="148" t="s">
        <v>188</v>
      </c>
    </row>
    <row r="14" spans="1:2" ht="15.75">
      <c r="A14" s="92" t="s">
        <v>104</v>
      </c>
      <c r="B14" s="148" t="s">
        <v>188</v>
      </c>
    </row>
    <row r="15" spans="1:2" ht="15.75">
      <c r="A15" s="92" t="s">
        <v>103</v>
      </c>
      <c r="B15" s="148" t="s">
        <v>188</v>
      </c>
    </row>
    <row r="16" spans="1:2" ht="15.75">
      <c r="A16" s="92" t="s">
        <v>102</v>
      </c>
      <c r="B16" s="148" t="s">
        <v>188</v>
      </c>
    </row>
    <row r="17" spans="1:2" ht="15.75">
      <c r="A17" s="92" t="s">
        <v>100</v>
      </c>
      <c r="B17" s="148" t="s">
        <v>78</v>
      </c>
    </row>
    <row r="18" spans="1:2" ht="15.75">
      <c r="A18" s="92" t="s">
        <v>98</v>
      </c>
      <c r="B18" s="148" t="s">
        <v>188</v>
      </c>
    </row>
    <row r="19" spans="1:2" ht="15.75">
      <c r="A19" s="92" t="s">
        <v>97</v>
      </c>
      <c r="B19" s="148" t="s">
        <v>188</v>
      </c>
    </row>
    <row r="20" spans="1:2" ht="15.75">
      <c r="A20" s="92" t="s">
        <v>96</v>
      </c>
      <c r="B20" s="148" t="s">
        <v>78</v>
      </c>
    </row>
    <row r="21" spans="1:2" ht="15.75">
      <c r="A21" s="92" t="s">
        <v>95</v>
      </c>
      <c r="B21" s="148" t="s">
        <v>188</v>
      </c>
    </row>
    <row r="22" spans="1:2" ht="15.75">
      <c r="A22" s="92" t="s">
        <v>93</v>
      </c>
      <c r="B22" s="148" t="s">
        <v>188</v>
      </c>
    </row>
    <row r="23" spans="1:2" ht="15.75">
      <c r="A23" s="92" t="s">
        <v>91</v>
      </c>
      <c r="B23" s="148" t="s">
        <v>188</v>
      </c>
    </row>
    <row r="24" spans="1:2" ht="15.75">
      <c r="A24" s="92" t="s">
        <v>90</v>
      </c>
      <c r="B24" s="148" t="s">
        <v>78</v>
      </c>
    </row>
    <row r="25" spans="1:2" ht="15.75">
      <c r="A25" s="92" t="s">
        <v>12</v>
      </c>
      <c r="B25" s="148" t="s">
        <v>188</v>
      </c>
    </row>
    <row r="26" spans="1:2" ht="15.75">
      <c r="A26" s="92" t="s">
        <v>88</v>
      </c>
      <c r="B26" s="148" t="s">
        <v>188</v>
      </c>
    </row>
    <row r="27" spans="1:2" ht="15.75">
      <c r="A27" s="92" t="s">
        <v>80</v>
      </c>
      <c r="B27" s="149" t="s">
        <v>188</v>
      </c>
    </row>
    <row r="28" spans="1:2" ht="15.95" customHeight="1">
      <c r="A28" s="92" t="s">
        <v>81</v>
      </c>
      <c r="B28" s="149" t="s">
        <v>188</v>
      </c>
    </row>
    <row r="29" spans="1:2" ht="15.95" customHeight="1">
      <c r="A29" s="92" t="s">
        <v>82</v>
      </c>
      <c r="B29" s="149" t="s">
        <v>188</v>
      </c>
    </row>
    <row r="30" spans="1:2">
      <c r="A30" s="44" t="s">
        <v>189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30"/>
  <sheetViews>
    <sheetView workbookViewId="0">
      <selection activeCell="B29" sqref="B1:B29"/>
    </sheetView>
  </sheetViews>
  <sheetFormatPr defaultColWidth="8.85546875" defaultRowHeight="15"/>
  <cols>
    <col min="1" max="1" width="45.140625" bestFit="1" customWidth="1"/>
    <col min="2" max="2" width="15.85546875" customWidth="1"/>
  </cols>
  <sheetData>
    <row r="1" spans="1:2">
      <c r="A1" s="23" t="s">
        <v>192</v>
      </c>
      <c r="B1" s="30"/>
    </row>
    <row r="2" spans="1:2">
      <c r="A2" s="23" t="s">
        <v>191</v>
      </c>
      <c r="B2" s="30"/>
    </row>
    <row r="3" spans="1:2" s="25" customFormat="1" ht="39.950000000000003" customHeight="1">
      <c r="A3" s="88" t="s">
        <v>55</v>
      </c>
      <c r="B3" s="150" t="s">
        <v>187</v>
      </c>
    </row>
    <row r="4" spans="1:2" ht="15.75">
      <c r="A4" s="92" t="s">
        <v>114</v>
      </c>
      <c r="B4" s="148" t="s">
        <v>120</v>
      </c>
    </row>
    <row r="5" spans="1:2" ht="15.75">
      <c r="A5" s="92" t="s">
        <v>36</v>
      </c>
      <c r="B5" s="148" t="s">
        <v>120</v>
      </c>
    </row>
    <row r="6" spans="1:2" ht="15.75">
      <c r="A6" s="92" t="s">
        <v>113</v>
      </c>
      <c r="B6" s="148" t="s">
        <v>120</v>
      </c>
    </row>
    <row r="7" spans="1:2" ht="15.75">
      <c r="A7" s="92" t="s">
        <v>33</v>
      </c>
      <c r="B7" s="148" t="s">
        <v>120</v>
      </c>
    </row>
    <row r="8" spans="1:2" ht="15.75">
      <c r="A8" s="92" t="s">
        <v>112</v>
      </c>
      <c r="B8" s="148" t="s">
        <v>188</v>
      </c>
    </row>
    <row r="9" spans="1:2" ht="15.75">
      <c r="A9" s="92" t="s">
        <v>111</v>
      </c>
      <c r="B9" s="148" t="s">
        <v>120</v>
      </c>
    </row>
    <row r="10" spans="1:2" ht="15.75">
      <c r="A10" s="92" t="s">
        <v>109</v>
      </c>
      <c r="B10" s="148" t="s">
        <v>120</v>
      </c>
    </row>
    <row r="11" spans="1:2" ht="15.75">
      <c r="A11" s="92" t="s">
        <v>108</v>
      </c>
      <c r="B11" s="148" t="s">
        <v>120</v>
      </c>
    </row>
    <row r="12" spans="1:2" ht="15.75">
      <c r="A12" s="92" t="s">
        <v>107</v>
      </c>
      <c r="B12" s="148" t="s">
        <v>120</v>
      </c>
    </row>
    <row r="13" spans="1:2" ht="15.75">
      <c r="A13" s="92" t="s">
        <v>106</v>
      </c>
      <c r="B13" s="148" t="s">
        <v>120</v>
      </c>
    </row>
    <row r="14" spans="1:2" ht="15.75">
      <c r="A14" s="92" t="s">
        <v>104</v>
      </c>
      <c r="B14" s="148" t="s">
        <v>120</v>
      </c>
    </row>
    <row r="15" spans="1:2" ht="15.75">
      <c r="A15" s="92" t="s">
        <v>103</v>
      </c>
      <c r="B15" s="148" t="s">
        <v>120</v>
      </c>
    </row>
    <row r="16" spans="1:2" ht="15.75">
      <c r="A16" s="92" t="s">
        <v>102</v>
      </c>
      <c r="B16" s="148" t="s">
        <v>120</v>
      </c>
    </row>
    <row r="17" spans="1:2" ht="15.75">
      <c r="A17" s="92" t="s">
        <v>100</v>
      </c>
      <c r="B17" s="148" t="s">
        <v>120</v>
      </c>
    </row>
    <row r="18" spans="1:2" ht="15.75">
      <c r="A18" s="92" t="s">
        <v>98</v>
      </c>
      <c r="B18" s="148" t="s">
        <v>120</v>
      </c>
    </row>
    <row r="19" spans="1:2" ht="15.75">
      <c r="A19" s="92" t="s">
        <v>97</v>
      </c>
      <c r="B19" s="148" t="s">
        <v>120</v>
      </c>
    </row>
    <row r="20" spans="1:2" ht="15.75">
      <c r="A20" s="92" t="s">
        <v>96</v>
      </c>
      <c r="B20" s="148" t="s">
        <v>120</v>
      </c>
    </row>
    <row r="21" spans="1:2" ht="15.75">
      <c r="A21" s="92" t="s">
        <v>95</v>
      </c>
      <c r="B21" s="148" t="s">
        <v>120</v>
      </c>
    </row>
    <row r="22" spans="1:2" ht="15.75">
      <c r="A22" s="92" t="s">
        <v>93</v>
      </c>
      <c r="B22" s="148" t="s">
        <v>120</v>
      </c>
    </row>
    <row r="23" spans="1:2" ht="15.75">
      <c r="A23" s="92" t="s">
        <v>91</v>
      </c>
      <c r="B23" s="148" t="s">
        <v>120</v>
      </c>
    </row>
    <row r="24" spans="1:2" ht="15.75">
      <c r="A24" s="92" t="s">
        <v>90</v>
      </c>
      <c r="B24" s="148" t="s">
        <v>79</v>
      </c>
    </row>
    <row r="25" spans="1:2" ht="15.75">
      <c r="A25" s="92" t="s">
        <v>12</v>
      </c>
      <c r="B25" s="148" t="s">
        <v>120</v>
      </c>
    </row>
    <row r="26" spans="1:2" ht="15.75">
      <c r="A26" s="92" t="s">
        <v>88</v>
      </c>
      <c r="B26" s="148" t="s">
        <v>120</v>
      </c>
    </row>
    <row r="27" spans="1:2" ht="15.75">
      <c r="A27" s="92" t="s">
        <v>80</v>
      </c>
      <c r="B27" s="149" t="s">
        <v>188</v>
      </c>
    </row>
    <row r="28" spans="1:2" ht="15.75">
      <c r="A28" s="92" t="s">
        <v>81</v>
      </c>
      <c r="B28" s="149" t="s">
        <v>188</v>
      </c>
    </row>
    <row r="29" spans="1:2" ht="15.75">
      <c r="A29" s="92" t="s">
        <v>82</v>
      </c>
      <c r="B29" s="149" t="s">
        <v>188</v>
      </c>
    </row>
    <row r="30" spans="1:2">
      <c r="A30" s="42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U92"/>
  <sheetViews>
    <sheetView workbookViewId="0">
      <selection activeCell="E13" sqref="E13"/>
    </sheetView>
  </sheetViews>
  <sheetFormatPr defaultColWidth="11.42578125" defaultRowHeight="15"/>
  <cols>
    <col min="1" max="1" width="20.85546875" customWidth="1"/>
    <col min="12" max="12" width="12.85546875" customWidth="1"/>
    <col min="13" max="13" width="11.7109375" bestFit="1" customWidth="1"/>
    <col min="18" max="18" width="11.42578125" style="127"/>
    <col min="19" max="20" width="0" hidden="1" customWidth="1"/>
  </cols>
  <sheetData>
    <row r="1" spans="1:21" s="30" customFormat="1">
      <c r="A1" s="23" t="s">
        <v>70</v>
      </c>
      <c r="R1" s="123"/>
    </row>
    <row r="2" spans="1:21" s="32" customFormat="1">
      <c r="A2" s="24" t="s">
        <v>71</v>
      </c>
      <c r="R2" s="124"/>
    </row>
    <row r="3" spans="1:21" ht="45">
      <c r="A3" s="15" t="s">
        <v>55</v>
      </c>
      <c r="B3" s="14" t="s">
        <v>60</v>
      </c>
      <c r="C3" s="12" t="s">
        <v>53</v>
      </c>
      <c r="D3" s="13" t="s">
        <v>52</v>
      </c>
      <c r="E3" s="12" t="s">
        <v>51</v>
      </c>
      <c r="F3" s="12" t="s">
        <v>50</v>
      </c>
      <c r="G3" s="12" t="s">
        <v>49</v>
      </c>
      <c r="H3" s="12" t="s">
        <v>48</v>
      </c>
      <c r="I3" s="12" t="s">
        <v>47</v>
      </c>
      <c r="J3" s="12" t="s">
        <v>46</v>
      </c>
      <c r="K3" s="13" t="s">
        <v>45</v>
      </c>
      <c r="L3" s="12" t="s">
        <v>44</v>
      </c>
      <c r="M3" s="12" t="s">
        <v>43</v>
      </c>
      <c r="N3" s="12" t="s">
        <v>42</v>
      </c>
      <c r="O3" s="12" t="s">
        <v>41</v>
      </c>
      <c r="P3" s="12" t="s">
        <v>40</v>
      </c>
      <c r="Q3" s="12" t="s">
        <v>39</v>
      </c>
      <c r="R3" s="125" t="s">
        <v>38</v>
      </c>
      <c r="S3" s="33"/>
      <c r="T3" s="33"/>
      <c r="U3" s="11" t="s">
        <v>72</v>
      </c>
    </row>
    <row r="4" spans="1:21">
      <c r="A4" s="8" t="s">
        <v>37</v>
      </c>
      <c r="B4" s="7" t="s">
        <v>57</v>
      </c>
      <c r="C4" s="7" t="s">
        <v>2</v>
      </c>
      <c r="D4" s="112">
        <v>1737.91</v>
      </c>
      <c r="E4" s="112">
        <v>1694.89</v>
      </c>
      <c r="F4" s="112">
        <v>3432.8</v>
      </c>
      <c r="G4" s="112">
        <v>2576.62</v>
      </c>
      <c r="H4" s="112">
        <v>6009.42</v>
      </c>
      <c r="I4" s="112">
        <v>2315.52</v>
      </c>
      <c r="J4" s="112">
        <v>2273.98</v>
      </c>
      <c r="K4" s="112">
        <v>4589.5</v>
      </c>
      <c r="L4" s="112">
        <v>1117.28</v>
      </c>
      <c r="M4" s="112">
        <v>1419.92</v>
      </c>
      <c r="N4" s="112">
        <v>55.78</v>
      </c>
      <c r="O4" s="108">
        <v>0.379</v>
      </c>
      <c r="P4" s="112">
        <v>8227.9500000000007</v>
      </c>
      <c r="Q4" s="112">
        <v>4076.74</v>
      </c>
      <c r="R4" s="126"/>
      <c r="S4" s="122"/>
      <c r="T4" s="33"/>
      <c r="U4" s="34">
        <v>0.495</v>
      </c>
    </row>
    <row r="5" spans="1:21">
      <c r="A5" s="8" t="s">
        <v>36</v>
      </c>
      <c r="B5" s="7" t="s">
        <v>57</v>
      </c>
      <c r="C5" s="7" t="s">
        <v>2</v>
      </c>
      <c r="D5" s="112">
        <v>2557.08</v>
      </c>
      <c r="E5" s="112">
        <v>453.36</v>
      </c>
      <c r="F5" s="112">
        <v>3010.44</v>
      </c>
      <c r="G5" s="112">
        <v>2235.35</v>
      </c>
      <c r="H5" s="112">
        <v>5245.79</v>
      </c>
      <c r="I5" s="112">
        <v>3060.4</v>
      </c>
      <c r="J5" s="112">
        <v>2137.5300000000002</v>
      </c>
      <c r="K5" s="112">
        <v>5197.93</v>
      </c>
      <c r="L5" s="112">
        <v>-49.958100000000002</v>
      </c>
      <c r="M5" s="112">
        <v>47.86</v>
      </c>
      <c r="N5" s="112">
        <v>84.44</v>
      </c>
      <c r="O5" s="108">
        <v>0.49199999999999999</v>
      </c>
      <c r="P5" s="112">
        <v>6156.01</v>
      </c>
      <c r="Q5" s="112">
        <v>2531.52</v>
      </c>
      <c r="R5" s="126"/>
      <c r="S5" s="122"/>
      <c r="T5" s="33"/>
      <c r="U5" s="34">
        <v>0.41099999999999998</v>
      </c>
    </row>
    <row r="6" spans="1:21">
      <c r="A6" s="8" t="s">
        <v>35</v>
      </c>
      <c r="B6" s="7" t="s">
        <v>57</v>
      </c>
      <c r="C6" s="7" t="s">
        <v>14</v>
      </c>
      <c r="D6" s="112">
        <v>300.89999999999998</v>
      </c>
      <c r="E6" s="112">
        <v>344.1</v>
      </c>
      <c r="F6" s="112">
        <v>645</v>
      </c>
      <c r="G6" s="112">
        <v>385.86</v>
      </c>
      <c r="H6" s="112">
        <v>1030.8599999999999</v>
      </c>
      <c r="I6" s="112">
        <v>771.21</v>
      </c>
      <c r="J6" s="112">
        <v>284.3</v>
      </c>
      <c r="K6" s="112">
        <v>1055.51</v>
      </c>
      <c r="L6" s="112">
        <v>-126.2076</v>
      </c>
      <c r="M6" s="112">
        <v>-24.64</v>
      </c>
      <c r="N6" s="112">
        <v>17.98</v>
      </c>
      <c r="O6" s="108">
        <v>0.28499999999999998</v>
      </c>
      <c r="P6" s="112">
        <v>5869.74</v>
      </c>
      <c r="Q6" s="112">
        <v>1581.01</v>
      </c>
      <c r="R6" s="126"/>
      <c r="S6" s="122"/>
      <c r="T6" s="33"/>
      <c r="U6" s="34">
        <v>0.26900000000000002</v>
      </c>
    </row>
    <row r="7" spans="1:21">
      <c r="A7" s="8" t="s">
        <v>33</v>
      </c>
      <c r="B7" s="7" t="s">
        <v>57</v>
      </c>
      <c r="C7" s="7" t="s">
        <v>2</v>
      </c>
      <c r="D7" s="112">
        <v>57.15</v>
      </c>
      <c r="E7" s="112">
        <v>118.63</v>
      </c>
      <c r="F7" s="112">
        <v>175.78</v>
      </c>
      <c r="G7" s="112">
        <v>70.92</v>
      </c>
      <c r="H7" s="112">
        <v>246.7</v>
      </c>
      <c r="I7" s="112">
        <v>179.11</v>
      </c>
      <c r="J7" s="112">
        <v>38.42</v>
      </c>
      <c r="K7" s="112">
        <v>217.53</v>
      </c>
      <c r="L7" s="112">
        <v>-3.3295449000000001</v>
      </c>
      <c r="M7" s="112">
        <v>29.17</v>
      </c>
      <c r="N7" s="112">
        <v>8.43</v>
      </c>
      <c r="O7" s="108">
        <v>0.26300000000000001</v>
      </c>
      <c r="P7" s="112">
        <v>2579.23</v>
      </c>
      <c r="Q7" s="112">
        <v>455.57</v>
      </c>
      <c r="R7" s="126"/>
      <c r="S7" s="122"/>
      <c r="T7" s="33"/>
      <c r="U7" s="34">
        <v>0.17699999999999999</v>
      </c>
    </row>
    <row r="8" spans="1:21">
      <c r="A8" s="8" t="s">
        <v>32</v>
      </c>
      <c r="B8" s="7" t="s">
        <v>57</v>
      </c>
      <c r="C8" s="7" t="s">
        <v>14</v>
      </c>
      <c r="D8" s="112">
        <v>100.55</v>
      </c>
      <c r="E8" s="112">
        <v>54.81</v>
      </c>
      <c r="F8" s="112">
        <v>155.36000000000001</v>
      </c>
      <c r="G8" s="112">
        <v>337.01</v>
      </c>
      <c r="H8" s="112">
        <v>492.37</v>
      </c>
      <c r="I8" s="112">
        <v>492.33</v>
      </c>
      <c r="J8" s="112">
        <v>216.3</v>
      </c>
      <c r="K8" s="112">
        <v>708.63</v>
      </c>
      <c r="L8" s="112">
        <v>-336.97309999999999</v>
      </c>
      <c r="M8" s="112">
        <v>-216.26</v>
      </c>
      <c r="N8" s="112">
        <v>9.6199999999999992</v>
      </c>
      <c r="O8" s="108">
        <v>0.14199999999999999</v>
      </c>
      <c r="P8" s="112">
        <v>7369.36</v>
      </c>
      <c r="Q8" s="112">
        <v>2249.35</v>
      </c>
      <c r="R8" s="126"/>
      <c r="S8" s="122"/>
      <c r="T8" s="33"/>
      <c r="U8" s="34">
        <v>0.30499999999999999</v>
      </c>
    </row>
    <row r="9" spans="1:21">
      <c r="A9" s="8" t="s">
        <v>30</v>
      </c>
      <c r="B9" s="7" t="s">
        <v>57</v>
      </c>
      <c r="C9" s="7" t="s">
        <v>2</v>
      </c>
      <c r="D9" s="112">
        <v>969.05</v>
      </c>
      <c r="E9" s="112">
        <v>1227.5</v>
      </c>
      <c r="F9" s="112">
        <v>2196.5500000000002</v>
      </c>
      <c r="G9" s="112">
        <v>631.49</v>
      </c>
      <c r="H9" s="112">
        <v>2828.04</v>
      </c>
      <c r="I9" s="112">
        <v>2536.0100000000002</v>
      </c>
      <c r="J9" s="112">
        <v>1742.73</v>
      </c>
      <c r="K9" s="112">
        <v>4278.74</v>
      </c>
      <c r="L9" s="112">
        <v>-339.46499999999997</v>
      </c>
      <c r="M9" s="112">
        <v>-1450.71</v>
      </c>
      <c r="N9" s="112">
        <v>46.47</v>
      </c>
      <c r="O9" s="108">
        <v>0.22600000000000001</v>
      </c>
      <c r="P9" s="112">
        <v>9208.06</v>
      </c>
      <c r="Q9" s="112">
        <v>3750.44</v>
      </c>
      <c r="R9" s="126"/>
      <c r="S9" s="122"/>
      <c r="T9" s="33"/>
      <c r="U9" s="34">
        <v>0.40699999999999997</v>
      </c>
    </row>
    <row r="10" spans="1:21">
      <c r="A10" s="8" t="s">
        <v>29</v>
      </c>
      <c r="B10" s="7" t="s">
        <v>57</v>
      </c>
      <c r="C10" s="7" t="s">
        <v>2</v>
      </c>
      <c r="D10" s="112">
        <v>13.18</v>
      </c>
      <c r="E10" s="112">
        <v>37.86</v>
      </c>
      <c r="F10" s="112">
        <v>51.05</v>
      </c>
      <c r="G10" s="112">
        <v>8.81</v>
      </c>
      <c r="H10" s="112">
        <v>59.86</v>
      </c>
      <c r="I10" s="112">
        <v>51.78</v>
      </c>
      <c r="J10" s="112">
        <v>10.199999999999999</v>
      </c>
      <c r="K10" s="112">
        <v>61.98</v>
      </c>
      <c r="L10" s="112">
        <v>-0.73206101999999995</v>
      </c>
      <c r="M10" s="112">
        <v>-2.12</v>
      </c>
      <c r="N10" s="112">
        <v>5.7</v>
      </c>
      <c r="O10" s="108">
        <v>0.21299999999999999</v>
      </c>
      <c r="P10" s="112">
        <v>1088.1400000000001</v>
      </c>
      <c r="Q10" s="112">
        <v>179.01</v>
      </c>
      <c r="R10" s="126"/>
      <c r="S10" s="122"/>
      <c r="T10" s="33"/>
      <c r="U10" s="34">
        <v>0.16500000000000001</v>
      </c>
    </row>
    <row r="11" spans="1:21">
      <c r="A11" s="8" t="s">
        <v>28</v>
      </c>
      <c r="B11" s="7" t="s">
        <v>57</v>
      </c>
      <c r="C11" s="7" t="s">
        <v>2</v>
      </c>
      <c r="D11" s="112">
        <v>4236.45</v>
      </c>
      <c r="E11" s="112">
        <v>2948.18</v>
      </c>
      <c r="F11" s="112">
        <v>7184.63</v>
      </c>
      <c r="G11" s="112" t="s">
        <v>27</v>
      </c>
      <c r="H11" s="112">
        <v>7184.63</v>
      </c>
      <c r="I11" s="112">
        <v>7111.53</v>
      </c>
      <c r="J11" s="112" t="s">
        <v>27</v>
      </c>
      <c r="K11" s="112">
        <v>7111.53</v>
      </c>
      <c r="L11" s="112">
        <v>73.101600000000005</v>
      </c>
      <c r="M11" s="112">
        <v>73.099999999999994</v>
      </c>
      <c r="N11" s="112">
        <v>110.35</v>
      </c>
      <c r="O11" s="108">
        <v>0.59599999999999997</v>
      </c>
      <c r="P11" s="112">
        <v>6444.78</v>
      </c>
      <c r="Q11" s="112" t="s">
        <v>27</v>
      </c>
      <c r="R11" s="126"/>
      <c r="S11" s="122"/>
      <c r="T11" s="33"/>
      <c r="U11" s="34"/>
    </row>
    <row r="12" spans="1:21">
      <c r="A12" s="8" t="s">
        <v>26</v>
      </c>
      <c r="B12" s="7" t="s">
        <v>57</v>
      </c>
      <c r="C12" s="7" t="s">
        <v>31</v>
      </c>
      <c r="D12" s="112">
        <v>79.739999999999995</v>
      </c>
      <c r="E12" s="112">
        <v>38.06</v>
      </c>
      <c r="F12" s="112">
        <v>117.8</v>
      </c>
      <c r="G12" s="112" t="s">
        <v>27</v>
      </c>
      <c r="H12" s="112">
        <v>117.8</v>
      </c>
      <c r="I12" s="112">
        <v>104.03</v>
      </c>
      <c r="J12" s="112">
        <v>34.08</v>
      </c>
      <c r="K12" s="112">
        <v>138.11000000000001</v>
      </c>
      <c r="L12" s="112">
        <v>13.7682991</v>
      </c>
      <c r="M12" s="112">
        <v>-20.309999999999999</v>
      </c>
      <c r="N12" s="112">
        <v>9.57</v>
      </c>
      <c r="O12" s="108">
        <v>0.57699999999999996</v>
      </c>
      <c r="P12" s="112">
        <v>1442.59</v>
      </c>
      <c r="Q12" s="112">
        <v>355.94</v>
      </c>
      <c r="R12" s="126"/>
      <c r="S12" s="122"/>
      <c r="T12" s="33"/>
      <c r="U12" s="34">
        <v>0.247</v>
      </c>
    </row>
    <row r="13" spans="1:21">
      <c r="A13" s="8" t="s">
        <v>25</v>
      </c>
      <c r="B13" s="7" t="s">
        <v>57</v>
      </c>
      <c r="C13" s="7" t="s">
        <v>2</v>
      </c>
      <c r="D13" s="112">
        <v>2177.27</v>
      </c>
      <c r="E13" s="112">
        <v>204.44</v>
      </c>
      <c r="F13" s="112">
        <v>2381.71</v>
      </c>
      <c r="G13" s="112">
        <v>313.8</v>
      </c>
      <c r="H13" s="112">
        <v>2695.51</v>
      </c>
      <c r="I13" s="112">
        <v>2010</v>
      </c>
      <c r="J13" s="112">
        <v>1248.5</v>
      </c>
      <c r="K13" s="112">
        <v>3258.5</v>
      </c>
      <c r="L13" s="112">
        <v>371.71</v>
      </c>
      <c r="M13" s="112">
        <v>-562.99</v>
      </c>
      <c r="N13" s="112">
        <v>67.319999999999993</v>
      </c>
      <c r="O13" s="108">
        <v>0.66800000000000004</v>
      </c>
      <c r="P13" s="112">
        <v>4840.47</v>
      </c>
      <c r="Q13" s="112">
        <v>1854.63</v>
      </c>
      <c r="R13" s="126"/>
      <c r="S13" s="122"/>
      <c r="T13" s="33"/>
      <c r="U13" s="34">
        <v>0.38300000000000001</v>
      </c>
    </row>
    <row r="14" spans="1:21">
      <c r="A14" s="8" t="s">
        <v>24</v>
      </c>
      <c r="B14" s="7" t="s">
        <v>57</v>
      </c>
      <c r="C14" s="7" t="s">
        <v>2</v>
      </c>
      <c r="D14" s="112">
        <v>163.08000000000001</v>
      </c>
      <c r="E14" s="112">
        <v>253.02</v>
      </c>
      <c r="F14" s="112">
        <v>416.11</v>
      </c>
      <c r="G14" s="112">
        <v>281.86</v>
      </c>
      <c r="H14" s="112">
        <v>697.97</v>
      </c>
      <c r="I14" s="112">
        <v>469.65</v>
      </c>
      <c r="J14" s="112">
        <v>159.41</v>
      </c>
      <c r="K14" s="112">
        <v>629.05999999999995</v>
      </c>
      <c r="L14" s="112">
        <v>-53.544499999999999</v>
      </c>
      <c r="M14" s="112">
        <v>68.91</v>
      </c>
      <c r="N14" s="112">
        <v>30.46</v>
      </c>
      <c r="O14" s="108">
        <v>0.25900000000000001</v>
      </c>
      <c r="P14" s="112">
        <v>2065.09</v>
      </c>
      <c r="Q14" s="112">
        <v>523.30999999999995</v>
      </c>
      <c r="R14" s="126"/>
      <c r="S14" s="122"/>
      <c r="T14" s="33"/>
      <c r="U14" s="34">
        <v>0.253</v>
      </c>
    </row>
    <row r="15" spans="1:21">
      <c r="A15" s="8" t="s">
        <v>23</v>
      </c>
      <c r="B15" s="7" t="s">
        <v>57</v>
      </c>
      <c r="C15" s="7" t="s">
        <v>2</v>
      </c>
      <c r="D15" s="112">
        <v>99.12</v>
      </c>
      <c r="E15" s="112">
        <v>302.12</v>
      </c>
      <c r="F15" s="112">
        <v>401.24</v>
      </c>
      <c r="G15" s="112">
        <v>104.12</v>
      </c>
      <c r="H15" s="112">
        <v>505.36</v>
      </c>
      <c r="I15" s="112">
        <v>503.48</v>
      </c>
      <c r="J15" s="112">
        <v>152.26</v>
      </c>
      <c r="K15" s="112">
        <v>655.74</v>
      </c>
      <c r="L15" s="112">
        <v>-102.2418</v>
      </c>
      <c r="M15" s="112">
        <v>-150.38</v>
      </c>
      <c r="N15" s="112">
        <v>27.65</v>
      </c>
      <c r="O15" s="108">
        <v>0.151</v>
      </c>
      <c r="P15" s="112">
        <v>2371.2800000000002</v>
      </c>
      <c r="Q15" s="112">
        <v>550.6</v>
      </c>
      <c r="R15" s="126"/>
      <c r="S15" s="122"/>
      <c r="T15" s="33"/>
      <c r="U15" s="34">
        <v>0.23200000000000001</v>
      </c>
    </row>
    <row r="16" spans="1:21">
      <c r="A16" s="8" t="s">
        <v>22</v>
      </c>
      <c r="B16" s="7" t="s">
        <v>57</v>
      </c>
      <c r="C16" s="7" t="s">
        <v>2</v>
      </c>
      <c r="D16" s="112">
        <v>913.01</v>
      </c>
      <c r="E16" s="112">
        <v>2304.2800000000002</v>
      </c>
      <c r="F16" s="112">
        <v>3217.28</v>
      </c>
      <c r="G16" s="112">
        <v>104.12</v>
      </c>
      <c r="H16" s="112">
        <v>3321.4</v>
      </c>
      <c r="I16" s="112">
        <v>3341.89</v>
      </c>
      <c r="J16" s="112">
        <v>642.71</v>
      </c>
      <c r="K16" s="112">
        <v>3984.6</v>
      </c>
      <c r="L16" s="112">
        <v>-124.6038063</v>
      </c>
      <c r="M16" s="112">
        <v>-663.2</v>
      </c>
      <c r="N16" s="112">
        <v>44.97</v>
      </c>
      <c r="O16" s="108">
        <v>0.22900000000000001</v>
      </c>
      <c r="P16" s="112">
        <v>8861.17</v>
      </c>
      <c r="Q16" s="112">
        <v>1429.3</v>
      </c>
      <c r="R16" s="126"/>
      <c r="S16" s="122"/>
      <c r="T16" s="33"/>
      <c r="U16" s="34">
        <v>0.161</v>
      </c>
    </row>
    <row r="17" spans="1:21">
      <c r="A17" s="8" t="s">
        <v>21</v>
      </c>
      <c r="B17" s="7" t="s">
        <v>57</v>
      </c>
      <c r="C17" s="7" t="s">
        <v>14</v>
      </c>
      <c r="D17" s="112">
        <v>370.15</v>
      </c>
      <c r="E17" s="112">
        <v>486.4</v>
      </c>
      <c r="F17" s="112">
        <v>856.55</v>
      </c>
      <c r="G17" s="112">
        <v>1030.05</v>
      </c>
      <c r="H17" s="112">
        <v>1886.6</v>
      </c>
      <c r="I17" s="112">
        <v>846.35</v>
      </c>
      <c r="J17" s="112">
        <v>1200.05</v>
      </c>
      <c r="K17" s="112">
        <v>2046.4</v>
      </c>
      <c r="L17" s="112">
        <v>10.1995</v>
      </c>
      <c r="M17" s="112">
        <v>-159.80000000000001</v>
      </c>
      <c r="N17" s="112">
        <v>28.71</v>
      </c>
      <c r="O17" s="108">
        <v>0.18099999999999999</v>
      </c>
      <c r="P17" s="112">
        <v>7127.71</v>
      </c>
      <c r="Q17" s="112">
        <v>4179.83</v>
      </c>
      <c r="R17" s="126"/>
      <c r="S17" s="122"/>
      <c r="T17" s="33"/>
      <c r="U17" s="34">
        <v>0.58599999999999997</v>
      </c>
    </row>
    <row r="18" spans="1:21">
      <c r="A18" s="8" t="s">
        <v>20</v>
      </c>
      <c r="B18" s="7" t="s">
        <v>7</v>
      </c>
      <c r="C18" s="7" t="s">
        <v>2</v>
      </c>
      <c r="D18" s="112">
        <v>69.69</v>
      </c>
      <c r="E18" s="112">
        <v>473.43</v>
      </c>
      <c r="F18" s="112">
        <v>543.12</v>
      </c>
      <c r="G18" s="112">
        <v>78.099999999999994</v>
      </c>
      <c r="H18" s="112">
        <v>621.22</v>
      </c>
      <c r="I18" s="112">
        <v>441.37</v>
      </c>
      <c r="J18" s="112">
        <v>541.97</v>
      </c>
      <c r="K18" s="112">
        <v>983.34</v>
      </c>
      <c r="L18" s="112">
        <v>101.745</v>
      </c>
      <c r="M18" s="112">
        <v>-362.12</v>
      </c>
      <c r="N18" s="112">
        <v>16.190000000000001</v>
      </c>
      <c r="O18" s="108">
        <v>7.0999999999999994E-2</v>
      </c>
      <c r="P18" s="112">
        <v>6074.19</v>
      </c>
      <c r="Q18" s="112">
        <v>3347.79</v>
      </c>
      <c r="R18" s="126"/>
      <c r="S18" s="122"/>
      <c r="T18" s="33"/>
      <c r="U18" s="34">
        <v>0.55100000000000005</v>
      </c>
    </row>
    <row r="19" spans="1:21">
      <c r="A19" s="21" t="s">
        <v>19</v>
      </c>
      <c r="B19" s="19" t="s">
        <v>59</v>
      </c>
      <c r="C19" s="19" t="s">
        <v>2</v>
      </c>
      <c r="D19" s="113">
        <v>19562.080000000002</v>
      </c>
      <c r="E19" s="113">
        <v>2967.7</v>
      </c>
      <c r="F19" s="113">
        <v>22529.77</v>
      </c>
      <c r="G19" s="113">
        <v>8648.64</v>
      </c>
      <c r="H19" s="113">
        <v>31178.41</v>
      </c>
      <c r="I19" s="113">
        <v>13786.74</v>
      </c>
      <c r="J19" s="113">
        <v>3850.46</v>
      </c>
      <c r="K19" s="113">
        <v>17637.2</v>
      </c>
      <c r="L19" s="112">
        <v>8743.0296589999998</v>
      </c>
      <c r="M19" s="112">
        <v>13541.21</v>
      </c>
      <c r="N19" s="112">
        <v>124.42</v>
      </c>
      <c r="O19" s="108">
        <v>1.109</v>
      </c>
      <c r="P19" s="112">
        <v>14175.11</v>
      </c>
      <c r="Q19" s="112">
        <v>3094.63</v>
      </c>
      <c r="R19" s="126"/>
      <c r="S19" s="122"/>
      <c r="T19" s="33"/>
      <c r="U19" s="34">
        <v>0.218</v>
      </c>
    </row>
    <row r="20" spans="1:21">
      <c r="A20" s="8" t="s">
        <v>18</v>
      </c>
      <c r="B20" s="7" t="s">
        <v>57</v>
      </c>
      <c r="C20" s="7" t="s">
        <v>14</v>
      </c>
      <c r="D20" s="112">
        <v>37.020000000000003</v>
      </c>
      <c r="E20" s="112">
        <v>156.57</v>
      </c>
      <c r="F20" s="112">
        <v>193.59</v>
      </c>
      <c r="G20" s="112">
        <v>78.83</v>
      </c>
      <c r="H20" s="112">
        <v>272.41000000000003</v>
      </c>
      <c r="I20" s="112">
        <v>144.97999999999999</v>
      </c>
      <c r="J20" s="112">
        <v>85.4</v>
      </c>
      <c r="K20" s="112">
        <v>230.39</v>
      </c>
      <c r="L20" s="112">
        <v>48.604840000000003</v>
      </c>
      <c r="M20" s="112">
        <v>42.03</v>
      </c>
      <c r="N20" s="112">
        <v>16.84</v>
      </c>
      <c r="O20" s="108">
        <v>0.161</v>
      </c>
      <c r="P20" s="112">
        <v>1367.9</v>
      </c>
      <c r="Q20" s="112">
        <v>507.09</v>
      </c>
      <c r="R20" s="126"/>
      <c r="S20" s="122"/>
      <c r="T20" s="33"/>
      <c r="U20" s="34">
        <v>0.371</v>
      </c>
    </row>
    <row r="21" spans="1:21">
      <c r="A21" s="8" t="s">
        <v>17</v>
      </c>
      <c r="B21" s="7" t="s">
        <v>57</v>
      </c>
      <c r="C21" s="7" t="s">
        <v>2</v>
      </c>
      <c r="D21" s="112">
        <v>3352.15</v>
      </c>
      <c r="E21" s="112">
        <v>685.17</v>
      </c>
      <c r="F21" s="112">
        <v>4037.32</v>
      </c>
      <c r="G21" s="112" t="s">
        <v>27</v>
      </c>
      <c r="H21" s="112">
        <v>4037.32</v>
      </c>
      <c r="I21" s="112">
        <v>2079.71</v>
      </c>
      <c r="J21" s="112">
        <v>1404.7</v>
      </c>
      <c r="K21" s="112">
        <v>3484.41</v>
      </c>
      <c r="L21" s="112">
        <v>1957.61</v>
      </c>
      <c r="M21" s="112">
        <v>552.91</v>
      </c>
      <c r="N21" s="112">
        <v>31.24</v>
      </c>
      <c r="O21" s="108">
        <v>0.96199999999999997</v>
      </c>
      <c r="P21" s="112">
        <v>11152.05</v>
      </c>
      <c r="Q21" s="112">
        <v>4495.82</v>
      </c>
      <c r="R21" s="126"/>
      <c r="S21" s="122"/>
      <c r="T21" s="33"/>
      <c r="U21" s="34">
        <v>0.40300000000000002</v>
      </c>
    </row>
    <row r="22" spans="1:21">
      <c r="A22" s="8" t="s">
        <v>16</v>
      </c>
      <c r="B22" s="7" t="s">
        <v>57</v>
      </c>
      <c r="C22" s="7" t="s">
        <v>2</v>
      </c>
      <c r="D22" s="112">
        <v>6.02</v>
      </c>
      <c r="E22" s="112">
        <v>67.91</v>
      </c>
      <c r="F22" s="112">
        <v>73.930000000000007</v>
      </c>
      <c r="G22" s="112">
        <v>244.33</v>
      </c>
      <c r="H22" s="112">
        <v>318.26</v>
      </c>
      <c r="I22" s="112">
        <v>44</v>
      </c>
      <c r="J22" s="112">
        <v>127.72</v>
      </c>
      <c r="K22" s="112">
        <v>171.72</v>
      </c>
      <c r="L22" s="112">
        <v>29.931721150000001</v>
      </c>
      <c r="M22" s="112">
        <v>146.54</v>
      </c>
      <c r="N22" s="112">
        <v>10.1</v>
      </c>
      <c r="O22" s="108">
        <v>3.5000000000000003E-2</v>
      </c>
      <c r="P22" s="112">
        <v>1699.46</v>
      </c>
      <c r="Q22" s="112">
        <v>1264.03</v>
      </c>
      <c r="R22" s="126"/>
      <c r="S22" s="122"/>
      <c r="T22" s="33"/>
      <c r="U22" s="34">
        <v>0.74399999999999999</v>
      </c>
    </row>
    <row r="23" spans="1:21">
      <c r="A23" s="8" t="s">
        <v>15</v>
      </c>
      <c r="B23" s="7" t="s">
        <v>57</v>
      </c>
      <c r="C23" s="7" t="s">
        <v>2</v>
      </c>
      <c r="D23" s="112">
        <v>31</v>
      </c>
      <c r="E23" s="112">
        <v>10</v>
      </c>
      <c r="F23" s="112">
        <v>41</v>
      </c>
      <c r="G23" s="112">
        <v>176</v>
      </c>
      <c r="H23" s="112">
        <v>217</v>
      </c>
      <c r="I23" s="112">
        <v>75</v>
      </c>
      <c r="J23" s="112">
        <v>48</v>
      </c>
      <c r="K23" s="112">
        <v>123</v>
      </c>
      <c r="L23" s="112">
        <v>-34</v>
      </c>
      <c r="M23" s="112">
        <v>94</v>
      </c>
      <c r="N23" s="112">
        <v>10.73</v>
      </c>
      <c r="O23" s="108">
        <v>0.252</v>
      </c>
      <c r="P23" s="112">
        <v>1145.8599999999999</v>
      </c>
      <c r="Q23" s="112">
        <v>447.17</v>
      </c>
      <c r="R23" s="126"/>
      <c r="S23" s="122"/>
      <c r="T23" s="33"/>
      <c r="U23" s="34">
        <v>0.39</v>
      </c>
    </row>
    <row r="24" spans="1:21">
      <c r="A24" s="8" t="s">
        <v>13</v>
      </c>
      <c r="B24" s="7" t="s">
        <v>57</v>
      </c>
      <c r="C24" s="7" t="s">
        <v>2</v>
      </c>
      <c r="D24" s="112">
        <v>889.55</v>
      </c>
      <c r="E24" s="112">
        <v>707.1</v>
      </c>
      <c r="F24" s="112">
        <v>1596.64</v>
      </c>
      <c r="G24" s="112">
        <v>109.38</v>
      </c>
      <c r="H24" s="112">
        <v>1706.03</v>
      </c>
      <c r="I24" s="112">
        <v>1458.5</v>
      </c>
      <c r="J24" s="112">
        <v>1277.5</v>
      </c>
      <c r="K24" s="112">
        <v>2736</v>
      </c>
      <c r="L24" s="112">
        <v>138.14340659999999</v>
      </c>
      <c r="M24" s="112">
        <v>-1029.98</v>
      </c>
      <c r="N24" s="112">
        <v>44.68</v>
      </c>
      <c r="O24" s="108">
        <v>0.32500000000000001</v>
      </c>
      <c r="P24" s="112">
        <v>6123.83</v>
      </c>
      <c r="Q24" s="112">
        <v>2859.36</v>
      </c>
      <c r="R24" s="126"/>
      <c r="S24" s="122"/>
      <c r="T24" s="33"/>
      <c r="U24" s="34">
        <v>0.46700000000000003</v>
      </c>
    </row>
    <row r="25" spans="1:21">
      <c r="A25" s="8" t="s">
        <v>12</v>
      </c>
      <c r="B25" s="7" t="s">
        <v>57</v>
      </c>
      <c r="C25" s="7" t="s">
        <v>2</v>
      </c>
      <c r="D25" s="112">
        <v>106.17</v>
      </c>
      <c r="E25" s="112">
        <v>72.88</v>
      </c>
      <c r="F25" s="112">
        <v>179.04</v>
      </c>
      <c r="G25" s="112">
        <v>78.989999999999995</v>
      </c>
      <c r="H25" s="112">
        <v>258.04000000000002</v>
      </c>
      <c r="I25" s="112">
        <v>213.89</v>
      </c>
      <c r="J25" s="112">
        <v>164.76</v>
      </c>
      <c r="K25" s="112">
        <v>378.65</v>
      </c>
      <c r="L25" s="112">
        <v>-34.8454269</v>
      </c>
      <c r="M25" s="112">
        <v>-120.61</v>
      </c>
      <c r="N25" s="112">
        <v>7.44</v>
      </c>
      <c r="O25" s="108">
        <v>0.28000000000000003</v>
      </c>
      <c r="P25" s="112">
        <v>5091.4799999999996</v>
      </c>
      <c r="Q25" s="112">
        <v>2215.42</v>
      </c>
      <c r="R25" s="126"/>
      <c r="S25" s="122"/>
      <c r="T25" s="33"/>
      <c r="U25" s="34">
        <v>0.435</v>
      </c>
    </row>
    <row r="26" spans="1:21">
      <c r="A26" s="8" t="s">
        <v>11</v>
      </c>
      <c r="B26" s="7" t="s">
        <v>57</v>
      </c>
      <c r="C26" s="7" t="s">
        <v>14</v>
      </c>
      <c r="D26" s="112">
        <v>943.9</v>
      </c>
      <c r="E26" s="112">
        <v>257.10000000000002</v>
      </c>
      <c r="F26" s="112">
        <v>1201</v>
      </c>
      <c r="G26" s="112">
        <v>1252.42</v>
      </c>
      <c r="H26" s="112">
        <v>2453.42</v>
      </c>
      <c r="I26" s="112">
        <v>909.92</v>
      </c>
      <c r="J26" s="112">
        <v>1619.67</v>
      </c>
      <c r="K26" s="112">
        <v>2529.6</v>
      </c>
      <c r="L26" s="112">
        <v>291.077</v>
      </c>
      <c r="M26" s="112">
        <v>-76.180000000000007</v>
      </c>
      <c r="N26" s="112">
        <v>20.36</v>
      </c>
      <c r="O26" s="108">
        <v>0.373</v>
      </c>
      <c r="P26" s="112">
        <v>12424.34</v>
      </c>
      <c r="Q26" s="112">
        <v>7955.17</v>
      </c>
      <c r="R26" s="126"/>
      <c r="S26" s="122"/>
      <c r="T26" s="33"/>
      <c r="U26" s="34">
        <v>0.64</v>
      </c>
    </row>
    <row r="27" spans="1:21">
      <c r="A27" s="5" t="s">
        <v>10</v>
      </c>
      <c r="B27" s="4" t="s">
        <v>57</v>
      </c>
      <c r="C27" s="4" t="s">
        <v>6</v>
      </c>
      <c r="D27" s="114">
        <v>731.58</v>
      </c>
      <c r="E27" s="114">
        <v>428.09</v>
      </c>
      <c r="F27" s="114">
        <v>1159.67</v>
      </c>
      <c r="G27" s="114">
        <v>434</v>
      </c>
      <c r="H27" s="114">
        <v>1593.67</v>
      </c>
      <c r="I27" s="114">
        <v>1145.08</v>
      </c>
      <c r="J27" s="114">
        <v>525.64</v>
      </c>
      <c r="K27" s="114">
        <v>1670.72</v>
      </c>
      <c r="L27" s="114">
        <v>14.59</v>
      </c>
      <c r="M27" s="114">
        <v>-77.05</v>
      </c>
      <c r="N27" s="114">
        <v>86.7</v>
      </c>
      <c r="O27" s="109">
        <v>0.438</v>
      </c>
      <c r="P27" s="114">
        <v>1927.01</v>
      </c>
      <c r="Q27" s="114">
        <v>606.27</v>
      </c>
      <c r="R27" s="126">
        <v>24.86</v>
      </c>
      <c r="S27" s="122"/>
      <c r="T27" s="35">
        <v>15074.78</v>
      </c>
      <c r="U27" s="34">
        <v>0.315</v>
      </c>
    </row>
    <row r="28" spans="1:21">
      <c r="A28" s="5" t="s">
        <v>8</v>
      </c>
      <c r="B28" s="4" t="s">
        <v>57</v>
      </c>
      <c r="C28" s="4" t="s">
        <v>2</v>
      </c>
      <c r="D28" s="114">
        <v>5697.37</v>
      </c>
      <c r="E28" s="114">
        <v>2097.87</v>
      </c>
      <c r="F28" s="114">
        <v>7795.24</v>
      </c>
      <c r="G28" s="114">
        <v>57.43</v>
      </c>
      <c r="H28" s="114">
        <v>7852.67</v>
      </c>
      <c r="I28" s="114">
        <v>7559.36</v>
      </c>
      <c r="J28" s="114">
        <v>1386.91</v>
      </c>
      <c r="K28" s="114">
        <v>8946.27</v>
      </c>
      <c r="L28" s="114">
        <v>235.8826497</v>
      </c>
      <c r="M28" s="114">
        <v>-1093.6099999999999</v>
      </c>
      <c r="N28" s="114">
        <v>85</v>
      </c>
      <c r="O28" s="109">
        <v>0.63700000000000001</v>
      </c>
      <c r="P28" s="114">
        <v>10525.02</v>
      </c>
      <c r="Q28" s="114">
        <v>1631.66</v>
      </c>
      <c r="R28" s="126">
        <v>17.45</v>
      </c>
      <c r="S28" s="122"/>
      <c r="T28" s="35">
        <v>28467.17</v>
      </c>
      <c r="U28" s="34">
        <v>0.155</v>
      </c>
    </row>
    <row r="29" spans="1:21">
      <c r="A29" s="5" t="s">
        <v>4</v>
      </c>
      <c r="B29" s="4" t="s">
        <v>57</v>
      </c>
      <c r="C29" s="4" t="s">
        <v>2</v>
      </c>
      <c r="D29" s="114">
        <v>2219.81</v>
      </c>
      <c r="E29" s="114">
        <v>936.96</v>
      </c>
      <c r="F29" s="114">
        <v>3156.77</v>
      </c>
      <c r="G29" s="114">
        <v>310.27</v>
      </c>
      <c r="H29" s="114">
        <v>3467.04</v>
      </c>
      <c r="I29" s="114">
        <v>3146.8</v>
      </c>
      <c r="J29" s="114">
        <v>894.17</v>
      </c>
      <c r="K29" s="114">
        <v>4040.97</v>
      </c>
      <c r="L29" s="114">
        <v>9.9700000000000006</v>
      </c>
      <c r="M29" s="114">
        <v>-573.91999999999996</v>
      </c>
      <c r="N29" s="114">
        <v>13.09</v>
      </c>
      <c r="O29" s="109">
        <v>0.54900000000000004</v>
      </c>
      <c r="P29" s="114">
        <v>30870.639999999999</v>
      </c>
      <c r="Q29" s="114">
        <v>6830.91</v>
      </c>
      <c r="R29" s="126">
        <v>2.97</v>
      </c>
      <c r="S29" s="122"/>
      <c r="T29" s="35">
        <v>20318.66</v>
      </c>
      <c r="U29" s="34">
        <v>0.221</v>
      </c>
    </row>
    <row r="30" spans="1:21"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P30" s="118"/>
      <c r="Q30" s="118"/>
      <c r="S30" s="118"/>
    </row>
    <row r="31" spans="1:21" ht="45">
      <c r="A31" s="15" t="s">
        <v>55</v>
      </c>
      <c r="B31" s="14" t="s">
        <v>56</v>
      </c>
      <c r="C31" s="12" t="s">
        <v>53</v>
      </c>
      <c r="D31" s="119" t="s">
        <v>52</v>
      </c>
      <c r="E31" s="120" t="s">
        <v>51</v>
      </c>
      <c r="F31" s="120" t="s">
        <v>50</v>
      </c>
      <c r="G31" s="120" t="s">
        <v>49</v>
      </c>
      <c r="H31" s="120" t="s">
        <v>48</v>
      </c>
      <c r="I31" s="120" t="s">
        <v>47</v>
      </c>
      <c r="J31" s="120" t="s">
        <v>46</v>
      </c>
      <c r="K31" s="119" t="s">
        <v>45</v>
      </c>
      <c r="L31" s="120" t="s">
        <v>44</v>
      </c>
      <c r="M31" s="120" t="s">
        <v>43</v>
      </c>
      <c r="N31" s="120" t="s">
        <v>42</v>
      </c>
      <c r="O31" s="12" t="s">
        <v>41</v>
      </c>
      <c r="P31" s="120" t="s">
        <v>40</v>
      </c>
      <c r="Q31" s="120" t="s">
        <v>39</v>
      </c>
      <c r="R31" s="125" t="s">
        <v>38</v>
      </c>
      <c r="S31" s="122"/>
      <c r="T31" s="33"/>
      <c r="U31" s="11" t="s">
        <v>72</v>
      </c>
    </row>
    <row r="32" spans="1:21">
      <c r="A32" s="8" t="s">
        <v>37</v>
      </c>
      <c r="B32" s="7" t="s">
        <v>7</v>
      </c>
      <c r="C32" s="7" t="s">
        <v>2</v>
      </c>
      <c r="D32" s="112">
        <v>1714</v>
      </c>
      <c r="E32" s="112">
        <v>1177</v>
      </c>
      <c r="F32" s="112">
        <v>2891</v>
      </c>
      <c r="G32" s="112">
        <v>2460</v>
      </c>
      <c r="H32" s="112">
        <v>5351</v>
      </c>
      <c r="I32" s="112">
        <v>2103</v>
      </c>
      <c r="J32" s="112">
        <v>2082</v>
      </c>
      <c r="K32" s="112">
        <v>4185</v>
      </c>
      <c r="L32" s="112">
        <v>787.7</v>
      </c>
      <c r="M32" s="112">
        <v>1165.77</v>
      </c>
      <c r="N32" s="112">
        <v>55.78</v>
      </c>
      <c r="O32" s="108">
        <v>0.41</v>
      </c>
      <c r="P32" s="112">
        <v>7503.18</v>
      </c>
      <c r="Q32" s="112">
        <v>3732.44</v>
      </c>
      <c r="R32" s="126"/>
      <c r="S32" s="122"/>
      <c r="T32" s="33"/>
      <c r="U32" s="34">
        <v>0.497</v>
      </c>
    </row>
    <row r="33" spans="1:21">
      <c r="A33" s="8" t="s">
        <v>36</v>
      </c>
      <c r="B33" s="7" t="s">
        <v>7</v>
      </c>
      <c r="C33" s="7" t="s">
        <v>2</v>
      </c>
      <c r="D33" s="112">
        <v>1776</v>
      </c>
      <c r="E33" s="112">
        <v>867</v>
      </c>
      <c r="F33" s="112">
        <v>2644</v>
      </c>
      <c r="G33" s="112">
        <v>1561</v>
      </c>
      <c r="H33" s="112">
        <v>4205</v>
      </c>
      <c r="I33" s="112">
        <v>1809</v>
      </c>
      <c r="J33" s="112">
        <v>1969</v>
      </c>
      <c r="K33" s="112">
        <v>3778</v>
      </c>
      <c r="L33" s="112">
        <v>834.9855</v>
      </c>
      <c r="M33" s="112">
        <v>427.13</v>
      </c>
      <c r="N33" s="112">
        <v>84.44</v>
      </c>
      <c r="O33" s="108">
        <v>0.47</v>
      </c>
      <c r="P33" s="112">
        <v>4474.18</v>
      </c>
      <c r="Q33" s="112">
        <v>2332.2399999999998</v>
      </c>
      <c r="R33" s="126"/>
      <c r="S33" s="122"/>
      <c r="T33" s="33"/>
      <c r="U33" s="34">
        <v>0.52100000000000002</v>
      </c>
    </row>
    <row r="34" spans="1:21">
      <c r="A34" s="8" t="s">
        <v>35</v>
      </c>
      <c r="B34" s="7" t="s">
        <v>7</v>
      </c>
      <c r="C34" s="7" t="s">
        <v>2</v>
      </c>
      <c r="D34" s="112">
        <v>255</v>
      </c>
      <c r="E34" s="112">
        <v>246</v>
      </c>
      <c r="F34" s="112">
        <v>501</v>
      </c>
      <c r="G34" s="112">
        <v>266</v>
      </c>
      <c r="H34" s="112">
        <v>767</v>
      </c>
      <c r="I34" s="112">
        <v>696</v>
      </c>
      <c r="J34" s="112">
        <v>248</v>
      </c>
      <c r="K34" s="112">
        <v>943</v>
      </c>
      <c r="L34" s="112">
        <v>-194.41</v>
      </c>
      <c r="M34" s="112">
        <v>-176.02</v>
      </c>
      <c r="N34" s="112">
        <v>17.98</v>
      </c>
      <c r="O34" s="108">
        <v>0.27</v>
      </c>
      <c r="P34" s="112">
        <v>5246.47</v>
      </c>
      <c r="Q34" s="112">
        <v>1377.42</v>
      </c>
      <c r="R34" s="126"/>
      <c r="S34" s="122"/>
      <c r="T34" s="33"/>
      <c r="U34" s="34">
        <v>0.26300000000000001</v>
      </c>
    </row>
    <row r="35" spans="1:21">
      <c r="A35" s="8" t="s">
        <v>33</v>
      </c>
      <c r="B35" s="7" t="s">
        <v>7</v>
      </c>
      <c r="C35" s="7" t="s">
        <v>2</v>
      </c>
      <c r="D35" s="112">
        <v>63</v>
      </c>
      <c r="E35" s="112">
        <v>108</v>
      </c>
      <c r="F35" s="112">
        <v>171</v>
      </c>
      <c r="G35" s="112">
        <v>73</v>
      </c>
      <c r="H35" s="112">
        <v>244</v>
      </c>
      <c r="I35" s="112">
        <v>139</v>
      </c>
      <c r="J35" s="112">
        <v>21</v>
      </c>
      <c r="K35" s="112">
        <v>160</v>
      </c>
      <c r="L35" s="112">
        <v>31.6966365</v>
      </c>
      <c r="M35" s="112">
        <v>83.93</v>
      </c>
      <c r="N35" s="112">
        <v>8.43</v>
      </c>
      <c r="O35" s="108">
        <v>0.39</v>
      </c>
      <c r="P35" s="112">
        <v>1900.73</v>
      </c>
      <c r="Q35" s="112">
        <v>251.38</v>
      </c>
      <c r="R35" s="126"/>
      <c r="S35" s="122"/>
      <c r="T35" s="33"/>
      <c r="U35" s="34">
        <v>0.13200000000000001</v>
      </c>
    </row>
    <row r="36" spans="1:21">
      <c r="A36" s="8" t="s">
        <v>32</v>
      </c>
      <c r="B36" s="7" t="s">
        <v>7</v>
      </c>
      <c r="C36" s="7" t="s">
        <v>2</v>
      </c>
      <c r="D36" s="112">
        <v>148</v>
      </c>
      <c r="E36" s="112">
        <v>226</v>
      </c>
      <c r="F36" s="112">
        <v>373</v>
      </c>
      <c r="G36" s="112">
        <v>102</v>
      </c>
      <c r="H36" s="112">
        <v>476</v>
      </c>
      <c r="I36" s="112">
        <v>348</v>
      </c>
      <c r="J36" s="112">
        <v>170</v>
      </c>
      <c r="K36" s="112">
        <v>517</v>
      </c>
      <c r="L36" s="112">
        <v>25.71</v>
      </c>
      <c r="M36" s="112">
        <v>-41.7</v>
      </c>
      <c r="N36" s="112">
        <v>9.6199999999999992</v>
      </c>
      <c r="O36" s="108">
        <v>0.28599999999999998</v>
      </c>
      <c r="P36" s="112">
        <v>5381.31</v>
      </c>
      <c r="Q36" s="112">
        <v>1766.45</v>
      </c>
      <c r="R36" s="126"/>
      <c r="S36" s="122"/>
      <c r="T36" s="33"/>
      <c r="U36" s="34">
        <v>0.32800000000000001</v>
      </c>
    </row>
    <row r="37" spans="1:21">
      <c r="A37" s="8" t="s">
        <v>30</v>
      </c>
      <c r="B37" s="7" t="s">
        <v>7</v>
      </c>
      <c r="C37" s="7" t="s">
        <v>2</v>
      </c>
      <c r="D37" s="112">
        <v>1148</v>
      </c>
      <c r="E37" s="112">
        <v>622</v>
      </c>
      <c r="F37" s="112">
        <v>1770</v>
      </c>
      <c r="G37" s="112">
        <v>1725</v>
      </c>
      <c r="H37" s="112">
        <v>3496</v>
      </c>
      <c r="I37" s="112">
        <v>2223</v>
      </c>
      <c r="J37" s="112">
        <v>1935</v>
      </c>
      <c r="K37" s="112">
        <v>4158</v>
      </c>
      <c r="L37" s="112">
        <v>-452.37</v>
      </c>
      <c r="M37" s="112">
        <v>-662.33</v>
      </c>
      <c r="N37" s="112">
        <v>46.47</v>
      </c>
      <c r="O37" s="108">
        <v>0.27600000000000002</v>
      </c>
      <c r="P37" s="112">
        <v>8948.1200000000008</v>
      </c>
      <c r="Q37" s="112">
        <v>4164.82</v>
      </c>
      <c r="R37" s="126"/>
      <c r="S37" s="122"/>
      <c r="T37" s="33"/>
      <c r="U37" s="34">
        <v>0.46500000000000002</v>
      </c>
    </row>
    <row r="38" spans="1:21">
      <c r="A38" s="8" t="s">
        <v>29</v>
      </c>
      <c r="B38" s="7" t="s">
        <v>7</v>
      </c>
      <c r="C38" s="7" t="s">
        <v>2</v>
      </c>
      <c r="D38" s="112">
        <v>16</v>
      </c>
      <c r="E38" s="112">
        <v>35</v>
      </c>
      <c r="F38" s="112">
        <v>51</v>
      </c>
      <c r="G38" s="112">
        <v>16</v>
      </c>
      <c r="H38" s="112">
        <v>67</v>
      </c>
      <c r="I38" s="112">
        <v>44</v>
      </c>
      <c r="J38" s="112">
        <v>14</v>
      </c>
      <c r="K38" s="112">
        <v>58</v>
      </c>
      <c r="L38" s="112">
        <v>7.4603701999999998</v>
      </c>
      <c r="M38" s="112">
        <v>9.07</v>
      </c>
      <c r="N38" s="112">
        <v>5.7</v>
      </c>
      <c r="O38" s="108">
        <v>0.28000000000000003</v>
      </c>
      <c r="P38" s="112">
        <v>1015.36</v>
      </c>
      <c r="Q38" s="112">
        <v>248.05</v>
      </c>
      <c r="R38" s="126"/>
      <c r="S38" s="122"/>
      <c r="T38" s="33"/>
      <c r="U38" s="34">
        <v>0.24399999999999999</v>
      </c>
    </row>
    <row r="39" spans="1:21">
      <c r="A39" s="8" t="s">
        <v>28</v>
      </c>
      <c r="B39" s="7" t="s">
        <v>7</v>
      </c>
      <c r="C39" s="7" t="s">
        <v>2</v>
      </c>
      <c r="D39" s="112">
        <v>4683</v>
      </c>
      <c r="E39" s="112">
        <v>2000</v>
      </c>
      <c r="F39" s="112">
        <v>6683</v>
      </c>
      <c r="G39" s="112" t="s">
        <v>27</v>
      </c>
      <c r="H39" s="112">
        <v>6683</v>
      </c>
      <c r="I39" s="112">
        <v>6939</v>
      </c>
      <c r="J39" s="112" t="s">
        <v>27</v>
      </c>
      <c r="K39" s="112">
        <v>6939</v>
      </c>
      <c r="L39" s="112">
        <v>-256.31431609999998</v>
      </c>
      <c r="M39" s="112">
        <v>-256.31</v>
      </c>
      <c r="N39" s="112">
        <v>110.35</v>
      </c>
      <c r="O39" s="108">
        <v>0.67500000000000004</v>
      </c>
      <c r="P39" s="112">
        <v>6288.64</v>
      </c>
      <c r="Q39" s="112" t="s">
        <v>27</v>
      </c>
      <c r="R39" s="126"/>
      <c r="S39" s="122"/>
      <c r="T39" s="33"/>
      <c r="U39" s="34"/>
    </row>
    <row r="40" spans="1:21">
      <c r="A40" s="8" t="s">
        <v>26</v>
      </c>
      <c r="B40" s="7" t="s">
        <v>7</v>
      </c>
      <c r="C40" s="7" t="s">
        <v>2</v>
      </c>
      <c r="D40" s="112">
        <v>59</v>
      </c>
      <c r="E40" s="112">
        <v>75</v>
      </c>
      <c r="F40" s="112">
        <v>133</v>
      </c>
      <c r="G40" s="112" t="s">
        <v>27</v>
      </c>
      <c r="H40" s="112">
        <v>133</v>
      </c>
      <c r="I40" s="112">
        <v>101</v>
      </c>
      <c r="J40" s="112">
        <v>29</v>
      </c>
      <c r="K40" s="112">
        <v>130</v>
      </c>
      <c r="L40" s="112">
        <v>32.732080000000003</v>
      </c>
      <c r="M40" s="112">
        <v>3.44</v>
      </c>
      <c r="N40" s="112">
        <v>9.57</v>
      </c>
      <c r="O40" s="108">
        <v>0.45</v>
      </c>
      <c r="P40" s="112">
        <v>1357.6</v>
      </c>
      <c r="Q40" s="112">
        <v>306.02</v>
      </c>
      <c r="R40" s="126"/>
      <c r="S40" s="122"/>
      <c r="T40" s="33"/>
      <c r="U40" s="34">
        <v>0.22500000000000001</v>
      </c>
    </row>
    <row r="41" spans="1:21">
      <c r="A41" s="8" t="s">
        <v>25</v>
      </c>
      <c r="B41" s="7" t="s">
        <v>7</v>
      </c>
      <c r="C41" s="7" t="s">
        <v>2</v>
      </c>
      <c r="D41" s="112">
        <v>2174</v>
      </c>
      <c r="E41" s="112">
        <v>166</v>
      </c>
      <c r="F41" s="112">
        <v>2340</v>
      </c>
      <c r="G41" s="112">
        <v>809</v>
      </c>
      <c r="H41" s="112">
        <v>3150</v>
      </c>
      <c r="I41" s="112">
        <v>1473</v>
      </c>
      <c r="J41" s="112">
        <v>1359</v>
      </c>
      <c r="K41" s="112">
        <v>2832</v>
      </c>
      <c r="L41" s="112">
        <v>866.82</v>
      </c>
      <c r="M41" s="112">
        <v>317.20999999999998</v>
      </c>
      <c r="N41" s="112">
        <v>67.319999999999993</v>
      </c>
      <c r="O41" s="108">
        <v>0.76800000000000002</v>
      </c>
      <c r="P41" s="112">
        <v>4207.34</v>
      </c>
      <c r="Q41" s="112">
        <v>2018.56</v>
      </c>
      <c r="R41" s="126"/>
      <c r="S41" s="122"/>
      <c r="T41" s="33"/>
      <c r="U41" s="34">
        <v>0.48</v>
      </c>
    </row>
    <row r="42" spans="1:21">
      <c r="A42" s="8" t="s">
        <v>24</v>
      </c>
      <c r="B42" s="7" t="s">
        <v>7</v>
      </c>
      <c r="C42" s="7" t="s">
        <v>2</v>
      </c>
      <c r="D42" s="112">
        <v>139</v>
      </c>
      <c r="E42" s="112">
        <v>230</v>
      </c>
      <c r="F42" s="112">
        <v>369</v>
      </c>
      <c r="G42" s="112">
        <v>238</v>
      </c>
      <c r="H42" s="112">
        <v>607</v>
      </c>
      <c r="I42" s="112">
        <v>433</v>
      </c>
      <c r="J42" s="112">
        <v>126</v>
      </c>
      <c r="K42" s="112">
        <v>559</v>
      </c>
      <c r="L42" s="112">
        <v>-64.046400000000006</v>
      </c>
      <c r="M42" s="112">
        <v>47.89</v>
      </c>
      <c r="N42" s="112">
        <v>30.46</v>
      </c>
      <c r="O42" s="108">
        <v>0.248</v>
      </c>
      <c r="P42" s="112">
        <v>1834.39</v>
      </c>
      <c r="Q42" s="112">
        <v>413.67</v>
      </c>
      <c r="R42" s="126"/>
      <c r="S42" s="122"/>
      <c r="T42" s="33"/>
      <c r="U42" s="34">
        <v>0.22600000000000001</v>
      </c>
    </row>
    <row r="43" spans="1:21">
      <c r="A43" s="8" t="s">
        <v>23</v>
      </c>
      <c r="B43" s="7" t="s">
        <v>7</v>
      </c>
      <c r="C43" s="7" t="s">
        <v>2</v>
      </c>
      <c r="D43" s="112">
        <v>153</v>
      </c>
      <c r="E43" s="112">
        <v>428</v>
      </c>
      <c r="F43" s="112">
        <v>581</v>
      </c>
      <c r="G43" s="112">
        <v>269</v>
      </c>
      <c r="H43" s="112">
        <v>850</v>
      </c>
      <c r="I43" s="112">
        <v>460</v>
      </c>
      <c r="J43" s="112">
        <v>239</v>
      </c>
      <c r="K43" s="112">
        <v>699</v>
      </c>
      <c r="L43" s="112">
        <v>121.07</v>
      </c>
      <c r="M43" s="112">
        <v>151.36000000000001</v>
      </c>
      <c r="N43" s="112">
        <v>27.65</v>
      </c>
      <c r="O43" s="108">
        <v>0.218</v>
      </c>
      <c r="P43" s="112">
        <v>2526.3000000000002</v>
      </c>
      <c r="Q43" s="112">
        <v>864.01</v>
      </c>
      <c r="R43" s="126"/>
      <c r="S43" s="122"/>
      <c r="T43" s="33"/>
      <c r="U43" s="34">
        <v>0.34200000000000003</v>
      </c>
    </row>
    <row r="44" spans="1:21">
      <c r="A44" s="8" t="s">
        <v>22</v>
      </c>
      <c r="B44" s="7" t="s">
        <v>3</v>
      </c>
      <c r="C44" s="7" t="s">
        <v>2</v>
      </c>
      <c r="D44" s="112">
        <v>1225</v>
      </c>
      <c r="E44" s="112">
        <v>985</v>
      </c>
      <c r="F44" s="112">
        <v>2210</v>
      </c>
      <c r="G44" s="112">
        <v>759</v>
      </c>
      <c r="H44" s="112">
        <v>2968</v>
      </c>
      <c r="I44" s="112">
        <v>2356</v>
      </c>
      <c r="J44" s="112">
        <v>721</v>
      </c>
      <c r="K44" s="112">
        <v>3078</v>
      </c>
      <c r="L44" s="112">
        <v>-146.565</v>
      </c>
      <c r="M44" s="112">
        <v>-109.15</v>
      </c>
      <c r="N44" s="112">
        <v>44.97</v>
      </c>
      <c r="O44" s="108">
        <v>0.39800000000000002</v>
      </c>
      <c r="P44" s="112">
        <v>6844.23</v>
      </c>
      <c r="Q44" s="112">
        <v>1603.74</v>
      </c>
      <c r="R44" s="126"/>
      <c r="S44" s="122"/>
      <c r="T44" s="33"/>
      <c r="U44" s="34">
        <v>0.23400000000000001</v>
      </c>
    </row>
    <row r="45" spans="1:21">
      <c r="A45" s="8" t="s">
        <v>21</v>
      </c>
      <c r="B45" s="7" t="s">
        <v>7</v>
      </c>
      <c r="C45" s="7" t="s">
        <v>2</v>
      </c>
      <c r="D45" s="112">
        <v>202</v>
      </c>
      <c r="E45" s="112">
        <v>289</v>
      </c>
      <c r="F45" s="112">
        <v>491</v>
      </c>
      <c r="G45" s="112">
        <v>953</v>
      </c>
      <c r="H45" s="112">
        <v>1444</v>
      </c>
      <c r="I45" s="112">
        <v>476</v>
      </c>
      <c r="J45" s="112">
        <v>632</v>
      </c>
      <c r="K45" s="112">
        <v>1108</v>
      </c>
      <c r="L45" s="112">
        <v>15</v>
      </c>
      <c r="M45" s="112">
        <v>335.5</v>
      </c>
      <c r="N45" s="112">
        <v>28.71</v>
      </c>
      <c r="O45" s="108">
        <v>0.182</v>
      </c>
      <c r="P45" s="112">
        <v>3859.22</v>
      </c>
      <c r="Q45" s="112">
        <v>2201.29</v>
      </c>
      <c r="R45" s="126"/>
      <c r="S45" s="122"/>
      <c r="T45" s="33"/>
      <c r="U45" s="34">
        <v>0.56999999999999995</v>
      </c>
    </row>
    <row r="46" spans="1:21">
      <c r="A46" s="21" t="s">
        <v>20</v>
      </c>
      <c r="B46" s="19" t="s">
        <v>3</v>
      </c>
      <c r="C46" s="19" t="s">
        <v>2</v>
      </c>
      <c r="D46" s="113">
        <v>198</v>
      </c>
      <c r="E46" s="113">
        <v>371</v>
      </c>
      <c r="F46" s="113">
        <v>569</v>
      </c>
      <c r="G46" s="113">
        <v>172</v>
      </c>
      <c r="H46" s="113">
        <v>741</v>
      </c>
      <c r="I46" s="113">
        <v>513</v>
      </c>
      <c r="J46" s="113">
        <v>105</v>
      </c>
      <c r="K46" s="113">
        <v>617</v>
      </c>
      <c r="L46" s="113">
        <v>55.6</v>
      </c>
      <c r="M46" s="112">
        <v>123.44</v>
      </c>
      <c r="N46" s="112">
        <v>16.190000000000001</v>
      </c>
      <c r="O46" s="108">
        <v>0.32</v>
      </c>
      <c r="P46" s="112">
        <v>3813.94</v>
      </c>
      <c r="Q46" s="112">
        <v>645.69000000000005</v>
      </c>
      <c r="R46" s="126"/>
      <c r="S46" s="122"/>
      <c r="T46" s="33"/>
      <c r="U46" s="34">
        <v>0.16900000000000001</v>
      </c>
    </row>
    <row r="47" spans="1:21">
      <c r="A47" s="21" t="s">
        <v>19</v>
      </c>
      <c r="B47" s="19" t="s">
        <v>7</v>
      </c>
      <c r="C47" s="19" t="s">
        <v>2</v>
      </c>
      <c r="D47" s="113">
        <v>18354</v>
      </c>
      <c r="E47" s="113">
        <v>4938</v>
      </c>
      <c r="F47" s="113">
        <v>23292</v>
      </c>
      <c r="G47" s="113">
        <v>7448</v>
      </c>
      <c r="H47" s="113">
        <v>30741</v>
      </c>
      <c r="I47" s="113">
        <v>11652</v>
      </c>
      <c r="J47" s="113">
        <v>5171</v>
      </c>
      <c r="K47" s="113">
        <v>16823</v>
      </c>
      <c r="L47" s="113">
        <v>11640.30766</v>
      </c>
      <c r="M47" s="112">
        <v>13917.38</v>
      </c>
      <c r="N47" s="112">
        <v>124.42</v>
      </c>
      <c r="O47" s="108">
        <v>1.091</v>
      </c>
      <c r="P47" s="112">
        <v>13520.92</v>
      </c>
      <c r="Q47" s="112">
        <v>4156.2299999999996</v>
      </c>
      <c r="R47" s="126"/>
      <c r="S47" s="122"/>
      <c r="T47" s="33"/>
      <c r="U47" s="34">
        <v>0.307</v>
      </c>
    </row>
    <row r="48" spans="1:21">
      <c r="A48" s="8" t="s">
        <v>18</v>
      </c>
      <c r="B48" s="7" t="s">
        <v>7</v>
      </c>
      <c r="C48" s="7" t="s">
        <v>2</v>
      </c>
      <c r="D48" s="112">
        <v>31</v>
      </c>
      <c r="E48" s="112">
        <v>105</v>
      </c>
      <c r="F48" s="112">
        <v>137</v>
      </c>
      <c r="G48" s="112">
        <v>69</v>
      </c>
      <c r="H48" s="112">
        <v>206</v>
      </c>
      <c r="I48" s="112">
        <v>117</v>
      </c>
      <c r="J48" s="112">
        <v>70</v>
      </c>
      <c r="K48" s="112">
        <v>188</v>
      </c>
      <c r="L48" s="112">
        <v>19.536917599999999</v>
      </c>
      <c r="M48" s="112">
        <v>18.190000000000001</v>
      </c>
      <c r="N48" s="112">
        <v>16.84</v>
      </c>
      <c r="O48" s="108">
        <v>0.16800000000000001</v>
      </c>
      <c r="P48" s="112">
        <v>1114.47</v>
      </c>
      <c r="Q48" s="112">
        <v>417.51</v>
      </c>
      <c r="R48" s="126"/>
      <c r="S48" s="122"/>
      <c r="T48" s="33"/>
      <c r="U48" s="34">
        <v>0.375</v>
      </c>
    </row>
    <row r="49" spans="1:21">
      <c r="A49" s="8" t="s">
        <v>17</v>
      </c>
      <c r="B49" s="7" t="s">
        <v>7</v>
      </c>
      <c r="C49" s="7" t="s">
        <v>2</v>
      </c>
      <c r="D49" s="112">
        <v>1916</v>
      </c>
      <c r="E49" s="112">
        <v>1410</v>
      </c>
      <c r="F49" s="112">
        <v>3326</v>
      </c>
      <c r="G49" s="112" t="s">
        <v>27</v>
      </c>
      <c r="H49" s="112">
        <v>3326</v>
      </c>
      <c r="I49" s="112">
        <v>1923</v>
      </c>
      <c r="J49" s="112">
        <v>1272</v>
      </c>
      <c r="K49" s="112">
        <v>3195</v>
      </c>
      <c r="L49" s="112">
        <v>1402.35</v>
      </c>
      <c r="M49" s="112">
        <v>130.36000000000001</v>
      </c>
      <c r="N49" s="112">
        <v>31.24</v>
      </c>
      <c r="O49" s="108">
        <v>0.6</v>
      </c>
      <c r="P49" s="112">
        <v>10227.049999999999</v>
      </c>
      <c r="Q49" s="112">
        <v>4071.07</v>
      </c>
      <c r="R49" s="126"/>
      <c r="S49" s="122"/>
      <c r="T49" s="33"/>
      <c r="U49" s="34">
        <v>0.39800000000000002</v>
      </c>
    </row>
    <row r="50" spans="1:21">
      <c r="A50" s="8" t="s">
        <v>16</v>
      </c>
      <c r="B50" s="7" t="s">
        <v>34</v>
      </c>
      <c r="C50" s="7" t="s">
        <v>14</v>
      </c>
      <c r="D50" s="112">
        <v>101</v>
      </c>
      <c r="E50" s="112">
        <v>136</v>
      </c>
      <c r="F50" s="112">
        <v>237</v>
      </c>
      <c r="G50" s="112">
        <v>136</v>
      </c>
      <c r="H50" s="112">
        <v>373</v>
      </c>
      <c r="I50" s="112">
        <v>154</v>
      </c>
      <c r="J50" s="112">
        <v>150</v>
      </c>
      <c r="K50" s="112">
        <v>304</v>
      </c>
      <c r="L50" s="112">
        <v>82.85</v>
      </c>
      <c r="M50" s="112">
        <v>69.08</v>
      </c>
      <c r="N50" s="112">
        <v>10.1</v>
      </c>
      <c r="O50" s="108">
        <v>0.33300000000000002</v>
      </c>
      <c r="P50" s="112">
        <v>3008.61</v>
      </c>
      <c r="Q50" s="112">
        <v>1484.51</v>
      </c>
      <c r="R50" s="126"/>
      <c r="S50" s="122"/>
      <c r="T50" s="33"/>
      <c r="U50" s="34">
        <v>0.49299999999999999</v>
      </c>
    </row>
    <row r="51" spans="1:21">
      <c r="A51" s="8" t="s">
        <v>15</v>
      </c>
      <c r="B51" s="7" t="s">
        <v>7</v>
      </c>
      <c r="C51" s="7" t="s">
        <v>2</v>
      </c>
      <c r="D51" s="112">
        <v>37</v>
      </c>
      <c r="E51" s="112">
        <v>6</v>
      </c>
      <c r="F51" s="112">
        <v>42</v>
      </c>
      <c r="G51" s="112">
        <v>106</v>
      </c>
      <c r="H51" s="112">
        <v>149</v>
      </c>
      <c r="I51" s="112">
        <v>58</v>
      </c>
      <c r="J51" s="112">
        <v>92</v>
      </c>
      <c r="K51" s="112">
        <v>151</v>
      </c>
      <c r="L51" s="112">
        <v>-15.93347307</v>
      </c>
      <c r="M51" s="112">
        <v>-1.86</v>
      </c>
      <c r="N51" s="112">
        <v>10.73</v>
      </c>
      <c r="O51" s="108">
        <v>0.24399999999999999</v>
      </c>
      <c r="P51" s="112">
        <v>1403.09</v>
      </c>
      <c r="Q51" s="112">
        <v>859.53</v>
      </c>
      <c r="R51" s="126"/>
      <c r="S51" s="122"/>
      <c r="T51" s="33"/>
      <c r="U51" s="34">
        <v>0.61299999999999999</v>
      </c>
    </row>
    <row r="52" spans="1:21">
      <c r="A52" s="8" t="s">
        <v>13</v>
      </c>
      <c r="B52" s="7" t="s">
        <v>7</v>
      </c>
      <c r="C52" s="7" t="s">
        <v>2</v>
      </c>
      <c r="D52" s="112">
        <v>921</v>
      </c>
      <c r="E52" s="112">
        <v>751</v>
      </c>
      <c r="F52" s="112">
        <v>1672</v>
      </c>
      <c r="G52" s="112">
        <v>1381</v>
      </c>
      <c r="H52" s="112">
        <v>3054</v>
      </c>
      <c r="I52" s="112">
        <v>1554</v>
      </c>
      <c r="J52" s="112">
        <v>1746</v>
      </c>
      <c r="K52" s="112">
        <v>3300</v>
      </c>
      <c r="L52" s="112">
        <v>118.533</v>
      </c>
      <c r="M52" s="112">
        <v>-246.42</v>
      </c>
      <c r="N52" s="112">
        <v>44.68</v>
      </c>
      <c r="O52" s="108">
        <v>0.27900000000000003</v>
      </c>
      <c r="P52" s="112">
        <v>7386.1</v>
      </c>
      <c r="Q52" s="112">
        <v>3908.13</v>
      </c>
      <c r="R52" s="126"/>
      <c r="S52" s="122"/>
      <c r="T52" s="33"/>
      <c r="U52" s="34">
        <v>0.52900000000000003</v>
      </c>
    </row>
    <row r="53" spans="1:21">
      <c r="A53" s="8" t="s">
        <v>12</v>
      </c>
      <c r="B53" s="7" t="s">
        <v>7</v>
      </c>
      <c r="C53" s="7" t="s">
        <v>14</v>
      </c>
      <c r="D53" s="112">
        <v>211</v>
      </c>
      <c r="E53" s="112">
        <v>147</v>
      </c>
      <c r="F53" s="112">
        <v>358</v>
      </c>
      <c r="G53" s="112">
        <v>522</v>
      </c>
      <c r="H53" s="112">
        <v>880</v>
      </c>
      <c r="I53" s="112">
        <v>244</v>
      </c>
      <c r="J53" s="112">
        <v>624</v>
      </c>
      <c r="K53" s="112">
        <v>868</v>
      </c>
      <c r="L53" s="112">
        <v>114.45</v>
      </c>
      <c r="M53" s="112">
        <v>12.58</v>
      </c>
      <c r="N53" s="112">
        <v>7.44</v>
      </c>
      <c r="O53" s="108">
        <v>0.24299999999999999</v>
      </c>
      <c r="P53" s="112">
        <v>11667.75</v>
      </c>
      <c r="Q53" s="112">
        <v>8388.67</v>
      </c>
      <c r="R53" s="126"/>
      <c r="S53" s="122"/>
      <c r="T53" s="33"/>
      <c r="U53" s="34">
        <v>0.71899999999999997</v>
      </c>
    </row>
    <row r="54" spans="1:21">
      <c r="A54" s="8" t="s">
        <v>11</v>
      </c>
      <c r="B54" s="7" t="s">
        <v>7</v>
      </c>
      <c r="C54" s="7" t="s">
        <v>2</v>
      </c>
      <c r="D54" s="112">
        <v>373</v>
      </c>
      <c r="E54" s="112">
        <v>168</v>
      </c>
      <c r="F54" s="112">
        <v>541</v>
      </c>
      <c r="G54" s="112">
        <v>333</v>
      </c>
      <c r="H54" s="112">
        <v>874</v>
      </c>
      <c r="I54" s="112">
        <v>452</v>
      </c>
      <c r="J54" s="112">
        <v>377</v>
      </c>
      <c r="K54" s="112">
        <v>829</v>
      </c>
      <c r="L54" s="112">
        <v>89.733599999999996</v>
      </c>
      <c r="M54" s="112">
        <v>45.54</v>
      </c>
      <c r="N54" s="112">
        <v>20.36</v>
      </c>
      <c r="O54" s="108">
        <v>0.45</v>
      </c>
      <c r="P54" s="112">
        <v>4069.63</v>
      </c>
      <c r="Q54" s="112">
        <v>1851.84</v>
      </c>
      <c r="R54" s="126"/>
      <c r="S54" s="122"/>
      <c r="T54" s="33"/>
      <c r="U54" s="34">
        <v>0.45500000000000002</v>
      </c>
    </row>
    <row r="55" spans="1:21">
      <c r="A55" s="5" t="s">
        <v>10</v>
      </c>
      <c r="B55" s="4" t="s">
        <v>7</v>
      </c>
      <c r="C55" s="4" t="s">
        <v>6</v>
      </c>
      <c r="D55" s="114">
        <v>795</v>
      </c>
      <c r="E55" s="114">
        <v>340</v>
      </c>
      <c r="F55" s="114">
        <v>1134</v>
      </c>
      <c r="G55" s="114">
        <v>599</v>
      </c>
      <c r="H55" s="114">
        <v>1733</v>
      </c>
      <c r="I55" s="114">
        <v>1104</v>
      </c>
      <c r="J55" s="114">
        <v>629</v>
      </c>
      <c r="K55" s="114">
        <v>1733</v>
      </c>
      <c r="L55" s="114">
        <v>30.59</v>
      </c>
      <c r="M55" s="114">
        <v>0</v>
      </c>
      <c r="N55" s="114">
        <v>86.7</v>
      </c>
      <c r="O55" s="109">
        <v>0.45900000000000002</v>
      </c>
      <c r="P55" s="114">
        <v>1998.62</v>
      </c>
      <c r="Q55" s="114">
        <v>725.62</v>
      </c>
      <c r="R55" s="126">
        <v>24.46</v>
      </c>
      <c r="S55" s="122"/>
      <c r="T55" s="35">
        <v>17748.91</v>
      </c>
      <c r="U55" s="34">
        <v>0.36299999999999999</v>
      </c>
    </row>
    <row r="56" spans="1:21">
      <c r="A56" s="5" t="s">
        <v>8</v>
      </c>
      <c r="B56" s="4" t="s">
        <v>7</v>
      </c>
      <c r="C56" s="4" t="s">
        <v>6</v>
      </c>
      <c r="D56" s="114">
        <v>5484</v>
      </c>
      <c r="E56" s="114">
        <v>2019</v>
      </c>
      <c r="F56" s="114">
        <v>7503</v>
      </c>
      <c r="G56" s="114">
        <v>614</v>
      </c>
      <c r="H56" s="114">
        <v>8117</v>
      </c>
      <c r="I56" s="114">
        <v>7503</v>
      </c>
      <c r="J56" s="114">
        <v>614</v>
      </c>
      <c r="K56" s="114">
        <v>8117</v>
      </c>
      <c r="L56" s="114">
        <v>0</v>
      </c>
      <c r="M56" s="114">
        <v>0</v>
      </c>
      <c r="N56" s="114">
        <v>85</v>
      </c>
      <c r="O56" s="109">
        <v>0.67600000000000005</v>
      </c>
      <c r="P56" s="114">
        <v>9548.89</v>
      </c>
      <c r="Q56" s="114">
        <v>722.2</v>
      </c>
      <c r="R56" s="126">
        <v>17.059999999999999</v>
      </c>
      <c r="S56" s="122"/>
      <c r="T56" s="35">
        <v>12320.66</v>
      </c>
      <c r="U56" s="34">
        <v>7.5999999999999998E-2</v>
      </c>
    </row>
    <row r="57" spans="1:21">
      <c r="A57" s="5" t="s">
        <v>4</v>
      </c>
      <c r="B57" s="4" t="s">
        <v>7</v>
      </c>
      <c r="C57" s="4" t="s">
        <v>2</v>
      </c>
      <c r="D57" s="114">
        <v>2055</v>
      </c>
      <c r="E57" s="114">
        <v>933</v>
      </c>
      <c r="F57" s="114">
        <v>2988</v>
      </c>
      <c r="G57" s="114">
        <v>333</v>
      </c>
      <c r="H57" s="114">
        <v>3322</v>
      </c>
      <c r="I57" s="114">
        <v>2899</v>
      </c>
      <c r="J57" s="114">
        <v>893</v>
      </c>
      <c r="K57" s="114">
        <v>3792</v>
      </c>
      <c r="L57" s="114">
        <v>89.731700000000004</v>
      </c>
      <c r="M57" s="114">
        <v>-469.8</v>
      </c>
      <c r="N57" s="114">
        <v>13.09</v>
      </c>
      <c r="O57" s="109">
        <v>0.54200000000000004</v>
      </c>
      <c r="P57" s="114">
        <v>28965.9</v>
      </c>
      <c r="Q57" s="114">
        <v>6822.04</v>
      </c>
      <c r="R57" s="126">
        <v>3.07</v>
      </c>
      <c r="S57" s="122"/>
      <c r="T57" s="35">
        <v>20915.54</v>
      </c>
      <c r="U57" s="34">
        <v>0.23599999999999999</v>
      </c>
    </row>
    <row r="58" spans="1:21"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P58" s="118"/>
      <c r="Q58" s="118"/>
      <c r="S58" s="118"/>
    </row>
    <row r="59" spans="1:21" ht="45">
      <c r="A59" s="15" t="s">
        <v>55</v>
      </c>
      <c r="B59" s="14" t="s">
        <v>54</v>
      </c>
      <c r="C59" s="12" t="s">
        <v>53</v>
      </c>
      <c r="D59" s="119" t="s">
        <v>52</v>
      </c>
      <c r="E59" s="120" t="s">
        <v>51</v>
      </c>
      <c r="F59" s="120" t="s">
        <v>50</v>
      </c>
      <c r="G59" s="120" t="s">
        <v>49</v>
      </c>
      <c r="H59" s="120" t="s">
        <v>48</v>
      </c>
      <c r="I59" s="120" t="s">
        <v>47</v>
      </c>
      <c r="J59" s="120" t="s">
        <v>46</v>
      </c>
      <c r="K59" s="119" t="s">
        <v>45</v>
      </c>
      <c r="L59" s="120" t="s">
        <v>44</v>
      </c>
      <c r="M59" s="120" t="s">
        <v>43</v>
      </c>
      <c r="N59" s="120" t="s">
        <v>42</v>
      </c>
      <c r="O59" s="12" t="s">
        <v>41</v>
      </c>
      <c r="P59" s="120" t="s">
        <v>40</v>
      </c>
      <c r="Q59" s="120" t="s">
        <v>39</v>
      </c>
      <c r="R59" s="125" t="s">
        <v>38</v>
      </c>
      <c r="S59" s="122"/>
      <c r="T59" s="33"/>
      <c r="U59" s="11" t="s">
        <v>72</v>
      </c>
    </row>
    <row r="60" spans="1:21">
      <c r="A60" s="8" t="s">
        <v>37</v>
      </c>
      <c r="B60" s="7" t="s">
        <v>3</v>
      </c>
      <c r="C60" s="7" t="s">
        <v>31</v>
      </c>
      <c r="D60" s="112">
        <v>1480</v>
      </c>
      <c r="E60" s="112">
        <v>2273</v>
      </c>
      <c r="F60" s="112">
        <v>3753</v>
      </c>
      <c r="G60" s="112"/>
      <c r="H60" s="112">
        <v>3753</v>
      </c>
      <c r="I60" s="112">
        <v>1924</v>
      </c>
      <c r="J60" s="112">
        <v>1829</v>
      </c>
      <c r="K60" s="112">
        <v>3753</v>
      </c>
      <c r="L60" s="112">
        <v>1829</v>
      </c>
      <c r="M60" s="121">
        <v>0</v>
      </c>
      <c r="N60" s="112">
        <v>55.78</v>
      </c>
      <c r="O60" s="108">
        <v>0.39400000000000002</v>
      </c>
      <c r="P60" s="112">
        <v>6728.25</v>
      </c>
      <c r="Q60" s="112">
        <v>3278.99</v>
      </c>
      <c r="R60" s="126"/>
      <c r="S60" s="122"/>
      <c r="T60" s="33"/>
      <c r="U60" s="34">
        <v>0.48699999999999999</v>
      </c>
    </row>
    <row r="61" spans="1:21">
      <c r="A61" s="8" t="s">
        <v>36</v>
      </c>
      <c r="B61" s="7" t="s">
        <v>3</v>
      </c>
      <c r="C61" s="7" t="s">
        <v>31</v>
      </c>
      <c r="D61" s="112">
        <v>1445</v>
      </c>
      <c r="E61" s="112">
        <v>1898</v>
      </c>
      <c r="F61" s="112">
        <v>3343</v>
      </c>
      <c r="G61" s="112"/>
      <c r="H61" s="112">
        <v>3343</v>
      </c>
      <c r="I61" s="112">
        <v>2271</v>
      </c>
      <c r="J61" s="112">
        <v>1072</v>
      </c>
      <c r="K61" s="112">
        <v>3343</v>
      </c>
      <c r="L61" s="112">
        <v>1072.42</v>
      </c>
      <c r="M61" s="121">
        <v>0</v>
      </c>
      <c r="N61" s="112">
        <v>84.44</v>
      </c>
      <c r="O61" s="108">
        <v>0.432</v>
      </c>
      <c r="P61" s="112">
        <v>3959.6</v>
      </c>
      <c r="Q61" s="112">
        <v>1270.0899999999999</v>
      </c>
      <c r="R61" s="126"/>
      <c r="S61" s="122"/>
      <c r="T61" s="33"/>
      <c r="U61" s="34">
        <v>0.32100000000000001</v>
      </c>
    </row>
    <row r="62" spans="1:21">
      <c r="A62" s="8" t="s">
        <v>35</v>
      </c>
      <c r="B62" s="7" t="s">
        <v>34</v>
      </c>
      <c r="C62" s="7" t="s">
        <v>14</v>
      </c>
      <c r="D62" s="112">
        <v>348</v>
      </c>
      <c r="E62" s="112">
        <v>408</v>
      </c>
      <c r="F62" s="112">
        <v>756</v>
      </c>
      <c r="G62" s="112"/>
      <c r="H62" s="112">
        <v>756</v>
      </c>
      <c r="I62" s="112">
        <v>407</v>
      </c>
      <c r="J62" s="112">
        <v>349</v>
      </c>
      <c r="K62" s="112">
        <v>756</v>
      </c>
      <c r="L62" s="112">
        <v>349</v>
      </c>
      <c r="M62" s="121">
        <v>0</v>
      </c>
      <c r="N62" s="112">
        <v>17.98</v>
      </c>
      <c r="O62" s="108">
        <v>0.46</v>
      </c>
      <c r="P62" s="112">
        <v>4204.16</v>
      </c>
      <c r="Q62" s="112">
        <v>1940.81</v>
      </c>
      <c r="R62" s="126"/>
      <c r="S62" s="122"/>
      <c r="T62" s="33"/>
      <c r="U62" s="34">
        <v>0.46200000000000002</v>
      </c>
    </row>
    <row r="63" spans="1:21">
      <c r="A63" s="8" t="s">
        <v>33</v>
      </c>
      <c r="B63" s="7" t="s">
        <v>3</v>
      </c>
      <c r="C63" s="7" t="s">
        <v>31</v>
      </c>
      <c r="D63" s="112">
        <v>61</v>
      </c>
      <c r="E63" s="112">
        <v>220</v>
      </c>
      <c r="F63" s="112">
        <v>281</v>
      </c>
      <c r="G63" s="112"/>
      <c r="H63" s="112">
        <v>281</v>
      </c>
      <c r="I63" s="112">
        <v>248</v>
      </c>
      <c r="J63" s="112">
        <v>33</v>
      </c>
      <c r="K63" s="112">
        <v>281</v>
      </c>
      <c r="L63" s="112">
        <v>33.06</v>
      </c>
      <c r="M63" s="121">
        <v>0</v>
      </c>
      <c r="N63" s="112">
        <v>8.43</v>
      </c>
      <c r="O63" s="108">
        <v>0.217</v>
      </c>
      <c r="P63" s="112">
        <v>3331.74</v>
      </c>
      <c r="Q63" s="112">
        <v>391.98</v>
      </c>
      <c r="R63" s="126"/>
      <c r="S63" s="122"/>
      <c r="T63" s="33"/>
      <c r="U63" s="34">
        <v>0.11799999999999999</v>
      </c>
    </row>
    <row r="64" spans="1:21">
      <c r="A64" s="8" t="s">
        <v>32</v>
      </c>
      <c r="B64" s="7" t="s">
        <v>3</v>
      </c>
      <c r="C64" s="7" t="s">
        <v>31</v>
      </c>
      <c r="D64" s="112">
        <v>124</v>
      </c>
      <c r="E64" s="112">
        <v>462</v>
      </c>
      <c r="F64" s="112">
        <v>586</v>
      </c>
      <c r="G64" s="112"/>
      <c r="H64" s="112">
        <v>586</v>
      </c>
      <c r="I64" s="112">
        <v>297</v>
      </c>
      <c r="J64" s="112">
        <v>289</v>
      </c>
      <c r="K64" s="112">
        <v>586</v>
      </c>
      <c r="L64" s="112">
        <v>289</v>
      </c>
      <c r="M64" s="121">
        <v>0</v>
      </c>
      <c r="N64" s="112">
        <v>9.6199999999999992</v>
      </c>
      <c r="O64" s="108">
        <v>0.21099999999999999</v>
      </c>
      <c r="P64" s="112">
        <v>6094.92</v>
      </c>
      <c r="Q64" s="112">
        <v>3005.45</v>
      </c>
      <c r="R64" s="126"/>
      <c r="S64" s="122"/>
      <c r="T64" s="33"/>
      <c r="U64" s="34">
        <v>0.49299999999999999</v>
      </c>
    </row>
    <row r="65" spans="1:21">
      <c r="A65" s="8" t="s">
        <v>30</v>
      </c>
      <c r="B65" s="7" t="s">
        <v>3</v>
      </c>
      <c r="C65" s="7" t="s">
        <v>2</v>
      </c>
      <c r="D65" s="112">
        <v>909</v>
      </c>
      <c r="E65" s="112">
        <v>2457</v>
      </c>
      <c r="F65" s="112">
        <v>3366</v>
      </c>
      <c r="G65" s="112"/>
      <c r="H65" s="112">
        <v>3366</v>
      </c>
      <c r="I65" s="112">
        <v>1973</v>
      </c>
      <c r="J65" s="112">
        <v>1393</v>
      </c>
      <c r="K65" s="112">
        <v>3366</v>
      </c>
      <c r="L65" s="112">
        <v>1392.63</v>
      </c>
      <c r="M65" s="121">
        <v>0</v>
      </c>
      <c r="N65" s="112">
        <v>46.47</v>
      </c>
      <c r="O65" s="108">
        <v>0.27</v>
      </c>
      <c r="P65" s="112">
        <v>7243.33</v>
      </c>
      <c r="Q65" s="112">
        <v>2997.01</v>
      </c>
      <c r="R65" s="126"/>
      <c r="S65" s="122"/>
      <c r="T65" s="33"/>
      <c r="U65" s="34">
        <v>0.41399999999999998</v>
      </c>
    </row>
    <row r="66" spans="1:21">
      <c r="A66" s="8" t="s">
        <v>29</v>
      </c>
      <c r="B66" s="7" t="s">
        <v>3</v>
      </c>
      <c r="C66" s="7" t="s">
        <v>2</v>
      </c>
      <c r="D66" s="112">
        <v>11</v>
      </c>
      <c r="E66" s="112">
        <v>110</v>
      </c>
      <c r="F66" s="112">
        <v>121</v>
      </c>
      <c r="G66" s="112"/>
      <c r="H66" s="112">
        <v>121</v>
      </c>
      <c r="I66" s="112">
        <v>44</v>
      </c>
      <c r="J66" s="112">
        <v>77</v>
      </c>
      <c r="K66" s="112">
        <v>121</v>
      </c>
      <c r="L66" s="112">
        <v>77.150000000000006</v>
      </c>
      <c r="M66" s="121">
        <v>0</v>
      </c>
      <c r="N66" s="112">
        <v>5.7</v>
      </c>
      <c r="O66" s="108">
        <v>9.0999999999999998E-2</v>
      </c>
      <c r="P66" s="112">
        <v>2121.75</v>
      </c>
      <c r="Q66" s="112">
        <v>1354.51</v>
      </c>
      <c r="R66" s="126"/>
      <c r="S66" s="122"/>
      <c r="T66" s="33"/>
      <c r="U66" s="34">
        <v>0.63800000000000001</v>
      </c>
    </row>
    <row r="67" spans="1:21">
      <c r="A67" s="8" t="s">
        <v>28</v>
      </c>
      <c r="B67" s="7" t="s">
        <v>3</v>
      </c>
      <c r="C67" s="7" t="s">
        <v>14</v>
      </c>
      <c r="D67" s="112">
        <v>4575</v>
      </c>
      <c r="E67" s="112">
        <v>4921</v>
      </c>
      <c r="F67" s="112">
        <v>9496</v>
      </c>
      <c r="G67" s="112"/>
      <c r="H67" s="112">
        <v>9496</v>
      </c>
      <c r="I67" s="112">
        <v>9496</v>
      </c>
      <c r="J67" s="112" t="s">
        <v>27</v>
      </c>
      <c r="K67" s="112">
        <v>9496</v>
      </c>
      <c r="L67" s="112">
        <v>0</v>
      </c>
      <c r="M67" s="121">
        <v>0</v>
      </c>
      <c r="N67" s="112">
        <v>110.35</v>
      </c>
      <c r="O67" s="108">
        <v>0.48199999999999998</v>
      </c>
      <c r="P67" s="112">
        <v>8605.9</v>
      </c>
      <c r="Q67" s="112" t="s">
        <v>27</v>
      </c>
      <c r="R67" s="126"/>
      <c r="S67" s="122"/>
      <c r="T67" s="33"/>
      <c r="U67" s="34"/>
    </row>
    <row r="68" spans="1:21">
      <c r="A68" s="8" t="s">
        <v>26</v>
      </c>
      <c r="B68" s="7" t="s">
        <v>3</v>
      </c>
      <c r="C68" s="7" t="s">
        <v>2</v>
      </c>
      <c r="D68" s="112">
        <v>54</v>
      </c>
      <c r="E68" s="112">
        <v>78</v>
      </c>
      <c r="F68" s="112">
        <v>132</v>
      </c>
      <c r="G68" s="112"/>
      <c r="H68" s="112">
        <v>132</v>
      </c>
      <c r="I68" s="112">
        <v>85</v>
      </c>
      <c r="J68" s="112">
        <v>32</v>
      </c>
      <c r="K68" s="112">
        <v>117</v>
      </c>
      <c r="L68" s="112">
        <v>46.490009999999998</v>
      </c>
      <c r="M68" s="112">
        <v>14.28</v>
      </c>
      <c r="N68" s="112">
        <v>9.57</v>
      </c>
      <c r="O68" s="108">
        <v>0.45800000000000002</v>
      </c>
      <c r="P68" s="112">
        <v>1226.3800000000001</v>
      </c>
      <c r="Q68" s="112">
        <v>336.45</v>
      </c>
      <c r="R68" s="126"/>
      <c r="S68" s="122"/>
      <c r="T68" s="33"/>
      <c r="U68" s="34">
        <v>0.27400000000000002</v>
      </c>
    </row>
    <row r="69" spans="1:21">
      <c r="A69" s="8" t="s">
        <v>25</v>
      </c>
      <c r="B69" s="7" t="s">
        <v>3</v>
      </c>
      <c r="C69" s="7" t="s">
        <v>2</v>
      </c>
      <c r="D69" s="112">
        <v>2071</v>
      </c>
      <c r="E69" s="112">
        <v>328</v>
      </c>
      <c r="F69" s="112">
        <v>2399</v>
      </c>
      <c r="G69" s="112"/>
      <c r="H69" s="112">
        <v>2399</v>
      </c>
      <c r="I69" s="112">
        <v>1370</v>
      </c>
      <c r="J69" s="112">
        <v>1029</v>
      </c>
      <c r="K69" s="112">
        <v>2399</v>
      </c>
      <c r="L69" s="112">
        <v>1028.71</v>
      </c>
      <c r="M69" s="121">
        <v>0</v>
      </c>
      <c r="N69" s="112">
        <v>67.319999999999993</v>
      </c>
      <c r="O69" s="108">
        <v>0.86299999999999999</v>
      </c>
      <c r="P69" s="112">
        <v>3563.36</v>
      </c>
      <c r="Q69" s="112">
        <v>1528.14</v>
      </c>
      <c r="R69" s="126"/>
      <c r="S69" s="122"/>
      <c r="T69" s="33"/>
      <c r="U69" s="34">
        <v>0.42899999999999999</v>
      </c>
    </row>
    <row r="70" spans="1:21">
      <c r="A70" s="8" t="s">
        <v>24</v>
      </c>
      <c r="B70" s="7" t="s">
        <v>3</v>
      </c>
      <c r="C70" s="7" t="s">
        <v>2</v>
      </c>
      <c r="D70" s="112">
        <v>154</v>
      </c>
      <c r="E70" s="112">
        <v>543</v>
      </c>
      <c r="F70" s="112">
        <v>697</v>
      </c>
      <c r="G70" s="112"/>
      <c r="H70" s="112">
        <v>697</v>
      </c>
      <c r="I70" s="112">
        <v>379</v>
      </c>
      <c r="J70" s="112">
        <v>318</v>
      </c>
      <c r="K70" s="112">
        <v>697</v>
      </c>
      <c r="L70" s="112">
        <v>318</v>
      </c>
      <c r="M70" s="121">
        <v>0</v>
      </c>
      <c r="N70" s="112">
        <v>30.46</v>
      </c>
      <c r="O70" s="108">
        <v>0.221</v>
      </c>
      <c r="P70" s="112">
        <v>2288.12</v>
      </c>
      <c r="Q70" s="112">
        <v>1043.94</v>
      </c>
      <c r="R70" s="126"/>
      <c r="S70" s="122"/>
      <c r="T70" s="33"/>
      <c r="U70" s="34">
        <v>0.45600000000000002</v>
      </c>
    </row>
    <row r="71" spans="1:21">
      <c r="A71" s="8" t="s">
        <v>23</v>
      </c>
      <c r="B71" s="7" t="s">
        <v>3</v>
      </c>
      <c r="C71" s="7" t="s">
        <v>14</v>
      </c>
      <c r="D71" s="112">
        <v>138</v>
      </c>
      <c r="E71" s="112">
        <v>1585</v>
      </c>
      <c r="F71" s="112">
        <v>1723</v>
      </c>
      <c r="G71" s="112"/>
      <c r="H71" s="112">
        <v>1723</v>
      </c>
      <c r="I71" s="112">
        <v>509</v>
      </c>
      <c r="J71" s="112">
        <v>1214</v>
      </c>
      <c r="K71" s="112">
        <v>1723</v>
      </c>
      <c r="L71" s="112">
        <v>1214.3699999999999</v>
      </c>
      <c r="M71" s="121">
        <v>0</v>
      </c>
      <c r="N71" s="112">
        <v>27.65</v>
      </c>
      <c r="O71" s="108">
        <v>0.08</v>
      </c>
      <c r="P71" s="112">
        <v>6232.02</v>
      </c>
      <c r="Q71" s="112">
        <v>4391.38</v>
      </c>
      <c r="R71" s="126"/>
      <c r="S71" s="122"/>
      <c r="T71" s="33"/>
      <c r="U71" s="34">
        <v>0.70499999999999996</v>
      </c>
    </row>
    <row r="72" spans="1:21">
      <c r="A72" s="8" t="s">
        <v>22</v>
      </c>
      <c r="B72" s="7" t="s">
        <v>3</v>
      </c>
      <c r="C72" s="7" t="s">
        <v>2</v>
      </c>
      <c r="D72" s="112">
        <v>1225</v>
      </c>
      <c r="E72" s="112">
        <v>1853</v>
      </c>
      <c r="F72" s="112">
        <v>3078</v>
      </c>
      <c r="G72" s="112"/>
      <c r="H72" s="112">
        <v>3078</v>
      </c>
      <c r="I72" s="112">
        <v>2356</v>
      </c>
      <c r="J72" s="112">
        <v>721</v>
      </c>
      <c r="K72" s="112">
        <v>3078</v>
      </c>
      <c r="L72" s="112">
        <v>721.15200000000004</v>
      </c>
      <c r="M72" s="121">
        <v>0</v>
      </c>
      <c r="N72" s="112">
        <v>44.97</v>
      </c>
      <c r="O72" s="108">
        <v>0.39800000000000002</v>
      </c>
      <c r="P72" s="112">
        <v>6844.23</v>
      </c>
      <c r="Q72" s="112">
        <v>1603.74</v>
      </c>
      <c r="R72" s="126"/>
      <c r="S72" s="122"/>
      <c r="T72" s="33"/>
      <c r="U72" s="34">
        <v>0.23400000000000001</v>
      </c>
    </row>
    <row r="73" spans="1:21">
      <c r="A73" s="8" t="s">
        <v>21</v>
      </c>
      <c r="B73" s="7" t="s">
        <v>3</v>
      </c>
      <c r="C73" s="7" t="s">
        <v>2</v>
      </c>
      <c r="D73" s="112">
        <v>195</v>
      </c>
      <c r="E73" s="112">
        <v>773</v>
      </c>
      <c r="F73" s="112">
        <v>968</v>
      </c>
      <c r="G73" s="112"/>
      <c r="H73" s="112">
        <v>968</v>
      </c>
      <c r="I73" s="112">
        <v>477</v>
      </c>
      <c r="J73" s="112">
        <v>490</v>
      </c>
      <c r="K73" s="112">
        <v>968</v>
      </c>
      <c r="L73" s="112">
        <v>490.18</v>
      </c>
      <c r="M73" s="121">
        <v>0</v>
      </c>
      <c r="N73" s="112">
        <v>28.71</v>
      </c>
      <c r="O73" s="108">
        <v>0.20200000000000001</v>
      </c>
      <c r="P73" s="112">
        <v>3369.88</v>
      </c>
      <c r="Q73" s="112">
        <v>1707.32</v>
      </c>
      <c r="R73" s="126"/>
      <c r="S73" s="122"/>
      <c r="T73" s="33"/>
      <c r="U73" s="34">
        <v>0.50700000000000001</v>
      </c>
    </row>
    <row r="74" spans="1:21">
      <c r="A74" s="8" t="s">
        <v>20</v>
      </c>
      <c r="B74" s="7" t="s">
        <v>3</v>
      </c>
      <c r="C74" s="7" t="s">
        <v>2</v>
      </c>
      <c r="D74" s="112">
        <v>197</v>
      </c>
      <c r="E74" s="112">
        <v>421</v>
      </c>
      <c r="F74" s="112">
        <v>617</v>
      </c>
      <c r="G74" s="112"/>
      <c r="H74" s="112">
        <v>617</v>
      </c>
      <c r="I74" s="112">
        <v>513</v>
      </c>
      <c r="J74" s="112">
        <v>105</v>
      </c>
      <c r="K74" s="112">
        <v>617</v>
      </c>
      <c r="L74" s="112">
        <v>104.53</v>
      </c>
      <c r="M74" s="121">
        <v>0</v>
      </c>
      <c r="N74" s="112">
        <v>16.190000000000001</v>
      </c>
      <c r="O74" s="108">
        <v>0.318</v>
      </c>
      <c r="P74" s="112">
        <v>3813.94</v>
      </c>
      <c r="Q74" s="112">
        <v>645.69000000000005</v>
      </c>
      <c r="R74" s="126"/>
      <c r="S74" s="122"/>
      <c r="T74" s="33"/>
      <c r="U74" s="34">
        <v>0.16900000000000001</v>
      </c>
    </row>
    <row r="75" spans="1:21">
      <c r="A75" s="21" t="s">
        <v>19</v>
      </c>
      <c r="B75" s="19" t="s">
        <v>3</v>
      </c>
      <c r="C75" s="19" t="s">
        <v>2</v>
      </c>
      <c r="D75" s="113">
        <v>17195</v>
      </c>
      <c r="E75" s="113">
        <v>4967</v>
      </c>
      <c r="F75" s="113">
        <v>22162</v>
      </c>
      <c r="G75" s="113">
        <v>7510</v>
      </c>
      <c r="H75" s="113">
        <v>29672</v>
      </c>
      <c r="I75" s="113">
        <v>10098</v>
      </c>
      <c r="J75" s="113">
        <v>4065</v>
      </c>
      <c r="K75" s="113">
        <v>14163</v>
      </c>
      <c r="L75" s="112">
        <v>12064.18103</v>
      </c>
      <c r="M75" s="112">
        <v>15509.5</v>
      </c>
      <c r="N75" s="112">
        <v>124.42</v>
      </c>
      <c r="O75" s="108">
        <v>1.214</v>
      </c>
      <c r="P75" s="112">
        <v>11382.62</v>
      </c>
      <c r="Q75" s="112">
        <v>3266.85</v>
      </c>
      <c r="R75" s="126"/>
      <c r="S75" s="122"/>
      <c r="T75" s="33"/>
      <c r="U75" s="34">
        <v>0.28699999999999998</v>
      </c>
    </row>
    <row r="76" spans="1:21">
      <c r="A76" s="21" t="s">
        <v>18</v>
      </c>
      <c r="B76" s="19" t="s">
        <v>3</v>
      </c>
      <c r="C76" s="19" t="s">
        <v>2</v>
      </c>
      <c r="D76" s="113">
        <v>90</v>
      </c>
      <c r="E76" s="113">
        <v>55</v>
      </c>
      <c r="F76" s="113">
        <v>145</v>
      </c>
      <c r="G76" s="113"/>
      <c r="H76" s="113">
        <v>145</v>
      </c>
      <c r="I76" s="113">
        <v>126</v>
      </c>
      <c r="J76" s="113">
        <v>19</v>
      </c>
      <c r="K76" s="113">
        <v>145</v>
      </c>
      <c r="L76" s="112">
        <v>18.996700000000001</v>
      </c>
      <c r="M76" s="121">
        <v>0</v>
      </c>
      <c r="N76" s="112">
        <v>16.84</v>
      </c>
      <c r="O76" s="108">
        <v>0.61899999999999999</v>
      </c>
      <c r="P76" s="112">
        <v>863.65</v>
      </c>
      <c r="Q76" s="112">
        <v>112.79</v>
      </c>
      <c r="R76" s="126"/>
      <c r="S76" s="122"/>
      <c r="T76" s="33"/>
      <c r="U76" s="34">
        <v>0.13100000000000001</v>
      </c>
    </row>
    <row r="77" spans="1:21">
      <c r="A77" s="8" t="s">
        <v>17</v>
      </c>
      <c r="B77" s="7" t="s">
        <v>3</v>
      </c>
      <c r="C77" s="7" t="s">
        <v>2</v>
      </c>
      <c r="D77" s="112">
        <v>2708</v>
      </c>
      <c r="E77" s="112">
        <v>459</v>
      </c>
      <c r="F77" s="112">
        <v>3167</v>
      </c>
      <c r="G77" s="112"/>
      <c r="H77" s="112">
        <v>3167</v>
      </c>
      <c r="I77" s="112">
        <v>1760</v>
      </c>
      <c r="J77" s="112">
        <v>1408</v>
      </c>
      <c r="K77" s="112">
        <v>3167</v>
      </c>
      <c r="L77" s="112">
        <v>1407.5</v>
      </c>
      <c r="M77" s="121">
        <v>0</v>
      </c>
      <c r="N77" s="112">
        <v>31.24</v>
      </c>
      <c r="O77" s="108">
        <v>0.85499999999999998</v>
      </c>
      <c r="P77" s="112">
        <v>10136.16</v>
      </c>
      <c r="Q77" s="112">
        <v>4504.78</v>
      </c>
      <c r="R77" s="126"/>
      <c r="S77" s="122"/>
      <c r="T77" s="33"/>
      <c r="U77" s="34">
        <v>0.44400000000000001</v>
      </c>
    </row>
    <row r="78" spans="1:21">
      <c r="A78" s="8" t="s">
        <v>16</v>
      </c>
      <c r="B78" s="7" t="s">
        <v>3</v>
      </c>
      <c r="C78" s="7" t="s">
        <v>2</v>
      </c>
      <c r="D78" s="112">
        <v>101</v>
      </c>
      <c r="E78" s="112">
        <v>203</v>
      </c>
      <c r="F78" s="112">
        <v>304</v>
      </c>
      <c r="G78" s="112"/>
      <c r="H78" s="112">
        <v>304</v>
      </c>
      <c r="I78" s="112">
        <v>154</v>
      </c>
      <c r="J78" s="112">
        <v>150</v>
      </c>
      <c r="K78" s="112">
        <v>304</v>
      </c>
      <c r="L78" s="112">
        <v>150</v>
      </c>
      <c r="M78" s="121">
        <v>0</v>
      </c>
      <c r="N78" s="112">
        <v>10.1</v>
      </c>
      <c r="O78" s="108">
        <v>0.33200000000000002</v>
      </c>
      <c r="P78" s="112">
        <v>3008.61</v>
      </c>
      <c r="Q78" s="112">
        <v>1484.51</v>
      </c>
      <c r="R78" s="126"/>
      <c r="S78" s="122"/>
      <c r="T78" s="33"/>
      <c r="U78" s="34">
        <v>0.49299999999999999</v>
      </c>
    </row>
    <row r="79" spans="1:21">
      <c r="A79" s="8" t="s">
        <v>15</v>
      </c>
      <c r="B79" s="7" t="s">
        <v>3</v>
      </c>
      <c r="C79" s="7" t="s">
        <v>14</v>
      </c>
      <c r="D79" s="112">
        <v>30</v>
      </c>
      <c r="E79" s="112">
        <v>60</v>
      </c>
      <c r="F79" s="112">
        <v>90</v>
      </c>
      <c r="G79" s="112"/>
      <c r="H79" s="112">
        <v>90</v>
      </c>
      <c r="I79" s="112">
        <v>50</v>
      </c>
      <c r="J79" s="112">
        <v>40</v>
      </c>
      <c r="K79" s="112">
        <v>90</v>
      </c>
      <c r="L79" s="112">
        <v>40</v>
      </c>
      <c r="M79" s="121">
        <v>0</v>
      </c>
      <c r="N79" s="112">
        <v>10.73</v>
      </c>
      <c r="O79" s="108">
        <v>0.33500000000000002</v>
      </c>
      <c r="P79" s="112">
        <v>834.8</v>
      </c>
      <c r="Q79" s="112">
        <v>372.64</v>
      </c>
      <c r="R79" s="126"/>
      <c r="S79" s="122"/>
      <c r="T79" s="33"/>
      <c r="U79" s="34">
        <v>0.44600000000000001</v>
      </c>
    </row>
    <row r="80" spans="1:21">
      <c r="A80" s="8" t="s">
        <v>13</v>
      </c>
      <c r="B80" s="7" t="s">
        <v>3</v>
      </c>
      <c r="C80" s="7" t="s">
        <v>2</v>
      </c>
      <c r="D80" s="112">
        <v>829</v>
      </c>
      <c r="E80" s="112">
        <v>2197</v>
      </c>
      <c r="F80" s="112">
        <v>3026</v>
      </c>
      <c r="G80" s="112"/>
      <c r="H80" s="112">
        <v>3026</v>
      </c>
      <c r="I80" s="112">
        <v>1401</v>
      </c>
      <c r="J80" s="112">
        <v>1625</v>
      </c>
      <c r="K80" s="112">
        <v>3026</v>
      </c>
      <c r="L80" s="112">
        <v>1625.0930000000001</v>
      </c>
      <c r="M80" s="121">
        <v>0</v>
      </c>
      <c r="N80" s="112">
        <v>44.68</v>
      </c>
      <c r="O80" s="108">
        <v>0.27400000000000002</v>
      </c>
      <c r="P80" s="112">
        <v>6772.52</v>
      </c>
      <c r="Q80" s="112">
        <v>3637.35</v>
      </c>
      <c r="R80" s="126"/>
      <c r="S80" s="122"/>
      <c r="T80" s="33"/>
      <c r="U80" s="34">
        <v>0.53700000000000003</v>
      </c>
    </row>
    <row r="81" spans="1:21">
      <c r="A81" s="8" t="s">
        <v>12</v>
      </c>
      <c r="B81" s="7" t="s">
        <v>3</v>
      </c>
      <c r="C81" s="7" t="s">
        <v>2</v>
      </c>
      <c r="D81" s="112">
        <v>115</v>
      </c>
      <c r="E81" s="112">
        <v>111</v>
      </c>
      <c r="F81" s="112">
        <v>226</v>
      </c>
      <c r="G81" s="112"/>
      <c r="H81" s="112">
        <v>226</v>
      </c>
      <c r="I81" s="112">
        <v>101</v>
      </c>
      <c r="J81" s="112">
        <v>125</v>
      </c>
      <c r="K81" s="112">
        <v>226</v>
      </c>
      <c r="L81" s="112">
        <v>124.8385</v>
      </c>
      <c r="M81" s="121">
        <v>0</v>
      </c>
      <c r="N81" s="112">
        <v>7.44</v>
      </c>
      <c r="O81" s="108">
        <v>0.51</v>
      </c>
      <c r="P81" s="112">
        <v>3032.69</v>
      </c>
      <c r="Q81" s="112">
        <v>1678.63</v>
      </c>
      <c r="R81" s="126"/>
      <c r="S81" s="122"/>
      <c r="T81" s="33"/>
      <c r="U81" s="34">
        <v>0.55400000000000005</v>
      </c>
    </row>
    <row r="82" spans="1:21">
      <c r="A82" s="8" t="s">
        <v>11</v>
      </c>
      <c r="B82" s="7" t="s">
        <v>3</v>
      </c>
      <c r="C82" s="7" t="s">
        <v>2</v>
      </c>
      <c r="D82" s="112">
        <v>399</v>
      </c>
      <c r="E82" s="112">
        <v>105</v>
      </c>
      <c r="F82" s="112">
        <v>503</v>
      </c>
      <c r="G82" s="112">
        <v>488</v>
      </c>
      <c r="H82" s="112">
        <v>992</v>
      </c>
      <c r="I82" s="112">
        <v>404</v>
      </c>
      <c r="J82" s="112">
        <v>362</v>
      </c>
      <c r="K82" s="112">
        <v>766</v>
      </c>
      <c r="L82" s="112">
        <v>99.577399999999997</v>
      </c>
      <c r="M82" s="112">
        <v>225.85</v>
      </c>
      <c r="N82" s="112">
        <v>20.36</v>
      </c>
      <c r="O82" s="108">
        <v>0.52</v>
      </c>
      <c r="P82" s="112">
        <v>3761.98</v>
      </c>
      <c r="Q82" s="112">
        <v>1778.85</v>
      </c>
      <c r="R82" s="126"/>
      <c r="S82" s="122"/>
      <c r="T82" s="33"/>
      <c r="U82" s="34">
        <v>0.47299999999999998</v>
      </c>
    </row>
    <row r="83" spans="1:21">
      <c r="A83" s="5" t="s">
        <v>10</v>
      </c>
      <c r="B83" s="4" t="s">
        <v>7</v>
      </c>
      <c r="C83" s="4" t="s">
        <v>6</v>
      </c>
      <c r="D83" s="114">
        <v>795</v>
      </c>
      <c r="E83" s="114">
        <v>340</v>
      </c>
      <c r="F83" s="114">
        <v>1134</v>
      </c>
      <c r="G83" s="114">
        <v>599</v>
      </c>
      <c r="H83" s="114">
        <v>1733</v>
      </c>
      <c r="I83" s="114">
        <v>1104</v>
      </c>
      <c r="J83" s="114">
        <v>629</v>
      </c>
      <c r="K83" s="114">
        <v>1733</v>
      </c>
      <c r="L83" s="112">
        <v>30.59</v>
      </c>
      <c r="M83" s="114">
        <v>0</v>
      </c>
      <c r="N83" s="114">
        <v>86.7</v>
      </c>
      <c r="O83" s="109">
        <v>0.45900000000000002</v>
      </c>
      <c r="P83" s="114">
        <v>1998.62</v>
      </c>
      <c r="Q83" s="114">
        <v>725.62</v>
      </c>
      <c r="R83" s="126">
        <v>24.46</v>
      </c>
      <c r="S83" s="122"/>
      <c r="T83" s="35">
        <v>17748.91</v>
      </c>
      <c r="U83" s="34">
        <v>0.36299999999999999</v>
      </c>
    </row>
    <row r="84" spans="1:21">
      <c r="A84" s="5" t="s">
        <v>8</v>
      </c>
      <c r="B84" s="4" t="s">
        <v>7</v>
      </c>
      <c r="C84" s="4" t="s">
        <v>6</v>
      </c>
      <c r="D84" s="114">
        <v>5484</v>
      </c>
      <c r="E84" s="114">
        <v>2019</v>
      </c>
      <c r="F84" s="114">
        <v>7503</v>
      </c>
      <c r="G84" s="114">
        <v>614</v>
      </c>
      <c r="H84" s="114">
        <v>8117</v>
      </c>
      <c r="I84" s="114">
        <v>7503</v>
      </c>
      <c r="J84" s="114">
        <v>614</v>
      </c>
      <c r="K84" s="114">
        <v>8117</v>
      </c>
      <c r="L84" s="112">
        <v>0</v>
      </c>
      <c r="M84" s="114">
        <v>0</v>
      </c>
      <c r="N84" s="114">
        <v>85</v>
      </c>
      <c r="O84" s="109">
        <v>0.67600000000000005</v>
      </c>
      <c r="P84" s="114">
        <v>9548.89</v>
      </c>
      <c r="Q84" s="114">
        <v>722.2</v>
      </c>
      <c r="R84" s="126">
        <v>17.060002999999998</v>
      </c>
      <c r="S84" s="122"/>
      <c r="T84" s="35">
        <v>12320.66</v>
      </c>
      <c r="U84" s="34">
        <v>7.5999999999999998E-2</v>
      </c>
    </row>
    <row r="85" spans="1:21">
      <c r="A85" s="5" t="s">
        <v>4</v>
      </c>
      <c r="B85" s="4" t="s">
        <v>3</v>
      </c>
      <c r="C85" s="4" t="s">
        <v>2</v>
      </c>
      <c r="D85" s="114">
        <v>1956</v>
      </c>
      <c r="E85" s="114">
        <v>869</v>
      </c>
      <c r="F85" s="114">
        <v>2825</v>
      </c>
      <c r="G85" s="114">
        <v>264</v>
      </c>
      <c r="H85" s="114">
        <v>3088</v>
      </c>
      <c r="I85" s="114">
        <v>2666</v>
      </c>
      <c r="J85" s="114">
        <v>778</v>
      </c>
      <c r="K85" s="114">
        <v>3444</v>
      </c>
      <c r="L85" s="112">
        <v>158.7559</v>
      </c>
      <c r="M85" s="114">
        <v>-355.5</v>
      </c>
      <c r="N85" s="114">
        <v>13.09</v>
      </c>
      <c r="O85" s="109">
        <v>0.56799999999999995</v>
      </c>
      <c r="P85" s="114">
        <v>26308.13</v>
      </c>
      <c r="Q85" s="114">
        <v>5942.49</v>
      </c>
      <c r="R85" s="126">
        <v>3.18</v>
      </c>
      <c r="S85" s="122"/>
      <c r="T85" s="35">
        <v>18925.18</v>
      </c>
      <c r="U85" s="34">
        <v>0.22600000000000001</v>
      </c>
    </row>
    <row r="86" spans="1:21">
      <c r="A86" s="1" t="s">
        <v>0</v>
      </c>
      <c r="O86" s="111"/>
      <c r="P86" s="118"/>
      <c r="Q86" s="118"/>
      <c r="S86" s="118"/>
    </row>
    <row r="87" spans="1:21">
      <c r="O87" s="111"/>
      <c r="P87" s="118"/>
      <c r="Q87" s="118"/>
      <c r="S87" s="118"/>
    </row>
    <row r="88" spans="1:21">
      <c r="O88" s="111"/>
      <c r="P88" s="118"/>
      <c r="Q88" s="118"/>
      <c r="S88" s="118"/>
    </row>
    <row r="89" spans="1:21">
      <c r="O89" s="111"/>
      <c r="P89" s="118"/>
      <c r="Q89" s="118"/>
      <c r="S89" s="118"/>
    </row>
    <row r="90" spans="1:21">
      <c r="O90" s="111"/>
      <c r="P90" s="118"/>
      <c r="Q90" s="118"/>
      <c r="S90" s="118"/>
    </row>
    <row r="91" spans="1:21">
      <c r="P91" s="118"/>
      <c r="Q91" s="118"/>
      <c r="S91" s="118"/>
    </row>
    <row r="92" spans="1:21">
      <c r="P92" s="118"/>
      <c r="Q92" s="118"/>
      <c r="S92" s="1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35"/>
  <sheetViews>
    <sheetView workbookViewId="0">
      <selection sqref="A1:XFD1048576"/>
    </sheetView>
  </sheetViews>
  <sheetFormatPr defaultColWidth="8.85546875" defaultRowHeight="15"/>
  <cols>
    <col min="1" max="2" width="20.85546875" style="25" customWidth="1"/>
    <col min="3" max="3" width="13.140625" style="25" customWidth="1"/>
    <col min="4" max="4" width="12.28515625" style="25" customWidth="1"/>
    <col min="5" max="5" width="10" style="25" customWidth="1"/>
    <col min="6" max="6" width="20.85546875" style="25" customWidth="1"/>
    <col min="7" max="7" width="12.140625" style="25" customWidth="1"/>
    <col min="8" max="8" width="12.28515625" style="25" customWidth="1"/>
    <col min="9" max="9" width="9.42578125" style="25" customWidth="1"/>
    <col min="10" max="10" width="20.85546875" style="25" customWidth="1"/>
    <col min="11" max="11" width="11.85546875" style="25" customWidth="1"/>
    <col min="12" max="12" width="11.7109375" style="25" customWidth="1"/>
    <col min="13" max="13" width="11.42578125" style="25" customWidth="1"/>
    <col min="14" max="16384" width="8.85546875" style="25"/>
  </cols>
  <sheetData>
    <row r="1" spans="1:13">
      <c r="A1" s="23" t="s">
        <v>69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1" t="s">
        <v>68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151"/>
    </row>
    <row r="3" spans="1:13">
      <c r="A3" s="29"/>
      <c r="B3" s="101" t="s">
        <v>67</v>
      </c>
      <c r="C3" s="102"/>
      <c r="D3" s="102"/>
      <c r="E3" s="103"/>
      <c r="F3" s="101" t="s">
        <v>66</v>
      </c>
      <c r="G3" s="102"/>
      <c r="H3" s="102"/>
      <c r="I3" s="103"/>
      <c r="J3" s="101" t="s">
        <v>65</v>
      </c>
      <c r="K3" s="102"/>
      <c r="L3" s="102"/>
      <c r="M3" s="103"/>
    </row>
    <row r="4" spans="1:13" ht="30">
      <c r="A4" s="28" t="s">
        <v>55</v>
      </c>
      <c r="B4" s="27" t="s">
        <v>64</v>
      </c>
      <c r="C4" s="26" t="s">
        <v>193</v>
      </c>
      <c r="D4" s="26" t="s">
        <v>194</v>
      </c>
      <c r="E4" s="26" t="s">
        <v>63</v>
      </c>
      <c r="F4" s="26" t="s">
        <v>64</v>
      </c>
      <c r="G4" s="26" t="s">
        <v>193</v>
      </c>
      <c r="H4" s="26" t="s">
        <v>194</v>
      </c>
      <c r="I4" s="26" t="s">
        <v>63</v>
      </c>
      <c r="J4" s="26" t="s">
        <v>64</v>
      </c>
      <c r="K4" s="26" t="s">
        <v>193</v>
      </c>
      <c r="L4" s="26" t="s">
        <v>194</v>
      </c>
      <c r="M4" s="26" t="s">
        <v>63</v>
      </c>
    </row>
    <row r="5" spans="1:13">
      <c r="A5" s="144" t="s">
        <v>37</v>
      </c>
      <c r="B5" s="152" t="s">
        <v>57</v>
      </c>
      <c r="C5" s="112">
        <v>6791</v>
      </c>
      <c r="D5" s="112">
        <v>6009</v>
      </c>
      <c r="E5" s="18">
        <v>0.115</v>
      </c>
      <c r="F5" s="153" t="s">
        <v>7</v>
      </c>
      <c r="G5" s="112">
        <v>6005</v>
      </c>
      <c r="H5" s="112">
        <v>5351</v>
      </c>
      <c r="I5" s="18">
        <v>0.109</v>
      </c>
      <c r="J5" s="7" t="s">
        <v>3</v>
      </c>
      <c r="K5" s="112">
        <v>4823</v>
      </c>
      <c r="L5" s="112">
        <v>4705</v>
      </c>
      <c r="M5" s="18">
        <v>2.5000000000000001E-2</v>
      </c>
    </row>
    <row r="6" spans="1:13">
      <c r="A6" s="144" t="s">
        <v>36</v>
      </c>
      <c r="B6" s="152" t="s">
        <v>57</v>
      </c>
      <c r="C6" s="112">
        <v>5411</v>
      </c>
      <c r="D6" s="112">
        <v>5246</v>
      </c>
      <c r="E6" s="18">
        <v>3.1E-2</v>
      </c>
      <c r="F6" s="153" t="s">
        <v>7</v>
      </c>
      <c r="G6" s="112">
        <v>6026</v>
      </c>
      <c r="H6" s="112">
        <v>4205</v>
      </c>
      <c r="I6" s="18">
        <v>0.30199999999999999</v>
      </c>
      <c r="J6" s="7" t="s">
        <v>3</v>
      </c>
      <c r="K6" s="112">
        <v>8521</v>
      </c>
      <c r="L6" s="112">
        <v>3093</v>
      </c>
      <c r="M6" s="18">
        <v>0.63700000000000001</v>
      </c>
    </row>
    <row r="7" spans="1:13">
      <c r="A7" s="144" t="s">
        <v>35</v>
      </c>
      <c r="B7" s="152" t="s">
        <v>57</v>
      </c>
      <c r="C7" s="112">
        <v>2701</v>
      </c>
      <c r="D7" s="112">
        <v>1031</v>
      </c>
      <c r="E7" s="18">
        <v>0.61799999999999999</v>
      </c>
      <c r="F7" s="153" t="s">
        <v>7</v>
      </c>
      <c r="G7" s="112">
        <v>2008</v>
      </c>
      <c r="H7" s="112">
        <v>767</v>
      </c>
      <c r="I7" s="18">
        <v>0.61799999999999999</v>
      </c>
      <c r="J7" s="7" t="s">
        <v>3</v>
      </c>
      <c r="K7" s="112">
        <v>1841</v>
      </c>
      <c r="L7" s="112">
        <v>1000</v>
      </c>
      <c r="M7" s="18">
        <v>0.45700000000000002</v>
      </c>
    </row>
    <row r="8" spans="1:13">
      <c r="A8" s="144" t="s">
        <v>33</v>
      </c>
      <c r="B8" s="152" t="s">
        <v>57</v>
      </c>
      <c r="C8" s="112">
        <v>469</v>
      </c>
      <c r="D8" s="112">
        <v>247</v>
      </c>
      <c r="E8" s="18">
        <v>0.47399999999999998</v>
      </c>
      <c r="F8" s="153" t="s">
        <v>7</v>
      </c>
      <c r="G8" s="112">
        <v>462</v>
      </c>
      <c r="H8" s="112">
        <v>244</v>
      </c>
      <c r="I8" s="18">
        <v>0.47199999999999998</v>
      </c>
      <c r="J8" s="7" t="s">
        <v>3</v>
      </c>
      <c r="K8" s="112">
        <v>445</v>
      </c>
      <c r="L8" s="112">
        <v>236</v>
      </c>
      <c r="M8" s="18">
        <v>0.46800000000000003</v>
      </c>
    </row>
    <row r="9" spans="1:13">
      <c r="A9" s="144" t="s">
        <v>32</v>
      </c>
      <c r="B9" s="152" t="s">
        <v>57</v>
      </c>
      <c r="C9" s="112">
        <v>791</v>
      </c>
      <c r="D9" s="112">
        <v>492</v>
      </c>
      <c r="E9" s="18">
        <v>0.378</v>
      </c>
      <c r="F9" s="153" t="s">
        <v>7</v>
      </c>
      <c r="G9" s="112">
        <v>765</v>
      </c>
      <c r="H9" s="112">
        <v>476</v>
      </c>
      <c r="I9" s="18">
        <v>0.378</v>
      </c>
      <c r="J9" s="7" t="s">
        <v>3</v>
      </c>
      <c r="K9" s="112">
        <v>838</v>
      </c>
      <c r="L9" s="112">
        <v>478</v>
      </c>
      <c r="M9" s="18">
        <v>0.42899999999999999</v>
      </c>
    </row>
    <row r="10" spans="1:13">
      <c r="A10" s="144" t="s">
        <v>30</v>
      </c>
      <c r="B10" s="152" t="s">
        <v>57</v>
      </c>
      <c r="C10" s="112">
        <v>4448</v>
      </c>
      <c r="D10" s="112">
        <v>2828</v>
      </c>
      <c r="E10" s="18">
        <v>0.36399999999999999</v>
      </c>
      <c r="F10" s="153" t="s">
        <v>7</v>
      </c>
      <c r="G10" s="112">
        <v>3509</v>
      </c>
      <c r="H10" s="112">
        <v>3496</v>
      </c>
      <c r="I10" s="18">
        <v>4.0000000000000001E-3</v>
      </c>
      <c r="J10" s="7" t="s">
        <v>3</v>
      </c>
      <c r="K10" s="112">
        <v>3247</v>
      </c>
      <c r="L10" s="112">
        <v>2928</v>
      </c>
      <c r="M10" s="18">
        <v>9.8000000000000004E-2</v>
      </c>
    </row>
    <row r="11" spans="1:13">
      <c r="A11" s="144" t="s">
        <v>29</v>
      </c>
      <c r="B11" s="152" t="s">
        <v>57</v>
      </c>
      <c r="C11" s="112">
        <v>67</v>
      </c>
      <c r="D11" s="112">
        <v>60</v>
      </c>
      <c r="E11" s="18">
        <v>0.112</v>
      </c>
      <c r="F11" s="153" t="s">
        <v>7</v>
      </c>
      <c r="G11" s="112">
        <v>89</v>
      </c>
      <c r="H11" s="112">
        <v>67</v>
      </c>
      <c r="I11" s="18">
        <v>0.252</v>
      </c>
      <c r="J11" s="7" t="s">
        <v>3</v>
      </c>
      <c r="K11" s="112">
        <v>83</v>
      </c>
      <c r="L11" s="112">
        <v>53</v>
      </c>
      <c r="M11" s="18">
        <v>0.36099999999999999</v>
      </c>
    </row>
    <row r="12" spans="1:13">
      <c r="A12" s="144" t="s">
        <v>28</v>
      </c>
      <c r="B12" s="152" t="s">
        <v>57</v>
      </c>
      <c r="C12" s="112">
        <v>9741</v>
      </c>
      <c r="D12" s="112">
        <v>6683</v>
      </c>
      <c r="E12" s="18">
        <v>0.314</v>
      </c>
      <c r="F12" s="153" t="s">
        <v>7</v>
      </c>
      <c r="G12" s="112">
        <v>9817</v>
      </c>
      <c r="H12" s="112">
        <v>6683</v>
      </c>
      <c r="I12" s="18">
        <v>0.31900000000000001</v>
      </c>
      <c r="J12" s="7" t="s">
        <v>3</v>
      </c>
      <c r="K12" s="112">
        <v>9595</v>
      </c>
      <c r="L12" s="112">
        <v>9387</v>
      </c>
      <c r="M12" s="18">
        <v>2.1999999999999999E-2</v>
      </c>
    </row>
    <row r="13" spans="1:13">
      <c r="A13" s="144" t="s">
        <v>26</v>
      </c>
      <c r="B13" s="152" t="s">
        <v>57</v>
      </c>
      <c r="C13" s="112">
        <f>25331.5/100</f>
        <v>253.315</v>
      </c>
      <c r="D13" s="112">
        <f>11780/100</f>
        <v>117.8</v>
      </c>
      <c r="E13" s="18">
        <v>0.53500000000000003</v>
      </c>
      <c r="F13" s="153" t="s">
        <v>7</v>
      </c>
      <c r="G13" s="112">
        <f>47288/100</f>
        <v>472.88</v>
      </c>
      <c r="H13" s="112">
        <f>13340/100</f>
        <v>133.4</v>
      </c>
      <c r="I13" s="18">
        <v>0.71799999999999997</v>
      </c>
      <c r="J13" s="7" t="s">
        <v>3</v>
      </c>
      <c r="K13" s="112">
        <f>25139/100</f>
        <v>251.39</v>
      </c>
      <c r="L13" s="112">
        <f>13169/100</f>
        <v>131.69</v>
      </c>
      <c r="M13" s="18">
        <v>0.47599999999999998</v>
      </c>
    </row>
    <row r="14" spans="1:13">
      <c r="A14" s="144" t="s">
        <v>25</v>
      </c>
      <c r="B14" s="152" t="s">
        <v>57</v>
      </c>
      <c r="C14" s="112">
        <v>2578</v>
      </c>
      <c r="D14" s="112">
        <v>2696</v>
      </c>
      <c r="E14" s="18">
        <v>4.5999999999999999E-2</v>
      </c>
      <c r="F14" s="153" t="s">
        <v>7</v>
      </c>
      <c r="G14" s="112">
        <v>5936</v>
      </c>
      <c r="H14" s="112">
        <v>3150</v>
      </c>
      <c r="I14" s="18">
        <v>0.46899999999999997</v>
      </c>
      <c r="J14" s="7" t="s">
        <v>3</v>
      </c>
      <c r="K14" s="112">
        <v>4921</v>
      </c>
      <c r="L14" s="112">
        <v>2617</v>
      </c>
      <c r="M14" s="18">
        <v>0.46800000000000003</v>
      </c>
    </row>
    <row r="15" spans="1:13">
      <c r="A15" s="144" t="s">
        <v>24</v>
      </c>
      <c r="B15" s="152" t="s">
        <v>57</v>
      </c>
      <c r="C15" s="112">
        <v>1217</v>
      </c>
      <c r="D15" s="112">
        <v>698</v>
      </c>
      <c r="E15" s="18">
        <v>0.42699999999999999</v>
      </c>
      <c r="F15" s="153" t="s">
        <v>7</v>
      </c>
      <c r="G15" s="112">
        <v>1115</v>
      </c>
      <c r="H15" s="112">
        <v>607</v>
      </c>
      <c r="I15" s="18">
        <v>0.45600000000000002</v>
      </c>
      <c r="J15" s="7" t="s">
        <v>3</v>
      </c>
      <c r="K15" s="112">
        <v>905</v>
      </c>
      <c r="L15" s="112">
        <v>664</v>
      </c>
      <c r="M15" s="18">
        <v>0.26600000000000001</v>
      </c>
    </row>
    <row r="16" spans="1:13">
      <c r="A16" s="144" t="s">
        <v>23</v>
      </c>
      <c r="B16" s="152" t="s">
        <v>57</v>
      </c>
      <c r="C16" s="112">
        <v>727</v>
      </c>
      <c r="D16" s="112">
        <v>505</v>
      </c>
      <c r="E16" s="18">
        <v>0.30499999999999999</v>
      </c>
      <c r="F16" s="153" t="s">
        <v>7</v>
      </c>
      <c r="G16" s="112">
        <v>1345</v>
      </c>
      <c r="H16" s="112">
        <v>850</v>
      </c>
      <c r="I16" s="18">
        <v>0.36799999999999999</v>
      </c>
      <c r="J16" s="7" t="s">
        <v>3</v>
      </c>
      <c r="K16" s="112">
        <v>1595</v>
      </c>
      <c r="L16" s="112">
        <v>1756</v>
      </c>
      <c r="M16" s="18">
        <v>0.10100000000000001</v>
      </c>
    </row>
    <row r="17" spans="1:13">
      <c r="A17" s="144" t="s">
        <v>22</v>
      </c>
      <c r="B17" s="152" t="s">
        <v>57</v>
      </c>
      <c r="C17" s="112">
        <v>2737</v>
      </c>
      <c r="D17" s="112">
        <v>3321</v>
      </c>
      <c r="E17" s="18">
        <v>0.214</v>
      </c>
      <c r="F17" s="153" t="s">
        <v>3</v>
      </c>
      <c r="G17" s="112">
        <v>3464</v>
      </c>
      <c r="H17" s="112">
        <v>2968</v>
      </c>
      <c r="I17" s="18">
        <v>0.14299999999999999</v>
      </c>
      <c r="J17" s="7" t="s">
        <v>3</v>
      </c>
      <c r="K17" s="112">
        <v>3464</v>
      </c>
      <c r="L17" s="112">
        <v>2968</v>
      </c>
      <c r="M17" s="18">
        <v>0.14299999999999999</v>
      </c>
    </row>
    <row r="18" spans="1:13">
      <c r="A18" s="144" t="s">
        <v>21</v>
      </c>
      <c r="B18" s="152" t="s">
        <v>57</v>
      </c>
      <c r="C18" s="112">
        <v>2218.6415999999999</v>
      </c>
      <c r="D18" s="112">
        <v>1886.6</v>
      </c>
      <c r="E18" s="18">
        <v>0.17599999999999999</v>
      </c>
      <c r="F18" s="153" t="s">
        <v>7</v>
      </c>
      <c r="G18" s="112">
        <v>1064</v>
      </c>
      <c r="H18" s="112">
        <v>1444</v>
      </c>
      <c r="I18" s="18">
        <v>0.35599999999999998</v>
      </c>
      <c r="J18" s="7" t="s">
        <v>3</v>
      </c>
      <c r="K18" s="112">
        <v>937</v>
      </c>
      <c r="L18" s="112">
        <v>1362</v>
      </c>
      <c r="M18" s="18">
        <v>0.45400000000000001</v>
      </c>
    </row>
    <row r="19" spans="1:13">
      <c r="A19" s="144" t="s">
        <v>20</v>
      </c>
      <c r="B19" s="152" t="s">
        <v>7</v>
      </c>
      <c r="C19" s="112">
        <v>771</v>
      </c>
      <c r="D19" s="112">
        <v>638</v>
      </c>
      <c r="E19" s="18">
        <v>0.17199999999999999</v>
      </c>
      <c r="F19" s="153" t="s">
        <v>3</v>
      </c>
      <c r="G19" s="112">
        <v>481</v>
      </c>
      <c r="H19" s="112">
        <v>741</v>
      </c>
      <c r="I19" s="18">
        <v>0.53900000000000003</v>
      </c>
      <c r="J19" s="7" t="s">
        <v>3</v>
      </c>
      <c r="K19" s="112">
        <v>481</v>
      </c>
      <c r="L19" s="112">
        <v>741</v>
      </c>
      <c r="M19" s="18">
        <v>0.53900000000000003</v>
      </c>
    </row>
    <row r="20" spans="1:13">
      <c r="A20" s="144" t="s">
        <v>19</v>
      </c>
      <c r="B20" s="152" t="s">
        <v>59</v>
      </c>
      <c r="C20" s="112">
        <v>30841</v>
      </c>
      <c r="D20" s="112">
        <v>31178</v>
      </c>
      <c r="E20" s="18">
        <v>1.0999999999999999E-2</v>
      </c>
      <c r="F20" s="153" t="s">
        <v>7</v>
      </c>
      <c r="G20" s="112">
        <v>27932</v>
      </c>
      <c r="H20" s="112">
        <v>30741</v>
      </c>
      <c r="I20" s="18">
        <v>0.10100000000000001</v>
      </c>
      <c r="J20" s="7" t="s">
        <v>3</v>
      </c>
      <c r="K20" s="112">
        <v>25922</v>
      </c>
      <c r="L20" s="112">
        <v>29672</v>
      </c>
      <c r="M20" s="18">
        <v>0.14499999999999999</v>
      </c>
    </row>
    <row r="21" spans="1:13">
      <c r="A21" s="144" t="s">
        <v>18</v>
      </c>
      <c r="B21" s="152" t="s">
        <v>57</v>
      </c>
      <c r="C21" s="112">
        <v>139</v>
      </c>
      <c r="D21" s="112">
        <v>195</v>
      </c>
      <c r="E21" s="18">
        <v>0.4</v>
      </c>
      <c r="F21" s="153" t="s">
        <v>7</v>
      </c>
      <c r="G21" s="112">
        <v>315</v>
      </c>
      <c r="H21" s="112">
        <v>206</v>
      </c>
      <c r="I21" s="18">
        <v>0.34599999999999997</v>
      </c>
      <c r="J21" s="7" t="s">
        <v>3</v>
      </c>
      <c r="K21" s="112">
        <v>204</v>
      </c>
      <c r="L21" s="112">
        <v>125</v>
      </c>
      <c r="M21" s="18">
        <v>0.38700000000000001</v>
      </c>
    </row>
    <row r="22" spans="1:13">
      <c r="A22" s="144" t="s">
        <v>17</v>
      </c>
      <c r="B22" s="152" t="s">
        <v>57</v>
      </c>
      <c r="C22" s="112">
        <v>4480</v>
      </c>
      <c r="D22" s="112">
        <v>4037</v>
      </c>
      <c r="E22" s="18">
        <v>9.9000000000000005E-2</v>
      </c>
      <c r="F22" s="153" t="s">
        <v>7</v>
      </c>
      <c r="G22" s="112">
        <v>4150</v>
      </c>
      <c r="H22" s="112">
        <v>3326</v>
      </c>
      <c r="I22" s="18">
        <v>0.19900000000000001</v>
      </c>
      <c r="J22" s="7" t="s">
        <v>3</v>
      </c>
      <c r="K22" s="112">
        <v>4168</v>
      </c>
      <c r="L22" s="112">
        <v>2982</v>
      </c>
      <c r="M22" s="18">
        <v>0.28399999999999997</v>
      </c>
    </row>
    <row r="23" spans="1:13">
      <c r="A23" s="144" t="s">
        <v>16</v>
      </c>
      <c r="B23" s="152" t="s">
        <v>7</v>
      </c>
      <c r="C23" s="112">
        <v>1912</v>
      </c>
      <c r="D23" s="112">
        <v>318</v>
      </c>
      <c r="E23" s="18">
        <v>0.83399999999999996</v>
      </c>
      <c r="F23" s="153" t="s">
        <v>3</v>
      </c>
      <c r="G23" s="112">
        <v>1300</v>
      </c>
      <c r="H23" s="112">
        <v>373</v>
      </c>
      <c r="I23" s="18">
        <v>0.71299999999999997</v>
      </c>
      <c r="J23" s="7" t="s">
        <v>3</v>
      </c>
      <c r="K23" s="112">
        <v>1300</v>
      </c>
      <c r="L23" s="112">
        <v>373</v>
      </c>
      <c r="M23" s="18">
        <v>0.71299999999999997</v>
      </c>
    </row>
    <row r="24" spans="1:13">
      <c r="A24" s="144" t="s">
        <v>15</v>
      </c>
      <c r="B24" s="152" t="s">
        <v>57</v>
      </c>
      <c r="C24" s="112">
        <v>1162</v>
      </c>
      <c r="D24" s="112">
        <v>217</v>
      </c>
      <c r="E24" s="18">
        <v>0.81299999999999994</v>
      </c>
      <c r="F24" s="153" t="s">
        <v>7</v>
      </c>
      <c r="G24" s="112">
        <v>753</v>
      </c>
      <c r="H24" s="112">
        <v>149</v>
      </c>
      <c r="I24" s="18">
        <v>0.80200000000000005</v>
      </c>
      <c r="J24" s="7" t="s">
        <v>3</v>
      </c>
      <c r="K24" s="112">
        <v>429</v>
      </c>
      <c r="L24" s="112">
        <v>140</v>
      </c>
      <c r="M24" s="18">
        <v>0.67300000000000004</v>
      </c>
    </row>
    <row r="25" spans="1:13">
      <c r="A25" s="144" t="s">
        <v>13</v>
      </c>
      <c r="B25" s="152" t="s">
        <v>59</v>
      </c>
      <c r="C25" s="112">
        <v>2256</v>
      </c>
      <c r="D25" s="112">
        <v>2115</v>
      </c>
      <c r="E25" s="18">
        <v>6.2E-2</v>
      </c>
      <c r="F25" s="153" t="s">
        <v>7</v>
      </c>
      <c r="G25" s="112">
        <v>3196</v>
      </c>
      <c r="H25" s="112">
        <v>3054</v>
      </c>
      <c r="I25" s="18">
        <v>4.3999999999999997E-2</v>
      </c>
      <c r="J25" s="7" t="s">
        <v>3</v>
      </c>
      <c r="K25" s="112">
        <v>2414</v>
      </c>
      <c r="L25" s="112">
        <v>2282</v>
      </c>
      <c r="M25" s="18">
        <v>5.5E-2</v>
      </c>
    </row>
    <row r="26" spans="1:13">
      <c r="A26" s="144" t="s">
        <v>12</v>
      </c>
      <c r="B26" s="152" t="s">
        <v>57</v>
      </c>
      <c r="C26" s="112">
        <v>1046</v>
      </c>
      <c r="D26" s="112">
        <v>258</v>
      </c>
      <c r="E26" s="18">
        <v>0.753</v>
      </c>
      <c r="F26" s="153" t="s">
        <v>3</v>
      </c>
      <c r="G26" s="112">
        <v>1058</v>
      </c>
      <c r="H26" s="112">
        <v>378</v>
      </c>
      <c r="I26" s="18">
        <v>0.64300000000000002</v>
      </c>
      <c r="J26" s="7" t="s">
        <v>3</v>
      </c>
      <c r="K26" s="112">
        <v>1058</v>
      </c>
      <c r="L26" s="112">
        <v>378</v>
      </c>
      <c r="M26" s="18">
        <v>0.64300000000000002</v>
      </c>
    </row>
    <row r="27" spans="1:13">
      <c r="A27" s="144" t="s">
        <v>11</v>
      </c>
      <c r="B27" s="152" t="s">
        <v>57</v>
      </c>
      <c r="C27" s="112">
        <v>1405</v>
      </c>
      <c r="D27" s="112">
        <v>1201</v>
      </c>
      <c r="E27" s="18">
        <v>0.14499999999999999</v>
      </c>
      <c r="F27" s="153" t="s">
        <v>7</v>
      </c>
      <c r="G27" s="112">
        <v>1762</v>
      </c>
      <c r="H27" s="112">
        <v>874</v>
      </c>
      <c r="I27" s="18">
        <v>0.504</v>
      </c>
      <c r="J27" s="7" t="s">
        <v>3</v>
      </c>
      <c r="K27" s="112">
        <v>1003</v>
      </c>
      <c r="L27" s="112">
        <v>503</v>
      </c>
      <c r="M27" s="18">
        <v>0.498</v>
      </c>
    </row>
    <row r="28" spans="1:13">
      <c r="A28" s="154" t="s">
        <v>10</v>
      </c>
      <c r="B28" s="155" t="s">
        <v>57</v>
      </c>
      <c r="C28" s="114">
        <v>1136</v>
      </c>
      <c r="D28" s="114">
        <v>1148</v>
      </c>
      <c r="E28" s="17">
        <v>1.0999999999999999E-2</v>
      </c>
      <c r="F28" s="156" t="s">
        <v>7</v>
      </c>
      <c r="G28" s="114">
        <v>1733</v>
      </c>
      <c r="H28" s="114">
        <v>1686</v>
      </c>
      <c r="I28" s="17">
        <v>2.7E-2</v>
      </c>
      <c r="J28" s="4" t="s">
        <v>3</v>
      </c>
      <c r="K28" s="114" t="s">
        <v>62</v>
      </c>
      <c r="L28" s="114" t="s">
        <v>62</v>
      </c>
      <c r="M28" s="17" t="s">
        <v>62</v>
      </c>
    </row>
    <row r="29" spans="1:13">
      <c r="A29" s="154" t="s">
        <v>8</v>
      </c>
      <c r="B29" s="155" t="s">
        <v>57</v>
      </c>
      <c r="C29" s="114">
        <v>8286</v>
      </c>
      <c r="D29" s="114">
        <v>7853</v>
      </c>
      <c r="E29" s="17">
        <v>5.1999999999999998E-2</v>
      </c>
      <c r="F29" s="156" t="s">
        <v>7</v>
      </c>
      <c r="G29" s="114">
        <v>7503</v>
      </c>
      <c r="H29" s="114">
        <v>8079</v>
      </c>
      <c r="I29" s="17">
        <v>7.6999999999999999E-2</v>
      </c>
      <c r="J29" s="4" t="s">
        <v>3</v>
      </c>
      <c r="K29" s="114" t="s">
        <v>62</v>
      </c>
      <c r="L29" s="114" t="s">
        <v>62</v>
      </c>
      <c r="M29" s="17" t="s">
        <v>62</v>
      </c>
    </row>
    <row r="30" spans="1:13">
      <c r="A30" s="157" t="s">
        <v>4</v>
      </c>
      <c r="B30" s="155" t="s">
        <v>57</v>
      </c>
      <c r="C30" s="114">
        <v>4379</v>
      </c>
      <c r="D30" s="114">
        <v>4137</v>
      </c>
      <c r="E30" s="17">
        <v>5.5E-2</v>
      </c>
      <c r="F30" s="156" t="s">
        <v>7</v>
      </c>
      <c r="G30" s="114">
        <v>3852</v>
      </c>
      <c r="H30" s="114">
        <v>3844</v>
      </c>
      <c r="I30" s="17">
        <v>2E-3</v>
      </c>
      <c r="J30" s="4" t="s">
        <v>3</v>
      </c>
      <c r="K30" s="114">
        <v>3632</v>
      </c>
      <c r="L30" s="114">
        <v>3595</v>
      </c>
      <c r="M30" s="17">
        <v>0.01</v>
      </c>
    </row>
    <row r="31" spans="1:13">
      <c r="A31" s="1" t="s">
        <v>0</v>
      </c>
      <c r="C31" s="158"/>
      <c r="D31" s="158"/>
      <c r="F31" s="159"/>
      <c r="G31" s="158"/>
      <c r="H31" s="158"/>
      <c r="K31" s="158"/>
      <c r="L31" s="158"/>
    </row>
    <row r="32" spans="1:13">
      <c r="C32" s="158"/>
      <c r="D32" s="158"/>
      <c r="F32" s="159"/>
      <c r="G32" s="158"/>
      <c r="H32" s="158"/>
      <c r="K32" s="158"/>
      <c r="L32" s="158"/>
    </row>
    <row r="33" spans="3:12">
      <c r="C33" s="158"/>
      <c r="D33" s="158"/>
      <c r="F33" s="159"/>
      <c r="G33" s="158"/>
      <c r="H33" s="158"/>
      <c r="K33" s="158"/>
      <c r="L33" s="158"/>
    </row>
    <row r="34" spans="3:12">
      <c r="C34" s="158"/>
      <c r="D34" s="158"/>
      <c r="F34" s="159"/>
      <c r="G34" s="158"/>
      <c r="H34" s="158"/>
      <c r="K34" s="158"/>
      <c r="L34" s="158"/>
    </row>
    <row r="35" spans="3:12">
      <c r="F35" s="159"/>
    </row>
  </sheetData>
  <mergeCells count="3">
    <mergeCell ref="B3:E3"/>
    <mergeCell ref="J3:M3"/>
    <mergeCell ref="F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0"/>
  <sheetViews>
    <sheetView tabSelected="1" workbookViewId="0">
      <selection activeCell="H13" sqref="H13"/>
    </sheetView>
  </sheetViews>
  <sheetFormatPr defaultColWidth="8.85546875" defaultRowHeight="15"/>
  <cols>
    <col min="1" max="1" width="20.85546875" customWidth="1"/>
    <col min="2" max="2" width="7.42578125" bestFit="1" customWidth="1"/>
  </cols>
  <sheetData>
    <row r="1" spans="1:5" s="16" customFormat="1">
      <c r="A1" s="23" t="s">
        <v>74</v>
      </c>
      <c r="B1" s="23"/>
      <c r="E1" s="36"/>
    </row>
    <row r="2" spans="1:5" s="16" customFormat="1">
      <c r="A2" s="37" t="s">
        <v>75</v>
      </c>
      <c r="B2" s="23"/>
    </row>
    <row r="3" spans="1:5" s="39" customFormat="1" ht="15" customHeight="1">
      <c r="A3" s="38" t="s">
        <v>76</v>
      </c>
      <c r="B3" s="38" t="s">
        <v>77</v>
      </c>
    </row>
    <row r="4" spans="1:5" ht="15.75">
      <c r="A4" s="40" t="s">
        <v>37</v>
      </c>
      <c r="B4" s="41" t="s">
        <v>78</v>
      </c>
    </row>
    <row r="5" spans="1:5" ht="15.75">
      <c r="A5" s="40" t="s">
        <v>36</v>
      </c>
      <c r="B5" s="41" t="s">
        <v>78</v>
      </c>
    </row>
    <row r="6" spans="1:5" ht="15.75">
      <c r="A6" s="40" t="s">
        <v>35</v>
      </c>
      <c r="B6" s="41" t="s">
        <v>79</v>
      </c>
    </row>
    <row r="7" spans="1:5" ht="15.75">
      <c r="A7" s="40" t="s">
        <v>33</v>
      </c>
      <c r="B7" s="41" t="s">
        <v>79</v>
      </c>
    </row>
    <row r="8" spans="1:5" ht="15.75">
      <c r="A8" s="40" t="s">
        <v>32</v>
      </c>
      <c r="B8" s="41" t="s">
        <v>79</v>
      </c>
    </row>
    <row r="9" spans="1:5" ht="15.75">
      <c r="A9" s="40" t="s">
        <v>30</v>
      </c>
      <c r="B9" s="41" t="s">
        <v>79</v>
      </c>
    </row>
    <row r="10" spans="1:5" ht="15.75">
      <c r="A10" s="40" t="s">
        <v>29</v>
      </c>
      <c r="B10" s="41" t="s">
        <v>79</v>
      </c>
    </row>
    <row r="11" spans="1:5" ht="15.75">
      <c r="A11" s="40" t="s">
        <v>28</v>
      </c>
      <c r="B11" s="41" t="s">
        <v>78</v>
      </c>
    </row>
    <row r="12" spans="1:5" ht="15.75">
      <c r="A12" s="40" t="s">
        <v>26</v>
      </c>
      <c r="B12" s="41" t="s">
        <v>78</v>
      </c>
    </row>
    <row r="13" spans="1:5" ht="15.75">
      <c r="A13" s="40" t="s">
        <v>25</v>
      </c>
      <c r="B13" s="41" t="s">
        <v>79</v>
      </c>
    </row>
    <row r="14" spans="1:5" ht="15.75">
      <c r="A14" s="40" t="s">
        <v>24</v>
      </c>
      <c r="B14" s="41" t="s">
        <v>79</v>
      </c>
    </row>
    <row r="15" spans="1:5" ht="15.75">
      <c r="A15" s="40" t="s">
        <v>23</v>
      </c>
      <c r="B15" s="41" t="s">
        <v>79</v>
      </c>
    </row>
    <row r="16" spans="1:5" ht="15.75">
      <c r="A16" s="40" t="s">
        <v>22</v>
      </c>
      <c r="B16" s="41" t="s">
        <v>79</v>
      </c>
    </row>
    <row r="17" spans="1:2" ht="15.75">
      <c r="A17" s="40" t="s">
        <v>21</v>
      </c>
      <c r="B17" s="41" t="s">
        <v>78</v>
      </c>
    </row>
    <row r="18" spans="1:2" ht="15.75">
      <c r="A18" s="40" t="s">
        <v>20</v>
      </c>
      <c r="B18" s="41" t="s">
        <v>78</v>
      </c>
    </row>
    <row r="19" spans="1:2" ht="15.75">
      <c r="A19" s="40" t="s">
        <v>19</v>
      </c>
      <c r="B19" s="41" t="s">
        <v>79</v>
      </c>
    </row>
    <row r="20" spans="1:2" ht="15.75">
      <c r="A20" s="40" t="s">
        <v>18</v>
      </c>
      <c r="B20" s="41" t="s">
        <v>78</v>
      </c>
    </row>
    <row r="21" spans="1:2" ht="15.75">
      <c r="A21" s="40" t="s">
        <v>17</v>
      </c>
      <c r="B21" s="41" t="s">
        <v>79</v>
      </c>
    </row>
    <row r="22" spans="1:2" ht="15.75">
      <c r="A22" s="40" t="s">
        <v>16</v>
      </c>
      <c r="B22" s="41" t="s">
        <v>78</v>
      </c>
    </row>
    <row r="23" spans="1:2" ht="15.75">
      <c r="A23" s="40" t="s">
        <v>15</v>
      </c>
      <c r="B23" s="41" t="s">
        <v>79</v>
      </c>
    </row>
    <row r="24" spans="1:2" ht="15.75">
      <c r="A24" s="40" t="s">
        <v>13</v>
      </c>
      <c r="B24" s="41" t="s">
        <v>79</v>
      </c>
    </row>
    <row r="25" spans="1:2" ht="15.75">
      <c r="A25" s="40" t="s">
        <v>12</v>
      </c>
      <c r="B25" s="41" t="s">
        <v>79</v>
      </c>
    </row>
    <row r="26" spans="1:2" ht="15.75">
      <c r="A26" s="40" t="s">
        <v>11</v>
      </c>
      <c r="B26" s="41" t="s">
        <v>79</v>
      </c>
    </row>
    <row r="27" spans="1:2" ht="15.75">
      <c r="A27" s="40" t="s">
        <v>80</v>
      </c>
      <c r="B27" s="41" t="s">
        <v>79</v>
      </c>
    </row>
    <row r="28" spans="1:2" ht="15.75">
      <c r="A28" s="40" t="s">
        <v>81</v>
      </c>
      <c r="B28" s="41" t="s">
        <v>79</v>
      </c>
    </row>
    <row r="29" spans="1:2" ht="15.75">
      <c r="A29" s="40" t="s">
        <v>82</v>
      </c>
      <c r="B29" s="41" t="s">
        <v>79</v>
      </c>
    </row>
    <row r="30" spans="1:2">
      <c r="A30" s="42" t="s"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31"/>
  <sheetViews>
    <sheetView workbookViewId="0">
      <selection activeCell="I11" sqref="I11"/>
    </sheetView>
  </sheetViews>
  <sheetFormatPr defaultColWidth="8.85546875" defaultRowHeight="15"/>
  <cols>
    <col min="1" max="1" width="20.85546875" customWidth="1"/>
    <col min="2" max="2" width="15.85546875" customWidth="1"/>
    <col min="3" max="3" width="10.85546875" style="43" customWidth="1"/>
    <col min="4" max="4" width="15" customWidth="1"/>
  </cols>
  <sheetData>
    <row r="1" spans="1:5">
      <c r="A1" s="23" t="s">
        <v>118</v>
      </c>
      <c r="B1" s="30"/>
      <c r="C1" s="53"/>
      <c r="E1" s="54"/>
    </row>
    <row r="2" spans="1:5">
      <c r="A2" s="23" t="s">
        <v>117</v>
      </c>
      <c r="B2" s="30"/>
      <c r="C2" s="53"/>
    </row>
    <row r="3" spans="1:5" s="50" customFormat="1" ht="15.75">
      <c r="A3" s="52" t="s">
        <v>55</v>
      </c>
      <c r="B3" s="52" t="s">
        <v>116</v>
      </c>
      <c r="C3" s="52" t="s">
        <v>115</v>
      </c>
      <c r="D3" s="51"/>
    </row>
    <row r="4" spans="1:5" ht="15.75">
      <c r="A4" s="47" t="s">
        <v>114</v>
      </c>
      <c r="B4" s="49" t="s">
        <v>87</v>
      </c>
      <c r="C4" s="45">
        <v>2016</v>
      </c>
      <c r="D4" s="48"/>
    </row>
    <row r="5" spans="1:5" ht="15.75">
      <c r="A5" s="47" t="s">
        <v>36</v>
      </c>
      <c r="B5" s="104" t="s">
        <v>89</v>
      </c>
      <c r="C5" s="105"/>
      <c r="D5" s="48"/>
    </row>
    <row r="6" spans="1:5" ht="15.75">
      <c r="A6" s="47" t="s">
        <v>113</v>
      </c>
      <c r="B6" s="49" t="s">
        <v>99</v>
      </c>
      <c r="C6" s="45">
        <v>2017</v>
      </c>
      <c r="D6" s="48"/>
    </row>
    <row r="7" spans="1:5" ht="15.75">
      <c r="A7" s="47" t="s">
        <v>33</v>
      </c>
      <c r="B7" s="49" t="s">
        <v>92</v>
      </c>
      <c r="C7" s="45">
        <v>2017</v>
      </c>
      <c r="D7" s="48"/>
    </row>
    <row r="8" spans="1:5" ht="15.75">
      <c r="A8" s="47" t="s">
        <v>112</v>
      </c>
      <c r="B8" s="104" t="s">
        <v>89</v>
      </c>
      <c r="C8" s="105"/>
      <c r="D8" s="48"/>
    </row>
    <row r="9" spans="1:5" ht="15.75">
      <c r="A9" s="47" t="s">
        <v>111</v>
      </c>
      <c r="B9" s="49" t="s">
        <v>110</v>
      </c>
      <c r="C9" s="45">
        <v>2017</v>
      </c>
      <c r="D9" s="48"/>
    </row>
    <row r="10" spans="1:5" ht="15.75">
      <c r="A10" s="47" t="s">
        <v>109</v>
      </c>
      <c r="B10" s="104" t="s">
        <v>89</v>
      </c>
      <c r="C10" s="105"/>
      <c r="D10" s="48"/>
    </row>
    <row r="11" spans="1:5" ht="15.75">
      <c r="A11" s="47" t="s">
        <v>108</v>
      </c>
      <c r="B11" s="49" t="s">
        <v>94</v>
      </c>
      <c r="C11" s="45">
        <v>2017</v>
      </c>
      <c r="D11" s="48"/>
    </row>
    <row r="12" spans="1:5" ht="15.75">
      <c r="A12" s="47" t="s">
        <v>107</v>
      </c>
      <c r="B12" s="104" t="s">
        <v>89</v>
      </c>
      <c r="C12" s="105"/>
      <c r="D12" s="48"/>
    </row>
    <row r="13" spans="1:5" ht="15.75">
      <c r="A13" s="47" t="s">
        <v>106</v>
      </c>
      <c r="B13" s="49" t="s">
        <v>105</v>
      </c>
      <c r="C13" s="45">
        <v>2017</v>
      </c>
      <c r="D13" s="48"/>
    </row>
    <row r="14" spans="1:5" ht="15.75">
      <c r="A14" s="47" t="s">
        <v>104</v>
      </c>
      <c r="B14" s="49" t="s">
        <v>99</v>
      </c>
      <c r="C14" s="45">
        <v>2017</v>
      </c>
      <c r="D14" s="48"/>
    </row>
    <row r="15" spans="1:5" ht="15.75">
      <c r="A15" s="47" t="s">
        <v>103</v>
      </c>
      <c r="B15" s="49" t="s">
        <v>92</v>
      </c>
      <c r="C15" s="45">
        <v>2017</v>
      </c>
      <c r="D15" s="48"/>
    </row>
    <row r="16" spans="1:5" ht="15.75">
      <c r="A16" s="47" t="s">
        <v>102</v>
      </c>
      <c r="B16" s="49" t="s">
        <v>101</v>
      </c>
      <c r="C16" s="45">
        <v>2017</v>
      </c>
      <c r="D16" s="48"/>
    </row>
    <row r="17" spans="1:4" ht="15.75">
      <c r="A17" s="47" t="s">
        <v>100</v>
      </c>
      <c r="B17" s="49" t="s">
        <v>99</v>
      </c>
      <c r="C17" s="49">
        <v>2017</v>
      </c>
      <c r="D17" s="48"/>
    </row>
    <row r="18" spans="1:4" ht="15.75">
      <c r="A18" s="47" t="s">
        <v>98</v>
      </c>
      <c r="B18" s="49" t="s">
        <v>92</v>
      </c>
      <c r="C18" s="45">
        <v>2017</v>
      </c>
      <c r="D18" s="48"/>
    </row>
    <row r="19" spans="1:4" ht="15.75">
      <c r="A19" s="47" t="s">
        <v>97</v>
      </c>
      <c r="B19" s="104" t="s">
        <v>89</v>
      </c>
      <c r="C19" s="105"/>
      <c r="D19" s="48"/>
    </row>
    <row r="20" spans="1:4" ht="15.75">
      <c r="A20" s="47" t="s">
        <v>96</v>
      </c>
      <c r="B20" s="104" t="s">
        <v>89</v>
      </c>
      <c r="C20" s="105"/>
      <c r="D20" s="48"/>
    </row>
    <row r="21" spans="1:4" ht="15.75">
      <c r="A21" s="47" t="s">
        <v>95</v>
      </c>
      <c r="B21" s="49" t="s">
        <v>94</v>
      </c>
      <c r="C21" s="45">
        <v>2017</v>
      </c>
      <c r="D21" s="48"/>
    </row>
    <row r="22" spans="1:4" ht="15.75">
      <c r="A22" s="47" t="s">
        <v>93</v>
      </c>
      <c r="B22" s="49" t="s">
        <v>92</v>
      </c>
      <c r="C22" s="45">
        <v>2017</v>
      </c>
      <c r="D22" s="48"/>
    </row>
    <row r="23" spans="1:4" ht="15.75">
      <c r="A23" s="47" t="s">
        <v>91</v>
      </c>
      <c r="B23" s="104" t="s">
        <v>89</v>
      </c>
      <c r="C23" s="105"/>
      <c r="D23" s="48"/>
    </row>
    <row r="24" spans="1:4" ht="15.75">
      <c r="A24" s="47" t="s">
        <v>90</v>
      </c>
      <c r="B24" s="104" t="s">
        <v>89</v>
      </c>
      <c r="C24" s="105"/>
      <c r="D24" s="48"/>
    </row>
    <row r="25" spans="1:4" ht="15.75">
      <c r="A25" s="47" t="s">
        <v>12</v>
      </c>
      <c r="B25" s="49" t="s">
        <v>86</v>
      </c>
      <c r="C25" s="49">
        <v>2017</v>
      </c>
      <c r="D25" s="48"/>
    </row>
    <row r="26" spans="1:4" ht="15.75">
      <c r="A26" s="47" t="s">
        <v>88</v>
      </c>
      <c r="B26" s="49" t="s">
        <v>87</v>
      </c>
      <c r="C26" s="45">
        <v>2017</v>
      </c>
      <c r="D26" s="48"/>
    </row>
    <row r="27" spans="1:4" ht="15.75">
      <c r="A27" s="47" t="s">
        <v>80</v>
      </c>
      <c r="B27" s="46" t="s">
        <v>87</v>
      </c>
      <c r="C27" s="45">
        <v>2016</v>
      </c>
      <c r="D27" s="48"/>
    </row>
    <row r="28" spans="1:4" ht="15.75">
      <c r="A28" s="47" t="s">
        <v>81</v>
      </c>
      <c r="B28" s="46" t="s">
        <v>87</v>
      </c>
      <c r="C28" s="45">
        <v>2017</v>
      </c>
      <c r="D28" s="48"/>
    </row>
    <row r="29" spans="1:4">
      <c r="A29" s="47" t="s">
        <v>82</v>
      </c>
      <c r="B29" s="46" t="s">
        <v>86</v>
      </c>
      <c r="C29" s="45">
        <v>2017</v>
      </c>
    </row>
    <row r="30" spans="1:4">
      <c r="A30" s="44" t="s">
        <v>85</v>
      </c>
    </row>
    <row r="31" spans="1:4">
      <c r="A31" s="44" t="s">
        <v>84</v>
      </c>
    </row>
  </sheetData>
  <mergeCells count="8">
    <mergeCell ref="B23:C23"/>
    <mergeCell ref="B24:C24"/>
    <mergeCell ref="B5:C5"/>
    <mergeCell ref="B8:C8"/>
    <mergeCell ref="B10:C10"/>
    <mergeCell ref="B12:C12"/>
    <mergeCell ref="B19:C19"/>
    <mergeCell ref="B20:C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30"/>
  <sheetViews>
    <sheetView workbookViewId="0">
      <selection activeCell="G4" sqref="G4"/>
    </sheetView>
  </sheetViews>
  <sheetFormatPr defaultColWidth="8.85546875" defaultRowHeight="15"/>
  <cols>
    <col min="1" max="1" width="46.140625" bestFit="1" customWidth="1"/>
    <col min="2" max="2" width="15.85546875" customWidth="1"/>
  </cols>
  <sheetData>
    <row r="1" spans="1:15">
      <c r="A1" s="23" t="s">
        <v>123</v>
      </c>
      <c r="B1" s="30"/>
      <c r="D1" s="54"/>
    </row>
    <row r="2" spans="1:15">
      <c r="A2" s="23" t="s">
        <v>122</v>
      </c>
      <c r="B2" s="30"/>
    </row>
    <row r="3" spans="1:15" s="58" customFormat="1" ht="15.75">
      <c r="A3" s="60" t="s">
        <v>76</v>
      </c>
      <c r="B3" s="60" t="s">
        <v>121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ht="15.75">
      <c r="A4" s="55" t="s">
        <v>114</v>
      </c>
      <c r="B4" s="56" t="s">
        <v>79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ht="15.75">
      <c r="A5" s="55" t="s">
        <v>36</v>
      </c>
      <c r="B5" s="56" t="s">
        <v>79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 ht="15.75">
      <c r="A6" s="55" t="s">
        <v>113</v>
      </c>
      <c r="B6" s="56" t="s">
        <v>120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ht="15.75">
      <c r="A7" s="55" t="s">
        <v>33</v>
      </c>
      <c r="B7" s="56" t="s">
        <v>79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ht="15.75">
      <c r="A8" s="55" t="s">
        <v>112</v>
      </c>
      <c r="B8" s="56" t="s">
        <v>79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ht="15.75">
      <c r="A9" s="55" t="s">
        <v>111</v>
      </c>
      <c r="B9" s="56" t="s">
        <v>79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ht="15.75">
      <c r="A10" s="55" t="s">
        <v>109</v>
      </c>
      <c r="B10" s="56" t="s">
        <v>79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ht="15.75">
      <c r="A11" s="55" t="s">
        <v>108</v>
      </c>
      <c r="B11" s="56" t="s">
        <v>79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5.75">
      <c r="A12" s="55" t="s">
        <v>107</v>
      </c>
      <c r="B12" s="56" t="s">
        <v>79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ht="15.75">
      <c r="A13" s="55" t="s">
        <v>106</v>
      </c>
      <c r="B13" s="56" t="s">
        <v>79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</row>
    <row r="14" spans="1:15" ht="15.75">
      <c r="A14" s="55" t="s">
        <v>104</v>
      </c>
      <c r="B14" s="56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</row>
    <row r="15" spans="1:15" ht="15.75">
      <c r="A15" s="55" t="s">
        <v>103</v>
      </c>
      <c r="B15" s="56" t="s">
        <v>79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</row>
    <row r="16" spans="1:15" ht="15.75">
      <c r="A16" s="55" t="s">
        <v>102</v>
      </c>
      <c r="B16" s="56" t="s">
        <v>120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</row>
    <row r="17" spans="1:15" ht="15.75">
      <c r="A17" s="55" t="s">
        <v>100</v>
      </c>
      <c r="B17" s="56" t="s">
        <v>79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</row>
    <row r="18" spans="1:15" ht="15.75">
      <c r="A18" s="55" t="s">
        <v>98</v>
      </c>
      <c r="B18" s="56" t="s">
        <v>120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ht="15.75">
      <c r="A19" s="55" t="s">
        <v>97</v>
      </c>
      <c r="B19" s="56" t="s">
        <v>79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ht="15.75">
      <c r="A20" s="55" t="s">
        <v>96</v>
      </c>
      <c r="B20" s="56" t="s">
        <v>79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1:15" ht="15.75">
      <c r="A21" s="55" t="s">
        <v>95</v>
      </c>
      <c r="B21" s="56" t="s">
        <v>79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 ht="15.75">
      <c r="A22" s="55" t="s">
        <v>93</v>
      </c>
      <c r="B22" s="56" t="s">
        <v>79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</row>
    <row r="23" spans="1:15" ht="15.75">
      <c r="A23" s="55" t="s">
        <v>91</v>
      </c>
      <c r="B23" s="56" t="s">
        <v>79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</row>
    <row r="24" spans="1:15" ht="15.75">
      <c r="A24" s="55" t="s">
        <v>90</v>
      </c>
      <c r="B24" s="57" t="s">
        <v>79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</row>
    <row r="25" spans="1:15" ht="15.75">
      <c r="A25" s="55" t="s">
        <v>12</v>
      </c>
      <c r="B25" s="57" t="s">
        <v>79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</row>
    <row r="26" spans="1:15" ht="15.75">
      <c r="A26" s="55" t="s">
        <v>88</v>
      </c>
      <c r="B26" s="56" t="s">
        <v>79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  <row r="27" spans="1:15" ht="15.75">
      <c r="A27" s="55" t="s">
        <v>80</v>
      </c>
      <c r="B27" s="46" t="s">
        <v>79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</row>
    <row r="28" spans="1:15" ht="15.75">
      <c r="A28" s="55" t="s">
        <v>81</v>
      </c>
      <c r="B28" s="46" t="s">
        <v>79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</row>
    <row r="29" spans="1:15" ht="15.75">
      <c r="A29" s="55" t="s">
        <v>82</v>
      </c>
      <c r="B29" s="46" t="s">
        <v>79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</row>
    <row r="30" spans="1:15">
      <c r="A30" s="42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30"/>
  <sheetViews>
    <sheetView workbookViewId="0">
      <selection activeCell="C15" sqref="C15"/>
    </sheetView>
  </sheetViews>
  <sheetFormatPr defaultColWidth="8.85546875" defaultRowHeight="15"/>
  <cols>
    <col min="1" max="1" width="20.85546875" customWidth="1"/>
    <col min="2" max="2" width="13.28515625" customWidth="1"/>
    <col min="3" max="3" width="38" customWidth="1"/>
    <col min="6" max="6" width="11.85546875" customWidth="1"/>
  </cols>
  <sheetData>
    <row r="1" spans="1:6">
      <c r="A1" s="23" t="s">
        <v>124</v>
      </c>
      <c r="B1" s="23"/>
      <c r="C1" s="23"/>
    </row>
    <row r="2" spans="1:6">
      <c r="A2" s="23" t="s">
        <v>125</v>
      </c>
      <c r="B2" s="23"/>
      <c r="C2" s="23"/>
    </row>
    <row r="3" spans="1:6" s="50" customFormat="1" ht="31.5">
      <c r="A3" s="61" t="s">
        <v>55</v>
      </c>
      <c r="B3" s="61" t="s">
        <v>126</v>
      </c>
      <c r="C3" s="61" t="s">
        <v>127</v>
      </c>
      <c r="D3" s="51"/>
    </row>
    <row r="4" spans="1:6" ht="15.75">
      <c r="A4" s="62" t="s">
        <v>114</v>
      </c>
      <c r="B4" s="63">
        <v>3</v>
      </c>
      <c r="C4" s="56" t="s">
        <v>128</v>
      </c>
    </row>
    <row r="5" spans="1:6" ht="15.75">
      <c r="A5" s="62" t="s">
        <v>36</v>
      </c>
      <c r="B5" s="63">
        <v>4</v>
      </c>
      <c r="C5" s="56" t="s">
        <v>129</v>
      </c>
    </row>
    <row r="6" spans="1:6" ht="15.75">
      <c r="A6" s="62" t="s">
        <v>113</v>
      </c>
      <c r="B6" s="63">
        <v>5</v>
      </c>
      <c r="C6" s="56" t="s">
        <v>130</v>
      </c>
    </row>
    <row r="7" spans="1:6" ht="15.75">
      <c r="A7" s="62" t="s">
        <v>33</v>
      </c>
      <c r="B7" s="63">
        <v>4</v>
      </c>
      <c r="C7" s="56" t="s">
        <v>131</v>
      </c>
    </row>
    <row r="8" spans="1:6" ht="15.75">
      <c r="A8" s="62" t="s">
        <v>112</v>
      </c>
      <c r="B8" s="63">
        <v>5</v>
      </c>
      <c r="C8" s="56" t="s">
        <v>131</v>
      </c>
    </row>
    <row r="9" spans="1:6" ht="15.75">
      <c r="A9" s="62" t="s">
        <v>30</v>
      </c>
      <c r="B9" s="63">
        <v>5</v>
      </c>
      <c r="C9" s="56" t="s">
        <v>132</v>
      </c>
    </row>
    <row r="10" spans="1:6" ht="15.75">
      <c r="A10" s="62" t="s">
        <v>109</v>
      </c>
      <c r="B10" s="63">
        <v>4</v>
      </c>
      <c r="C10" s="56" t="s">
        <v>129</v>
      </c>
    </row>
    <row r="11" spans="1:6" ht="15.75">
      <c r="A11" s="62" t="s">
        <v>108</v>
      </c>
      <c r="B11" s="63">
        <v>5</v>
      </c>
      <c r="C11" s="56" t="s">
        <v>131</v>
      </c>
      <c r="D11" s="64"/>
      <c r="E11" s="64"/>
      <c r="F11" s="64"/>
    </row>
    <row r="12" spans="1:6" ht="15.75">
      <c r="A12" s="62" t="s">
        <v>107</v>
      </c>
      <c r="B12" s="63">
        <v>5</v>
      </c>
      <c r="C12" s="56" t="s">
        <v>132</v>
      </c>
    </row>
    <row r="13" spans="1:6" ht="15.75">
      <c r="A13" s="62" t="s">
        <v>106</v>
      </c>
      <c r="B13" s="63">
        <v>0</v>
      </c>
      <c r="C13" s="56" t="s">
        <v>129</v>
      </c>
    </row>
    <row r="14" spans="1:6" ht="15.75">
      <c r="A14" s="62" t="s">
        <v>104</v>
      </c>
      <c r="B14" s="63">
        <v>5</v>
      </c>
      <c r="C14" s="56" t="s">
        <v>132</v>
      </c>
    </row>
    <row r="15" spans="1:6" ht="15.75">
      <c r="A15" s="62" t="s">
        <v>103</v>
      </c>
      <c r="B15" s="63">
        <v>5</v>
      </c>
      <c r="C15" s="56" t="s">
        <v>133</v>
      </c>
    </row>
    <row r="16" spans="1:6" ht="15.75">
      <c r="A16" s="62" t="s">
        <v>102</v>
      </c>
      <c r="B16" s="63">
        <v>4</v>
      </c>
      <c r="C16" s="56" t="s">
        <v>129</v>
      </c>
    </row>
    <row r="17" spans="1:3" ht="15.75">
      <c r="A17" s="62" t="s">
        <v>100</v>
      </c>
      <c r="B17" s="63">
        <v>5</v>
      </c>
      <c r="C17" s="56" t="s">
        <v>129</v>
      </c>
    </row>
    <row r="18" spans="1:3" ht="15.75">
      <c r="A18" s="62" t="s">
        <v>98</v>
      </c>
      <c r="B18" s="63">
        <v>5</v>
      </c>
      <c r="C18" s="56" t="s">
        <v>129</v>
      </c>
    </row>
    <row r="19" spans="1:3" ht="15.75">
      <c r="A19" s="62" t="s">
        <v>97</v>
      </c>
      <c r="B19" s="63">
        <v>4</v>
      </c>
      <c r="C19" s="56" t="s">
        <v>129</v>
      </c>
    </row>
    <row r="20" spans="1:3" ht="15.75">
      <c r="A20" s="62" t="s">
        <v>96</v>
      </c>
      <c r="B20" s="63">
        <v>5</v>
      </c>
      <c r="C20" s="56" t="s">
        <v>129</v>
      </c>
    </row>
    <row r="21" spans="1:3" ht="15.75">
      <c r="A21" s="62" t="s">
        <v>95</v>
      </c>
      <c r="B21" s="63">
        <v>4</v>
      </c>
      <c r="C21" s="56" t="s">
        <v>129</v>
      </c>
    </row>
    <row r="22" spans="1:3" ht="15.75">
      <c r="A22" s="62" t="s">
        <v>93</v>
      </c>
      <c r="B22" s="63">
        <v>3</v>
      </c>
      <c r="C22" s="56" t="s">
        <v>128</v>
      </c>
    </row>
    <row r="23" spans="1:3" ht="15.75">
      <c r="A23" s="62" t="s">
        <v>91</v>
      </c>
      <c r="B23" s="63">
        <v>2</v>
      </c>
      <c r="C23" s="56" t="s">
        <v>129</v>
      </c>
    </row>
    <row r="24" spans="1:3" ht="15" customHeight="1">
      <c r="A24" s="62" t="s">
        <v>90</v>
      </c>
      <c r="B24" s="63">
        <v>3</v>
      </c>
      <c r="C24" s="56" t="s">
        <v>128</v>
      </c>
    </row>
    <row r="25" spans="1:3" ht="15.95" customHeight="1">
      <c r="A25" s="62" t="s">
        <v>12</v>
      </c>
      <c r="B25" s="63">
        <v>5</v>
      </c>
      <c r="C25" s="56" t="s">
        <v>131</v>
      </c>
    </row>
    <row r="26" spans="1:3" ht="15" customHeight="1">
      <c r="A26" s="62" t="s">
        <v>88</v>
      </c>
      <c r="B26" s="65">
        <v>4</v>
      </c>
      <c r="C26" s="56" t="s">
        <v>129</v>
      </c>
    </row>
    <row r="27" spans="1:3" ht="15.75">
      <c r="A27" s="62" t="s">
        <v>80</v>
      </c>
      <c r="B27" s="66"/>
      <c r="C27" s="67" t="s">
        <v>134</v>
      </c>
    </row>
    <row r="28" spans="1:3" ht="15.75">
      <c r="A28" s="62" t="s">
        <v>81</v>
      </c>
      <c r="B28" s="66"/>
      <c r="C28" s="67" t="s">
        <v>134</v>
      </c>
    </row>
    <row r="29" spans="1:3" ht="15.75">
      <c r="A29" s="62" t="s">
        <v>82</v>
      </c>
      <c r="B29" s="66"/>
      <c r="C29" s="67" t="s">
        <v>134</v>
      </c>
    </row>
    <row r="30" spans="1:3">
      <c r="A30" s="68" t="s">
        <v>135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27"/>
  <sheetViews>
    <sheetView workbookViewId="0"/>
  </sheetViews>
  <sheetFormatPr defaultColWidth="11.42578125" defaultRowHeight="15"/>
  <cols>
    <col min="1" max="1" width="20.85546875" customWidth="1"/>
    <col min="2" max="2" width="27.140625" customWidth="1"/>
  </cols>
  <sheetData>
    <row r="1" spans="1:2">
      <c r="A1" s="23" t="s">
        <v>136</v>
      </c>
      <c r="B1" s="23"/>
    </row>
    <row r="2" spans="1:2">
      <c r="A2" s="23" t="s">
        <v>137</v>
      </c>
      <c r="B2" s="23"/>
    </row>
    <row r="3" spans="1:2" ht="47.25" customHeight="1">
      <c r="A3" s="60" t="s">
        <v>55</v>
      </c>
      <c r="B3" s="60" t="s">
        <v>138</v>
      </c>
    </row>
    <row r="4" spans="1:2" ht="15.95" customHeight="1">
      <c r="A4" s="55" t="s">
        <v>114</v>
      </c>
      <c r="B4" s="69">
        <v>3</v>
      </c>
    </row>
    <row r="5" spans="1:2" ht="15.95" customHeight="1">
      <c r="A5" s="55" t="s">
        <v>36</v>
      </c>
      <c r="B5" s="70">
        <v>4</v>
      </c>
    </row>
    <row r="6" spans="1:2" ht="15.95" customHeight="1">
      <c r="A6" s="55" t="s">
        <v>113</v>
      </c>
      <c r="B6" s="70">
        <v>5</v>
      </c>
    </row>
    <row r="7" spans="1:2" ht="15.95" customHeight="1">
      <c r="A7" s="55" t="s">
        <v>33</v>
      </c>
      <c r="B7" s="70">
        <v>3</v>
      </c>
    </row>
    <row r="8" spans="1:2" ht="15.95" customHeight="1">
      <c r="A8" s="55" t="s">
        <v>112</v>
      </c>
      <c r="B8" s="70">
        <v>4</v>
      </c>
    </row>
    <row r="9" spans="1:2" ht="15.95" customHeight="1">
      <c r="A9" s="55" t="s">
        <v>30</v>
      </c>
      <c r="B9" s="70">
        <v>4</v>
      </c>
    </row>
    <row r="10" spans="1:2" ht="15.95" customHeight="1">
      <c r="A10" s="55" t="s">
        <v>109</v>
      </c>
      <c r="B10" s="128" t="s">
        <v>139</v>
      </c>
    </row>
    <row r="11" spans="1:2" ht="15.95" customHeight="1">
      <c r="A11" s="55" t="s">
        <v>108</v>
      </c>
      <c r="B11" s="70">
        <v>2.7</v>
      </c>
    </row>
    <row r="12" spans="1:2" ht="15.95" customHeight="1">
      <c r="A12" s="55" t="s">
        <v>107</v>
      </c>
      <c r="B12" s="70">
        <v>6</v>
      </c>
    </row>
    <row r="13" spans="1:2" ht="15.95" customHeight="1">
      <c r="A13" s="55" t="s">
        <v>106</v>
      </c>
      <c r="B13" s="70">
        <v>3</v>
      </c>
    </row>
    <row r="14" spans="1:2" ht="15.95" customHeight="1">
      <c r="A14" s="55" t="s">
        <v>104</v>
      </c>
      <c r="B14" s="70">
        <v>6</v>
      </c>
    </row>
    <row r="15" spans="1:2" ht="15.95" customHeight="1">
      <c r="A15" s="55" t="s">
        <v>103</v>
      </c>
      <c r="B15" s="70">
        <v>4</v>
      </c>
    </row>
    <row r="16" spans="1:2" ht="15.95" customHeight="1">
      <c r="A16" s="55" t="s">
        <v>102</v>
      </c>
      <c r="B16" s="70">
        <v>1</v>
      </c>
    </row>
    <row r="17" spans="1:2" ht="15.95" customHeight="1">
      <c r="A17" s="55" t="s">
        <v>100</v>
      </c>
      <c r="B17" s="70">
        <v>3</v>
      </c>
    </row>
    <row r="18" spans="1:2" ht="15.95" customHeight="1">
      <c r="A18" s="55" t="s">
        <v>98</v>
      </c>
      <c r="B18" s="128" t="s">
        <v>139</v>
      </c>
    </row>
    <row r="19" spans="1:2" ht="15.95" customHeight="1">
      <c r="A19" s="55" t="s">
        <v>97</v>
      </c>
      <c r="B19" s="70">
        <v>2</v>
      </c>
    </row>
    <row r="20" spans="1:2" ht="15.95" customHeight="1">
      <c r="A20" s="55" t="s">
        <v>96</v>
      </c>
      <c r="B20" s="128" t="s">
        <v>140</v>
      </c>
    </row>
    <row r="21" spans="1:2" ht="15.95" customHeight="1">
      <c r="A21" s="55" t="s">
        <v>95</v>
      </c>
      <c r="B21" s="70">
        <v>3</v>
      </c>
    </row>
    <row r="22" spans="1:2" ht="15.95" customHeight="1">
      <c r="A22" s="55" t="s">
        <v>93</v>
      </c>
      <c r="B22" s="70">
        <v>6</v>
      </c>
    </row>
    <row r="23" spans="1:2" ht="15.95" customHeight="1">
      <c r="A23" s="55" t="s">
        <v>91</v>
      </c>
      <c r="B23" s="129" t="s">
        <v>141</v>
      </c>
    </row>
    <row r="24" spans="1:2" ht="15.95" customHeight="1">
      <c r="A24" s="55" t="s">
        <v>90</v>
      </c>
      <c r="B24" s="70">
        <v>3</v>
      </c>
    </row>
    <row r="25" spans="1:2" ht="15.95" customHeight="1">
      <c r="A25" s="55" t="s">
        <v>12</v>
      </c>
      <c r="B25" s="70">
        <v>6</v>
      </c>
    </row>
    <row r="26" spans="1:2" ht="15.95" customHeight="1">
      <c r="A26" s="55" t="s">
        <v>88</v>
      </c>
      <c r="B26" s="70">
        <v>4</v>
      </c>
    </row>
    <row r="27" spans="1:2" ht="75">
      <c r="A27" s="71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27"/>
  <sheetViews>
    <sheetView workbookViewId="0">
      <selection activeCell="A12" sqref="A12"/>
    </sheetView>
  </sheetViews>
  <sheetFormatPr defaultColWidth="11.42578125" defaultRowHeight="15"/>
  <cols>
    <col min="1" max="1" width="33.140625" customWidth="1"/>
    <col min="2" max="2" width="12.7109375" customWidth="1"/>
  </cols>
  <sheetData>
    <row r="1" spans="1:2">
      <c r="A1" s="23" t="s">
        <v>145</v>
      </c>
      <c r="B1" s="23"/>
    </row>
    <row r="2" spans="1:2">
      <c r="A2" s="23" t="s">
        <v>144</v>
      </c>
      <c r="B2" s="23"/>
    </row>
    <row r="3" spans="1:2" s="58" customFormat="1" ht="31.5">
      <c r="A3" s="61" t="s">
        <v>55</v>
      </c>
      <c r="B3" s="61" t="s">
        <v>143</v>
      </c>
    </row>
    <row r="4" spans="1:2" ht="15.95" customHeight="1">
      <c r="A4" s="55" t="s">
        <v>114</v>
      </c>
      <c r="B4" s="130">
        <v>79</v>
      </c>
    </row>
    <row r="5" spans="1:2" ht="15.95" customHeight="1">
      <c r="A5" s="55" t="s">
        <v>36</v>
      </c>
      <c r="B5" s="130">
        <v>20</v>
      </c>
    </row>
    <row r="6" spans="1:2" ht="15.95" customHeight="1">
      <c r="A6" s="55" t="s">
        <v>113</v>
      </c>
      <c r="B6" s="130">
        <v>12</v>
      </c>
    </row>
    <row r="7" spans="1:2" ht="15.95" customHeight="1">
      <c r="A7" s="55" t="s">
        <v>33</v>
      </c>
      <c r="B7" s="130">
        <v>52</v>
      </c>
    </row>
    <row r="8" spans="1:2" ht="15.95" customHeight="1">
      <c r="A8" s="55" t="s">
        <v>112</v>
      </c>
      <c r="B8" s="130">
        <v>3</v>
      </c>
    </row>
    <row r="9" spans="1:2" ht="15.95" customHeight="1">
      <c r="A9" s="55" t="s">
        <v>111</v>
      </c>
      <c r="B9" s="130">
        <v>57</v>
      </c>
    </row>
    <row r="10" spans="1:2" ht="15.95" customHeight="1">
      <c r="A10" s="55" t="s">
        <v>109</v>
      </c>
      <c r="B10" s="130">
        <v>6</v>
      </c>
    </row>
    <row r="11" spans="1:2" ht="15.95" customHeight="1">
      <c r="A11" s="72" t="s">
        <v>28</v>
      </c>
      <c r="B11" s="131">
        <v>14.97</v>
      </c>
    </row>
    <row r="12" spans="1:2" ht="15.95" customHeight="1">
      <c r="A12" s="55" t="s">
        <v>107</v>
      </c>
      <c r="B12" s="130">
        <v>9</v>
      </c>
    </row>
    <row r="13" spans="1:2" ht="15.95" customHeight="1">
      <c r="A13" s="55" t="s">
        <v>106</v>
      </c>
      <c r="B13" s="130">
        <v>118</v>
      </c>
    </row>
    <row r="14" spans="1:2" ht="15.95" customHeight="1">
      <c r="A14" s="55" t="s">
        <v>104</v>
      </c>
      <c r="B14" s="130">
        <v>31</v>
      </c>
    </row>
    <row r="15" spans="1:2" ht="15.95" customHeight="1">
      <c r="A15" s="55" t="s">
        <v>103</v>
      </c>
      <c r="B15" s="130">
        <v>6</v>
      </c>
    </row>
    <row r="16" spans="1:2" ht="15.95" customHeight="1">
      <c r="A16" s="55" t="s">
        <v>102</v>
      </c>
      <c r="B16" s="130">
        <v>65</v>
      </c>
    </row>
    <row r="17" spans="1:2" ht="15.95" customHeight="1">
      <c r="A17" s="55" t="s">
        <v>100</v>
      </c>
      <c r="B17" s="130">
        <v>38</v>
      </c>
    </row>
    <row r="18" spans="1:2" ht="15.95" customHeight="1">
      <c r="A18" s="55" t="s">
        <v>98</v>
      </c>
      <c r="B18" s="130">
        <v>9</v>
      </c>
    </row>
    <row r="19" spans="1:2" ht="15.95" customHeight="1">
      <c r="A19" s="55" t="s">
        <v>97</v>
      </c>
      <c r="B19" s="130">
        <v>74</v>
      </c>
    </row>
    <row r="20" spans="1:2" ht="15.95" customHeight="1">
      <c r="A20" s="55" t="s">
        <v>96</v>
      </c>
      <c r="B20" s="130">
        <v>18</v>
      </c>
    </row>
    <row r="21" spans="1:2" ht="15.95" customHeight="1">
      <c r="A21" s="55" t="s">
        <v>95</v>
      </c>
      <c r="B21" s="130">
        <v>87</v>
      </c>
    </row>
    <row r="22" spans="1:2" ht="15.95" customHeight="1">
      <c r="A22" s="55" t="s">
        <v>93</v>
      </c>
      <c r="B22" s="130">
        <v>19</v>
      </c>
    </row>
    <row r="23" spans="1:2" ht="15.95" customHeight="1">
      <c r="A23" s="55" t="s">
        <v>91</v>
      </c>
      <c r="B23" s="130">
        <v>6</v>
      </c>
    </row>
    <row r="24" spans="1:2" ht="15.95" customHeight="1">
      <c r="A24" s="55" t="s">
        <v>90</v>
      </c>
      <c r="B24" s="130">
        <v>45</v>
      </c>
    </row>
    <row r="25" spans="1:2" ht="15.95" customHeight="1">
      <c r="A25" s="55" t="s">
        <v>12</v>
      </c>
      <c r="B25" s="130">
        <v>9</v>
      </c>
    </row>
    <row r="26" spans="1:2" ht="15.95" customHeight="1">
      <c r="A26" s="55" t="s">
        <v>88</v>
      </c>
      <c r="B26" s="130">
        <v>17</v>
      </c>
    </row>
    <row r="27" spans="1:2" ht="90">
      <c r="A27" s="71" t="s">
        <v>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Own revenues</vt:lpstr>
      <vt:lpstr>Per capita capex</vt:lpstr>
      <vt:lpstr>Budget variance</vt:lpstr>
      <vt:lpstr>Double entry system</vt:lpstr>
      <vt:lpstr>Credit rating</vt:lpstr>
      <vt:lpstr>Internal Auditor</vt:lpstr>
      <vt:lpstr>SFC Constitution</vt:lpstr>
      <vt:lpstr>Commissioner's tenure </vt:lpstr>
      <vt:lpstr>Commissioner's urban experience</vt:lpstr>
      <vt:lpstr>Voter turnout</vt:lpstr>
      <vt:lpstr>Mayoral term and mode of electi</vt:lpstr>
      <vt:lpstr>Mayor salaries </vt:lpstr>
      <vt:lpstr>Gender Representation</vt:lpstr>
      <vt:lpstr>MPC</vt:lpstr>
      <vt:lpstr>Mobility Plan </vt:lpstr>
      <vt:lpstr>City Resillience strategy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2018-03-12T06:23:41Z</dcterms:modified>
</cp:coreProperties>
</file>