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gurle\Downloads\"/>
    </mc:Choice>
  </mc:AlternateContent>
  <xr:revisionPtr revIDLastSave="0" documentId="13_ncr:1_{56671BBF-8709-4615-8E5D-02151D7447B1}" xr6:coauthVersionLast="47" xr6:coauthVersionMax="47" xr10:uidLastSave="{00000000-0000-0000-0000-000000000000}"/>
  <bookViews>
    <workbookView xWindow="2304" yWindow="2304" windowWidth="17280" windowHeight="8880" tabRatio="584" firstSheet="7" activeTab="8" xr2:uid="{00000000-000D-0000-FFFF-FFFF00000000}"/>
  </bookViews>
  <sheets>
    <sheet name="Step 1.2" sheetId="13" r:id="rId1"/>
    <sheet name="Step 1.3" sheetId="17" r:id="rId2"/>
    <sheet name="Step 1.6" sheetId="14" r:id="rId3"/>
    <sheet name="Step 1.8" sheetId="15" r:id="rId4"/>
    <sheet name="Step 2.2" sheetId="1" r:id="rId5"/>
    <sheet name="Step 2.3" sheetId="4" r:id="rId6"/>
    <sheet name="Step 2.5" sheetId="2" r:id="rId7"/>
    <sheet name="Step 2.6" sheetId="3" r:id="rId8"/>
    <sheet name="Step 3.2" sheetId="5" r:id="rId9"/>
    <sheet name="Step 3.6" sheetId="12" r:id="rId10"/>
    <sheet name="Step 3.8" sheetId="6" r:id="rId11"/>
    <sheet name="Step 3.9" sheetId="16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5" l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" i="5"/>
  <c r="E3" i="12" l="1"/>
  <c r="D3" i="12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302" i="17"/>
  <c r="D303" i="17"/>
  <c r="D304" i="17"/>
  <c r="D305" i="17"/>
  <c r="D306" i="17"/>
  <c r="D307" i="17"/>
  <c r="D308" i="17"/>
  <c r="D309" i="17"/>
  <c r="D310" i="17"/>
  <c r="D311" i="17"/>
  <c r="D312" i="17"/>
  <c r="D313" i="17"/>
  <c r="D314" i="17"/>
  <c r="D315" i="17"/>
  <c r="D316" i="17"/>
  <c r="D317" i="17"/>
  <c r="D318" i="17"/>
  <c r="D319" i="17"/>
  <c r="D320" i="17"/>
  <c r="D321" i="17"/>
  <c r="D322" i="17"/>
  <c r="D323" i="17"/>
  <c r="D324" i="17"/>
  <c r="D325" i="17"/>
  <c r="D326" i="17"/>
  <c r="D327" i="17"/>
  <c r="D328" i="17"/>
  <c r="D329" i="17"/>
  <c r="D330" i="17"/>
  <c r="D331" i="17"/>
  <c r="D332" i="17"/>
  <c r="D333" i="17"/>
  <c r="D334" i="17"/>
  <c r="D335" i="17"/>
  <c r="D336" i="17"/>
  <c r="D337" i="17"/>
  <c r="D338" i="17"/>
  <c r="D339" i="17"/>
  <c r="D340" i="17"/>
  <c r="D341" i="17"/>
  <c r="D342" i="17"/>
  <c r="D343" i="17"/>
  <c r="D344" i="17"/>
  <c r="D345" i="17"/>
  <c r="D346" i="17"/>
  <c r="D347" i="17"/>
  <c r="D348" i="17"/>
  <c r="D349" i="17"/>
  <c r="D350" i="17"/>
  <c r="D351" i="17"/>
  <c r="D352" i="17"/>
  <c r="D353" i="17"/>
  <c r="D354" i="17"/>
  <c r="D355" i="17"/>
  <c r="D356" i="17"/>
  <c r="D357" i="17"/>
  <c r="D358" i="17"/>
  <c r="D359" i="17"/>
  <c r="D360" i="17"/>
  <c r="D361" i="17"/>
  <c r="D362" i="17"/>
  <c r="D363" i="17"/>
  <c r="D364" i="17"/>
  <c r="D365" i="17"/>
  <c r="D366" i="17"/>
  <c r="D367" i="17"/>
  <c r="D368" i="17"/>
  <c r="D369" i="17"/>
  <c r="D370" i="17"/>
  <c r="D371" i="17"/>
  <c r="D372" i="17"/>
  <c r="D373" i="17"/>
  <c r="D374" i="17"/>
  <c r="D375" i="17"/>
  <c r="D376" i="17"/>
  <c r="D377" i="17"/>
  <c r="D378" i="17"/>
  <c r="D379" i="17"/>
  <c r="D380" i="17"/>
  <c r="D381" i="17"/>
  <c r="D382" i="17"/>
  <c r="D383" i="17"/>
  <c r="D384" i="17"/>
  <c r="D385" i="17"/>
  <c r="D386" i="17"/>
  <c r="D387" i="17"/>
  <c r="D388" i="17"/>
  <c r="D389" i="17"/>
  <c r="D390" i="17"/>
  <c r="D391" i="17"/>
  <c r="D392" i="17"/>
  <c r="D393" i="17"/>
  <c r="D394" i="17"/>
  <c r="D395" i="17"/>
  <c r="D396" i="17"/>
  <c r="D397" i="17"/>
  <c r="D398" i="17"/>
  <c r="D399" i="17"/>
  <c r="D400" i="17"/>
  <c r="D401" i="17"/>
  <c r="D402" i="17"/>
  <c r="D403" i="17"/>
  <c r="D404" i="17"/>
  <c r="D405" i="17"/>
  <c r="D406" i="17"/>
  <c r="D407" i="17"/>
  <c r="D3" i="17"/>
  <c r="D408" i="17"/>
  <c r="D409" i="17"/>
  <c r="D410" i="17"/>
  <c r="D411" i="17"/>
  <c r="D412" i="17"/>
  <c r="D413" i="17"/>
  <c r="D414" i="17"/>
  <c r="D415" i="17"/>
  <c r="D416" i="17"/>
  <c r="D417" i="17"/>
  <c r="D418" i="17"/>
  <c r="D419" i="17"/>
  <c r="D420" i="17"/>
  <c r="D421" i="17"/>
  <c r="D422" i="17"/>
  <c r="D423" i="17"/>
  <c r="D424" i="17"/>
  <c r="D425" i="17"/>
  <c r="D426" i="17"/>
  <c r="D427" i="17"/>
  <c r="D428" i="17"/>
  <c r="D429" i="17"/>
  <c r="D430" i="17"/>
  <c r="D431" i="17"/>
  <c r="D432" i="17"/>
  <c r="D433" i="17"/>
  <c r="D434" i="17"/>
  <c r="D435" i="17"/>
  <c r="D436" i="17"/>
  <c r="D437" i="17"/>
  <c r="D438" i="17"/>
  <c r="D439" i="17"/>
  <c r="D440" i="17"/>
  <c r="D441" i="17"/>
  <c r="D442" i="17"/>
  <c r="D443" i="17"/>
  <c r="D444" i="17"/>
  <c r="D445" i="17"/>
  <c r="D446" i="17"/>
  <c r="D447" i="17"/>
  <c r="D448" i="17"/>
  <c r="D449" i="17"/>
  <c r="D450" i="17"/>
  <c r="D451" i="17"/>
  <c r="D452" i="17"/>
  <c r="D453" i="17"/>
  <c r="D454" i="17"/>
  <c r="D455" i="17"/>
  <c r="D456" i="17"/>
  <c r="D457" i="17"/>
  <c r="D458" i="17"/>
  <c r="D459" i="17"/>
  <c r="D460" i="17"/>
  <c r="D461" i="17"/>
  <c r="D462" i="17"/>
  <c r="D463" i="17"/>
  <c r="D464" i="17"/>
  <c r="D465" i="17"/>
  <c r="D466" i="17"/>
  <c r="D467" i="17"/>
  <c r="D468" i="17"/>
  <c r="D469" i="17"/>
  <c r="D470" i="17"/>
  <c r="D471" i="17"/>
  <c r="D472" i="17"/>
  <c r="D473" i="17"/>
  <c r="D474" i="17"/>
  <c r="D475" i="17"/>
  <c r="D476" i="17"/>
  <c r="D477" i="17"/>
  <c r="D478" i="17"/>
  <c r="D479" i="17"/>
  <c r="D480" i="17"/>
  <c r="D481" i="17"/>
  <c r="D482" i="17"/>
  <c r="D483" i="17"/>
  <c r="D484" i="17"/>
  <c r="D485" i="17"/>
  <c r="D486" i="17"/>
  <c r="D487" i="17"/>
  <c r="D488" i="17"/>
  <c r="D489" i="17"/>
  <c r="D490" i="17"/>
  <c r="D491" i="17"/>
  <c r="D492" i="17"/>
  <c r="D493" i="17"/>
  <c r="D494" i="17"/>
  <c r="D495" i="17"/>
  <c r="D496" i="17"/>
  <c r="D497" i="17"/>
  <c r="D498" i="17"/>
  <c r="D499" i="17"/>
  <c r="D500" i="17"/>
  <c r="D501" i="17"/>
  <c r="D502" i="17"/>
  <c r="D503" i="17"/>
  <c r="D504" i="17"/>
  <c r="D505" i="17"/>
  <c r="D506" i="17"/>
  <c r="D507" i="17"/>
  <c r="D508" i="17"/>
  <c r="D509" i="17"/>
  <c r="E4" i="2" l="1"/>
  <c r="E5" i="2"/>
  <c r="E6" i="2"/>
  <c r="E7" i="2"/>
  <c r="E8" i="2"/>
  <c r="E9" i="2"/>
  <c r="E10" i="2"/>
  <c r="E11" i="2"/>
  <c r="E12" i="2"/>
  <c r="E13" i="2"/>
  <c r="E3" i="2"/>
  <c r="E4" i="3"/>
  <c r="E5" i="3"/>
  <c r="E6" i="3"/>
  <c r="E7" i="3"/>
  <c r="E8" i="3"/>
  <c r="E9" i="3"/>
  <c r="E10" i="3"/>
  <c r="E11" i="3"/>
  <c r="E12" i="3"/>
  <c r="E13" i="3"/>
  <c r="E3" i="3"/>
  <c r="D4" i="2"/>
  <c r="D5" i="2"/>
  <c r="D6" i="2"/>
  <c r="D7" i="2"/>
  <c r="D8" i="2"/>
  <c r="D9" i="2"/>
  <c r="D10" i="2"/>
  <c r="D11" i="2"/>
  <c r="D12" i="2"/>
  <c r="D13" i="2"/>
  <c r="D3" i="2"/>
  <c r="B3" i="4" l="1"/>
  <c r="E3" i="4"/>
  <c r="F3" i="4"/>
  <c r="B4" i="4"/>
  <c r="E4" i="4"/>
  <c r="F4" i="4"/>
  <c r="B5" i="4"/>
  <c r="E5" i="4"/>
  <c r="F5" i="4"/>
  <c r="B6" i="4"/>
  <c r="E6" i="4"/>
  <c r="F6" i="4"/>
  <c r="B7" i="4"/>
  <c r="E7" i="4"/>
  <c r="F7" i="4"/>
  <c r="B8" i="4"/>
  <c r="E8" i="4"/>
  <c r="F8" i="4"/>
  <c r="B9" i="4"/>
  <c r="E9" i="4"/>
  <c r="F9" i="4"/>
  <c r="B10" i="4"/>
  <c r="E10" i="4"/>
  <c r="F10" i="4"/>
  <c r="B11" i="4"/>
  <c r="E11" i="4"/>
  <c r="F11" i="4"/>
  <c r="B12" i="4"/>
  <c r="E12" i="4"/>
  <c r="F12" i="4"/>
  <c r="B13" i="4"/>
  <c r="E13" i="4"/>
  <c r="F13" i="4"/>
  <c r="B14" i="4"/>
  <c r="E14" i="4"/>
  <c r="F14" i="4"/>
  <c r="B15" i="4"/>
  <c r="E15" i="4"/>
  <c r="F15" i="4"/>
  <c r="B16" i="4"/>
  <c r="E16" i="4"/>
  <c r="F16" i="4"/>
  <c r="B17" i="4"/>
  <c r="E17" i="4"/>
  <c r="F17" i="4"/>
  <c r="B18" i="4"/>
  <c r="E18" i="4"/>
  <c r="F18" i="4"/>
  <c r="B19" i="4"/>
  <c r="E19" i="4"/>
  <c r="F19" i="4"/>
  <c r="B20" i="4"/>
  <c r="E20" i="4"/>
  <c r="F20" i="4"/>
  <c r="B21" i="4"/>
  <c r="E21" i="4"/>
  <c r="F21" i="4"/>
  <c r="B22" i="4"/>
  <c r="E22" i="4"/>
  <c r="F22" i="4"/>
  <c r="B23" i="4"/>
  <c r="E23" i="4"/>
  <c r="F23" i="4"/>
  <c r="B24" i="4"/>
  <c r="E24" i="4"/>
  <c r="F24" i="4"/>
  <c r="B25" i="4"/>
  <c r="E25" i="4"/>
  <c r="F25" i="4"/>
  <c r="B26" i="4"/>
  <c r="E26" i="4"/>
  <c r="F26" i="4"/>
  <c r="B27" i="4"/>
  <c r="E27" i="4"/>
  <c r="F27" i="4"/>
  <c r="B28" i="4"/>
  <c r="E28" i="4"/>
  <c r="F28" i="4"/>
  <c r="B29" i="4"/>
  <c r="E29" i="4"/>
  <c r="F29" i="4"/>
  <c r="B30" i="4"/>
  <c r="E30" i="4"/>
  <c r="F30" i="4"/>
  <c r="B31" i="4"/>
  <c r="E31" i="4"/>
  <c r="F31" i="4"/>
  <c r="B32" i="4"/>
  <c r="E32" i="4"/>
  <c r="F32" i="4"/>
  <c r="B33" i="4"/>
  <c r="E33" i="4"/>
  <c r="F33" i="4"/>
  <c r="B34" i="4"/>
  <c r="E34" i="4"/>
  <c r="F34" i="4"/>
  <c r="B35" i="4"/>
  <c r="E35" i="4"/>
  <c r="F35" i="4"/>
  <c r="B36" i="4"/>
  <c r="E36" i="4"/>
  <c r="F36" i="4"/>
  <c r="B37" i="4"/>
  <c r="E37" i="4"/>
  <c r="F37" i="4"/>
  <c r="B38" i="4"/>
  <c r="E38" i="4"/>
  <c r="F38" i="4"/>
  <c r="B39" i="4"/>
  <c r="E39" i="4"/>
  <c r="F39" i="4"/>
  <c r="B40" i="4"/>
  <c r="E40" i="4"/>
  <c r="F40" i="4"/>
  <c r="B41" i="4"/>
  <c r="E41" i="4"/>
  <c r="F41" i="4"/>
  <c r="B42" i="4"/>
  <c r="E42" i="4"/>
  <c r="F42" i="4"/>
  <c r="B43" i="4"/>
  <c r="E43" i="4"/>
  <c r="F43" i="4"/>
  <c r="B44" i="4"/>
  <c r="E44" i="4"/>
  <c r="F44" i="4"/>
  <c r="B45" i="4"/>
  <c r="E45" i="4"/>
  <c r="F45" i="4"/>
  <c r="B46" i="4"/>
  <c r="E46" i="4"/>
  <c r="F46" i="4"/>
  <c r="B47" i="4"/>
  <c r="E47" i="4"/>
  <c r="F47" i="4"/>
  <c r="B48" i="4"/>
  <c r="E48" i="4"/>
  <c r="F48" i="4"/>
  <c r="B49" i="4"/>
  <c r="E49" i="4"/>
  <c r="F49" i="4"/>
  <c r="B50" i="4"/>
  <c r="E50" i="4"/>
  <c r="F50" i="4"/>
  <c r="B51" i="4"/>
  <c r="E51" i="4"/>
  <c r="F51" i="4"/>
  <c r="B52" i="4"/>
  <c r="E52" i="4"/>
  <c r="F52" i="4"/>
  <c r="B53" i="4"/>
  <c r="E53" i="4"/>
  <c r="F53" i="4"/>
  <c r="B54" i="4"/>
  <c r="E54" i="4"/>
  <c r="F54" i="4"/>
  <c r="B55" i="4"/>
  <c r="E55" i="4"/>
  <c r="F55" i="4"/>
  <c r="B56" i="4"/>
  <c r="E56" i="4"/>
  <c r="F56" i="4"/>
  <c r="B57" i="4"/>
  <c r="E57" i="4"/>
  <c r="F57" i="4"/>
  <c r="B58" i="4"/>
  <c r="E58" i="4"/>
  <c r="F58" i="4"/>
  <c r="B59" i="4"/>
  <c r="E59" i="4"/>
  <c r="F59" i="4"/>
  <c r="B60" i="4"/>
  <c r="E60" i="4"/>
  <c r="F60" i="4"/>
  <c r="B61" i="4"/>
  <c r="E61" i="4"/>
  <c r="F61" i="4"/>
  <c r="B62" i="4"/>
  <c r="E62" i="4"/>
  <c r="F62" i="4"/>
  <c r="B63" i="4"/>
  <c r="E63" i="4"/>
  <c r="F63" i="4"/>
  <c r="B64" i="4"/>
  <c r="E64" i="4"/>
  <c r="F64" i="4"/>
  <c r="B65" i="4"/>
  <c r="E65" i="4"/>
  <c r="F65" i="4"/>
  <c r="B66" i="4"/>
  <c r="E66" i="4"/>
  <c r="F66" i="4"/>
  <c r="B67" i="4"/>
  <c r="E67" i="4"/>
  <c r="F67" i="4"/>
  <c r="B68" i="4"/>
  <c r="E68" i="4"/>
  <c r="F68" i="4"/>
  <c r="B69" i="4"/>
  <c r="E69" i="4"/>
  <c r="F69" i="4"/>
  <c r="B70" i="4"/>
  <c r="E70" i="4"/>
  <c r="F70" i="4"/>
  <c r="B71" i="4"/>
  <c r="E71" i="4"/>
  <c r="F71" i="4"/>
  <c r="B72" i="4"/>
  <c r="E72" i="4"/>
  <c r="F72" i="4"/>
  <c r="B73" i="4"/>
  <c r="E73" i="4"/>
  <c r="F73" i="4"/>
  <c r="B74" i="4"/>
  <c r="E74" i="4"/>
  <c r="F74" i="4"/>
  <c r="B75" i="4"/>
  <c r="E75" i="4"/>
  <c r="F75" i="4"/>
  <c r="B76" i="4"/>
  <c r="E76" i="4"/>
  <c r="F76" i="4"/>
  <c r="B77" i="4"/>
  <c r="E77" i="4"/>
  <c r="F77" i="4"/>
  <c r="B78" i="4"/>
  <c r="E78" i="4"/>
  <c r="F78" i="4"/>
  <c r="B79" i="4"/>
  <c r="E79" i="4"/>
  <c r="F79" i="4"/>
  <c r="B80" i="4"/>
  <c r="E80" i="4"/>
  <c r="F80" i="4"/>
  <c r="B81" i="4"/>
  <c r="E81" i="4"/>
  <c r="F81" i="4"/>
  <c r="B82" i="4"/>
  <c r="E82" i="4"/>
  <c r="F82" i="4"/>
  <c r="B83" i="4"/>
  <c r="E83" i="4"/>
  <c r="F83" i="4"/>
  <c r="B84" i="4"/>
  <c r="E84" i="4"/>
  <c r="F84" i="4"/>
  <c r="B85" i="4"/>
  <c r="E85" i="4"/>
  <c r="F85" i="4"/>
  <c r="B86" i="4"/>
  <c r="E86" i="4"/>
  <c r="F86" i="4"/>
  <c r="B87" i="4"/>
  <c r="E87" i="4"/>
  <c r="F87" i="4"/>
  <c r="B88" i="4"/>
  <c r="E88" i="4"/>
  <c r="F88" i="4"/>
  <c r="B89" i="4"/>
  <c r="E89" i="4"/>
  <c r="F89" i="4"/>
  <c r="B90" i="4"/>
  <c r="E90" i="4"/>
  <c r="F90" i="4"/>
  <c r="B91" i="4"/>
  <c r="E91" i="4"/>
  <c r="F91" i="4"/>
  <c r="B92" i="4"/>
  <c r="E92" i="4"/>
  <c r="F92" i="4"/>
  <c r="B93" i="4"/>
  <c r="E93" i="4"/>
  <c r="F93" i="4"/>
  <c r="B94" i="4"/>
  <c r="E94" i="4"/>
  <c r="F94" i="4"/>
  <c r="B95" i="4"/>
  <c r="E95" i="4"/>
  <c r="F95" i="4"/>
  <c r="B96" i="4"/>
  <c r="E96" i="4"/>
  <c r="F96" i="4"/>
  <c r="B97" i="4"/>
  <c r="E97" i="4"/>
  <c r="F97" i="4"/>
  <c r="B98" i="4"/>
  <c r="E98" i="4"/>
  <c r="F98" i="4"/>
  <c r="B99" i="4"/>
  <c r="E99" i="4"/>
  <c r="F99" i="4"/>
  <c r="B100" i="4"/>
  <c r="E100" i="4"/>
  <c r="F100" i="4"/>
  <c r="B101" i="4"/>
  <c r="E101" i="4"/>
  <c r="F101" i="4"/>
  <c r="B102" i="4"/>
  <c r="E102" i="4"/>
  <c r="F102" i="4"/>
  <c r="B103" i="4"/>
  <c r="E103" i="4"/>
  <c r="F103" i="4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3" i="1"/>
  <c r="F3" i="1"/>
  <c r="C2" i="16"/>
  <c r="C2" i="15" l="1"/>
  <c r="C2" i="6" l="1"/>
  <c r="F13" i="3" l="1"/>
  <c r="D13" i="3"/>
  <c r="F12" i="3"/>
  <c r="D12" i="3"/>
  <c r="F11" i="3"/>
  <c r="D11" i="3"/>
  <c r="F10" i="3"/>
  <c r="D10" i="3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</calcChain>
</file>

<file path=xl/sharedStrings.xml><?xml version="1.0" encoding="utf-8"?>
<sst xmlns="http://schemas.openxmlformats.org/spreadsheetml/2006/main" count="114" uniqueCount="57">
  <si>
    <t>Amps</t>
  </si>
  <si>
    <t>Volts</t>
  </si>
  <si>
    <t>Ohm</t>
  </si>
  <si>
    <t>IREF</t>
  </si>
  <si>
    <t>Io</t>
  </si>
  <si>
    <t>Frequency</t>
  </si>
  <si>
    <t>Hz</t>
  </si>
  <si>
    <t>Vin = vm(vin)</t>
  </si>
  <si>
    <t>A/A</t>
  </si>
  <si>
    <t>h12 = v1/v2@i1=0</t>
  </si>
  <si>
    <t>V/V</t>
  </si>
  <si>
    <t>h22 = i2/v2@i1=0</t>
  </si>
  <si>
    <t>Ro = 1/(h22 - 1/RL)</t>
  </si>
  <si>
    <t>S</t>
  </si>
  <si>
    <t>Rin = h11 = v1/i1@v2=0</t>
  </si>
  <si>
    <t>Ai = h21 = i2/i1@v2=0</t>
  </si>
  <si>
    <t>Vo</t>
  </si>
  <si>
    <t>Vin</t>
  </si>
  <si>
    <t>Io = i(cp_c2.1)</t>
  </si>
  <si>
    <t>Note:</t>
  </si>
  <si>
    <t>V2: v2 = 0 V DC and 1 uV AC set in V2</t>
  </si>
  <si>
    <t>V2: v2 = 0 V DC and 0 V AC set in V2</t>
  </si>
  <si>
    <t>IREF: i1 = 91.0 uA DC and 1 uA AC set in IREF</t>
  </si>
  <si>
    <t>IREF: i1 = 91.0 uA DC and 0 uA AC set in IREF</t>
  </si>
  <si>
    <t>VEC(Q2)</t>
  </si>
  <si>
    <t>VEC(Q1) = VEB(Q1)</t>
  </si>
  <si>
    <t>vm(vo)</t>
  </si>
  <si>
    <t>ph(v(vo))</t>
  </si>
  <si>
    <t>deg</t>
  </si>
  <si>
    <t>Ad = 20*log(|Vo|/2mV)</t>
  </si>
  <si>
    <t>dB</t>
  </si>
  <si>
    <t>Volt</t>
  </si>
  <si>
    <t>VEB9</t>
  </si>
  <si>
    <t>VBC8</t>
  </si>
  <si>
    <t>PartSim Screenshots of Schematics and DC Bias</t>
  </si>
  <si>
    <t>PartSim Screenshot of AC Frequency Response Vo</t>
  </si>
  <si>
    <t>GBW</t>
  </si>
  <si>
    <t>GBW in Step 3.6, Lab 2</t>
  </si>
  <si>
    <t>Vsig</t>
  </si>
  <si>
    <t>IE2</t>
  </si>
  <si>
    <t>Vsig (W1)</t>
  </si>
  <si>
    <t>Voltage Gain Av (dB)</t>
  </si>
  <si>
    <t>Vsig (CH1)</t>
  </si>
  <si>
    <t>Vo (CH2)</t>
  </si>
  <si>
    <t>Q8 is in Active Region if VBC8 &gt; -0.4 V</t>
  </si>
  <si>
    <t>Q9 is ON if VEB9 &gt; 0.6</t>
  </si>
  <si>
    <t>W2Offset</t>
  </si>
  <si>
    <t>VCC =VE9 = VE8</t>
  </si>
  <si>
    <t>VC1 (= VC9 = VB9 = VB8)</t>
  </si>
  <si>
    <t>Vo (= VC2 = VC8)</t>
  </si>
  <si>
    <t>Differential Voltage Gain Avd of a Single-Stage Differential Amplifier (dB)</t>
  </si>
  <si>
    <t>Differential Voltage Gain Av of a 2-Stage Differential Amplifier(dB)</t>
  </si>
  <si>
    <r>
      <t>D</t>
    </r>
    <r>
      <rPr>
        <sz val="10"/>
        <rFont val="Times New Roman"/>
        <family val="1"/>
      </rPr>
      <t>C1 (V) = Vsig(Peak2Peak)</t>
    </r>
  </si>
  <si>
    <r>
      <t>D</t>
    </r>
    <r>
      <rPr>
        <sz val="10"/>
        <rFont val="Times New Roman"/>
        <family val="1"/>
      </rPr>
      <t>C2 (V) = Vo(Peak2Peak)</t>
    </r>
  </si>
  <si>
    <t>Av = 20*log(|Vo|/1mV)</t>
  </si>
  <si>
    <t>Io (-ve values)</t>
  </si>
  <si>
    <t>V(vo)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</si>
</sst>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E+00"/>
  </numFmts>
  <fonts count="11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Symbol"/>
      <family val="1"/>
      <charset val="2"/>
    </font>
    <font>
      <sz val="10"/>
      <name val="Times New Roman"/>
      <family val="1"/>
    </font>
    <font>
      <b/>
      <sz val="10"/>
      <color rgb="FF0000FF"/>
      <name val="Arial"/>
      <family val="2"/>
    </font>
    <font>
      <sz val="12"/>
      <name val="Calibri"/>
      <family val="2"/>
      <scheme val="minor"/>
    </font>
    <font>
      <sz val="10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0" fontId="1" fillId="0" borderId="0"/>
  </cellStyleXfs>
  <cellXfs count="66">
    <xf numFmtId="0" fontId="0" fillId="0" borderId="0" xfId="0"/>
    <xf numFmtId="0" fontId="3" fillId="0" borderId="0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 applyProtection="1">
      <alignment horizontal="center"/>
    </xf>
    <xf numFmtId="11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0" fillId="0" borderId="0" xfId="0" applyFill="1"/>
    <xf numFmtId="0" fontId="0" fillId="0" borderId="0" xfId="0"/>
    <xf numFmtId="0" fontId="2" fillId="0" borderId="0" xfId="0" applyFont="1" applyFill="1" applyBorder="1" applyAlignment="1" applyProtection="1"/>
    <xf numFmtId="164" fontId="0" fillId="0" borderId="0" xfId="0" applyNumberFormat="1" applyAlignment="1">
      <alignment horizontal="center"/>
    </xf>
    <xf numFmtId="0" fontId="4" fillId="0" borderId="0" xfId="0" applyFont="1" applyFill="1" applyBorder="1" applyAlignment="1" applyProtection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2" fillId="0" borderId="0" xfId="0" applyFont="1" applyFill="1" applyBorder="1" applyAlignment="1" applyProtection="1"/>
    <xf numFmtId="0" fontId="0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11" fontId="2" fillId="0" borderId="0" xfId="0" applyNumberFormat="1" applyFont="1" applyFill="1" applyBorder="1" applyAlignment="1" applyProtection="1"/>
    <xf numFmtId="11" fontId="2" fillId="2" borderId="0" xfId="0" applyNumberFormat="1" applyFont="1" applyFill="1" applyBorder="1" applyAlignment="1" applyProtection="1"/>
    <xf numFmtId="165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0" fillId="0" borderId="0" xfId="0"/>
    <xf numFmtId="0" fontId="9" fillId="0" borderId="0" xfId="0" applyFont="1" applyAlignment="1">
      <alignment horizontal="center"/>
    </xf>
    <xf numFmtId="0" fontId="9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5" fontId="9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2" fillId="0" borderId="0" xfId="0" applyFont="1" applyFill="1" applyAlignment="1">
      <alignment horizontal="center"/>
    </xf>
    <xf numFmtId="0" fontId="8" fillId="0" borderId="0" xfId="0" applyFont="1" applyFill="1"/>
    <xf numFmtId="2" fontId="0" fillId="0" borderId="0" xfId="0" applyNumberFormat="1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1" fontId="2" fillId="0" borderId="0" xfId="0" applyNumberFormat="1" applyFont="1" applyFill="1" applyBorder="1" applyAlignment="1" applyProtection="1">
      <alignment horizontal="center"/>
    </xf>
    <xf numFmtId="11" fontId="2" fillId="5" borderId="0" xfId="0" applyNumberFormat="1" applyFont="1" applyFill="1" applyBorder="1" applyAlignment="1" applyProtection="1">
      <alignment horizontal="center"/>
    </xf>
    <xf numFmtId="11" fontId="2" fillId="5" borderId="0" xfId="0" applyNumberFormat="1" applyFont="1" applyFill="1" applyBorder="1" applyAlignment="1" applyProtection="1"/>
    <xf numFmtId="0" fontId="0" fillId="5" borderId="0" xfId="0" applyFill="1"/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Fill="1" applyBorder="1" applyAlignment="1" applyProtection="1">
      <alignment horizontal="center" vertical="center"/>
    </xf>
    <xf numFmtId="11" fontId="0" fillId="0" borderId="0" xfId="0" applyNumberFormat="1" applyFill="1"/>
    <xf numFmtId="0" fontId="2" fillId="0" borderId="0" xfId="0" applyFont="1" applyFill="1" applyBorder="1" applyAlignment="1" applyProtection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 applyFill="1" applyAlignment="1">
      <alignment horizontal="center"/>
    </xf>
    <xf numFmtId="0" fontId="2" fillId="0" borderId="0" xfId="0" applyFont="1"/>
    <xf numFmtId="11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11" fontId="2" fillId="0" borderId="0" xfId="0" applyNumberFormat="1" applyFont="1"/>
    <xf numFmtId="2" fontId="2" fillId="0" borderId="0" xfId="0" applyNumberFormat="1" applyFont="1" applyAlignment="1">
      <alignment horizontal="center"/>
    </xf>
    <xf numFmtId="0" fontId="10" fillId="0" borderId="0" xfId="0" applyFont="1" applyFill="1" applyBorder="1" applyAlignment="1" applyProtection="1">
      <alignment horizontal="center"/>
    </xf>
    <xf numFmtId="11" fontId="10" fillId="0" borderId="0" xfId="0" applyNumberFormat="1" applyFont="1" applyFill="1" applyBorder="1" applyAlignment="1" applyProtection="1"/>
    <xf numFmtId="0" fontId="10" fillId="0" borderId="0" xfId="0" applyFont="1" applyFill="1" applyBorder="1" applyAlignment="1" applyProtection="1"/>
    <xf numFmtId="167" fontId="0" fillId="0" borderId="0" xfId="0" applyNumberFormat="1"/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1" fontId="0" fillId="0" borderId="0" xfId="0" applyNumberFormat="1"/>
  </cellXfs>
  <cellStyles count="5">
    <cellStyle name="Normal" xfId="0" builtinId="0"/>
    <cellStyle name="Normal 2" xfId="1" xr:uid="{00000000-0005-0000-0000-000001000000}"/>
    <cellStyle name="Normal 2 2" xfId="2" xr:uid="{5412E127-4FC5-4CDB-9B3D-78F0FD500E9C}"/>
    <cellStyle name="Normal 3" xfId="3" xr:uid="{30581CD9-2FC6-4A50-861D-6F95B2D7C0F2}"/>
    <cellStyle name="Normal 4" xfId="4" xr:uid="{48095AE0-C21B-4561-881E-C2F5FA2459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Simulated Vo</a:t>
            </a:r>
            <a:r>
              <a:rPr lang="en-CA" baseline="0"/>
              <a:t> vs. Vsig of a Emitter Follower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1.2'!$A$3:$A$23</c:f>
              <c:numCache>
                <c:formatCode>0.00E+00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'Step 1.2'!$B$3:$B$23</c:f>
              <c:numCache>
                <c:formatCode>0.00E+00</c:formatCode>
                <c:ptCount val="21"/>
                <c:pt idx="0">
                  <c:v>-4.6834709999999999</c:v>
                </c:pt>
                <c:pt idx="1">
                  <c:v>-4.6832260000000003</c:v>
                </c:pt>
                <c:pt idx="2">
                  <c:v>-4.4783309999999998</c:v>
                </c:pt>
                <c:pt idx="3">
                  <c:v>-4.0246680000000001</c:v>
                </c:pt>
                <c:pt idx="4">
                  <c:v>-3.5454240000000001</c:v>
                </c:pt>
                <c:pt idx="5">
                  <c:v>-3.0525129999999998</c:v>
                </c:pt>
                <c:pt idx="6">
                  <c:v>-2.552559</c:v>
                </c:pt>
                <c:pt idx="7">
                  <c:v>-2.0525769999999999</c:v>
                </c:pt>
                <c:pt idx="8">
                  <c:v>-1.5525990000000001</c:v>
                </c:pt>
                <c:pt idx="9">
                  <c:v>-1.052621</c:v>
                </c:pt>
                <c:pt idx="10">
                  <c:v>-0.55264310000000005</c:v>
                </c:pt>
                <c:pt idx="11">
                  <c:v>-5.2664999999999997E-2</c:v>
                </c:pt>
                <c:pt idx="12">
                  <c:v>0.44731300000000002</c:v>
                </c:pt>
                <c:pt idx="13">
                  <c:v>0.94729110000000005</c:v>
                </c:pt>
                <c:pt idx="14">
                  <c:v>1.4472689999999999</c:v>
                </c:pt>
                <c:pt idx="15">
                  <c:v>1.947247</c:v>
                </c:pt>
                <c:pt idx="16">
                  <c:v>2.447225</c:v>
                </c:pt>
                <c:pt idx="17">
                  <c:v>2.947203</c:v>
                </c:pt>
                <c:pt idx="18">
                  <c:v>3.4471810000000001</c:v>
                </c:pt>
                <c:pt idx="19">
                  <c:v>3.9471590000000001</c:v>
                </c:pt>
                <c:pt idx="20">
                  <c:v>4.4471369999999997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D1-4ADE-AA95-2A04E77CC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290064"/>
        <c:axId val="1802302128"/>
      </c:scatterChart>
      <c:valAx>
        <c:axId val="180229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Vsig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302128"/>
        <c:crosses val="autoZero"/>
        <c:crossBetween val="midCat"/>
      </c:valAx>
      <c:valAx>
        <c:axId val="180230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29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Voltage Gain of a CC Amplifier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1.3'!$A$3:$A$407</c:f>
              <c:numCache>
                <c:formatCode>0.00E+00</c:formatCode>
                <c:ptCount val="405"/>
                <c:pt idx="0">
                  <c:v>100</c:v>
                </c:pt>
                <c:pt idx="1">
                  <c:v>102.305972984251</c:v>
                </c:pt>
                <c:pt idx="2">
                  <c:v>104.665121082543</c:v>
                </c:pt>
                <c:pt idx="3">
                  <c:v>107.07867049863999</c:v>
                </c:pt>
                <c:pt idx="4">
                  <c:v>109.54787571223299</c:v>
                </c:pt>
                <c:pt idx="5">
                  <c:v>112.074020130978</c:v>
                </c:pt>
                <c:pt idx="6">
                  <c:v>114.65841675756199</c:v>
                </c:pt>
                <c:pt idx="7">
                  <c:v>117.302408872161</c:v>
                </c:pt>
                <c:pt idx="8">
                  <c:v>120.00737073062901</c:v>
                </c:pt>
                <c:pt idx="9">
                  <c:v>122.774708278787</c:v>
                </c:pt>
                <c:pt idx="10">
                  <c:v>125.605859883189</c:v>
                </c:pt>
                <c:pt idx="11">
                  <c:v>128.502297078731</c:v>
                </c:pt>
                <c:pt idx="12">
                  <c:v>131.465525333508</c:v>
                </c:pt>
                <c:pt idx="13">
                  <c:v>134.497084831302</c:v>
                </c:pt>
                <c:pt idx="14">
                  <c:v>137.59855127211699</c:v>
                </c:pt>
                <c:pt idx="15">
                  <c:v>140.771536691173</c:v>
                </c:pt>
                <c:pt idx="16">
                  <c:v>144.01769029678599</c:v>
                </c:pt>
                <c:pt idx="17">
                  <c:v>147.33869932757199</c:v>
                </c:pt>
                <c:pt idx="18">
                  <c:v>150.73628992941201</c:v>
                </c:pt>
                <c:pt idx="19">
                  <c:v>154.21222805264699</c:v>
                </c:pt>
                <c:pt idx="20">
                  <c:v>157.76832036995199</c:v>
                </c:pt>
                <c:pt idx="21">
                  <c:v>161.40641521538899</c:v>
                </c:pt>
                <c:pt idx="22">
                  <c:v>165.12840354510399</c:v>
                </c:pt>
                <c:pt idx="23">
                  <c:v>168.93621992017901</c:v>
                </c:pt>
                <c:pt idx="24">
                  <c:v>172.831843512153</c:v>
                </c:pt>
                <c:pt idx="25">
                  <c:v>176.817299131726</c:v>
                </c:pt>
                <c:pt idx="26">
                  <c:v>180.894658281185</c:v>
                </c:pt>
                <c:pt idx="27">
                  <c:v>185.06604023110299</c:v>
                </c:pt>
                <c:pt idx="28">
                  <c:v>189.333613121855</c:v>
                </c:pt>
                <c:pt idx="29">
                  <c:v>193.69959509055099</c:v>
                </c:pt>
                <c:pt idx="30">
                  <c:v>198.166255423942</c:v>
                </c:pt>
                <c:pt idx="31">
                  <c:v>202.73591573792001</c:v>
                </c:pt>
                <c:pt idx="32">
                  <c:v>207.41095118421001</c:v>
                </c:pt>
                <c:pt idx="33">
                  <c:v>212.19379168489499</c:v>
                </c:pt>
                <c:pt idx="34">
                  <c:v>217.086923195407</c:v>
                </c:pt>
                <c:pt idx="35">
                  <c:v>222.092888996634</c:v>
                </c:pt>
                <c:pt idx="36">
                  <c:v>227.21429101683901</c:v>
                </c:pt>
                <c:pt idx="37">
                  <c:v>232.45379118404401</c:v>
                </c:pt>
                <c:pt idx="38">
                  <c:v>237.81411280961501</c:v>
                </c:pt>
                <c:pt idx="39">
                  <c:v>243.29804200374099</c:v>
                </c:pt>
                <c:pt idx="40">
                  <c:v>248.90842912355799</c:v>
                </c:pt>
                <c:pt idx="41">
                  <c:v>254.64819025467099</c:v>
                </c:pt>
                <c:pt idx="42">
                  <c:v>260.52030872682701</c:v>
                </c:pt>
                <c:pt idx="43">
                  <c:v>266.52783666455502</c:v>
                </c:pt>
                <c:pt idx="44">
                  <c:v>272.67389657354801</c:v>
                </c:pt>
                <c:pt idx="45">
                  <c:v>278.961682963638</c:v>
                </c:pt>
                <c:pt idx="46">
                  <c:v>285.39446400919098</c:v>
                </c:pt>
                <c:pt idx="47">
                  <c:v>291.97558324778998</c:v>
                </c:pt>
                <c:pt idx="48">
                  <c:v>298.70846131809299</c:v>
                </c:pt>
                <c:pt idx="49">
                  <c:v>305.59659773776002</c:v>
                </c:pt>
                <c:pt idx="50">
                  <c:v>312.64357272238198</c:v>
                </c:pt>
                <c:pt idx="51">
                  <c:v>319.853049046357</c:v>
                </c:pt>
                <c:pt idx="52">
                  <c:v>327.22877394666898</c:v>
                </c:pt>
                <c:pt idx="53">
                  <c:v>334.77458107057402</c:v>
                </c:pt>
                <c:pt idx="54">
                  <c:v>342.494392468201</c:v>
                </c:pt>
                <c:pt idx="55">
                  <c:v>350.39222063109099</c:v>
                </c:pt>
                <c:pt idx="56">
                  <c:v>358.47217057776101</c:v>
                </c:pt>
                <c:pt idx="57">
                  <c:v>366.73844198734201</c:v>
                </c:pt>
                <c:pt idx="58">
                  <c:v>375.19533138243298</c:v>
                </c:pt>
                <c:pt idx="59">
                  <c:v>383.84723436228199</c:v>
                </c:pt>
                <c:pt idx="60">
                  <c:v>392.69864788746997</c:v>
                </c:pt>
                <c:pt idx="61">
                  <c:v>401.75417261727398</c:v>
                </c:pt>
                <c:pt idx="62">
                  <c:v>411.01851530092898</c:v>
                </c:pt>
                <c:pt idx="63">
                  <c:v>420.49649122403702</c:v>
                </c:pt>
                <c:pt idx="64">
                  <c:v>430.19302671138598</c:v>
                </c:pt>
                <c:pt idx="65">
                  <c:v>440.11316168748198</c:v>
                </c:pt>
                <c:pt idx="66">
                  <c:v>450.26205229612702</c:v>
                </c:pt>
                <c:pt idx="67">
                  <c:v>460.64497358041001</c:v>
                </c:pt>
                <c:pt idx="68">
                  <c:v>471.267322224483</c:v>
                </c:pt>
                <c:pt idx="69">
                  <c:v>482.13461935858197</c:v>
                </c:pt>
                <c:pt idx="70">
                  <c:v>493.25251342871201</c:v>
                </c:pt>
                <c:pt idx="71">
                  <c:v>504.62678313251598</c:v>
                </c:pt>
                <c:pt idx="72">
                  <c:v>516.263340422846</c:v>
                </c:pt>
                <c:pt idx="73">
                  <c:v>528.16823358058798</c:v>
                </c:pt>
                <c:pt idx="74">
                  <c:v>540.34765035835198</c:v>
                </c:pt>
                <c:pt idx="75">
                  <c:v>552.80792119664898</c:v>
                </c:pt>
                <c:pt idx="76">
                  <c:v>565.55552251424297</c:v>
                </c:pt>
                <c:pt idx="77">
                  <c:v>578.59708007435995</c:v>
                </c:pt>
                <c:pt idx="78">
                  <c:v>591.93937242853895</c:v>
                </c:pt>
                <c:pt idx="79">
                  <c:v>605.58933443988599</c:v>
                </c:pt>
                <c:pt idx="80">
                  <c:v>619.554060887574</c:v>
                </c:pt>
                <c:pt idx="81">
                  <c:v>633.84081015446998</c:v>
                </c:pt>
                <c:pt idx="82">
                  <c:v>648.45700799978897</c:v>
                </c:pt>
                <c:pt idx="83">
                  <c:v>663.41025141874604</c:v>
                </c:pt>
                <c:pt idx="84">
                  <c:v>678.70831259121303</c:v>
                </c:pt>
                <c:pt idx="85">
                  <c:v>694.35914292143104</c:v>
                </c:pt>
                <c:pt idx="86">
                  <c:v>710.37087717087502</c:v>
                </c:pt>
                <c:pt idx="87">
                  <c:v>726.75183768642103</c:v>
                </c:pt>
                <c:pt idx="88">
                  <c:v>743.51053872601699</c:v>
                </c:pt>
                <c:pt idx="89">
                  <c:v>760.655690884097</c:v>
                </c:pt>
                <c:pt idx="90">
                  <c:v>778.19620561905106</c:v>
                </c:pt>
                <c:pt idx="91">
                  <c:v>796.14119988509105</c:v>
                </c:pt>
                <c:pt idx="92">
                  <c:v>814.50000087093201</c:v>
                </c:pt>
                <c:pt idx="93">
                  <c:v>833.28215084773899</c:v>
                </c:pt>
                <c:pt idx="94">
                  <c:v>852.49741212887204</c:v>
                </c:pt>
                <c:pt idx="95">
                  <c:v>872.15577214400196</c:v>
                </c:pt>
                <c:pt idx="96">
                  <c:v>892.26744863022702</c:v>
                </c:pt>
                <c:pt idx="97">
                  <c:v>912.84289494290397</c:v>
                </c:pt>
                <c:pt idx="98">
                  <c:v>933.89280548894101</c:v>
                </c:pt>
                <c:pt idx="99">
                  <c:v>955.42812128537901</c:v>
                </c:pt>
                <c:pt idx="100">
                  <c:v>977.46003564615501</c:v>
                </c:pt>
                <c:pt idx="101">
                  <c:v>1000</c:v>
                </c:pt>
                <c:pt idx="102">
                  <c:v>1023.05972984251</c:v>
                </c:pt>
                <c:pt idx="103">
                  <c:v>1046.6512108254301</c:v>
                </c:pt>
                <c:pt idx="104">
                  <c:v>1070.7867049864001</c:v>
                </c:pt>
                <c:pt idx="105">
                  <c:v>1095.4787571223401</c:v>
                </c:pt>
                <c:pt idx="106">
                  <c:v>1120.7402013097801</c:v>
                </c:pt>
                <c:pt idx="107">
                  <c:v>1146.5841675756301</c:v>
                </c:pt>
                <c:pt idx="108">
                  <c:v>1173.02408872162</c:v>
                </c:pt>
                <c:pt idx="109">
                  <c:v>1200.0737073062901</c:v>
                </c:pt>
                <c:pt idx="110">
                  <c:v>1227.7470827878701</c:v>
                </c:pt>
                <c:pt idx="111">
                  <c:v>1256.0585988318901</c:v>
                </c:pt>
                <c:pt idx="112">
                  <c:v>1285.02297078731</c:v>
                </c:pt>
                <c:pt idx="113">
                  <c:v>1314.65525333509</c:v>
                </c:pt>
                <c:pt idx="114">
                  <c:v>1344.97084831303</c:v>
                </c:pt>
                <c:pt idx="115">
                  <c:v>1375.9855127211799</c:v>
                </c:pt>
                <c:pt idx="116">
                  <c:v>1407.7153669117299</c:v>
                </c:pt>
                <c:pt idx="117">
                  <c:v>1440.1769029678701</c:v>
                </c:pt>
                <c:pt idx="118">
                  <c:v>1473.38699327573</c:v>
                </c:pt>
                <c:pt idx="119">
                  <c:v>1507.3628992941301</c:v>
                </c:pt>
                <c:pt idx="120">
                  <c:v>1542.1222805264699</c:v>
                </c:pt>
                <c:pt idx="121">
                  <c:v>1577.6832036995299</c:v>
                </c:pt>
                <c:pt idx="122">
                  <c:v>1614.0641521539001</c:v>
                </c:pt>
                <c:pt idx="123">
                  <c:v>1651.2840354510499</c:v>
                </c:pt>
                <c:pt idx="124">
                  <c:v>1689.3621992018</c:v>
                </c:pt>
                <c:pt idx="125">
                  <c:v>1728.31843512154</c:v>
                </c:pt>
                <c:pt idx="126">
                  <c:v>1768.1729913172701</c:v>
                </c:pt>
                <c:pt idx="127">
                  <c:v>1808.94658281186</c:v>
                </c:pt>
                <c:pt idx="128">
                  <c:v>1850.6604023110301</c:v>
                </c:pt>
                <c:pt idx="129">
                  <c:v>1893.33613121855</c:v>
                </c:pt>
                <c:pt idx="130">
                  <c:v>1936.99595090551</c:v>
                </c:pt>
                <c:pt idx="131">
                  <c:v>1981.6625542394299</c:v>
                </c:pt>
                <c:pt idx="132">
                  <c:v>2027.3591573792</c:v>
                </c:pt>
                <c:pt idx="133">
                  <c:v>2074.1095118420999</c:v>
                </c:pt>
                <c:pt idx="134">
                  <c:v>2121.93791684896</c:v>
                </c:pt>
                <c:pt idx="135">
                  <c:v>2170.8692319540701</c:v>
                </c:pt>
                <c:pt idx="136">
                  <c:v>2220.9288899663502</c:v>
                </c:pt>
                <c:pt idx="137">
                  <c:v>2272.1429101683898</c:v>
                </c:pt>
                <c:pt idx="138">
                  <c:v>2324.5379118404499</c:v>
                </c:pt>
                <c:pt idx="139">
                  <c:v>2378.1411280961602</c:v>
                </c:pt>
                <c:pt idx="140">
                  <c:v>2432.9804200374201</c:v>
                </c:pt>
                <c:pt idx="141">
                  <c:v>2489.0842912355902</c:v>
                </c:pt>
                <c:pt idx="142">
                  <c:v>2546.48190254672</c:v>
                </c:pt>
                <c:pt idx="143">
                  <c:v>2605.2030872682799</c:v>
                </c:pt>
                <c:pt idx="144">
                  <c:v>2665.2783666455598</c:v>
                </c:pt>
                <c:pt idx="145">
                  <c:v>2726.7389657354902</c:v>
                </c:pt>
                <c:pt idx="146">
                  <c:v>2789.6168296363899</c:v>
                </c:pt>
                <c:pt idx="147">
                  <c:v>2853.9446400919201</c:v>
                </c:pt>
                <c:pt idx="148">
                  <c:v>2919.7558324779102</c:v>
                </c:pt>
                <c:pt idx="149">
                  <c:v>2987.0846131809399</c:v>
                </c:pt>
                <c:pt idx="150">
                  <c:v>3055.9659773776102</c:v>
                </c:pt>
                <c:pt idx="151">
                  <c:v>3126.4357272238299</c:v>
                </c:pt>
                <c:pt idx="152">
                  <c:v>3198.53049046358</c:v>
                </c:pt>
                <c:pt idx="153">
                  <c:v>3272.2877394666998</c:v>
                </c:pt>
                <c:pt idx="154">
                  <c:v>3347.74581070575</c:v>
                </c:pt>
                <c:pt idx="155">
                  <c:v>3424.9439246820202</c:v>
                </c:pt>
                <c:pt idx="156">
                  <c:v>3503.9222063109301</c:v>
                </c:pt>
                <c:pt idx="157">
                  <c:v>3584.7217057776202</c:v>
                </c:pt>
                <c:pt idx="158">
                  <c:v>3667.38441987343</c:v>
                </c:pt>
                <c:pt idx="159">
                  <c:v>3751.9533138243401</c:v>
                </c:pt>
                <c:pt idx="160">
                  <c:v>3838.4723436228301</c:v>
                </c:pt>
                <c:pt idx="161">
                  <c:v>3926.98647887472</c:v>
                </c:pt>
                <c:pt idx="162">
                  <c:v>4017.5417261727498</c:v>
                </c:pt>
                <c:pt idx="163">
                  <c:v>4110.1851530092999</c:v>
                </c:pt>
                <c:pt idx="164">
                  <c:v>4204.9649122403798</c:v>
                </c:pt>
                <c:pt idx="165">
                  <c:v>4301.9302671138803</c:v>
                </c:pt>
                <c:pt idx="166">
                  <c:v>4401.1316168748299</c:v>
                </c:pt>
                <c:pt idx="167">
                  <c:v>4502.6205229612897</c:v>
                </c:pt>
                <c:pt idx="168">
                  <c:v>4606.4497358041099</c:v>
                </c:pt>
                <c:pt idx="169">
                  <c:v>4712.67322224485</c:v>
                </c:pt>
                <c:pt idx="170">
                  <c:v>4821.3461935858404</c:v>
                </c:pt>
                <c:pt idx="171">
                  <c:v>4932.5251342871397</c:v>
                </c:pt>
                <c:pt idx="172">
                  <c:v>5046.2678313251799</c:v>
                </c:pt>
                <c:pt idx="173">
                  <c:v>5162.6334042284798</c:v>
                </c:pt>
                <c:pt idx="174">
                  <c:v>5281.6823358059</c:v>
                </c:pt>
                <c:pt idx="175">
                  <c:v>5403.4765035835399</c:v>
                </c:pt>
                <c:pt idx="176">
                  <c:v>5528.0792119665102</c:v>
                </c:pt>
                <c:pt idx="177">
                  <c:v>5655.5552251424497</c:v>
                </c:pt>
                <c:pt idx="178">
                  <c:v>5785.9708007436202</c:v>
                </c:pt>
                <c:pt idx="179">
                  <c:v>5919.3937242854099</c:v>
                </c:pt>
                <c:pt idx="180">
                  <c:v>6055.8933443988799</c:v>
                </c:pt>
                <c:pt idx="181">
                  <c:v>6195.54060887576</c:v>
                </c:pt>
                <c:pt idx="182">
                  <c:v>6338.40810154473</c:v>
                </c:pt>
                <c:pt idx="183">
                  <c:v>6484.5700799979204</c:v>
                </c:pt>
                <c:pt idx="184">
                  <c:v>6634.1025141874798</c:v>
                </c:pt>
                <c:pt idx="185">
                  <c:v>6787.0831259121496</c:v>
                </c:pt>
                <c:pt idx="186">
                  <c:v>6943.5914292143398</c:v>
                </c:pt>
                <c:pt idx="187">
                  <c:v>7103.7087717087798</c:v>
                </c:pt>
                <c:pt idx="188">
                  <c:v>7267.5183768642401</c:v>
                </c:pt>
                <c:pt idx="189">
                  <c:v>7435.1053872601997</c:v>
                </c:pt>
                <c:pt idx="190">
                  <c:v>7606.5569088410002</c:v>
                </c:pt>
                <c:pt idx="191">
                  <c:v>7781.9620561905404</c:v>
                </c:pt>
                <c:pt idx="192">
                  <c:v>7961.4119988509401</c:v>
                </c:pt>
                <c:pt idx="193">
                  <c:v>8145.0000087093504</c:v>
                </c:pt>
                <c:pt idx="194">
                  <c:v>8332.8215084774201</c:v>
                </c:pt>
                <c:pt idx="195">
                  <c:v>8524.9741212887493</c:v>
                </c:pt>
                <c:pt idx="196">
                  <c:v>8721.5577214400491</c:v>
                </c:pt>
                <c:pt idx="197">
                  <c:v>8922.6744863022996</c:v>
                </c:pt>
                <c:pt idx="198">
                  <c:v>9128.4289494290806</c:v>
                </c:pt>
                <c:pt idx="199">
                  <c:v>9338.9280548894494</c:v>
                </c:pt>
                <c:pt idx="200">
                  <c:v>9554.2812128538208</c:v>
                </c:pt>
                <c:pt idx="201">
                  <c:v>9774.6003564615894</c:v>
                </c:pt>
                <c:pt idx="202">
                  <c:v>10000.0000000001</c:v>
                </c:pt>
                <c:pt idx="203">
                  <c:v>10230.5972984252</c:v>
                </c:pt>
                <c:pt idx="204">
                  <c:v>10466.512108254399</c:v>
                </c:pt>
                <c:pt idx="205">
                  <c:v>10707.867049864</c:v>
                </c:pt>
                <c:pt idx="206">
                  <c:v>10954.7875712234</c:v>
                </c:pt>
                <c:pt idx="207">
                  <c:v>11207.402013097901</c:v>
                </c:pt>
                <c:pt idx="208">
                  <c:v>11465.841675756301</c:v>
                </c:pt>
                <c:pt idx="209">
                  <c:v>11730.2408872162</c:v>
                </c:pt>
                <c:pt idx="210">
                  <c:v>12000.737073062999</c:v>
                </c:pt>
                <c:pt idx="211">
                  <c:v>12277.4708278788</c:v>
                </c:pt>
                <c:pt idx="212">
                  <c:v>12560.585988319001</c:v>
                </c:pt>
                <c:pt idx="213">
                  <c:v>12850.229707873201</c:v>
                </c:pt>
                <c:pt idx="214">
                  <c:v>13146.552533350899</c:v>
                </c:pt>
                <c:pt idx="215">
                  <c:v>13449.7084831303</c:v>
                </c:pt>
                <c:pt idx="216">
                  <c:v>13759.8551272118</c:v>
                </c:pt>
                <c:pt idx="217">
                  <c:v>14077.153669117401</c:v>
                </c:pt>
                <c:pt idx="218">
                  <c:v>14401.7690296787</c:v>
                </c:pt>
                <c:pt idx="219">
                  <c:v>14733.869932757299</c:v>
                </c:pt>
                <c:pt idx="220">
                  <c:v>15073.6289929414</c:v>
                </c:pt>
                <c:pt idx="221">
                  <c:v>15421.222805264801</c:v>
                </c:pt>
                <c:pt idx="222">
                  <c:v>15776.8320369953</c:v>
                </c:pt>
                <c:pt idx="223">
                  <c:v>16140.641521539101</c:v>
                </c:pt>
                <c:pt idx="224">
                  <c:v>16512.840354510499</c:v>
                </c:pt>
                <c:pt idx="225">
                  <c:v>16893.621992018001</c:v>
                </c:pt>
                <c:pt idx="226">
                  <c:v>17283.184351215401</c:v>
                </c:pt>
                <c:pt idx="227">
                  <c:v>17681.729913172701</c:v>
                </c:pt>
                <c:pt idx="228">
                  <c:v>18089.4658281187</c:v>
                </c:pt>
                <c:pt idx="229">
                  <c:v>18506.604023110402</c:v>
                </c:pt>
                <c:pt idx="230">
                  <c:v>18933.3613121856</c:v>
                </c:pt>
                <c:pt idx="231">
                  <c:v>19369.959509055199</c:v>
                </c:pt>
                <c:pt idx="232">
                  <c:v>19816.625542394399</c:v>
                </c:pt>
                <c:pt idx="233">
                  <c:v>20273.591573792099</c:v>
                </c:pt>
                <c:pt idx="234">
                  <c:v>20741.095118421101</c:v>
                </c:pt>
                <c:pt idx="235">
                  <c:v>21219.379168489701</c:v>
                </c:pt>
                <c:pt idx="236">
                  <c:v>21708.692319540802</c:v>
                </c:pt>
                <c:pt idx="237">
                  <c:v>22209.288899663599</c:v>
                </c:pt>
                <c:pt idx="238">
                  <c:v>22721.429101684</c:v>
                </c:pt>
                <c:pt idx="239">
                  <c:v>23245.379118404599</c:v>
                </c:pt>
                <c:pt idx="240">
                  <c:v>23781.4112809617</c:v>
                </c:pt>
                <c:pt idx="241">
                  <c:v>24329.804200374299</c:v>
                </c:pt>
                <c:pt idx="242">
                  <c:v>24890.842912356002</c:v>
                </c:pt>
                <c:pt idx="243">
                  <c:v>25464.819025467299</c:v>
                </c:pt>
                <c:pt idx="244">
                  <c:v>26052.030872682899</c:v>
                </c:pt>
                <c:pt idx="245">
                  <c:v>26652.7836664557</c:v>
                </c:pt>
                <c:pt idx="246">
                  <c:v>27267.389657355001</c:v>
                </c:pt>
                <c:pt idx="247">
                  <c:v>27896.168296364001</c:v>
                </c:pt>
                <c:pt idx="248">
                  <c:v>28539.4464009193</c:v>
                </c:pt>
                <c:pt idx="249">
                  <c:v>29197.558324779198</c:v>
                </c:pt>
                <c:pt idx="250">
                  <c:v>29870.8461318095</c:v>
                </c:pt>
                <c:pt idx="251">
                  <c:v>30559.659773776199</c:v>
                </c:pt>
                <c:pt idx="252">
                  <c:v>31264.3572722385</c:v>
                </c:pt>
                <c:pt idx="253">
                  <c:v>31985.304904635999</c:v>
                </c:pt>
                <c:pt idx="254">
                  <c:v>32722.877394667099</c:v>
                </c:pt>
                <c:pt idx="255">
                  <c:v>33477.458107057697</c:v>
                </c:pt>
                <c:pt idx="256">
                  <c:v>34249.4392468203</c:v>
                </c:pt>
                <c:pt idx="257">
                  <c:v>35039.222063109402</c:v>
                </c:pt>
                <c:pt idx="258">
                  <c:v>35847.217057776397</c:v>
                </c:pt>
                <c:pt idx="259">
                  <c:v>36673.8441987345</c:v>
                </c:pt>
                <c:pt idx="260">
                  <c:v>37519.533138243503</c:v>
                </c:pt>
                <c:pt idx="261">
                  <c:v>38384.723436228502</c:v>
                </c:pt>
                <c:pt idx="262">
                  <c:v>39269.864788747298</c:v>
                </c:pt>
                <c:pt idx="263">
                  <c:v>40175.4172617277</c:v>
                </c:pt>
                <c:pt idx="264">
                  <c:v>41101.851530093198</c:v>
                </c:pt>
                <c:pt idx="265">
                  <c:v>42049.649122404</c:v>
                </c:pt>
                <c:pt idx="266">
                  <c:v>43019.302671138903</c:v>
                </c:pt>
                <c:pt idx="267">
                  <c:v>44011.316168748497</c:v>
                </c:pt>
                <c:pt idx="268">
                  <c:v>45026.205229613101</c:v>
                </c:pt>
                <c:pt idx="269">
                  <c:v>46064.497358041299</c:v>
                </c:pt>
                <c:pt idx="270">
                  <c:v>47126.7322224487</c:v>
                </c:pt>
                <c:pt idx="271">
                  <c:v>48213.461935858599</c:v>
                </c:pt>
                <c:pt idx="272">
                  <c:v>49325.251342871597</c:v>
                </c:pt>
                <c:pt idx="273">
                  <c:v>50462.678313251999</c:v>
                </c:pt>
                <c:pt idx="274">
                  <c:v>51626.334042285103</c:v>
                </c:pt>
                <c:pt idx="275">
                  <c:v>52816.823358059301</c:v>
                </c:pt>
                <c:pt idx="276">
                  <c:v>54034.765035835597</c:v>
                </c:pt>
                <c:pt idx="277">
                  <c:v>55280.792119665399</c:v>
                </c:pt>
                <c:pt idx="278">
                  <c:v>56555.5522514248</c:v>
                </c:pt>
                <c:pt idx="279">
                  <c:v>57859.7080074365</c:v>
                </c:pt>
                <c:pt idx="280">
                  <c:v>59193.937242854401</c:v>
                </c:pt>
                <c:pt idx="281">
                  <c:v>60558.933443989001</c:v>
                </c:pt>
                <c:pt idx="282">
                  <c:v>61955.406088757903</c:v>
                </c:pt>
                <c:pt idx="283">
                  <c:v>63384.081015447497</c:v>
                </c:pt>
                <c:pt idx="284">
                  <c:v>64845.7007999794</c:v>
                </c:pt>
                <c:pt idx="285">
                  <c:v>66341.0251418751</c:v>
                </c:pt>
                <c:pt idx="286">
                  <c:v>67870.831259121798</c:v>
                </c:pt>
                <c:pt idx="287">
                  <c:v>69435.914292143701</c:v>
                </c:pt>
                <c:pt idx="288">
                  <c:v>71037.087717088099</c:v>
                </c:pt>
                <c:pt idx="289">
                  <c:v>72675.183768642702</c:v>
                </c:pt>
                <c:pt idx="290">
                  <c:v>74351.053872602293</c:v>
                </c:pt>
                <c:pt idx="291">
                  <c:v>76065.569088410295</c:v>
                </c:pt>
                <c:pt idx="292">
                  <c:v>77819.6205619057</c:v>
                </c:pt>
                <c:pt idx="293">
                  <c:v>79614.119988509803</c:v>
                </c:pt>
                <c:pt idx="294">
                  <c:v>81450.000087093897</c:v>
                </c:pt>
                <c:pt idx="295">
                  <c:v>83328.215084774594</c:v>
                </c:pt>
                <c:pt idx="296">
                  <c:v>85249.741212887893</c:v>
                </c:pt>
                <c:pt idx="297">
                  <c:v>87215.577214400895</c:v>
                </c:pt>
                <c:pt idx="298">
                  <c:v>89226.744863023399</c:v>
                </c:pt>
                <c:pt idx="299">
                  <c:v>91284.289494291195</c:v>
                </c:pt>
                <c:pt idx="300">
                  <c:v>93389.280548894894</c:v>
                </c:pt>
                <c:pt idx="301">
                  <c:v>95542.812128538601</c:v>
                </c:pt>
                <c:pt idx="302">
                  <c:v>97746.003564616301</c:v>
                </c:pt>
                <c:pt idx="303">
                  <c:v>100000.000000001</c:v>
                </c:pt>
                <c:pt idx="304">
                  <c:v>102305.972984252</c:v>
                </c:pt>
                <c:pt idx="305">
                  <c:v>104665.12108254401</c:v>
                </c:pt>
                <c:pt idx="306">
                  <c:v>107078.670498641</c:v>
                </c:pt>
                <c:pt idx="307">
                  <c:v>109547.87571223501</c:v>
                </c:pt>
                <c:pt idx="308">
                  <c:v>112074.020130979</c:v>
                </c:pt>
                <c:pt idx="309">
                  <c:v>114658.416757564</c:v>
                </c:pt>
                <c:pt idx="310">
                  <c:v>117302.408872163</c:v>
                </c:pt>
                <c:pt idx="311">
                  <c:v>120007.37073063001</c:v>
                </c:pt>
                <c:pt idx="312">
                  <c:v>122774.70827878801</c:v>
                </c:pt>
                <c:pt idx="313">
                  <c:v>125605.85988319</c:v>
                </c:pt>
                <c:pt idx="314">
                  <c:v>128502.29707873199</c:v>
                </c:pt>
                <c:pt idx="315">
                  <c:v>131465.52533351001</c:v>
                </c:pt>
                <c:pt idx="316">
                  <c:v>134497.084831304</c:v>
                </c:pt>
                <c:pt idx="317">
                  <c:v>137598.55127211899</c:v>
                </c:pt>
                <c:pt idx="318">
                  <c:v>140771.536691174</c:v>
                </c:pt>
                <c:pt idx="319">
                  <c:v>144017.690296788</c:v>
                </c:pt>
                <c:pt idx="320">
                  <c:v>147338.699327574</c:v>
                </c:pt>
                <c:pt idx="321">
                  <c:v>150736.28992941399</c:v>
                </c:pt>
                <c:pt idx="322">
                  <c:v>154212.22805264901</c:v>
                </c:pt>
                <c:pt idx="323">
                  <c:v>157768.32036995399</c:v>
                </c:pt>
                <c:pt idx="324">
                  <c:v>161406.415215391</c:v>
                </c:pt>
                <c:pt idx="325">
                  <c:v>165128.403545106</c:v>
                </c:pt>
                <c:pt idx="326">
                  <c:v>168936.219920181</c:v>
                </c:pt>
                <c:pt idx="327">
                  <c:v>172831.843512155</c:v>
                </c:pt>
                <c:pt idx="328">
                  <c:v>176817.29913172801</c:v>
                </c:pt>
                <c:pt idx="329">
                  <c:v>180894.65828118799</c:v>
                </c:pt>
                <c:pt idx="330">
                  <c:v>185066.040231105</c:v>
                </c:pt>
                <c:pt idx="331">
                  <c:v>189333.61312185699</c:v>
                </c:pt>
                <c:pt idx="332">
                  <c:v>193699.59509055299</c:v>
                </c:pt>
                <c:pt idx="333">
                  <c:v>198166.25542394401</c:v>
                </c:pt>
                <c:pt idx="334">
                  <c:v>202735.91573792201</c:v>
                </c:pt>
                <c:pt idx="335">
                  <c:v>207410.951184212</c:v>
                </c:pt>
                <c:pt idx="336">
                  <c:v>212193.79168489799</c:v>
                </c:pt>
                <c:pt idx="337">
                  <c:v>217086.92319540901</c:v>
                </c:pt>
                <c:pt idx="338">
                  <c:v>222092.88899663699</c:v>
                </c:pt>
                <c:pt idx="339">
                  <c:v>227214.29101684099</c:v>
                </c:pt>
                <c:pt idx="340">
                  <c:v>232453.791184047</c:v>
                </c:pt>
                <c:pt idx="341">
                  <c:v>237814.112809618</c:v>
                </c:pt>
                <c:pt idx="342">
                  <c:v>243298.04200374399</c:v>
                </c:pt>
                <c:pt idx="343">
                  <c:v>248908.42912356101</c:v>
                </c:pt>
                <c:pt idx="344">
                  <c:v>254648.190254674</c:v>
                </c:pt>
                <c:pt idx="345">
                  <c:v>260520.30872683</c:v>
                </c:pt>
                <c:pt idx="346">
                  <c:v>266527.83666455798</c:v>
                </c:pt>
                <c:pt idx="347">
                  <c:v>272673.896573551</c:v>
                </c:pt>
                <c:pt idx="348">
                  <c:v>278961.68296364101</c:v>
                </c:pt>
                <c:pt idx="349">
                  <c:v>285394.46400919399</c:v>
                </c:pt>
                <c:pt idx="350">
                  <c:v>291975.58324779401</c:v>
                </c:pt>
                <c:pt idx="351">
                  <c:v>298708.46131809702</c:v>
                </c:pt>
                <c:pt idx="352">
                  <c:v>305596.59773776302</c:v>
                </c:pt>
                <c:pt idx="353">
                  <c:v>312643.57272238599</c:v>
                </c:pt>
                <c:pt idx="354">
                  <c:v>319853.049046361</c:v>
                </c:pt>
                <c:pt idx="355">
                  <c:v>327228.77394667303</c:v>
                </c:pt>
                <c:pt idx="356">
                  <c:v>334774.58107057802</c:v>
                </c:pt>
                <c:pt idx="357">
                  <c:v>342494.39246820501</c:v>
                </c:pt>
                <c:pt idx="358">
                  <c:v>350392.22063109599</c:v>
                </c:pt>
                <c:pt idx="359">
                  <c:v>358472.17057776498</c:v>
                </c:pt>
                <c:pt idx="360">
                  <c:v>366738.44198734598</c:v>
                </c:pt>
                <c:pt idx="361">
                  <c:v>375195.33138243703</c:v>
                </c:pt>
                <c:pt idx="362">
                  <c:v>383847.23436228698</c:v>
                </c:pt>
                <c:pt idx="363">
                  <c:v>392698.64788747497</c:v>
                </c:pt>
                <c:pt idx="364">
                  <c:v>401754.172617278</c:v>
                </c:pt>
                <c:pt idx="365">
                  <c:v>411018.51530093298</c:v>
                </c:pt>
                <c:pt idx="366">
                  <c:v>420496.49122404202</c:v>
                </c:pt>
                <c:pt idx="367">
                  <c:v>430193.02671139099</c:v>
                </c:pt>
                <c:pt idx="368">
                  <c:v>440113.16168748698</c:v>
                </c:pt>
                <c:pt idx="369">
                  <c:v>450262.05229613301</c:v>
                </c:pt>
                <c:pt idx="370">
                  <c:v>460644.97358041501</c:v>
                </c:pt>
                <c:pt idx="371">
                  <c:v>471267.32222448901</c:v>
                </c:pt>
                <c:pt idx="372">
                  <c:v>482134.61935858801</c:v>
                </c:pt>
                <c:pt idx="373">
                  <c:v>493252.51342871803</c:v>
                </c:pt>
                <c:pt idx="374">
                  <c:v>504626.78313252202</c:v>
                </c:pt>
                <c:pt idx="375">
                  <c:v>516263.34042285202</c:v>
                </c:pt>
                <c:pt idx="376">
                  <c:v>528168.23358059395</c:v>
                </c:pt>
                <c:pt idx="377">
                  <c:v>540347.65035835805</c:v>
                </c:pt>
                <c:pt idx="378">
                  <c:v>552807.92119665595</c:v>
                </c:pt>
                <c:pt idx="379">
                  <c:v>565555.52251425001</c:v>
                </c:pt>
                <c:pt idx="380">
                  <c:v>578597.080074367</c:v>
                </c:pt>
                <c:pt idx="381">
                  <c:v>591939.37242854596</c:v>
                </c:pt>
                <c:pt idx="382">
                  <c:v>605589.33443989302</c:v>
                </c:pt>
                <c:pt idx="383">
                  <c:v>619554.06088758097</c:v>
                </c:pt>
                <c:pt idx="384">
                  <c:v>633840.81015447795</c:v>
                </c:pt>
                <c:pt idx="385">
                  <c:v>648457.007999797</c:v>
                </c:pt>
                <c:pt idx="386">
                  <c:v>663410.25141875399</c:v>
                </c:pt>
                <c:pt idx="387">
                  <c:v>678708.31259122095</c:v>
                </c:pt>
                <c:pt idx="388">
                  <c:v>694359.14292143902</c:v>
                </c:pt>
                <c:pt idx="389">
                  <c:v>710370.877170883</c:v>
                </c:pt>
                <c:pt idx="390">
                  <c:v>726751.83768642996</c:v>
                </c:pt>
                <c:pt idx="391">
                  <c:v>743510.53872602596</c:v>
                </c:pt>
                <c:pt idx="392">
                  <c:v>760655.69088410598</c:v>
                </c:pt>
                <c:pt idx="393">
                  <c:v>778196.20561905997</c:v>
                </c:pt>
                <c:pt idx="394">
                  <c:v>796141.19988510106</c:v>
                </c:pt>
                <c:pt idx="395">
                  <c:v>814500.00087094202</c:v>
                </c:pt>
                <c:pt idx="396">
                  <c:v>833282.15084774897</c:v>
                </c:pt>
                <c:pt idx="397">
                  <c:v>852497.41212888202</c:v>
                </c:pt>
                <c:pt idx="398">
                  <c:v>872155.77214401204</c:v>
                </c:pt>
                <c:pt idx="399">
                  <c:v>892267.44863023795</c:v>
                </c:pt>
                <c:pt idx="400">
                  <c:v>912842.89494291495</c:v>
                </c:pt>
                <c:pt idx="401">
                  <c:v>933892.80548895197</c:v>
                </c:pt>
                <c:pt idx="402">
                  <c:v>955428.12128538999</c:v>
                </c:pt>
                <c:pt idx="403">
                  <c:v>977460.035646167</c:v>
                </c:pt>
                <c:pt idx="404">
                  <c:v>1000000</c:v>
                </c:pt>
              </c:numCache>
            </c:numRef>
          </c:xVal>
          <c:yVal>
            <c:numRef>
              <c:f>'Step 1.3'!$D$3:$D$407</c:f>
              <c:numCache>
                <c:formatCode>0.00</c:formatCode>
                <c:ptCount val="405"/>
                <c:pt idx="0">
                  <c:v>-3.8157203294279113E-4</c:v>
                </c:pt>
                <c:pt idx="1">
                  <c:v>-3.815720346024716E-4</c:v>
                </c:pt>
                <c:pt idx="2">
                  <c:v>-3.8157203634798099E-4</c:v>
                </c:pt>
                <c:pt idx="3">
                  <c:v>-3.8157203817160428E-4</c:v>
                </c:pt>
                <c:pt idx="4">
                  <c:v>-3.8157204008298527E-4</c:v>
                </c:pt>
                <c:pt idx="5">
                  <c:v>-3.8157204207248032E-4</c:v>
                </c:pt>
                <c:pt idx="6">
                  <c:v>-3.8157204416516279E-4</c:v>
                </c:pt>
                <c:pt idx="7">
                  <c:v>-3.8157204635331794E-4</c:v>
                </c:pt>
                <c:pt idx="8">
                  <c:v>-3.8157204864755376E-4</c:v>
                </c:pt>
                <c:pt idx="9">
                  <c:v>-3.8157205104594156E-4</c:v>
                </c:pt>
                <c:pt idx="10">
                  <c:v>-3.8157205355619621E-4</c:v>
                </c:pt>
                <c:pt idx="11">
                  <c:v>-3.8157205617831775E-4</c:v>
                </c:pt>
                <c:pt idx="12">
                  <c:v>-3.8157205892484308E-4</c:v>
                </c:pt>
                <c:pt idx="13">
                  <c:v>-3.8157206179866514E-4</c:v>
                </c:pt>
                <c:pt idx="14">
                  <c:v>-3.8157206481232093E-4</c:v>
                </c:pt>
                <c:pt idx="15">
                  <c:v>-3.8157206796581022E-4</c:v>
                </c:pt>
                <c:pt idx="16">
                  <c:v>-3.8157207126684816E-4</c:v>
                </c:pt>
                <c:pt idx="17">
                  <c:v>-3.8157207471639903E-4</c:v>
                </c:pt>
                <c:pt idx="18">
                  <c:v>-3.8157207832892847E-4</c:v>
                </c:pt>
                <c:pt idx="19">
                  <c:v>-3.8157208210732945E-4</c:v>
                </c:pt>
                <c:pt idx="20">
                  <c:v>-3.8157208606799632E-4</c:v>
                </c:pt>
                <c:pt idx="21">
                  <c:v>-3.8157209021189346E-4</c:v>
                </c:pt>
                <c:pt idx="22">
                  <c:v>-3.8157209454577149E-4</c:v>
                </c:pt>
                <c:pt idx="23">
                  <c:v>-3.8157209908891779E-4</c:v>
                </c:pt>
                <c:pt idx="24">
                  <c:v>-3.8157210384133229E-4</c:v>
                </c:pt>
                <c:pt idx="25">
                  <c:v>-3.8157210880783693E-4</c:v>
                </c:pt>
                <c:pt idx="26">
                  <c:v>-3.8157211401254089E-4</c:v>
                </c:pt>
                <c:pt idx="27">
                  <c:v>-3.8157211945737297E-4</c:v>
                </c:pt>
                <c:pt idx="28">
                  <c:v>-3.8157212515679866E-4</c:v>
                </c:pt>
                <c:pt idx="29">
                  <c:v>-3.8157213112431919E-4</c:v>
                </c:pt>
                <c:pt idx="30">
                  <c:v>-3.8157213736957822E-4</c:v>
                </c:pt>
                <c:pt idx="31">
                  <c:v>-3.8157214390993437E-4</c:v>
                </c:pt>
                <c:pt idx="32">
                  <c:v>-3.8157215074635214E-4</c:v>
                </c:pt>
                <c:pt idx="33">
                  <c:v>-3.8157215791161992E-4</c:v>
                </c:pt>
                <c:pt idx="34">
                  <c:v>-3.8157553407396018E-4</c:v>
                </c:pt>
                <c:pt idx="35">
                  <c:v>-3.8157554191910881E-4</c:v>
                </c:pt>
                <c:pt idx="36">
                  <c:v>-3.815755501278248E-4</c:v>
                </c:pt>
                <c:pt idx="37">
                  <c:v>-3.8157555871843121E-4</c:v>
                </c:pt>
                <c:pt idx="38">
                  <c:v>-3.8157556770828684E-4</c:v>
                </c:pt>
                <c:pt idx="39">
                  <c:v>-3.815755771321088E-4</c:v>
                </c:pt>
                <c:pt idx="40">
                  <c:v>-3.8157558698314665E-4</c:v>
                </c:pt>
                <c:pt idx="41">
                  <c:v>-3.8157559729322447E-4</c:v>
                </c:pt>
                <c:pt idx="42">
                  <c:v>-3.8157560808259414E-4</c:v>
                </c:pt>
                <c:pt idx="43">
                  <c:v>-3.8157561938307981E-4</c:v>
                </c:pt>
                <c:pt idx="44">
                  <c:v>-3.8157563120432524E-4</c:v>
                </c:pt>
                <c:pt idx="45">
                  <c:v>-3.815756435829764E-4</c:v>
                </c:pt>
                <c:pt idx="46">
                  <c:v>-3.8157565653446318E-4</c:v>
                </c:pt>
                <c:pt idx="47">
                  <c:v>-3.8157567009350303E-4</c:v>
                </c:pt>
                <c:pt idx="48">
                  <c:v>-3.8157568427841886E-4</c:v>
                </c:pt>
                <c:pt idx="49">
                  <c:v>-3.8157569913260738E-4</c:v>
                </c:pt>
                <c:pt idx="50">
                  <c:v>-3.8157571467921337E-4</c:v>
                </c:pt>
                <c:pt idx="51">
                  <c:v>-3.8157909961539178E-4</c:v>
                </c:pt>
                <c:pt idx="52">
                  <c:v>-3.8157911665002048E-4</c:v>
                </c:pt>
                <c:pt idx="53">
                  <c:v>-3.8157913446482437E-4</c:v>
                </c:pt>
                <c:pt idx="54">
                  <c:v>-3.8157915312248751E-4</c:v>
                </c:pt>
                <c:pt idx="55">
                  <c:v>-3.8157917264904789E-4</c:v>
                </c:pt>
                <c:pt idx="56">
                  <c:v>-3.8157919308018709E-4</c:v>
                </c:pt>
                <c:pt idx="57">
                  <c:v>-3.8157921446605245E-4</c:v>
                </c:pt>
                <c:pt idx="58">
                  <c:v>-3.8157923685871992E-4</c:v>
                </c:pt>
                <c:pt idx="59">
                  <c:v>-3.8157926028422755E-4</c:v>
                </c:pt>
                <c:pt idx="60">
                  <c:v>-3.8158265348216367E-4</c:v>
                </c:pt>
                <c:pt idx="61">
                  <c:v>-3.815826791488667E-4</c:v>
                </c:pt>
                <c:pt idx="62">
                  <c:v>-3.8158270600849526E-4</c:v>
                </c:pt>
                <c:pt idx="63">
                  <c:v>-3.8158273413337702E-4</c:v>
                </c:pt>
                <c:pt idx="64">
                  <c:v>-3.8158276356305121E-4</c:v>
                </c:pt>
                <c:pt idx="65">
                  <c:v>-3.8158279436502362E-4</c:v>
                </c:pt>
                <c:pt idx="66">
                  <c:v>-3.8158282660680015E-4</c:v>
                </c:pt>
                <c:pt idx="67">
                  <c:v>-3.8158622902025578E-4</c:v>
                </c:pt>
                <c:pt idx="68">
                  <c:v>-3.815862643383721E-4</c:v>
                </c:pt>
                <c:pt idx="69">
                  <c:v>-3.8158630130652525E-4</c:v>
                </c:pt>
                <c:pt idx="70">
                  <c:v>-3.8158633999704295E-4</c:v>
                </c:pt>
                <c:pt idx="71">
                  <c:v>-3.8158638049093217E-4</c:v>
                </c:pt>
                <c:pt idx="72">
                  <c:v>-3.815897915461073E-4</c:v>
                </c:pt>
                <c:pt idx="73">
                  <c:v>-3.8158983590711956E-4</c:v>
                </c:pt>
                <c:pt idx="74">
                  <c:v>-3.8158988234345578E-4</c:v>
                </c:pt>
                <c:pt idx="75">
                  <c:v>-3.8158993094480214E-4</c:v>
                </c:pt>
                <c:pt idx="76">
                  <c:v>-3.8159335047775386E-4</c:v>
                </c:pt>
                <c:pt idx="77">
                  <c:v>-3.8159340371579046E-4</c:v>
                </c:pt>
                <c:pt idx="78">
                  <c:v>-3.8159345943804377E-4</c:v>
                </c:pt>
                <c:pt idx="79">
                  <c:v>-3.8159688642461128E-4</c:v>
                </c:pt>
                <c:pt idx="80">
                  <c:v>-3.8159694747115047E-4</c:v>
                </c:pt>
                <c:pt idx="81">
                  <c:v>-3.8159701135872322E-4</c:v>
                </c:pt>
                <c:pt idx="82">
                  <c:v>-3.8160044690021687E-4</c:v>
                </c:pt>
                <c:pt idx="83">
                  <c:v>-3.8160051688453567E-4</c:v>
                </c:pt>
                <c:pt idx="84">
                  <c:v>-3.8160059014481887E-4</c:v>
                </c:pt>
                <c:pt idx="85">
                  <c:v>-3.8160403548624021E-4</c:v>
                </c:pt>
                <c:pt idx="86">
                  <c:v>-3.8160411573820468E-4</c:v>
                </c:pt>
                <c:pt idx="87">
                  <c:v>-3.8160756840015882E-4</c:v>
                </c:pt>
                <c:pt idx="88">
                  <c:v>-3.8160765630536239E-4</c:v>
                </c:pt>
                <c:pt idx="89">
                  <c:v>-3.8161111699280375E-4</c:v>
                </c:pt>
                <c:pt idx="90">
                  <c:v>-3.8161121329863295E-4</c:v>
                </c:pt>
                <c:pt idx="91">
                  <c:v>-3.8161468275991242E-4</c:v>
                </c:pt>
                <c:pt idx="92">
                  <c:v>-3.8161478826486555E-4</c:v>
                </c:pt>
                <c:pt idx="93">
                  <c:v>-3.816182673515218E-4</c:v>
                </c:pt>
                <c:pt idx="94">
                  <c:v>-3.8162175159659373E-4</c:v>
                </c:pt>
                <c:pt idx="95">
                  <c:v>-3.8162187256135977E-4</c:v>
                </c:pt>
                <c:pt idx="96">
                  <c:v>-3.8162536783882404E-4</c:v>
                </c:pt>
                <c:pt idx="97">
                  <c:v>-3.8162550035674076E-4</c:v>
                </c:pt>
                <c:pt idx="98">
                  <c:v>-3.8162563905048193E-4</c:v>
                </c:pt>
                <c:pt idx="99">
                  <c:v>-3.8163252155645397E-4</c:v>
                </c:pt>
                <c:pt idx="100">
                  <c:v>-3.8163604216213205E-4</c:v>
                </c:pt>
                <c:pt idx="101">
                  <c:v>-3.8163620119057573E-4</c:v>
                </c:pt>
                <c:pt idx="102">
                  <c:v>-3.8164310497826976E-4</c:v>
                </c:pt>
                <c:pt idx="103">
                  <c:v>-3.8164664785703784E-4</c:v>
                </c:pt>
                <c:pt idx="104">
                  <c:v>-3.8165019886448074E-4</c:v>
                </c:pt>
                <c:pt idx="105">
                  <c:v>-3.8165375838538208E-4</c:v>
                </c:pt>
                <c:pt idx="106">
                  <c:v>-3.8165732679295292E-4</c:v>
                </c:pt>
                <c:pt idx="107">
                  <c:v>-3.8166090452983903E-4</c:v>
                </c:pt>
                <c:pt idx="108">
                  <c:v>-3.8166449201939884E-4</c:v>
                </c:pt>
                <c:pt idx="109">
                  <c:v>-3.8166808971777931E-4</c:v>
                </c:pt>
                <c:pt idx="110">
                  <c:v>-3.8167506676578251E-4</c:v>
                </c:pt>
                <c:pt idx="111">
                  <c:v>-3.8167868632546726E-4</c:v>
                </c:pt>
                <c:pt idx="112">
                  <c:v>-3.816823175954965E-4</c:v>
                </c:pt>
                <c:pt idx="113">
                  <c:v>-3.8168932978900573E-4</c:v>
                </c:pt>
                <c:pt idx="114">
                  <c:v>-3.8169298612494048E-4</c:v>
                </c:pt>
                <c:pt idx="115">
                  <c:v>-3.8170002455992615E-4</c:v>
                </c:pt>
                <c:pt idx="116">
                  <c:v>-3.8170707703035622E-4</c:v>
                </c:pt>
                <c:pt idx="117">
                  <c:v>-3.8171414421514716E-4</c:v>
                </c:pt>
                <c:pt idx="118">
                  <c:v>-3.8171785810854224E-4</c:v>
                </c:pt>
                <c:pt idx="119">
                  <c:v>-3.817249567732669E-4</c:v>
                </c:pt>
                <c:pt idx="120">
                  <c:v>-3.8173207230675474E-4</c:v>
                </c:pt>
                <c:pt idx="121">
                  <c:v>-3.817425741381807E-4</c:v>
                </c:pt>
                <c:pt idx="122">
                  <c:v>-3.8174972578058322E-4</c:v>
                </c:pt>
                <c:pt idx="123">
                  <c:v>-3.8175689674992786E-4</c:v>
                </c:pt>
                <c:pt idx="124">
                  <c:v>-3.8176745660558915E-4</c:v>
                </c:pt>
                <c:pt idx="125">
                  <c:v>-3.817746689724531E-4</c:v>
                </c:pt>
                <c:pt idx="126">
                  <c:v>-3.8178190349861353E-4</c:v>
                </c:pt>
                <c:pt idx="127">
                  <c:v>-3.8179926722665578E-4</c:v>
                </c:pt>
                <c:pt idx="128">
                  <c:v>-3.8180654922297856E-4</c:v>
                </c:pt>
                <c:pt idx="129">
                  <c:v>-3.8181722530166232E-4</c:v>
                </c:pt>
                <c:pt idx="130">
                  <c:v>-3.8182792796900058E-4</c:v>
                </c:pt>
                <c:pt idx="131">
                  <c:v>-3.8183865846710177E-4</c:v>
                </c:pt>
                <c:pt idx="132">
                  <c:v>-3.8185278677583894E-4</c:v>
                </c:pt>
                <c:pt idx="133">
                  <c:v>-3.8186357690481702E-4</c:v>
                </c:pt>
                <c:pt idx="134">
                  <c:v>-3.8187776762471919E-4</c:v>
                </c:pt>
                <c:pt idx="135">
                  <c:v>-3.8189199174077303E-4</c:v>
                </c:pt>
                <c:pt idx="136">
                  <c:v>-3.819096194855386E-4</c:v>
                </c:pt>
                <c:pt idx="137">
                  <c:v>-3.819239151617464E-4</c:v>
                </c:pt>
                <c:pt idx="138">
                  <c:v>-3.8194498648333637E-4</c:v>
                </c:pt>
                <c:pt idx="139">
                  <c:v>-3.8195599186846395E-4</c:v>
                </c:pt>
                <c:pt idx="140">
                  <c:v>-3.8197714522329089E-4</c:v>
                </c:pt>
                <c:pt idx="141">
                  <c:v>-3.8199497382332978E-4</c:v>
                </c:pt>
                <c:pt idx="142">
                  <c:v>-3.8200947971302429E-4</c:v>
                </c:pt>
                <c:pt idx="143">
                  <c:v>-3.820341397261392E-4</c:v>
                </c:pt>
                <c:pt idx="144">
                  <c:v>-3.820554814187373E-4</c:v>
                </c:pt>
                <c:pt idx="145">
                  <c:v>-3.8208024447586964E-4</c:v>
                </c:pt>
                <c:pt idx="146">
                  <c:v>-3.8210169403431757E-4</c:v>
                </c:pt>
                <c:pt idx="147">
                  <c:v>-3.8212656998843611E-4</c:v>
                </c:pt>
                <c:pt idx="148">
                  <c:v>-3.8215487503752622E-4</c:v>
                </c:pt>
                <c:pt idx="149">
                  <c:v>-3.8217650599124301E-4</c:v>
                </c:pt>
                <c:pt idx="150">
                  <c:v>-3.822083091418698E-4</c:v>
                </c:pt>
                <c:pt idx="151">
                  <c:v>-3.8224018158451939E-4</c:v>
                </c:pt>
                <c:pt idx="152">
                  <c:v>-3.8227212653922367E-4</c:v>
                </c:pt>
                <c:pt idx="153">
                  <c:v>-3.8230414738706444E-4</c:v>
                </c:pt>
                <c:pt idx="154">
                  <c:v>-3.8233961634544244E-4</c:v>
                </c:pt>
                <c:pt idx="155">
                  <c:v>-3.8237179977376355E-4</c:v>
                </c:pt>
                <c:pt idx="156">
                  <c:v>-3.8241080757271635E-4</c:v>
                </c:pt>
                <c:pt idx="157">
                  <c:v>-3.8244990644597588E-4</c:v>
                </c:pt>
                <c:pt idx="158">
                  <c:v>-3.8248910065123677E-4</c:v>
                </c:pt>
                <c:pt idx="159">
                  <c:v>-3.8253513197721945E-4</c:v>
                </c:pt>
                <c:pt idx="160">
                  <c:v>-3.8257789906452611E-4</c:v>
                </c:pt>
                <c:pt idx="161">
                  <c:v>-3.826241441271839E-4</c:v>
                </c:pt>
                <c:pt idx="162">
                  <c:v>-3.8267387226290805E-4</c:v>
                </c:pt>
                <c:pt idx="163">
                  <c:v>-3.8272708880665297E-4</c:v>
                </c:pt>
                <c:pt idx="164">
                  <c:v>-3.8278043067445833E-4</c:v>
                </c:pt>
                <c:pt idx="165">
                  <c:v>-3.8283727239165689E-4</c:v>
                </c:pt>
                <c:pt idx="166">
                  <c:v>-3.8289425139307991E-4</c:v>
                </c:pt>
                <c:pt idx="167">
                  <c:v>-3.8295811143605692E-4</c:v>
                </c:pt>
                <c:pt idx="168">
                  <c:v>-3.8302212188264721E-4</c:v>
                </c:pt>
                <c:pt idx="169">
                  <c:v>-3.8308965840877621E-4</c:v>
                </c:pt>
                <c:pt idx="170">
                  <c:v>-3.8316072837170481E-4</c:v>
                </c:pt>
                <c:pt idx="171">
                  <c:v>-3.8323533943440403E-4</c:v>
                </c:pt>
                <c:pt idx="172">
                  <c:v>-3.8331349967259966E-4</c:v>
                </c:pt>
                <c:pt idx="173">
                  <c:v>-3.8339521748122863E-4</c:v>
                </c:pt>
                <c:pt idx="174">
                  <c:v>-3.8348050168051967E-4</c:v>
                </c:pt>
                <c:pt idx="175">
                  <c:v>-3.8356936149092015E-4</c:v>
                </c:pt>
                <c:pt idx="176">
                  <c:v>-3.8366180657842063E-4</c:v>
                </c:pt>
                <c:pt idx="177">
                  <c:v>-3.8375784702755365E-4</c:v>
                </c:pt>
                <c:pt idx="178">
                  <c:v>-3.8385749343879447E-4</c:v>
                </c:pt>
                <c:pt idx="179">
                  <c:v>-3.8397086286754084E-4</c:v>
                </c:pt>
                <c:pt idx="180">
                  <c:v>-3.8407775488315997E-4</c:v>
                </c:pt>
                <c:pt idx="181">
                  <c:v>-3.8419165630570117E-4</c:v>
                </c:pt>
                <c:pt idx="182">
                  <c:v>-3.8431931715451466E-4</c:v>
                </c:pt>
                <c:pt idx="183">
                  <c:v>-3.8444727602836927E-4</c:v>
                </c:pt>
                <c:pt idx="184">
                  <c:v>-3.8458228417420024E-4</c:v>
                </c:pt>
                <c:pt idx="185">
                  <c:v>-3.8472098746945258E-4</c:v>
                </c:pt>
                <c:pt idx="186">
                  <c:v>-3.8487013849035123E-4</c:v>
                </c:pt>
                <c:pt idx="187">
                  <c:v>-3.8502301583645825E-4</c:v>
                </c:pt>
                <c:pt idx="188">
                  <c:v>-3.8518300485637495E-4</c:v>
                </c:pt>
                <c:pt idx="189">
                  <c:v>-3.8535349167721214E-4</c:v>
                </c:pt>
                <c:pt idx="190">
                  <c:v>-3.8552775724742734E-4</c:v>
                </c:pt>
                <c:pt idx="191">
                  <c:v>-3.8571255802361231E-4</c:v>
                </c:pt>
                <c:pt idx="192">
                  <c:v>-3.8590791403544667E-4</c:v>
                </c:pt>
                <c:pt idx="193">
                  <c:v>-3.8610710889944638E-4</c:v>
                </c:pt>
                <c:pt idx="194">
                  <c:v>-3.8632027054233989E-4</c:v>
                </c:pt>
                <c:pt idx="195">
                  <c:v>-3.865406845894074E-4</c:v>
                </c:pt>
                <c:pt idx="196">
                  <c:v>-3.8677511239450067E-4</c:v>
                </c:pt>
                <c:pt idx="197">
                  <c:v>-3.8701684177658117E-4</c:v>
                </c:pt>
                <c:pt idx="198">
                  <c:v>-3.8726926772435905E-4</c:v>
                </c:pt>
                <c:pt idx="199">
                  <c:v>-3.8753578644497126E-4</c:v>
                </c:pt>
                <c:pt idx="200">
                  <c:v>-3.8781642676667888E-4</c:v>
                </c:pt>
                <c:pt idx="201">
                  <c:v>-3.8810785019042636E-4</c:v>
                </c:pt>
                <c:pt idx="202">
                  <c:v>-3.8841008831875921E-4</c:v>
                </c:pt>
                <c:pt idx="203">
                  <c:v>-3.8872991152159961E-4</c:v>
                </c:pt>
                <c:pt idx="204">
                  <c:v>-3.890639857429541E-4</c:v>
                </c:pt>
                <c:pt idx="205">
                  <c:v>-3.8941234718597881E-4</c:v>
                </c:pt>
                <c:pt idx="206">
                  <c:v>-3.8977840241970901E-4</c:v>
                </c:pt>
                <c:pt idx="207">
                  <c:v>-3.9016219109166468E-4</c:v>
                </c:pt>
                <c:pt idx="208">
                  <c:v>-3.9056375473386191E-4</c:v>
                </c:pt>
                <c:pt idx="209">
                  <c:v>-3.9098313680331761E-4</c:v>
                </c:pt>
                <c:pt idx="210">
                  <c:v>-3.9142375143220678E-4</c:v>
                </c:pt>
                <c:pt idx="211">
                  <c:v>-3.9188227754999804E-4</c:v>
                </c:pt>
                <c:pt idx="212">
                  <c:v>-3.9236213364073286E-4</c:v>
                </c:pt>
                <c:pt idx="213">
                  <c:v>-3.9286674050962689E-4</c:v>
                </c:pt>
                <c:pt idx="214">
                  <c:v>-3.9339278406194986E-4</c:v>
                </c:pt>
                <c:pt idx="215">
                  <c:v>-3.939436900827499E-4</c:v>
                </c:pt>
                <c:pt idx="216">
                  <c:v>-3.9452288701015994E-4</c:v>
                </c:pt>
                <c:pt idx="217">
                  <c:v>-3.9512706874573691E-4</c:v>
                </c:pt>
                <c:pt idx="218">
                  <c:v>-3.9575966941548342E-4</c:v>
                </c:pt>
                <c:pt idx="219">
                  <c:v>-3.9642075758181274E-4</c:v>
                </c:pt>
                <c:pt idx="220">
                  <c:v>-3.9711377361589518E-4</c:v>
                </c:pt>
                <c:pt idx="221">
                  <c:v>-3.9783879259302558E-4</c:v>
                </c:pt>
                <c:pt idx="222">
                  <c:v>-3.9859589308375995E-4</c:v>
                </c:pt>
                <c:pt idx="223">
                  <c:v>-3.9939189465462515E-4</c:v>
                </c:pt>
                <c:pt idx="224">
                  <c:v>-4.0022351469080067E-4</c:v>
                </c:pt>
                <c:pt idx="225">
                  <c:v>-4.0109084327196869E-4</c:v>
                </c:pt>
                <c:pt idx="226">
                  <c:v>-4.0200408067377047E-4</c:v>
                </c:pt>
                <c:pt idx="227">
                  <c:v>-4.0295658822450269E-4</c:v>
                </c:pt>
                <c:pt idx="228">
                  <c:v>-4.0395183784618392E-4</c:v>
                </c:pt>
                <c:pt idx="229">
                  <c:v>-4.0499667494483155E-4</c:v>
                </c:pt>
                <c:pt idx="230">
                  <c:v>-4.0609458129357574E-4</c:v>
                </c:pt>
                <c:pt idx="231">
                  <c:v>-4.0723556928561684E-4</c:v>
                </c:pt>
                <c:pt idx="232">
                  <c:v>-4.0842986880895314E-4</c:v>
                </c:pt>
                <c:pt idx="233">
                  <c:v>-4.0968434682950853E-4</c:v>
                </c:pt>
                <c:pt idx="234">
                  <c:v>-4.1099577041284251E-4</c:v>
                </c:pt>
                <c:pt idx="235">
                  <c:v>-4.1236765024669348E-4</c:v>
                </c:pt>
                <c:pt idx="236">
                  <c:v>-4.1380350362819039E-4</c:v>
                </c:pt>
                <c:pt idx="237">
                  <c:v>-4.1530685477849608E-4</c:v>
                </c:pt>
                <c:pt idx="238">
                  <c:v>-4.1688123516035839E-4</c:v>
                </c:pt>
                <c:pt idx="239">
                  <c:v>-4.1853018383135895E-4</c:v>
                </c:pt>
                <c:pt idx="240">
                  <c:v>-4.2025387910816711E-4</c:v>
                </c:pt>
                <c:pt idx="241">
                  <c:v>-4.2205587628706175E-4</c:v>
                </c:pt>
                <c:pt idx="242">
                  <c:v>-4.2394647662735523E-4</c:v>
                </c:pt>
                <c:pt idx="243">
                  <c:v>-4.2592251589106735E-4</c:v>
                </c:pt>
                <c:pt idx="244">
                  <c:v>-4.2799094530124635E-4</c:v>
                </c:pt>
                <c:pt idx="245">
                  <c:v>-4.301553573874799E-4</c:v>
                </c:pt>
                <c:pt idx="246">
                  <c:v>-4.3242272373330453E-4</c:v>
                </c:pt>
                <c:pt idx="247">
                  <c:v>-4.3479328952026171E-4</c:v>
                </c:pt>
                <c:pt idx="248">
                  <c:v>-4.3727741731736482E-4</c:v>
                </c:pt>
                <c:pt idx="249">
                  <c:v>-4.3987537563015448E-4</c:v>
                </c:pt>
                <c:pt idx="250">
                  <c:v>-4.4259418279415686E-4</c:v>
                </c:pt>
                <c:pt idx="251">
                  <c:v>-4.4544087018245026E-4</c:v>
                </c:pt>
                <c:pt idx="252">
                  <c:v>-4.4841911419725249E-4</c:v>
                </c:pt>
                <c:pt idx="253">
                  <c:v>-4.5153597418704622E-4</c:v>
                </c:pt>
                <c:pt idx="254">
                  <c:v>-4.5479852448883172E-4</c:v>
                </c:pt>
                <c:pt idx="255">
                  <c:v>-4.5821385506001456E-4</c:v>
                </c:pt>
                <c:pt idx="256">
                  <c:v>-4.6178907228490966E-4</c:v>
                </c:pt>
                <c:pt idx="257">
                  <c:v>-4.6552793100916183E-4</c:v>
                </c:pt>
                <c:pt idx="258">
                  <c:v>-4.6944430996283189E-4</c:v>
                </c:pt>
                <c:pt idx="259">
                  <c:v>-4.7354200070441458E-4</c:v>
                </c:pt>
                <c:pt idx="260">
                  <c:v>-4.7783155170331396E-4</c:v>
                </c:pt>
                <c:pt idx="261">
                  <c:v>-4.8232016332691217E-4</c:v>
                </c:pt>
                <c:pt idx="262">
                  <c:v>-4.8701842605064824E-4</c:v>
                </c:pt>
                <c:pt idx="263">
                  <c:v>-4.919369528480162E-4</c:v>
                </c:pt>
                <c:pt idx="264">
                  <c:v>-4.9708301155455337E-4</c:v>
                </c:pt>
                <c:pt idx="265">
                  <c:v>-5.0246726323071754E-4</c:v>
                </c:pt>
                <c:pt idx="266">
                  <c:v>-5.0810713190471636E-4</c:v>
                </c:pt>
                <c:pt idx="267">
                  <c:v>-5.1400659404674779E-4</c:v>
                </c:pt>
                <c:pt idx="268">
                  <c:v>-5.2017976013290048E-4</c:v>
                </c:pt>
                <c:pt idx="269">
                  <c:v>-5.2664413865940725E-4</c:v>
                </c:pt>
                <c:pt idx="270">
                  <c:v>-5.334071631267704E-4</c:v>
                </c:pt>
                <c:pt idx="271">
                  <c:v>-5.4048640503288588E-4</c:v>
                </c:pt>
                <c:pt idx="272">
                  <c:v>-5.4789273237683834E-4</c:v>
                </c:pt>
                <c:pt idx="273">
                  <c:v>-5.5564715417349064E-4</c:v>
                </c:pt>
                <c:pt idx="274">
                  <c:v>-5.6376397909907742E-4</c:v>
                </c:pt>
                <c:pt idx="275">
                  <c:v>-5.7225755432184283E-4</c:v>
                </c:pt>
                <c:pt idx="276">
                  <c:v>-5.811456359290962E-4</c:v>
                </c:pt>
                <c:pt idx="277">
                  <c:v>-5.9044939070024218E-4</c:v>
                </c:pt>
                <c:pt idx="278">
                  <c:v>-6.001832923044246E-4</c:v>
                </c:pt>
                <c:pt idx="279">
                  <c:v>-6.1037196620311509E-4</c:v>
                </c:pt>
                <c:pt idx="280">
                  <c:v>-6.2103671740453557E-4</c:v>
                </c:pt>
                <c:pt idx="281">
                  <c:v>-6.3219553272574969E-4</c:v>
                </c:pt>
                <c:pt idx="282">
                  <c:v>-6.4387655726626963E-4</c:v>
                </c:pt>
                <c:pt idx="283">
                  <c:v>-6.5609788549683148E-4</c:v>
                </c:pt>
                <c:pt idx="284">
                  <c:v>-6.6889451211602955E-4</c:v>
                </c:pt>
                <c:pt idx="285">
                  <c:v>-6.8228128062365894E-4</c:v>
                </c:pt>
                <c:pt idx="286">
                  <c:v>-6.9629330866246772E-4</c:v>
                </c:pt>
                <c:pt idx="287">
                  <c:v>-7.1095567382965276E-4</c:v>
                </c:pt>
                <c:pt idx="288">
                  <c:v>-7.2630025941753209E-4</c:v>
                </c:pt>
                <c:pt idx="289">
                  <c:v>-7.4235902040514941E-4</c:v>
                </c:pt>
                <c:pt idx="290">
                  <c:v>-7.5916735512594996E-4</c:v>
                </c:pt>
                <c:pt idx="291">
                  <c:v>-7.7675400318367776E-4</c:v>
                </c:pt>
                <c:pt idx="292">
                  <c:v>-7.9515789143105463E-4</c:v>
                </c:pt>
                <c:pt idx="293">
                  <c:v>-8.1442140055765049E-4</c:v>
                </c:pt>
                <c:pt idx="294">
                  <c:v>-8.3457689497650975E-4</c:v>
                </c:pt>
                <c:pt idx="295">
                  <c:v>-8.5567030616162795E-4</c:v>
                </c:pt>
                <c:pt idx="296">
                  <c:v>-8.7774429434698338E-4</c:v>
                </c:pt>
                <c:pt idx="297">
                  <c:v>-9.0084498976623309E-4</c:v>
                </c:pt>
                <c:pt idx="298">
                  <c:v>-9.2501862865188033E-4</c:v>
                </c:pt>
                <c:pt idx="299">
                  <c:v>-9.5031155794594987E-4</c:v>
                </c:pt>
                <c:pt idx="300">
                  <c:v>-9.7678371376569081E-4</c:v>
                </c:pt>
                <c:pt idx="301">
                  <c:v>-1.0044816790854773E-3</c:v>
                </c:pt>
                <c:pt idx="302">
                  <c:v>-1.0334656363392232E-3</c:v>
                </c:pt>
                <c:pt idx="303">
                  <c:v>-1.0637958991245098E-3</c:v>
                </c:pt>
                <c:pt idx="304">
                  <c:v>-1.095529549579438E-3</c:v>
                </c:pt>
                <c:pt idx="305">
                  <c:v>-1.1287406544675863E-3</c:v>
                </c:pt>
                <c:pt idx="306">
                  <c:v>-1.1634899559210357E-3</c:v>
                </c:pt>
                <c:pt idx="307">
                  <c:v>-1.1998484564108396E-3</c:v>
                </c:pt>
                <c:pt idx="308">
                  <c:v>-1.2378940568389587E-3</c:v>
                </c:pt>
                <c:pt idx="309">
                  <c:v>-1.2777014584182626E-3</c:v>
                </c:pt>
                <c:pt idx="310">
                  <c:v>-1.319352274686143E-3</c:v>
                </c:pt>
                <c:pt idx="311">
                  <c:v>-1.3629283022444727E-3</c:v>
                </c:pt>
                <c:pt idx="312">
                  <c:v>-1.4085250013654107E-3</c:v>
                </c:pt>
                <c:pt idx="313">
                  <c:v>-1.4562312943193891E-3</c:v>
                </c:pt>
                <c:pt idx="314">
                  <c:v>-1.5061430464992896E-3</c:v>
                </c:pt>
                <c:pt idx="315">
                  <c:v>-1.5583597066388187E-3</c:v>
                </c:pt>
                <c:pt idx="316">
                  <c:v>-1.612991051728977E-3</c:v>
                </c:pt>
                <c:pt idx="317">
                  <c:v>-1.6701470914563114E-3</c:v>
                </c:pt>
                <c:pt idx="318">
                  <c:v>-1.7299380775720563E-3</c:v>
                </c:pt>
                <c:pt idx="319">
                  <c:v>-1.7924913539207855E-3</c:v>
                </c:pt>
                <c:pt idx="320">
                  <c:v>-1.8579277895059772E-3</c:v>
                </c:pt>
                <c:pt idx="321">
                  <c:v>-1.9263786290660521E-3</c:v>
                </c:pt>
                <c:pt idx="322">
                  <c:v>-1.997985503282946E-3</c:v>
                </c:pt>
                <c:pt idx="323">
                  <c:v>-2.0728903353052636E-3</c:v>
                </c:pt>
                <c:pt idx="324">
                  <c:v>-2.1512387198420603E-3</c:v>
                </c:pt>
                <c:pt idx="325">
                  <c:v>-2.233193406001061E-3</c:v>
                </c:pt>
                <c:pt idx="326">
                  <c:v>-2.3189107331970391E-3</c:v>
                </c:pt>
                <c:pt idx="327">
                  <c:v>-2.4085642182030353E-3</c:v>
                </c:pt>
                <c:pt idx="328">
                  <c:v>-2.5023344631265971E-3</c:v>
                </c:pt>
                <c:pt idx="329">
                  <c:v>-2.6004024320485592E-3</c:v>
                </c:pt>
                <c:pt idx="330">
                  <c:v>-2.7029629344896998E-3</c:v>
                </c:pt>
                <c:pt idx="331">
                  <c:v>-2.8102179021628738E-3</c:v>
                </c:pt>
                <c:pt idx="332">
                  <c:v>-2.9223764016544189E-3</c:v>
                </c:pt>
                <c:pt idx="333">
                  <c:v>-3.0396647497586927E-3</c:v>
                </c:pt>
                <c:pt idx="334">
                  <c:v>-3.1623029532517515E-3</c:v>
                </c:pt>
                <c:pt idx="335">
                  <c:v>-3.2905350296550322E-3</c:v>
                </c:pt>
                <c:pt idx="336">
                  <c:v>-3.4246088146672217E-3</c:v>
                </c:pt>
                <c:pt idx="337">
                  <c:v>-3.5647793426015345E-3</c:v>
                </c:pt>
                <c:pt idx="338">
                  <c:v>-3.7113256954944152E-3</c:v>
                </c:pt>
                <c:pt idx="339">
                  <c:v>-3.8645240766843432E-3</c:v>
                </c:pt>
                <c:pt idx="340">
                  <c:v>-4.0246646598603554E-3</c:v>
                </c:pt>
                <c:pt idx="341">
                  <c:v>-4.1920583346146218E-3</c:v>
                </c:pt>
                <c:pt idx="342">
                  <c:v>-4.3670198819408057E-3</c:v>
                </c:pt>
                <c:pt idx="343">
                  <c:v>-4.549878086547463E-3</c:v>
                </c:pt>
                <c:pt idx="344">
                  <c:v>-4.7409824805308655E-3</c:v>
                </c:pt>
                <c:pt idx="345">
                  <c:v>-4.9406865180395831E-3</c:v>
                </c:pt>
                <c:pt idx="346">
                  <c:v>-5.1493644181537113E-3</c:v>
                </c:pt>
                <c:pt idx="347">
                  <c:v>-5.3674010717950464E-3</c:v>
                </c:pt>
                <c:pt idx="348">
                  <c:v>-5.5951987812606265E-3</c:v>
                </c:pt>
                <c:pt idx="349">
                  <c:v>-5.8331738984495878E-3</c:v>
                </c:pt>
                <c:pt idx="350">
                  <c:v>-6.0817635607508854E-3</c:v>
                </c:pt>
                <c:pt idx="351">
                  <c:v>-6.341415593407825E-3</c:v>
                </c:pt>
                <c:pt idx="352">
                  <c:v>-6.6125986080721412E-3</c:v>
                </c:pt>
                <c:pt idx="353">
                  <c:v>-6.8957885358553088E-3</c:v>
                </c:pt>
                <c:pt idx="354">
                  <c:v>-7.1914989160250719E-3</c:v>
                </c:pt>
                <c:pt idx="355">
                  <c:v>-7.5002472280732467E-3</c:v>
                </c:pt>
                <c:pt idx="356">
                  <c:v>-7.8225649801067793E-3</c:v>
                </c:pt>
                <c:pt idx="357">
                  <c:v>-8.1590145226056766E-3</c:v>
                </c:pt>
                <c:pt idx="358">
                  <c:v>-8.5101755673092118E-3</c:v>
                </c:pt>
                <c:pt idx="359">
                  <c:v>-8.8766451659735342E-3</c:v>
                </c:pt>
                <c:pt idx="360">
                  <c:v>-9.2590309550925256E-3</c:v>
                </c:pt>
                <c:pt idx="361">
                  <c:v>-9.6579713158804065E-3</c:v>
                </c:pt>
                <c:pt idx="362">
                  <c:v>-1.0074138700525242E-2</c:v>
                </c:pt>
                <c:pt idx="363">
                  <c:v>-1.0508195850459243E-2</c:v>
                </c:pt>
                <c:pt idx="364">
                  <c:v>-1.0960842855874852E-2</c:v>
                </c:pt>
                <c:pt idx="365">
                  <c:v>-1.1432803641660754E-2</c:v>
                </c:pt>
                <c:pt idx="366">
                  <c:v>-1.1924815814817549E-2</c:v>
                </c:pt>
                <c:pt idx="367">
                  <c:v>-1.2437637326068217E-2</c:v>
                </c:pt>
                <c:pt idx="368">
                  <c:v>-1.29720564845285E-2</c:v>
                </c:pt>
                <c:pt idx="369">
                  <c:v>-1.352886496614516E-2</c:v>
                </c:pt>
                <c:pt idx="370">
                  <c:v>-1.410889808125859E-2</c:v>
                </c:pt>
                <c:pt idx="371">
                  <c:v>-1.4712987588384949E-2</c:v>
                </c:pt>
                <c:pt idx="372">
                  <c:v>-1.5341998577064014E-2</c:v>
                </c:pt>
                <c:pt idx="373">
                  <c:v>-1.599680580695783E-2</c:v>
                </c:pt>
                <c:pt idx="374">
                  <c:v>-1.6678313749955587E-2</c:v>
                </c:pt>
                <c:pt idx="375">
                  <c:v>-1.7387429550912815E-2</c:v>
                </c:pt>
                <c:pt idx="376">
                  <c:v>-1.8125086407794783E-2</c:v>
                </c:pt>
                <c:pt idx="377">
                  <c:v>-1.8892226597574939E-2</c:v>
                </c:pt>
                <c:pt idx="378">
                  <c:v>-1.9689811383003696E-2</c:v>
                </c:pt>
                <c:pt idx="379">
                  <c:v>-2.0518804020046605E-2</c:v>
                </c:pt>
                <c:pt idx="380">
                  <c:v>-2.1380193080047773E-2</c:v>
                </c:pt>
                <c:pt idx="381">
                  <c:v>-2.227496199417086E-2</c:v>
                </c:pt>
                <c:pt idx="382">
                  <c:v>-2.3204095553815276E-2</c:v>
                </c:pt>
                <c:pt idx="383">
                  <c:v>-2.4168599828666107E-2</c:v>
                </c:pt>
                <c:pt idx="384">
                  <c:v>-2.5169475043571154E-2</c:v>
                </c:pt>
                <c:pt idx="385">
                  <c:v>-2.6207711967265766E-2</c:v>
                </c:pt>
                <c:pt idx="386">
                  <c:v>-2.728430172182289E-2</c:v>
                </c:pt>
                <c:pt idx="387">
                  <c:v>-2.84002287897719E-2</c:v>
                </c:pt>
                <c:pt idx="388">
                  <c:v>-2.9556467373337419E-2</c:v>
                </c:pt>
                <c:pt idx="389">
                  <c:v>-3.0753967680977511E-2</c:v>
                </c:pt>
                <c:pt idx="390">
                  <c:v>-3.1993672416314164E-2</c:v>
                </c:pt>
                <c:pt idx="391">
                  <c:v>-3.3276489635146865E-2</c:v>
                </c:pt>
                <c:pt idx="392">
                  <c:v>-3.460330922855092E-2</c:v>
                </c:pt>
                <c:pt idx="393">
                  <c:v>-3.5974982499054779E-2</c:v>
                </c:pt>
                <c:pt idx="394">
                  <c:v>-3.7392321876229276E-2</c:v>
                </c:pt>
                <c:pt idx="395">
                  <c:v>-3.8856097284079585E-2</c:v>
                </c:pt>
                <c:pt idx="396">
                  <c:v>-4.0367029167210348E-2</c:v>
                </c:pt>
                <c:pt idx="397">
                  <c:v>-4.192580164070997E-2</c:v>
                </c:pt>
                <c:pt idx="398">
                  <c:v>-4.3533008630186942E-2</c:v>
                </c:pt>
                <c:pt idx="399">
                  <c:v>-4.5189197233542644E-2</c:v>
                </c:pt>
                <c:pt idx="400">
                  <c:v>-4.689484407156834E-2</c:v>
                </c:pt>
                <c:pt idx="401">
                  <c:v>-4.8650341736929593E-2</c:v>
                </c:pt>
                <c:pt idx="402">
                  <c:v>-5.0456005374301525E-2</c:v>
                </c:pt>
                <c:pt idx="403">
                  <c:v>-5.2312049164808493E-2</c:v>
                </c:pt>
                <c:pt idx="404">
                  <c:v>-5.4218619759078622E-2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4D-4B96-9892-B630F23F9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683439"/>
        <c:axId val="2022683855"/>
      </c:scatterChart>
      <c:valAx>
        <c:axId val="2022683439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683855"/>
        <c:crosses val="autoZero"/>
        <c:crossBetween val="midCat"/>
      </c:valAx>
      <c:valAx>
        <c:axId val="202268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Voltage Gain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68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Measured Vo vs. Vsig of a Emitter Follower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1.6'!$B$3:$B$23</c:f>
              <c:numCache>
                <c:formatCode>General</c:formatCode>
                <c:ptCount val="21"/>
                <c:pt idx="0">
                  <c:v>-4.9939999999999998</c:v>
                </c:pt>
                <c:pt idx="1">
                  <c:v>-4.5068000000000001</c:v>
                </c:pt>
                <c:pt idx="2">
                  <c:v>-4.0060000000000002</c:v>
                </c:pt>
                <c:pt idx="3">
                  <c:v>-3.5082</c:v>
                </c:pt>
                <c:pt idx="4">
                  <c:v>-3.0047999999999999</c:v>
                </c:pt>
                <c:pt idx="5">
                  <c:v>-2.5035999999999898</c:v>
                </c:pt>
                <c:pt idx="6">
                  <c:v>-2.0049999999999999</c:v>
                </c:pt>
                <c:pt idx="7">
                  <c:v>-1.5029999999999999</c:v>
                </c:pt>
                <c:pt idx="8">
                  <c:v>-1.0012000000000001</c:v>
                </c:pt>
                <c:pt idx="9">
                  <c:v>-0.49919999999999998</c:v>
                </c:pt>
                <c:pt idx="10">
                  <c:v>8.0000000000000004E-4</c:v>
                </c:pt>
                <c:pt idx="11">
                  <c:v>0.505</c:v>
                </c:pt>
                <c:pt idx="12">
                  <c:v>1.0069999999999999</c:v>
                </c:pt>
                <c:pt idx="13">
                  <c:v>1.5073999999999901</c:v>
                </c:pt>
                <c:pt idx="14">
                  <c:v>2.0057999999999998</c:v>
                </c:pt>
                <c:pt idx="15">
                  <c:v>2.5087999999999999</c:v>
                </c:pt>
                <c:pt idx="16">
                  <c:v>3.0097999999999998</c:v>
                </c:pt>
                <c:pt idx="17">
                  <c:v>3.5127999999999999</c:v>
                </c:pt>
                <c:pt idx="18">
                  <c:v>4.0068000000000001</c:v>
                </c:pt>
                <c:pt idx="19">
                  <c:v>4.5118</c:v>
                </c:pt>
                <c:pt idx="20">
                  <c:v>5.0098000000000003</c:v>
                </c:pt>
              </c:numCache>
            </c:numRef>
          </c:xVal>
          <c:yVal>
            <c:numRef>
              <c:f>'Step 1.6'!$C$3:$C$23</c:f>
              <c:numCache>
                <c:formatCode>General</c:formatCode>
                <c:ptCount val="21"/>
                <c:pt idx="0">
                  <c:v>-4.5872000000000002</c:v>
                </c:pt>
                <c:pt idx="1">
                  <c:v>-4.6185999999999998</c:v>
                </c:pt>
                <c:pt idx="2">
                  <c:v>-4.5149999999999997</c:v>
                </c:pt>
                <c:pt idx="3">
                  <c:v>-4.0999999999999996</c:v>
                </c:pt>
                <c:pt idx="4">
                  <c:v>-3.6139999999999999</c:v>
                </c:pt>
                <c:pt idx="5">
                  <c:v>-3.1187999999999998</c:v>
                </c:pt>
                <c:pt idx="6">
                  <c:v>-2.6165999999999898</c:v>
                </c:pt>
                <c:pt idx="7">
                  <c:v>-2.1181999999999999</c:v>
                </c:pt>
                <c:pt idx="8">
                  <c:v>-1.6183999999999901</c:v>
                </c:pt>
                <c:pt idx="9">
                  <c:v>-1.1175999999999999</c:v>
                </c:pt>
                <c:pt idx="10">
                  <c:v>-0.61799999999999999</c:v>
                </c:pt>
                <c:pt idx="11">
                  <c:v>-0.11600000000000001</c:v>
                </c:pt>
                <c:pt idx="12">
                  <c:v>0.38400000000000001</c:v>
                </c:pt>
                <c:pt idx="13">
                  <c:v>0.88379999999999903</c:v>
                </c:pt>
                <c:pt idx="14">
                  <c:v>1.3846000000000001</c:v>
                </c:pt>
                <c:pt idx="15">
                  <c:v>1.8859999999999999</c:v>
                </c:pt>
                <c:pt idx="16">
                  <c:v>2.3860000000000001</c:v>
                </c:pt>
                <c:pt idx="17">
                  <c:v>2.887</c:v>
                </c:pt>
                <c:pt idx="18">
                  <c:v>3.3872</c:v>
                </c:pt>
                <c:pt idx="19">
                  <c:v>3.8868</c:v>
                </c:pt>
                <c:pt idx="20">
                  <c:v>4.3849999999999998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E-4DDB-A5EA-5E7501D4E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579856"/>
        <c:axId val="525578608"/>
      </c:scatterChart>
      <c:valAx>
        <c:axId val="52557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Vsig (Volt)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78608"/>
        <c:crosses val="autoZero"/>
        <c:crossBetween val="midCat"/>
      </c:valAx>
      <c:valAx>
        <c:axId val="5255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7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IREF and Io Relationship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'Step 2.2'!$A$3:$A$93</c:f>
              <c:numCache>
                <c:formatCode>0.00E+00</c:formatCode>
                <c:ptCount val="91"/>
                <c:pt idx="0">
                  <c:v>1E-4</c:v>
                </c:pt>
                <c:pt idx="1">
                  <c:v>1.1E-4</c:v>
                </c:pt>
                <c:pt idx="2">
                  <c:v>1.2E-4</c:v>
                </c:pt>
                <c:pt idx="3">
                  <c:v>1.2999999999999999E-4</c:v>
                </c:pt>
                <c:pt idx="4">
                  <c:v>1.3999999999999999E-4</c:v>
                </c:pt>
                <c:pt idx="5">
                  <c:v>1.4999999999999999E-4</c:v>
                </c:pt>
                <c:pt idx="6">
                  <c:v>1.6000000000000001E-4</c:v>
                </c:pt>
                <c:pt idx="7">
                  <c:v>1.7000000000000001E-4</c:v>
                </c:pt>
                <c:pt idx="8">
                  <c:v>1.8000000000000001E-4</c:v>
                </c:pt>
                <c:pt idx="9">
                  <c:v>1.9000000000000001E-4</c:v>
                </c:pt>
                <c:pt idx="10">
                  <c:v>2.0000000000000001E-4</c:v>
                </c:pt>
                <c:pt idx="11">
                  <c:v>2.1000000000000001E-4</c:v>
                </c:pt>
                <c:pt idx="12">
                  <c:v>2.2000000000000001E-4</c:v>
                </c:pt>
                <c:pt idx="13">
                  <c:v>2.3000000000000001E-4</c:v>
                </c:pt>
                <c:pt idx="14">
                  <c:v>2.4000000000000001E-4</c:v>
                </c:pt>
                <c:pt idx="15">
                  <c:v>2.5000000000000001E-4</c:v>
                </c:pt>
                <c:pt idx="16">
                  <c:v>2.5999999999999998E-4</c:v>
                </c:pt>
                <c:pt idx="17">
                  <c:v>2.7E-4</c:v>
                </c:pt>
                <c:pt idx="18">
                  <c:v>2.7999999999999998E-4</c:v>
                </c:pt>
                <c:pt idx="19">
                  <c:v>2.9E-4</c:v>
                </c:pt>
                <c:pt idx="20">
                  <c:v>2.9999999999999997E-4</c:v>
                </c:pt>
                <c:pt idx="21">
                  <c:v>3.1E-4</c:v>
                </c:pt>
                <c:pt idx="22">
                  <c:v>3.2000000000000003E-4</c:v>
                </c:pt>
                <c:pt idx="23">
                  <c:v>3.3E-4</c:v>
                </c:pt>
                <c:pt idx="24">
                  <c:v>3.4000000000000002E-4</c:v>
                </c:pt>
                <c:pt idx="25">
                  <c:v>3.5E-4</c:v>
                </c:pt>
                <c:pt idx="26">
                  <c:v>3.6000000000000002E-4</c:v>
                </c:pt>
                <c:pt idx="27">
                  <c:v>3.6999999999999999E-4</c:v>
                </c:pt>
                <c:pt idx="28">
                  <c:v>3.8000000000000002E-4</c:v>
                </c:pt>
                <c:pt idx="29">
                  <c:v>3.8999999999999999E-4</c:v>
                </c:pt>
                <c:pt idx="30">
                  <c:v>4.0000000000000002E-4</c:v>
                </c:pt>
                <c:pt idx="31">
                  <c:v>4.0999999999999999E-4</c:v>
                </c:pt>
                <c:pt idx="32">
                  <c:v>4.2000000000000002E-4</c:v>
                </c:pt>
                <c:pt idx="33">
                  <c:v>4.2999999999999999E-4</c:v>
                </c:pt>
                <c:pt idx="34">
                  <c:v>4.4000000000000002E-4</c:v>
                </c:pt>
                <c:pt idx="35">
                  <c:v>4.4999999999999999E-4</c:v>
                </c:pt>
                <c:pt idx="36">
                  <c:v>4.6000000000000001E-4</c:v>
                </c:pt>
                <c:pt idx="37">
                  <c:v>4.6999999999999999E-4</c:v>
                </c:pt>
                <c:pt idx="38">
                  <c:v>4.8000000000000001E-4</c:v>
                </c:pt>
                <c:pt idx="39">
                  <c:v>4.8999999999999998E-4</c:v>
                </c:pt>
                <c:pt idx="40">
                  <c:v>5.0000000000000001E-4</c:v>
                </c:pt>
                <c:pt idx="41">
                  <c:v>5.1000000000000004E-4</c:v>
                </c:pt>
                <c:pt idx="42">
                  <c:v>5.1999999999999995E-4</c:v>
                </c:pt>
                <c:pt idx="43">
                  <c:v>5.2999999999999998E-4</c:v>
                </c:pt>
                <c:pt idx="44">
                  <c:v>5.4000000000000001E-4</c:v>
                </c:pt>
                <c:pt idx="45">
                  <c:v>5.5000000000000003E-4</c:v>
                </c:pt>
                <c:pt idx="46">
                  <c:v>5.5999999999999995E-4</c:v>
                </c:pt>
                <c:pt idx="47">
                  <c:v>5.6999999999999998E-4</c:v>
                </c:pt>
                <c:pt idx="48">
                  <c:v>5.8E-4</c:v>
                </c:pt>
                <c:pt idx="49">
                  <c:v>5.9000000000000003E-4</c:v>
                </c:pt>
                <c:pt idx="50">
                  <c:v>5.9999999999999995E-4</c:v>
                </c:pt>
                <c:pt idx="51">
                  <c:v>6.1000000000000095E-4</c:v>
                </c:pt>
                <c:pt idx="52">
                  <c:v>6.2000000000000098E-4</c:v>
                </c:pt>
                <c:pt idx="53">
                  <c:v>6.30000000000001E-4</c:v>
                </c:pt>
                <c:pt idx="54">
                  <c:v>6.4000000000000103E-4</c:v>
                </c:pt>
                <c:pt idx="55">
                  <c:v>6.5000000000000095E-4</c:v>
                </c:pt>
                <c:pt idx="56">
                  <c:v>6.6000000000000097E-4</c:v>
                </c:pt>
                <c:pt idx="57">
                  <c:v>6.70000000000001E-4</c:v>
                </c:pt>
                <c:pt idx="58">
                  <c:v>6.8000000000000102E-4</c:v>
                </c:pt>
                <c:pt idx="59">
                  <c:v>6.9000000000000105E-4</c:v>
                </c:pt>
                <c:pt idx="60">
                  <c:v>7.0000000000000097E-4</c:v>
                </c:pt>
                <c:pt idx="61">
                  <c:v>7.1000000000000099E-4</c:v>
                </c:pt>
                <c:pt idx="62">
                  <c:v>7.2000000000000102E-4</c:v>
                </c:pt>
                <c:pt idx="63">
                  <c:v>7.3000000000000105E-4</c:v>
                </c:pt>
                <c:pt idx="64">
                  <c:v>7.4000000000000097E-4</c:v>
                </c:pt>
                <c:pt idx="65">
                  <c:v>7.5000000000000099E-4</c:v>
                </c:pt>
                <c:pt idx="66">
                  <c:v>7.6000000000000102E-4</c:v>
                </c:pt>
                <c:pt idx="67">
                  <c:v>7.7000000000000104E-4</c:v>
                </c:pt>
                <c:pt idx="68">
                  <c:v>7.8000000000000096E-4</c:v>
                </c:pt>
                <c:pt idx="69">
                  <c:v>7.9000000000000099E-4</c:v>
                </c:pt>
                <c:pt idx="70">
                  <c:v>8.0000000000000101E-4</c:v>
                </c:pt>
                <c:pt idx="71">
                  <c:v>8.1000000000000104E-4</c:v>
                </c:pt>
                <c:pt idx="72">
                  <c:v>8.2000000000000096E-4</c:v>
                </c:pt>
                <c:pt idx="73">
                  <c:v>8.3000000000000098E-4</c:v>
                </c:pt>
                <c:pt idx="74">
                  <c:v>8.4000000000000101E-4</c:v>
                </c:pt>
                <c:pt idx="75">
                  <c:v>8.5000000000000104E-4</c:v>
                </c:pt>
                <c:pt idx="76">
                  <c:v>8.6000000000000095E-4</c:v>
                </c:pt>
                <c:pt idx="77">
                  <c:v>8.7000000000000098E-4</c:v>
                </c:pt>
                <c:pt idx="78">
                  <c:v>8.8000000000000101E-4</c:v>
                </c:pt>
                <c:pt idx="79">
                  <c:v>8.9000000000000103E-4</c:v>
                </c:pt>
                <c:pt idx="80">
                  <c:v>9.0000000000000095E-4</c:v>
                </c:pt>
                <c:pt idx="81">
                  <c:v>9.1000000000000098E-4</c:v>
                </c:pt>
                <c:pt idx="82">
                  <c:v>9.20000000000001E-4</c:v>
                </c:pt>
                <c:pt idx="83">
                  <c:v>9.3000000000000103E-4</c:v>
                </c:pt>
                <c:pt idx="84">
                  <c:v>9.4000000000000095E-4</c:v>
                </c:pt>
                <c:pt idx="85">
                  <c:v>9.5000000000000097E-4</c:v>
                </c:pt>
                <c:pt idx="86">
                  <c:v>9.60000000000001E-4</c:v>
                </c:pt>
                <c:pt idx="87">
                  <c:v>9.7000000000000103E-4</c:v>
                </c:pt>
                <c:pt idx="88">
                  <c:v>9.8000000000000105E-4</c:v>
                </c:pt>
                <c:pt idx="89">
                  <c:v>9.9000000000000195E-4</c:v>
                </c:pt>
                <c:pt idx="90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8-44B1-9E25-6D9A448457D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'Step 2.2'!$B$3:$B$93</c:f>
              <c:numCache>
                <c:formatCode>0.00E+00</c:formatCode>
                <c:ptCount val="91"/>
                <c:pt idx="0">
                  <c:v>1.038999E-4</c:v>
                </c:pt>
                <c:pt idx="1">
                  <c:v>1.1423269999999999E-4</c:v>
                </c:pt>
                <c:pt idx="2">
                  <c:v>1.245525E-4</c:v>
                </c:pt>
                <c:pt idx="3">
                  <c:v>1.348593E-4</c:v>
                </c:pt>
                <c:pt idx="4">
                  <c:v>1.451527E-4</c:v>
                </c:pt>
                <c:pt idx="5">
                  <c:v>1.5543290000000001E-4</c:v>
                </c:pt>
                <c:pt idx="6">
                  <c:v>1.656997E-4</c:v>
                </c:pt>
                <c:pt idx="7">
                  <c:v>1.7595299999999999E-4</c:v>
                </c:pt>
                <c:pt idx="8">
                  <c:v>1.8619289999999999E-4</c:v>
                </c:pt>
                <c:pt idx="9">
                  <c:v>1.9641919999999999E-4</c:v>
                </c:pt>
                <c:pt idx="10">
                  <c:v>2.0663189999999999E-4</c:v>
                </c:pt>
                <c:pt idx="11">
                  <c:v>2.1683109999999999E-4</c:v>
                </c:pt>
                <c:pt idx="12">
                  <c:v>2.2701660000000001E-4</c:v>
                </c:pt>
                <c:pt idx="13">
                  <c:v>2.371885E-4</c:v>
                </c:pt>
                <c:pt idx="14">
                  <c:v>2.4734680000000002E-4</c:v>
                </c:pt>
                <c:pt idx="15">
                  <c:v>2.574915E-4</c:v>
                </c:pt>
                <c:pt idx="16">
                  <c:v>2.6762249999999997E-4</c:v>
                </c:pt>
                <c:pt idx="17">
                  <c:v>2.7773989999999997E-4</c:v>
                </c:pt>
                <c:pt idx="18">
                  <c:v>2.878437E-4</c:v>
                </c:pt>
                <c:pt idx="19">
                  <c:v>2.9793380000000001E-4</c:v>
                </c:pt>
                <c:pt idx="20">
                  <c:v>3.0801029999999999E-4</c:v>
                </c:pt>
                <c:pt idx="21">
                  <c:v>3.1807310000000002E-4</c:v>
                </c:pt>
                <c:pt idx="22">
                  <c:v>3.2812230000000002E-4</c:v>
                </c:pt>
                <c:pt idx="23">
                  <c:v>3.3815800000000002E-4</c:v>
                </c:pt>
                <c:pt idx="24">
                  <c:v>3.4818000000000002E-4</c:v>
                </c:pt>
                <c:pt idx="25">
                  <c:v>3.5818839999999998E-4</c:v>
                </c:pt>
                <c:pt idx="26">
                  <c:v>3.681833E-4</c:v>
                </c:pt>
                <c:pt idx="27">
                  <c:v>3.7816459999999999E-4</c:v>
                </c:pt>
                <c:pt idx="28">
                  <c:v>3.8813239999999999E-4</c:v>
                </c:pt>
                <c:pt idx="29">
                  <c:v>3.9808660000000001E-4</c:v>
                </c:pt>
                <c:pt idx="30">
                  <c:v>4.0802729999999998E-4</c:v>
                </c:pt>
                <c:pt idx="31">
                  <c:v>4.1795450000000001E-4</c:v>
                </c:pt>
                <c:pt idx="32">
                  <c:v>4.2786819999999999E-4</c:v>
                </c:pt>
                <c:pt idx="33">
                  <c:v>4.3776839999999997E-4</c:v>
                </c:pt>
                <c:pt idx="34">
                  <c:v>4.476552E-4</c:v>
                </c:pt>
                <c:pt idx="35">
                  <c:v>4.575286E-4</c:v>
                </c:pt>
                <c:pt idx="36">
                  <c:v>4.6738850000000001E-4</c:v>
                </c:pt>
                <c:pt idx="37">
                  <c:v>4.7723509999999999E-4</c:v>
                </c:pt>
                <c:pt idx="38">
                  <c:v>4.870683E-4</c:v>
                </c:pt>
                <c:pt idx="39">
                  <c:v>4.9688810000000005E-4</c:v>
                </c:pt>
                <c:pt idx="40">
                  <c:v>5.0669449999999998E-4</c:v>
                </c:pt>
                <c:pt idx="41">
                  <c:v>5.1648769999999996E-4</c:v>
                </c:pt>
                <c:pt idx="42">
                  <c:v>5.2626759999999996E-4</c:v>
                </c:pt>
                <c:pt idx="43">
                  <c:v>5.3603419999999997E-4</c:v>
                </c:pt>
                <c:pt idx="44">
                  <c:v>5.4578750000000001E-4</c:v>
                </c:pt>
                <c:pt idx="45">
                  <c:v>5.5552759999999998E-4</c:v>
                </c:pt>
                <c:pt idx="46">
                  <c:v>5.6525439999999998E-4</c:v>
                </c:pt>
                <c:pt idx="47">
                  <c:v>5.7496809999999995E-4</c:v>
                </c:pt>
                <c:pt idx="48">
                  <c:v>5.8466859999999998E-4</c:v>
                </c:pt>
                <c:pt idx="49">
                  <c:v>5.9435589999999995E-4</c:v>
                </c:pt>
                <c:pt idx="50">
                  <c:v>6.0403010000000001E-4</c:v>
                </c:pt>
                <c:pt idx="51">
                  <c:v>6.1369120000000004E-4</c:v>
                </c:pt>
                <c:pt idx="52">
                  <c:v>6.2333919999999995E-4</c:v>
                </c:pt>
                <c:pt idx="53">
                  <c:v>6.3297410000000005E-4</c:v>
                </c:pt>
                <c:pt idx="54">
                  <c:v>6.4259600000000005E-4</c:v>
                </c:pt>
                <c:pt idx="55">
                  <c:v>6.5220489999999996E-4</c:v>
                </c:pt>
                <c:pt idx="56">
                  <c:v>6.6180079999999999E-4</c:v>
                </c:pt>
                <c:pt idx="57">
                  <c:v>6.7138359999999999E-4</c:v>
                </c:pt>
                <c:pt idx="58">
                  <c:v>6.8095359999999997E-4</c:v>
                </c:pt>
                <c:pt idx="59">
                  <c:v>6.9051059999999996E-4</c:v>
                </c:pt>
                <c:pt idx="60">
                  <c:v>7.0005459999999996E-4</c:v>
                </c:pt>
                <c:pt idx="61">
                  <c:v>7.0958580000000005E-4</c:v>
                </c:pt>
                <c:pt idx="62">
                  <c:v>7.1910409999999996E-4</c:v>
                </c:pt>
                <c:pt idx="63">
                  <c:v>7.2860959999999995E-4</c:v>
                </c:pt>
                <c:pt idx="64">
                  <c:v>7.3810219999999999E-4</c:v>
                </c:pt>
                <c:pt idx="65">
                  <c:v>7.4758210000000003E-4</c:v>
                </c:pt>
                <c:pt idx="66">
                  <c:v>7.5704920000000005E-4</c:v>
                </c:pt>
                <c:pt idx="67">
                  <c:v>7.665034E-4</c:v>
                </c:pt>
                <c:pt idx="68">
                  <c:v>7.75945E-4</c:v>
                </c:pt>
                <c:pt idx="69">
                  <c:v>7.853739E-4</c:v>
                </c:pt>
                <c:pt idx="70">
                  <c:v>7.9479010000000001E-4</c:v>
                </c:pt>
                <c:pt idx="71">
                  <c:v>8.0419360000000002E-4</c:v>
                </c:pt>
                <c:pt idx="72">
                  <c:v>8.1358449999999996E-4</c:v>
                </c:pt>
                <c:pt idx="73">
                  <c:v>8.2296270000000002E-4</c:v>
                </c:pt>
                <c:pt idx="74">
                  <c:v>8.3232830000000001E-4</c:v>
                </c:pt>
                <c:pt idx="75">
                  <c:v>8.4168139999999997E-4</c:v>
                </c:pt>
                <c:pt idx="76">
                  <c:v>8.51022E-4</c:v>
                </c:pt>
                <c:pt idx="77">
                  <c:v>8.6034990000000003E-4</c:v>
                </c:pt>
                <c:pt idx="78">
                  <c:v>8.6966539999999996E-4</c:v>
                </c:pt>
                <c:pt idx="79">
                  <c:v>8.7896839999999996E-4</c:v>
                </c:pt>
                <c:pt idx="80">
                  <c:v>8.8825890000000004E-4</c:v>
                </c:pt>
                <c:pt idx="81">
                  <c:v>8.9753700000000001E-4</c:v>
                </c:pt>
                <c:pt idx="82">
                  <c:v>9.0680269999999998E-4</c:v>
                </c:pt>
                <c:pt idx="83">
                  <c:v>9.1605590000000002E-4</c:v>
                </c:pt>
                <c:pt idx="84">
                  <c:v>9.2529660000000003E-4</c:v>
                </c:pt>
                <c:pt idx="85">
                  <c:v>9.3452379999999999E-4</c:v>
                </c:pt>
                <c:pt idx="86">
                  <c:v>9.4373079999999999E-4</c:v>
                </c:pt>
                <c:pt idx="87">
                  <c:v>9.528758E-4</c:v>
                </c:pt>
                <c:pt idx="88">
                  <c:v>9.6171620000000001E-4</c:v>
                </c:pt>
                <c:pt idx="89">
                  <c:v>9.6932539999999997E-4</c:v>
                </c:pt>
                <c:pt idx="90">
                  <c:v>9.7460060000000004E-4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8-44B1-9E25-6D9A44845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122575"/>
        <c:axId val="480859183"/>
      </c:lineChart>
      <c:catAx>
        <c:axId val="48512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Data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859183"/>
        <c:crosses val="autoZero"/>
        <c:auto val="1"/>
        <c:lblAlgn val="ctr"/>
        <c:lblOffset val="100"/>
        <c:noMultiLvlLbl val="0"/>
      </c:catAx>
      <c:valAx>
        <c:axId val="48085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2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IREF and Io Relationship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'Step 2.3'!$A$3:$A$103</c:f>
              <c:numCache>
                <c:formatCode>0.00E+00</c:formatCode>
                <c:ptCount val="101"/>
                <c:pt idx="0">
                  <c:v>8.5000000000000006E-5</c:v>
                </c:pt>
                <c:pt idx="1">
                  <c:v>8.5099999999999995E-5</c:v>
                </c:pt>
                <c:pt idx="2">
                  <c:v>8.5199999999999997E-5</c:v>
                </c:pt>
                <c:pt idx="3">
                  <c:v>8.53E-5</c:v>
                </c:pt>
                <c:pt idx="4">
                  <c:v>8.5400000000000002E-5</c:v>
                </c:pt>
                <c:pt idx="5">
                  <c:v>8.5500000000000005E-5</c:v>
                </c:pt>
                <c:pt idx="6">
                  <c:v>8.5599999999999994E-5</c:v>
                </c:pt>
                <c:pt idx="7">
                  <c:v>8.5699999999999996E-5</c:v>
                </c:pt>
                <c:pt idx="8">
                  <c:v>8.5799999999999998E-5</c:v>
                </c:pt>
                <c:pt idx="9">
                  <c:v>8.5900000000000001E-5</c:v>
                </c:pt>
                <c:pt idx="10">
                  <c:v>8.6000000000000003E-5</c:v>
                </c:pt>
                <c:pt idx="11">
                  <c:v>8.6100000000000006E-5</c:v>
                </c:pt>
                <c:pt idx="12">
                  <c:v>8.6199999999999995E-5</c:v>
                </c:pt>
                <c:pt idx="13">
                  <c:v>8.6299999999999997E-5</c:v>
                </c:pt>
                <c:pt idx="14">
                  <c:v>8.6399999999999999E-5</c:v>
                </c:pt>
                <c:pt idx="15">
                  <c:v>8.6500000000000002E-5</c:v>
                </c:pt>
                <c:pt idx="16">
                  <c:v>8.6600000000000004E-5</c:v>
                </c:pt>
                <c:pt idx="17">
                  <c:v>8.6699999999999993E-5</c:v>
                </c:pt>
                <c:pt idx="18">
                  <c:v>8.6799999999999996E-5</c:v>
                </c:pt>
                <c:pt idx="19">
                  <c:v>8.6899999999999998E-5</c:v>
                </c:pt>
                <c:pt idx="20">
                  <c:v>8.7000000000000001E-5</c:v>
                </c:pt>
                <c:pt idx="21">
                  <c:v>8.7100000000000003E-5</c:v>
                </c:pt>
                <c:pt idx="22">
                  <c:v>8.7200000000000005E-5</c:v>
                </c:pt>
                <c:pt idx="23">
                  <c:v>8.7299999999999994E-5</c:v>
                </c:pt>
                <c:pt idx="24">
                  <c:v>8.7399999999999997E-5</c:v>
                </c:pt>
                <c:pt idx="25">
                  <c:v>8.7499999999999999E-5</c:v>
                </c:pt>
                <c:pt idx="26">
                  <c:v>8.7600000000000002E-5</c:v>
                </c:pt>
                <c:pt idx="27">
                  <c:v>8.7700000000000004E-5</c:v>
                </c:pt>
                <c:pt idx="28">
                  <c:v>8.7800000000000006E-5</c:v>
                </c:pt>
                <c:pt idx="29">
                  <c:v>8.7899999999999995E-5</c:v>
                </c:pt>
                <c:pt idx="30">
                  <c:v>8.7999999999999998E-5</c:v>
                </c:pt>
                <c:pt idx="31">
                  <c:v>8.81E-5</c:v>
                </c:pt>
                <c:pt idx="32">
                  <c:v>8.8200000000000003E-5</c:v>
                </c:pt>
                <c:pt idx="33">
                  <c:v>8.8300000000000005E-5</c:v>
                </c:pt>
                <c:pt idx="34">
                  <c:v>8.8399999999999994E-5</c:v>
                </c:pt>
                <c:pt idx="35">
                  <c:v>8.8499999999999996E-5</c:v>
                </c:pt>
                <c:pt idx="36">
                  <c:v>8.8599999999999999E-5</c:v>
                </c:pt>
                <c:pt idx="37">
                  <c:v>8.8700000000000096E-5</c:v>
                </c:pt>
                <c:pt idx="38">
                  <c:v>8.8800000000000098E-5</c:v>
                </c:pt>
                <c:pt idx="39">
                  <c:v>8.8900000000000101E-5</c:v>
                </c:pt>
                <c:pt idx="40">
                  <c:v>8.9000000000000103E-5</c:v>
                </c:pt>
                <c:pt idx="41">
                  <c:v>8.9100000000000106E-5</c:v>
                </c:pt>
                <c:pt idx="42">
                  <c:v>8.9200000000000095E-5</c:v>
                </c:pt>
                <c:pt idx="43">
                  <c:v>8.9300000000000097E-5</c:v>
                </c:pt>
                <c:pt idx="44">
                  <c:v>8.94000000000001E-5</c:v>
                </c:pt>
                <c:pt idx="45">
                  <c:v>8.9500000000000102E-5</c:v>
                </c:pt>
                <c:pt idx="46">
                  <c:v>8.9600000000000104E-5</c:v>
                </c:pt>
                <c:pt idx="47">
                  <c:v>8.9700000000000093E-5</c:v>
                </c:pt>
                <c:pt idx="48">
                  <c:v>8.9800000000000096E-5</c:v>
                </c:pt>
                <c:pt idx="49">
                  <c:v>8.9900000000000098E-5</c:v>
                </c:pt>
                <c:pt idx="50">
                  <c:v>9.0000000000000101E-5</c:v>
                </c:pt>
                <c:pt idx="51">
                  <c:v>9.0100000000000103E-5</c:v>
                </c:pt>
                <c:pt idx="52">
                  <c:v>9.0200000000000105E-5</c:v>
                </c:pt>
                <c:pt idx="53">
                  <c:v>9.0300000000000094E-5</c:v>
                </c:pt>
                <c:pt idx="54">
                  <c:v>9.0400000000000097E-5</c:v>
                </c:pt>
                <c:pt idx="55">
                  <c:v>9.0500000000000099E-5</c:v>
                </c:pt>
                <c:pt idx="56">
                  <c:v>9.0600000000000102E-5</c:v>
                </c:pt>
                <c:pt idx="57">
                  <c:v>9.0700000000000104E-5</c:v>
                </c:pt>
                <c:pt idx="58">
                  <c:v>9.0800000000000106E-5</c:v>
                </c:pt>
                <c:pt idx="59">
                  <c:v>9.0900000000000095E-5</c:v>
                </c:pt>
                <c:pt idx="60">
                  <c:v>9.1000000000000098E-5</c:v>
                </c:pt>
                <c:pt idx="61">
                  <c:v>9.11000000000001E-5</c:v>
                </c:pt>
                <c:pt idx="62">
                  <c:v>9.1200000000000103E-5</c:v>
                </c:pt>
                <c:pt idx="63">
                  <c:v>9.1300000000000105E-5</c:v>
                </c:pt>
                <c:pt idx="64">
                  <c:v>9.1400000000000094E-5</c:v>
                </c:pt>
                <c:pt idx="65">
                  <c:v>9.1500000000000096E-5</c:v>
                </c:pt>
                <c:pt idx="66">
                  <c:v>9.1600000000000099E-5</c:v>
                </c:pt>
                <c:pt idx="67">
                  <c:v>9.1700000000000101E-5</c:v>
                </c:pt>
                <c:pt idx="68">
                  <c:v>9.1800000000000104E-5</c:v>
                </c:pt>
                <c:pt idx="69">
                  <c:v>9.1900000000000106E-5</c:v>
                </c:pt>
                <c:pt idx="70">
                  <c:v>9.2000000000000095E-5</c:v>
                </c:pt>
                <c:pt idx="71">
                  <c:v>9.2100000000000097E-5</c:v>
                </c:pt>
                <c:pt idx="72">
                  <c:v>9.22000000000001E-5</c:v>
                </c:pt>
                <c:pt idx="73">
                  <c:v>9.2300000000000102E-5</c:v>
                </c:pt>
                <c:pt idx="74">
                  <c:v>9.2400000000000105E-5</c:v>
                </c:pt>
                <c:pt idx="75">
                  <c:v>9.2500000000000094E-5</c:v>
                </c:pt>
                <c:pt idx="76">
                  <c:v>9.2600000000000096E-5</c:v>
                </c:pt>
                <c:pt idx="77">
                  <c:v>9.2700000000000098E-5</c:v>
                </c:pt>
                <c:pt idx="78">
                  <c:v>9.2800000000000196E-5</c:v>
                </c:pt>
                <c:pt idx="79">
                  <c:v>9.2900000000000198E-5</c:v>
                </c:pt>
                <c:pt idx="80">
                  <c:v>9.3000000000000201E-5</c:v>
                </c:pt>
                <c:pt idx="81">
                  <c:v>9.3100000000000203E-5</c:v>
                </c:pt>
                <c:pt idx="82">
                  <c:v>9.3200000000000205E-5</c:v>
                </c:pt>
                <c:pt idx="83">
                  <c:v>9.3300000000000194E-5</c:v>
                </c:pt>
                <c:pt idx="84">
                  <c:v>9.3400000000000197E-5</c:v>
                </c:pt>
                <c:pt idx="85">
                  <c:v>9.3500000000000199E-5</c:v>
                </c:pt>
                <c:pt idx="86">
                  <c:v>9.3600000000000202E-5</c:v>
                </c:pt>
                <c:pt idx="87">
                  <c:v>9.3700000000000204E-5</c:v>
                </c:pt>
                <c:pt idx="88">
                  <c:v>9.3800000000000206E-5</c:v>
                </c:pt>
                <c:pt idx="89">
                  <c:v>9.3900000000000195E-5</c:v>
                </c:pt>
                <c:pt idx="90">
                  <c:v>9.4000000000000198E-5</c:v>
                </c:pt>
                <c:pt idx="91">
                  <c:v>9.41000000000002E-5</c:v>
                </c:pt>
                <c:pt idx="92">
                  <c:v>9.4200000000000203E-5</c:v>
                </c:pt>
                <c:pt idx="93">
                  <c:v>9.4300000000000205E-5</c:v>
                </c:pt>
                <c:pt idx="94">
                  <c:v>9.4400000000000194E-5</c:v>
                </c:pt>
                <c:pt idx="95">
                  <c:v>9.4500000000000196E-5</c:v>
                </c:pt>
                <c:pt idx="96">
                  <c:v>9.4600000000000199E-5</c:v>
                </c:pt>
                <c:pt idx="97">
                  <c:v>9.4700000000000201E-5</c:v>
                </c:pt>
                <c:pt idx="98">
                  <c:v>9.4800000000000204E-5</c:v>
                </c:pt>
                <c:pt idx="99">
                  <c:v>9.4900000000000206E-5</c:v>
                </c:pt>
                <c:pt idx="100">
                  <c:v>9.5000000000000005E-5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0-4A1D-9751-C095A8EE599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'Step 2.3'!$B$3:$B$103</c:f>
              <c:numCache>
                <c:formatCode>0.00E+00</c:formatCode>
                <c:ptCount val="101"/>
                <c:pt idx="0">
                  <c:v>8.837665E-5</c:v>
                </c:pt>
                <c:pt idx="1">
                  <c:v>8.8480229999999996E-5</c:v>
                </c:pt>
                <c:pt idx="2">
                  <c:v>8.8583810000000005E-5</c:v>
                </c:pt>
                <c:pt idx="3">
                  <c:v>8.868739E-5</c:v>
                </c:pt>
                <c:pt idx="4">
                  <c:v>8.8790969999999995E-5</c:v>
                </c:pt>
                <c:pt idx="5">
                  <c:v>8.8894540000000004E-5</c:v>
                </c:pt>
                <c:pt idx="6">
                  <c:v>8.8998119999999999E-5</c:v>
                </c:pt>
                <c:pt idx="7">
                  <c:v>8.9101699999999994E-5</c:v>
                </c:pt>
                <c:pt idx="8">
                  <c:v>8.9205270000000003E-5</c:v>
                </c:pt>
                <c:pt idx="9">
                  <c:v>8.9308839999999997E-5</c:v>
                </c:pt>
                <c:pt idx="10">
                  <c:v>8.9412410000000005E-5</c:v>
                </c:pt>
                <c:pt idx="11">
                  <c:v>8.951598E-5</c:v>
                </c:pt>
                <c:pt idx="12">
                  <c:v>8.9619549999999995E-5</c:v>
                </c:pt>
                <c:pt idx="13">
                  <c:v>8.9723110000000002E-5</c:v>
                </c:pt>
                <c:pt idx="14">
                  <c:v>8.9826679999999997E-5</c:v>
                </c:pt>
                <c:pt idx="15">
                  <c:v>8.9930250000000005E-5</c:v>
                </c:pt>
                <c:pt idx="16">
                  <c:v>9.0033809999999999E-5</c:v>
                </c:pt>
                <c:pt idx="17">
                  <c:v>9.0137370000000007E-5</c:v>
                </c:pt>
                <c:pt idx="18">
                  <c:v>9.0240930000000001E-5</c:v>
                </c:pt>
                <c:pt idx="19">
                  <c:v>9.0344489999999995E-5</c:v>
                </c:pt>
                <c:pt idx="20">
                  <c:v>9.0448050000000002E-5</c:v>
                </c:pt>
                <c:pt idx="21">
                  <c:v>9.0551609999999996E-5</c:v>
                </c:pt>
                <c:pt idx="22">
                  <c:v>9.0655160000000003E-5</c:v>
                </c:pt>
                <c:pt idx="23">
                  <c:v>9.0758719999999997E-5</c:v>
                </c:pt>
                <c:pt idx="24">
                  <c:v>9.0862270000000004E-5</c:v>
                </c:pt>
                <c:pt idx="25">
                  <c:v>9.0965819999999997E-5</c:v>
                </c:pt>
                <c:pt idx="26">
                  <c:v>9.1069370000000004E-5</c:v>
                </c:pt>
                <c:pt idx="27">
                  <c:v>9.1172919999999997E-5</c:v>
                </c:pt>
                <c:pt idx="28">
                  <c:v>9.1276470000000004E-5</c:v>
                </c:pt>
                <c:pt idx="29">
                  <c:v>9.1380019999999997E-5</c:v>
                </c:pt>
                <c:pt idx="30">
                  <c:v>9.1483560000000003E-5</c:v>
                </c:pt>
                <c:pt idx="31">
                  <c:v>9.1587109999999997E-5</c:v>
                </c:pt>
                <c:pt idx="32">
                  <c:v>9.1690650000000003E-5</c:v>
                </c:pt>
                <c:pt idx="33">
                  <c:v>9.1794189999999995E-5</c:v>
                </c:pt>
                <c:pt idx="34">
                  <c:v>9.1897730000000001E-5</c:v>
                </c:pt>
                <c:pt idx="35">
                  <c:v>9.2001279999999995E-5</c:v>
                </c:pt>
                <c:pt idx="36">
                  <c:v>9.210481E-5</c:v>
                </c:pt>
                <c:pt idx="37">
                  <c:v>9.2208350000000006E-5</c:v>
                </c:pt>
                <c:pt idx="38">
                  <c:v>9.2311889999999999E-5</c:v>
                </c:pt>
                <c:pt idx="39">
                  <c:v>9.2415420000000004E-5</c:v>
                </c:pt>
                <c:pt idx="40">
                  <c:v>9.2518949999999996E-5</c:v>
                </c:pt>
                <c:pt idx="41">
                  <c:v>9.2622480000000002E-5</c:v>
                </c:pt>
                <c:pt idx="42">
                  <c:v>9.2726009999999993E-5</c:v>
                </c:pt>
                <c:pt idx="43">
                  <c:v>9.2829539999999999E-5</c:v>
                </c:pt>
                <c:pt idx="44">
                  <c:v>9.2933070000000004E-5</c:v>
                </c:pt>
                <c:pt idx="45">
                  <c:v>9.3036599999999996E-5</c:v>
                </c:pt>
                <c:pt idx="46">
                  <c:v>9.3140120000000001E-5</c:v>
                </c:pt>
                <c:pt idx="47">
                  <c:v>9.3243650000000006E-5</c:v>
                </c:pt>
                <c:pt idx="48">
                  <c:v>9.3347169999999998E-5</c:v>
                </c:pt>
                <c:pt idx="49">
                  <c:v>9.3450690000000002E-5</c:v>
                </c:pt>
                <c:pt idx="50">
                  <c:v>9.3554209999999993E-5</c:v>
                </c:pt>
                <c:pt idx="51">
                  <c:v>9.3657729999999998E-5</c:v>
                </c:pt>
                <c:pt idx="52">
                  <c:v>9.3761250000000003E-5</c:v>
                </c:pt>
                <c:pt idx="53">
                  <c:v>9.3864759999999993E-5</c:v>
                </c:pt>
                <c:pt idx="54">
                  <c:v>9.3968279999999998E-5</c:v>
                </c:pt>
                <c:pt idx="55">
                  <c:v>9.4071790000000002E-5</c:v>
                </c:pt>
                <c:pt idx="56">
                  <c:v>9.4175309999999993E-5</c:v>
                </c:pt>
                <c:pt idx="57">
                  <c:v>9.4278819999999997E-5</c:v>
                </c:pt>
                <c:pt idx="58">
                  <c:v>9.4382330000000001E-5</c:v>
                </c:pt>
                <c:pt idx="59">
                  <c:v>9.4485840000000005E-5</c:v>
                </c:pt>
                <c:pt idx="60">
                  <c:v>9.4589349999999996E-5</c:v>
                </c:pt>
                <c:pt idx="61">
                  <c:v>9.469286E-5</c:v>
                </c:pt>
                <c:pt idx="62">
                  <c:v>9.4796360000000003E-5</c:v>
                </c:pt>
                <c:pt idx="63">
                  <c:v>9.4899860000000007E-5</c:v>
                </c:pt>
                <c:pt idx="64">
                  <c:v>9.5003359999999996E-5</c:v>
                </c:pt>
                <c:pt idx="65">
                  <c:v>9.510687E-5</c:v>
                </c:pt>
                <c:pt idx="66">
                  <c:v>9.5210370000000004E-5</c:v>
                </c:pt>
                <c:pt idx="67">
                  <c:v>9.5313869999999993E-5</c:v>
                </c:pt>
                <c:pt idx="68">
                  <c:v>9.5417369999999997E-5</c:v>
                </c:pt>
                <c:pt idx="69">
                  <c:v>9.5520859999999999E-5</c:v>
                </c:pt>
                <c:pt idx="70">
                  <c:v>9.5624360000000003E-5</c:v>
                </c:pt>
                <c:pt idx="71">
                  <c:v>9.5727850000000005E-5</c:v>
                </c:pt>
                <c:pt idx="72">
                  <c:v>9.5831349999999995E-5</c:v>
                </c:pt>
                <c:pt idx="73">
                  <c:v>9.5934829999999997E-5</c:v>
                </c:pt>
                <c:pt idx="74">
                  <c:v>9.603833E-5</c:v>
                </c:pt>
                <c:pt idx="75">
                  <c:v>9.6141810000000002E-5</c:v>
                </c:pt>
                <c:pt idx="76">
                  <c:v>9.6245310000000006E-5</c:v>
                </c:pt>
                <c:pt idx="77">
                  <c:v>9.6348789999999994E-5</c:v>
                </c:pt>
                <c:pt idx="78">
                  <c:v>9.6452279999999997E-5</c:v>
                </c:pt>
                <c:pt idx="79">
                  <c:v>9.6555759999999999E-5</c:v>
                </c:pt>
                <c:pt idx="80">
                  <c:v>9.6659240000000001E-5</c:v>
                </c:pt>
                <c:pt idx="81">
                  <c:v>9.6762720000000002E-5</c:v>
                </c:pt>
                <c:pt idx="82">
                  <c:v>9.6866200000000004E-5</c:v>
                </c:pt>
                <c:pt idx="83">
                  <c:v>9.6969680000000006E-5</c:v>
                </c:pt>
                <c:pt idx="84">
                  <c:v>9.7073159999999995E-5</c:v>
                </c:pt>
                <c:pt idx="85">
                  <c:v>9.7176629999999996E-5</c:v>
                </c:pt>
                <c:pt idx="86">
                  <c:v>9.7280109999999998E-5</c:v>
                </c:pt>
                <c:pt idx="87">
                  <c:v>9.7383579999999999E-5</c:v>
                </c:pt>
                <c:pt idx="88">
                  <c:v>9.7487060000000001E-5</c:v>
                </c:pt>
                <c:pt idx="89">
                  <c:v>9.7590530000000002E-5</c:v>
                </c:pt>
                <c:pt idx="90">
                  <c:v>9.7694000000000003E-5</c:v>
                </c:pt>
                <c:pt idx="91">
                  <c:v>9.7797460000000004E-5</c:v>
                </c:pt>
                <c:pt idx="92">
                  <c:v>9.7900930000000005E-5</c:v>
                </c:pt>
                <c:pt idx="93">
                  <c:v>9.8004400000000006E-5</c:v>
                </c:pt>
                <c:pt idx="94">
                  <c:v>9.8107859999999993E-5</c:v>
                </c:pt>
                <c:pt idx="95">
                  <c:v>9.8211329999999995E-5</c:v>
                </c:pt>
                <c:pt idx="96">
                  <c:v>9.8314789999999995E-5</c:v>
                </c:pt>
                <c:pt idx="97">
                  <c:v>9.8418249999999996E-5</c:v>
                </c:pt>
                <c:pt idx="98">
                  <c:v>9.8521709999999996E-5</c:v>
                </c:pt>
                <c:pt idx="99">
                  <c:v>9.8625169999999997E-5</c:v>
                </c:pt>
                <c:pt idx="100">
                  <c:v>9.8728629999999997E-5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0-4A1D-9751-C095A8EE5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122575"/>
        <c:axId val="480859183"/>
      </c:lineChart>
      <c:catAx>
        <c:axId val="48512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Data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859183"/>
        <c:crosses val="autoZero"/>
        <c:auto val="1"/>
        <c:lblAlgn val="ctr"/>
        <c:lblOffset val="100"/>
        <c:noMultiLvlLbl val="0"/>
      </c:catAx>
      <c:valAx>
        <c:axId val="48085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2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639233</xdr:colOff>
      <xdr:row>1</xdr:row>
      <xdr:rowOff>152398</xdr:rowOff>
    </xdr:from>
    <xdr:to>
      <xdr:col>11</xdr:col>
      <xdr:colOff>63499</xdr:colOff>
      <xdr:row>18</xdr:row>
      <xdr:rowOff>160865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15393</xdr:rowOff>
    </xdr:from>
    <xdr:to>
      <xdr:col>3</xdr:col>
      <xdr:colOff>283238</xdr:colOff>
      <xdr:row>15</xdr:row>
      <xdr:rowOff>1254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CA3C54A-A8F8-466E-B80A-C1D0784BF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62060"/>
          <a:ext cx="7318268" cy="16791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591553</xdr:colOff>
      <xdr:row>0</xdr:row>
      <xdr:rowOff>160421</xdr:rowOff>
    </xdr:from>
    <xdr:to>
      <xdr:col>11</xdr:col>
      <xdr:colOff>598772</xdr:colOff>
      <xdr:row>17</xdr:row>
      <xdr:rowOff>97456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4F3A01-8BE7-4244-B57F-99CC93038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157162</xdr:rowOff>
    </xdr:from>
    <xdr:to>
      <xdr:col>11</xdr:col>
      <xdr:colOff>314325</xdr:colOff>
      <xdr:row>18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25</xdr:row>
      <xdr:rowOff>0</xdr:rowOff>
    </xdr:from>
    <xdr:to>
      <xdr:col>29</xdr:col>
      <xdr:colOff>235839</xdr:colOff>
      <xdr:row>88</xdr:row>
      <xdr:rowOff>84439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048125"/>
          <a:ext cx="18285714" cy="102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7</xdr:col>
      <xdr:colOff>441642</xdr:colOff>
      <xdr:row>16</xdr:row>
      <xdr:rowOff>48741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8D4A19-D5B7-6149-31BB-00F955EF0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33438"/>
          <a:ext cx="7323455" cy="18823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7</xdr:col>
      <xdr:colOff>403538</xdr:colOff>
      <xdr:row>59</xdr:row>
      <xdr:rowOff>100613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463C5C-14EC-4BA5-FEFA-F4F09D634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00375"/>
          <a:ext cx="7285351" cy="69348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97139</xdr:colOff>
      <xdr:row>0</xdr:row>
      <xdr:rowOff>321323</xdr:rowOff>
    </xdr:from>
    <xdr:to>
      <xdr:col>19</xdr:col>
      <xdr:colOff>106925</xdr:colOff>
      <xdr:row>32</xdr:row>
      <xdr:rowOff>151027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274080</xdr:colOff>
      <xdr:row>4</xdr:row>
      <xdr:rowOff>54966</xdr:rowOff>
    </xdr:from>
    <xdr:to>
      <xdr:col>19</xdr:col>
      <xdr:colOff>67886</xdr:colOff>
      <xdr:row>36</xdr:row>
      <xdr:rowOff>29989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CAD5D8-EC89-4509-AFD3-CA163BDCC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16</xdr:col>
      <xdr:colOff>385873</xdr:colOff>
      <xdr:row>25</xdr:row>
      <xdr:rowOff>33007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47B98AB-7D37-4C9F-B6A3-AE8D5BF28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5560" y="350520"/>
          <a:ext cx="6009433" cy="423924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29</xdr:row>
      <xdr:rowOff>0</xdr:rowOff>
    </xdr:from>
    <xdr:to>
      <xdr:col>18</xdr:col>
      <xdr:colOff>434972</xdr:colOff>
      <xdr:row>65</xdr:row>
      <xdr:rowOff>156334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DE7763C-9137-58F7-5F9C-63CED534A9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73091" y="5155870"/>
          <a:ext cx="7292972" cy="656900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19050</xdr:rowOff>
    </xdr:from>
    <xdr:to>
      <xdr:col>20</xdr:col>
      <xdr:colOff>188214</xdr:colOff>
      <xdr:row>69</xdr:row>
      <xdr:rowOff>103489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81100"/>
          <a:ext cx="18285714" cy="1028571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1</xdr:col>
      <xdr:colOff>1458684</xdr:colOff>
      <xdr:row>23</xdr:row>
      <xdr:rowOff>31259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A3C7B2B-A20E-43D1-B202-A710CD22D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19200"/>
          <a:ext cx="3069770" cy="281800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3069771</xdr:colOff>
      <xdr:row>23</xdr:row>
      <xdr:rowOff>42330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CF98D94-5245-48A1-BF53-716C99CC7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35086" y="1219200"/>
          <a:ext cx="3069771" cy="2829073"/>
        </a:xfrm>
        <a:prstGeom prst="rect">
          <a:avLst/>
        </a:prstGeom>
      </xdr:spPr>
    </xdr:pic>
    <xdr:clientData/>
  </xdr:twoCellAnchor>
  <xdr:twoCellAnchor editAs="oneCell">
    <xdr:from>
      <xdr:col>2</xdr:col>
      <xdr:colOff>3156857</xdr:colOff>
      <xdr:row>7</xdr:row>
      <xdr:rowOff>0</xdr:rowOff>
    </xdr:from>
    <xdr:to>
      <xdr:col>5</xdr:col>
      <xdr:colOff>70931</xdr:colOff>
      <xdr:row>23</xdr:row>
      <xdr:rowOff>65314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B207B03-E590-4662-89F5-B45789089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91943" y="1219200"/>
          <a:ext cx="2988302" cy="28520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workbookViewId="0">
      <selection activeCell="A14" sqref="A14"/>
    </sheetView>
  </sheetViews>
  <sheetFormatPr defaultColWidth="9.109375" defaultRowHeight="13.2" x14ac:dyDescent="0.25"/>
  <cols>
    <col min="1" max="1" width="10.109375" style="2" bestFit="1" customWidth="1"/>
    <col min="2" max="2" width="13.77734375" style="2" bestFit="1" customWidth="1"/>
    <col min="3" max="3" width="13.77734375" style="26" bestFit="1" customWidth="1"/>
    <col min="4" max="16384" width="9.109375" style="26"/>
  </cols>
  <sheetData>
    <row r="1" spans="1:3" x14ac:dyDescent="0.25">
      <c r="A1" s="2" t="s">
        <v>38</v>
      </c>
      <c r="B1" s="7" t="s">
        <v>16</v>
      </c>
      <c r="C1" s="7" t="s">
        <v>39</v>
      </c>
    </row>
    <row r="2" spans="1:3" x14ac:dyDescent="0.25">
      <c r="A2" s="2" t="s">
        <v>1</v>
      </c>
      <c r="B2" s="3" t="s">
        <v>1</v>
      </c>
      <c r="C2" s="3" t="s">
        <v>0</v>
      </c>
    </row>
    <row r="3" spans="1:3" x14ac:dyDescent="0.25">
      <c r="A3" s="39">
        <v>-5</v>
      </c>
      <c r="B3" s="39">
        <v>-4.6834709999999999</v>
      </c>
      <c r="C3" s="21">
        <v>2.2470909999999998E-9</v>
      </c>
    </row>
    <row r="4" spans="1:3" x14ac:dyDescent="0.25">
      <c r="A4" s="39">
        <v>-4.5</v>
      </c>
      <c r="B4" s="39">
        <v>-4.6832260000000003</v>
      </c>
      <c r="C4" s="21">
        <v>-3.1468159999999999E-8</v>
      </c>
    </row>
    <row r="5" spans="1:3" x14ac:dyDescent="0.25">
      <c r="A5" s="39">
        <v>-4</v>
      </c>
      <c r="B5" s="39">
        <v>-4.4783309999999998</v>
      </c>
      <c r="C5" s="21">
        <v>-2.8154620000000001E-5</v>
      </c>
    </row>
    <row r="6" spans="1:3" x14ac:dyDescent="0.25">
      <c r="A6" s="39">
        <v>-3.5</v>
      </c>
      <c r="B6" s="39">
        <v>-4.0246680000000001</v>
      </c>
      <c r="C6" s="21">
        <v>-9.1172109999999995E-5</v>
      </c>
    </row>
    <row r="7" spans="1:3" x14ac:dyDescent="0.25">
      <c r="A7" s="39">
        <v>-3</v>
      </c>
      <c r="B7" s="39">
        <v>-3.5454240000000001</v>
      </c>
      <c r="C7" s="21">
        <v>-1.5439159999999999E-4</v>
      </c>
    </row>
    <row r="8" spans="1:3" x14ac:dyDescent="0.25">
      <c r="A8" s="39">
        <v>-2.5</v>
      </c>
      <c r="B8" s="39">
        <v>-3.0525129999999998</v>
      </c>
      <c r="C8" s="21">
        <v>-1.847369E-4</v>
      </c>
    </row>
    <row r="9" spans="1:3" x14ac:dyDescent="0.25">
      <c r="A9" s="39">
        <v>-2</v>
      </c>
      <c r="B9" s="39">
        <v>-2.552559</v>
      </c>
      <c r="C9" s="21">
        <v>-1.848477E-4</v>
      </c>
    </row>
    <row r="10" spans="1:3" x14ac:dyDescent="0.25">
      <c r="A10" s="39">
        <v>-1.5</v>
      </c>
      <c r="B10" s="39">
        <v>-2.0525769999999999</v>
      </c>
      <c r="C10" s="21">
        <v>-1.848543E-4</v>
      </c>
    </row>
    <row r="11" spans="1:3" x14ac:dyDescent="0.25">
      <c r="A11" s="39">
        <v>-1</v>
      </c>
      <c r="B11" s="39">
        <v>-1.5525990000000001</v>
      </c>
      <c r="C11" s="21">
        <v>-1.848609E-4</v>
      </c>
    </row>
    <row r="12" spans="1:3" x14ac:dyDescent="0.25">
      <c r="A12" s="39">
        <v>-0.5</v>
      </c>
      <c r="B12" s="39">
        <v>-1.052621</v>
      </c>
      <c r="C12" s="21">
        <v>-1.8486739999999999E-4</v>
      </c>
    </row>
    <row r="13" spans="1:3" x14ac:dyDescent="0.25">
      <c r="A13" s="39">
        <v>0</v>
      </c>
      <c r="B13" s="39">
        <v>-0.55264310000000005</v>
      </c>
      <c r="C13" s="21">
        <v>-1.8487390000000001E-4</v>
      </c>
    </row>
    <row r="14" spans="1:3" s="42" customFormat="1" x14ac:dyDescent="0.25">
      <c r="A14" s="40">
        <v>0.5</v>
      </c>
      <c r="B14" s="40">
        <v>-5.2664999999999997E-2</v>
      </c>
      <c r="C14" s="41">
        <v>-1.8488050000000001E-4</v>
      </c>
    </row>
    <row r="15" spans="1:3" x14ac:dyDescent="0.25">
      <c r="A15" s="39">
        <v>1</v>
      </c>
      <c r="B15" s="39">
        <v>0.44731300000000002</v>
      </c>
      <c r="C15" s="21">
        <v>-1.8488700000000001E-4</v>
      </c>
    </row>
    <row r="16" spans="1:3" x14ac:dyDescent="0.25">
      <c r="A16" s="39">
        <v>1.5</v>
      </c>
      <c r="B16" s="39">
        <v>0.94729110000000005</v>
      </c>
      <c r="C16" s="21">
        <v>-1.8489360000000001E-4</v>
      </c>
    </row>
    <row r="17" spans="1:3" x14ac:dyDescent="0.25">
      <c r="A17" s="39">
        <v>2</v>
      </c>
      <c r="B17" s="39">
        <v>1.4472689999999999</v>
      </c>
      <c r="C17" s="21">
        <v>-1.849001E-4</v>
      </c>
    </row>
    <row r="18" spans="1:3" x14ac:dyDescent="0.25">
      <c r="A18" s="39">
        <v>2.5</v>
      </c>
      <c r="B18" s="39">
        <v>1.947247</v>
      </c>
      <c r="C18" s="21">
        <v>-1.849066E-4</v>
      </c>
    </row>
    <row r="19" spans="1:3" x14ac:dyDescent="0.25">
      <c r="A19" s="39">
        <v>3</v>
      </c>
      <c r="B19" s="39">
        <v>2.447225</v>
      </c>
      <c r="C19" s="21">
        <v>-1.8491309999999999E-4</v>
      </c>
    </row>
    <row r="20" spans="1:3" x14ac:dyDescent="0.25">
      <c r="A20" s="39">
        <v>3.5</v>
      </c>
      <c r="B20" s="39">
        <v>2.947203</v>
      </c>
      <c r="C20" s="21">
        <v>-1.8491960000000001E-4</v>
      </c>
    </row>
    <row r="21" spans="1:3" x14ac:dyDescent="0.25">
      <c r="A21" s="39">
        <v>4</v>
      </c>
      <c r="B21" s="39">
        <v>3.4471810000000001</v>
      </c>
      <c r="C21" s="21">
        <v>-1.8492620000000001E-4</v>
      </c>
    </row>
    <row r="22" spans="1:3" x14ac:dyDescent="0.25">
      <c r="A22" s="39">
        <v>4.5</v>
      </c>
      <c r="B22" s="39">
        <v>3.9471590000000001</v>
      </c>
      <c r="C22" s="21">
        <v>-1.8493270000000001E-4</v>
      </c>
    </row>
    <row r="23" spans="1:3" x14ac:dyDescent="0.25">
      <c r="A23" s="39">
        <v>5</v>
      </c>
      <c r="B23" s="39">
        <v>4.4471369999999997</v>
      </c>
      <c r="C23" s="21">
        <v>-1.849392E-4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"/>
  <sheetViews>
    <sheetView zoomScale="74" zoomScaleNormal="55" workbookViewId="0">
      <selection activeCell="F3" sqref="F3"/>
    </sheetView>
  </sheetViews>
  <sheetFormatPr defaultRowHeight="13.2" x14ac:dyDescent="0.25"/>
  <cols>
    <col min="1" max="1" width="22.109375" style="26" customWidth="1"/>
    <col min="2" max="2" width="28.21875" style="2" customWidth="1"/>
    <col min="3" max="3" width="19.44140625" style="2" customWidth="1"/>
    <col min="4" max="4" width="24.21875" customWidth="1"/>
    <col min="5" max="5" width="33.88671875" customWidth="1"/>
    <col min="6" max="6" width="15.44140625" customWidth="1"/>
  </cols>
  <sheetData>
    <row r="1" spans="1:6" ht="15.6" x14ac:dyDescent="0.3">
      <c r="A1" s="27" t="s">
        <v>47</v>
      </c>
      <c r="B1" s="27" t="s">
        <v>48</v>
      </c>
      <c r="C1" s="27" t="s">
        <v>49</v>
      </c>
      <c r="D1" s="27" t="s">
        <v>32</v>
      </c>
      <c r="E1" s="5" t="s">
        <v>33</v>
      </c>
      <c r="F1" s="30" t="s">
        <v>46</v>
      </c>
    </row>
    <row r="2" spans="1:6" ht="15.6" x14ac:dyDescent="0.3">
      <c r="A2" s="27" t="s">
        <v>31</v>
      </c>
      <c r="B2" s="27" t="s">
        <v>31</v>
      </c>
      <c r="C2" s="27" t="s">
        <v>31</v>
      </c>
      <c r="D2" s="27" t="s">
        <v>31</v>
      </c>
      <c r="E2" s="5" t="s">
        <v>31</v>
      </c>
      <c r="F2" s="30" t="s">
        <v>31</v>
      </c>
    </row>
    <row r="3" spans="1:6" ht="15.6" x14ac:dyDescent="0.3">
      <c r="A3" s="31">
        <v>5</v>
      </c>
      <c r="B3" s="27">
        <v>4.5110000000000001</v>
      </c>
      <c r="C3" s="27">
        <v>3.98</v>
      </c>
      <c r="D3" s="31">
        <f>A3-B3</f>
        <v>0.48899999999999988</v>
      </c>
      <c r="E3" s="2">
        <f>B3-C3</f>
        <v>0.53100000000000014</v>
      </c>
      <c r="F3" s="4">
        <v>2.8499999999999901E-3</v>
      </c>
    </row>
    <row r="4" spans="1:6" s="26" customFormat="1" ht="15.6" x14ac:dyDescent="0.3">
      <c r="A4" s="27"/>
      <c r="B4" s="27"/>
      <c r="C4" s="27"/>
      <c r="D4" s="28" t="s">
        <v>45</v>
      </c>
      <c r="E4" s="29" t="s">
        <v>44</v>
      </c>
    </row>
    <row r="5" spans="1:6" s="26" customFormat="1" ht="15.6" x14ac:dyDescent="0.3">
      <c r="A5" s="27"/>
      <c r="B5" s="2"/>
      <c r="C5" s="2"/>
      <c r="D5" s="27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"/>
  <sheetViews>
    <sheetView zoomScale="97" zoomScaleNormal="70" workbookViewId="0">
      <selection activeCell="B3" sqref="B3"/>
    </sheetView>
  </sheetViews>
  <sheetFormatPr defaultColWidth="9" defaultRowHeight="13.2" x14ac:dyDescent="0.25"/>
  <cols>
    <col min="1" max="1" width="23.5546875" style="9" bestFit="1" customWidth="1"/>
    <col min="2" max="2" width="22.109375" style="9" bestFit="1" customWidth="1"/>
    <col min="3" max="3" width="65.88671875" style="9" bestFit="1" customWidth="1"/>
    <col min="4" max="4" width="12.77734375" style="9" bestFit="1" customWidth="1"/>
    <col min="5" max="5" width="9.77734375" style="9" bestFit="1" customWidth="1"/>
    <col min="6" max="16384" width="9" style="9"/>
  </cols>
  <sheetData>
    <row r="1" spans="1:3" x14ac:dyDescent="0.25">
      <c r="A1" s="24" t="s">
        <v>52</v>
      </c>
      <c r="B1" s="24" t="s">
        <v>53</v>
      </c>
      <c r="C1" s="30" t="s">
        <v>50</v>
      </c>
    </row>
    <row r="2" spans="1:3" x14ac:dyDescent="0.25">
      <c r="A2" s="33">
        <v>1.6516E-3</v>
      </c>
      <c r="B2" s="32">
        <v>3.1856</v>
      </c>
      <c r="C2" s="23">
        <f>20*LOG10(B2/2/A2)</f>
        <v>59.685127456333767</v>
      </c>
    </row>
    <row r="5" spans="1:3" x14ac:dyDescent="0.25">
      <c r="A5" s="25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"/>
  <sheetViews>
    <sheetView zoomScale="50" zoomScaleNormal="110" workbookViewId="0">
      <selection activeCell="C24" sqref="C24"/>
    </sheetView>
  </sheetViews>
  <sheetFormatPr defaultRowHeight="13.2" x14ac:dyDescent="0.25"/>
  <cols>
    <col min="1" max="1" width="23.5546875" bestFit="1" customWidth="1"/>
    <col min="2" max="2" width="22.21875" bestFit="1" customWidth="1"/>
    <col min="3" max="3" width="56.77734375" bestFit="1" customWidth="1"/>
  </cols>
  <sheetData>
    <row r="1" spans="1:3" x14ac:dyDescent="0.25">
      <c r="A1" s="24" t="s">
        <v>52</v>
      </c>
      <c r="B1" s="24" t="s">
        <v>53</v>
      </c>
      <c r="C1" s="30" t="s">
        <v>51</v>
      </c>
    </row>
    <row r="2" spans="1:3" x14ac:dyDescent="0.25">
      <c r="A2" s="64">
        <v>3.5232000000000002E-3</v>
      </c>
      <c r="B2" s="63">
        <v>1.1894</v>
      </c>
      <c r="C2" s="23">
        <f>20*LOG10(B2/2/A2)</f>
        <v>44.547212824152396</v>
      </c>
    </row>
    <row r="3" spans="1:3" x14ac:dyDescent="0.25">
      <c r="C3" s="6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4DCAD-8765-478A-8B99-209EB57A8025}">
  <dimension ref="A1:P509"/>
  <sheetViews>
    <sheetView zoomScale="76" zoomScaleNormal="97" workbookViewId="0">
      <selection activeCell="J24" sqref="J24"/>
    </sheetView>
  </sheetViews>
  <sheetFormatPr defaultColWidth="9.109375" defaultRowHeight="13.2" x14ac:dyDescent="0.25"/>
  <cols>
    <col min="1" max="1" width="11.77734375" style="26" bestFit="1" customWidth="1"/>
    <col min="2" max="2" width="9" style="26"/>
    <col min="3" max="3" width="14.33203125" style="26" customWidth="1"/>
    <col min="4" max="4" width="18.5546875" style="26" bestFit="1" customWidth="1"/>
    <col min="5" max="13" width="9.109375" style="26"/>
    <col min="14" max="14" width="9.109375" style="26" customWidth="1"/>
    <col min="15" max="16384" width="9.109375" style="26"/>
  </cols>
  <sheetData>
    <row r="1" spans="1:16" ht="13.8" thickBot="1" x14ac:dyDescent="0.3">
      <c r="A1" s="49" t="s">
        <v>5</v>
      </c>
      <c r="B1" s="59" t="s">
        <v>26</v>
      </c>
      <c r="C1" s="49" t="s">
        <v>27</v>
      </c>
      <c r="D1" s="49" t="s">
        <v>54</v>
      </c>
      <c r="N1" s="43"/>
      <c r="P1" s="43"/>
    </row>
    <row r="2" spans="1:16" ht="13.8" thickBot="1" x14ac:dyDescent="0.3">
      <c r="A2" s="56" t="s">
        <v>6</v>
      </c>
      <c r="B2" s="59" t="s">
        <v>1</v>
      </c>
      <c r="C2" s="49" t="s">
        <v>28</v>
      </c>
      <c r="D2" s="49" t="s">
        <v>30</v>
      </c>
      <c r="P2" s="43"/>
    </row>
    <row r="3" spans="1:16" x14ac:dyDescent="0.25">
      <c r="A3" s="43">
        <v>100</v>
      </c>
      <c r="B3" s="43">
        <v>9.99956070861165E-4</v>
      </c>
      <c r="C3" s="43">
        <v>-1.4778216335485899E-9</v>
      </c>
      <c r="D3" s="58">
        <f>20*LOG10(B3/0.001)</f>
        <v>-3.8157203294279113E-4</v>
      </c>
      <c r="P3" s="43"/>
    </row>
    <row r="4" spans="1:16" x14ac:dyDescent="0.25">
      <c r="A4" s="43">
        <v>102.305972984251</v>
      </c>
      <c r="B4" s="43">
        <v>9.9995607086097397E-4</v>
      </c>
      <c r="C4" s="43">
        <v>-1.5118998009918401E-9</v>
      </c>
      <c r="D4" s="58">
        <f t="shared" ref="D4:D67" si="0">20*LOG10(B4/0.001)</f>
        <v>-3.815720346024716E-4</v>
      </c>
      <c r="P4" s="43"/>
    </row>
    <row r="5" spans="1:16" x14ac:dyDescent="0.25">
      <c r="A5" s="43">
        <v>104.665121082543</v>
      </c>
      <c r="B5" s="43">
        <v>9.9995607086077296E-4</v>
      </c>
      <c r="C5" s="43">
        <v>-1.5467638017569901E-9</v>
      </c>
      <c r="D5" s="58">
        <f t="shared" si="0"/>
        <v>-3.8157203634798099E-4</v>
      </c>
      <c r="P5" s="43"/>
    </row>
    <row r="6" spans="1:16" x14ac:dyDescent="0.25">
      <c r="A6" s="43">
        <v>107.07867049863999</v>
      </c>
      <c r="B6" s="43">
        <v>9.9995607086056306E-4</v>
      </c>
      <c r="C6" s="43">
        <v>-1.58243175694723E-9</v>
      </c>
      <c r="D6" s="58">
        <f t="shared" si="0"/>
        <v>-3.8157203817160428E-4</v>
      </c>
      <c r="P6" s="43"/>
    </row>
    <row r="7" spans="1:16" x14ac:dyDescent="0.25">
      <c r="A7" s="43">
        <v>109.54787571223299</v>
      </c>
      <c r="B7" s="43">
        <v>9.9995607086034296E-4</v>
      </c>
      <c r="C7" s="43">
        <v>-1.61892220553343E-9</v>
      </c>
      <c r="D7" s="58">
        <f t="shared" si="0"/>
        <v>-3.8157204008298527E-4</v>
      </c>
      <c r="P7" s="43"/>
    </row>
    <row r="8" spans="1:16" x14ac:dyDescent="0.25">
      <c r="A8" s="43">
        <v>112.074020130978</v>
      </c>
      <c r="B8" s="43">
        <v>9.9995607086011398E-4</v>
      </c>
      <c r="C8" s="43">
        <v>-1.6562541139900699E-9</v>
      </c>
      <c r="D8" s="58">
        <f t="shared" si="0"/>
        <v>-3.8157204207248032E-4</v>
      </c>
      <c r="P8" s="43"/>
    </row>
    <row r="9" spans="1:16" x14ac:dyDescent="0.25">
      <c r="A9" s="43">
        <v>114.65841675756199</v>
      </c>
      <c r="B9" s="43">
        <v>9.9995607085987307E-4</v>
      </c>
      <c r="C9" s="43">
        <v>-1.69444688615331E-9</v>
      </c>
      <c r="D9" s="58">
        <f t="shared" si="0"/>
        <v>-3.8157204416516279E-4</v>
      </c>
      <c r="P9" s="43"/>
    </row>
    <row r="10" spans="1:16" x14ac:dyDescent="0.25">
      <c r="A10" s="43">
        <v>117.302408872161</v>
      </c>
      <c r="B10" s="43">
        <v>9.999560708596211E-4</v>
      </c>
      <c r="C10" s="43">
        <v>-1.73352037330645E-9</v>
      </c>
      <c r="D10" s="58">
        <f t="shared" si="0"/>
        <v>-3.8157204635331794E-4</v>
      </c>
      <c r="P10" s="43"/>
    </row>
    <row r="11" spans="1:16" x14ac:dyDescent="0.25">
      <c r="A11" s="43">
        <v>120.00737073062901</v>
      </c>
      <c r="B11" s="43">
        <v>9.9995607085935699E-4</v>
      </c>
      <c r="C11" s="43">
        <v>-1.77349488449795E-9</v>
      </c>
      <c r="D11" s="58">
        <f t="shared" si="0"/>
        <v>-3.8157204864755376E-4</v>
      </c>
      <c r="P11" s="43"/>
    </row>
    <row r="12" spans="1:16" x14ac:dyDescent="0.25">
      <c r="A12" s="43">
        <v>122.774708278787</v>
      </c>
      <c r="B12" s="43">
        <v>9.9995607085908095E-4</v>
      </c>
      <c r="C12" s="43">
        <v>-1.81439119709734E-9</v>
      </c>
      <c r="D12" s="58">
        <f t="shared" si="0"/>
        <v>-3.8157205104594156E-4</v>
      </c>
      <c r="P12" s="43"/>
    </row>
    <row r="13" spans="1:16" x14ac:dyDescent="0.25">
      <c r="A13" s="43">
        <v>125.605859883189</v>
      </c>
      <c r="B13" s="43">
        <v>9.999560708587919E-4</v>
      </c>
      <c r="C13" s="43">
        <v>-1.85623056759458E-9</v>
      </c>
      <c r="D13" s="58">
        <f t="shared" si="0"/>
        <v>-3.8157205355619621E-4</v>
      </c>
      <c r="P13" s="43"/>
    </row>
    <row r="14" spans="1:16" x14ac:dyDescent="0.25">
      <c r="A14" s="43">
        <v>128.502297078731</v>
      </c>
      <c r="B14" s="43">
        <v>9.9995607085849006E-4</v>
      </c>
      <c r="C14" s="43">
        <v>-1.8990347426484502E-9</v>
      </c>
      <c r="D14" s="58">
        <f t="shared" si="0"/>
        <v>-3.8157205617831775E-4</v>
      </c>
      <c r="P14" s="43"/>
    </row>
    <row r="15" spans="1:16" x14ac:dyDescent="0.25">
      <c r="A15" s="43">
        <v>131.465525333508</v>
      </c>
      <c r="B15" s="43">
        <v>9.9995607085817391E-4</v>
      </c>
      <c r="C15" s="43">
        <v>-1.9428259703897101E-9</v>
      </c>
      <c r="D15" s="58">
        <f t="shared" si="0"/>
        <v>-3.8157205892484308E-4</v>
      </c>
      <c r="P15" s="43"/>
    </row>
    <row r="16" spans="1:16" x14ac:dyDescent="0.25">
      <c r="A16" s="43">
        <v>134.497084831302</v>
      </c>
      <c r="B16" s="43">
        <v>9.9995607085784301E-4</v>
      </c>
      <c r="C16" s="43">
        <v>-1.9876270119848399E-9</v>
      </c>
      <c r="D16" s="58">
        <f t="shared" si="0"/>
        <v>-3.8157206179866514E-4</v>
      </c>
      <c r="P16" s="43"/>
    </row>
    <row r="17" spans="1:16" x14ac:dyDescent="0.25">
      <c r="A17" s="43">
        <v>137.59855127211699</v>
      </c>
      <c r="B17" s="43">
        <v>9.9995607085749606E-4</v>
      </c>
      <c r="C17" s="43">
        <v>-2.0334611534665701E-9</v>
      </c>
      <c r="D17" s="58">
        <f t="shared" si="0"/>
        <v>-3.8157206481232093E-4</v>
      </c>
      <c r="P17" s="43"/>
    </row>
    <row r="18" spans="1:16" x14ac:dyDescent="0.25">
      <c r="A18" s="43">
        <v>140.771536691173</v>
      </c>
      <c r="B18" s="43">
        <v>9.9995607085713307E-4</v>
      </c>
      <c r="C18" s="43">
        <v>-2.08035221783713E-9</v>
      </c>
      <c r="D18" s="58">
        <f t="shared" si="0"/>
        <v>-3.8157206796581022E-4</v>
      </c>
      <c r="P18" s="43"/>
    </row>
    <row r="19" spans="1:16" x14ac:dyDescent="0.25">
      <c r="A19" s="43">
        <v>144.01769029678599</v>
      </c>
      <c r="B19" s="43">
        <v>9.9995607085675295E-4</v>
      </c>
      <c r="C19" s="43">
        <v>-2.1283245774505699E-9</v>
      </c>
      <c r="D19" s="58">
        <f t="shared" si="0"/>
        <v>-3.8157207126684816E-4</v>
      </c>
      <c r="P19" s="43"/>
    </row>
    <row r="20" spans="1:16" x14ac:dyDescent="0.25">
      <c r="A20" s="43">
        <v>147.33869932757199</v>
      </c>
      <c r="B20" s="43">
        <v>9.9995607085635592E-4</v>
      </c>
      <c r="C20" s="43">
        <v>-2.1774031666806899E-9</v>
      </c>
      <c r="D20" s="58">
        <f t="shared" si="0"/>
        <v>-3.8157207471639903E-4</v>
      </c>
      <c r="P20" s="43"/>
    </row>
    <row r="21" spans="1:16" x14ac:dyDescent="0.25">
      <c r="A21" s="43">
        <v>150.73628992941201</v>
      </c>
      <c r="B21" s="43">
        <v>9.9995607085594002E-4</v>
      </c>
      <c r="C21" s="43">
        <v>-2.2276134948811001E-9</v>
      </c>
      <c r="D21" s="58">
        <f t="shared" si="0"/>
        <v>-3.8157207832892847E-4</v>
      </c>
      <c r="P21" s="43"/>
    </row>
    <row r="22" spans="1:16" x14ac:dyDescent="0.25">
      <c r="A22" s="43">
        <v>154.21222805264699</v>
      </c>
      <c r="B22" s="43">
        <v>9.9995607085550504E-4</v>
      </c>
      <c r="C22" s="43">
        <v>-2.27898165964393E-9</v>
      </c>
      <c r="D22" s="58">
        <f t="shared" si="0"/>
        <v>-3.8157208210732945E-4</v>
      </c>
      <c r="P22" s="43"/>
    </row>
    <row r="23" spans="1:16" x14ac:dyDescent="0.25">
      <c r="A23" s="43">
        <v>157.76832036995199</v>
      </c>
      <c r="B23" s="43">
        <v>9.9995607085504902E-4</v>
      </c>
      <c r="C23" s="43">
        <v>-2.3315343603646399E-9</v>
      </c>
      <c r="D23" s="58">
        <f t="shared" si="0"/>
        <v>-3.8157208606799632E-4</v>
      </c>
      <c r="P23" s="43"/>
    </row>
    <row r="24" spans="1:16" x14ac:dyDescent="0.25">
      <c r="A24" s="43">
        <v>161.40641521538899</v>
      </c>
      <c r="B24" s="43">
        <v>9.9995607085457197E-4</v>
      </c>
      <c r="C24" s="43">
        <v>-2.38529891211924E-9</v>
      </c>
      <c r="D24" s="58">
        <f t="shared" si="0"/>
        <v>-3.8157209021189346E-4</v>
      </c>
      <c r="P24" s="43"/>
    </row>
    <row r="25" spans="1:16" x14ac:dyDescent="0.25">
      <c r="A25" s="43">
        <v>165.12840354510399</v>
      </c>
      <c r="B25" s="43">
        <v>9.9995607085407302E-4</v>
      </c>
      <c r="C25" s="43">
        <v>-2.4403032598618902E-9</v>
      </c>
      <c r="D25" s="58">
        <f t="shared" si="0"/>
        <v>-3.8157209454577149E-4</v>
      </c>
      <c r="P25" s="43"/>
    </row>
    <row r="26" spans="1:16" x14ac:dyDescent="0.25">
      <c r="A26" s="43">
        <v>168.93621992017901</v>
      </c>
      <c r="B26" s="43">
        <v>9.9995607085355E-4</v>
      </c>
      <c r="C26" s="43">
        <v>-2.4965759929495199E-9</v>
      </c>
      <c r="D26" s="58">
        <f t="shared" si="0"/>
        <v>-3.8157209908891779E-4</v>
      </c>
      <c r="P26" s="43"/>
    </row>
    <row r="27" spans="1:16" x14ac:dyDescent="0.25">
      <c r="A27" s="43">
        <v>172.831843512153</v>
      </c>
      <c r="B27" s="43">
        <v>9.9995607085300291E-4</v>
      </c>
      <c r="C27" s="43">
        <v>-2.5541463600017299E-9</v>
      </c>
      <c r="D27" s="58">
        <f t="shared" si="0"/>
        <v>-3.8157210384133229E-4</v>
      </c>
      <c r="P27" s="43"/>
    </row>
    <row r="28" spans="1:16" x14ac:dyDescent="0.25">
      <c r="A28" s="43">
        <v>176.817299131726</v>
      </c>
      <c r="B28" s="43">
        <v>9.9995607085243111E-4</v>
      </c>
      <c r="C28" s="43">
        <v>-2.6130442841030399E-9</v>
      </c>
      <c r="D28" s="58">
        <f t="shared" si="0"/>
        <v>-3.8157210880783693E-4</v>
      </c>
      <c r="P28" s="43"/>
    </row>
    <row r="29" spans="1:16" x14ac:dyDescent="0.25">
      <c r="A29" s="43">
        <v>180.894658281185</v>
      </c>
      <c r="B29" s="43">
        <v>9.9995607085183198E-4</v>
      </c>
      <c r="C29" s="43">
        <v>-2.6733003783559702E-9</v>
      </c>
      <c r="D29" s="58">
        <f t="shared" si="0"/>
        <v>-3.8157211401254089E-4</v>
      </c>
      <c r="P29" s="43"/>
    </row>
    <row r="30" spans="1:16" x14ac:dyDescent="0.25">
      <c r="A30" s="43">
        <v>185.06604023110299</v>
      </c>
      <c r="B30" s="43">
        <v>9.9995607085120509E-4</v>
      </c>
      <c r="C30" s="43">
        <v>-2.7349459617926201E-9</v>
      </c>
      <c r="D30" s="58">
        <f t="shared" si="0"/>
        <v>-3.8157211945737297E-4</v>
      </c>
      <c r="P30" s="43"/>
    </row>
    <row r="31" spans="1:16" x14ac:dyDescent="0.25">
      <c r="A31" s="43">
        <v>189.333613121855</v>
      </c>
      <c r="B31" s="43">
        <v>9.9995607085054893E-4</v>
      </c>
      <c r="C31" s="43">
        <v>-2.7980130756531001E-9</v>
      </c>
      <c r="D31" s="58">
        <f t="shared" si="0"/>
        <v>-3.8157212515679866E-4</v>
      </c>
      <c r="P31" s="43"/>
    </row>
    <row r="32" spans="1:16" x14ac:dyDescent="0.25">
      <c r="A32" s="43">
        <v>193.69959509055099</v>
      </c>
      <c r="B32" s="43">
        <v>9.9995607084986198E-4</v>
      </c>
      <c r="C32" s="43">
        <v>-2.8625345000395899E-9</v>
      </c>
      <c r="D32" s="58">
        <f t="shared" si="0"/>
        <v>-3.8157213112431919E-4</v>
      </c>
      <c r="P32" s="43"/>
    </row>
    <row r="33" spans="1:16" x14ac:dyDescent="0.25">
      <c r="A33" s="43">
        <v>198.166255423942</v>
      </c>
      <c r="B33" s="43">
        <v>9.9995607084914294E-4</v>
      </c>
      <c r="C33" s="43">
        <v>-2.92854377095414E-9</v>
      </c>
      <c r="D33" s="58">
        <f t="shared" si="0"/>
        <v>-3.8157213736957822E-4</v>
      </c>
      <c r="P33" s="43"/>
    </row>
    <row r="34" spans="1:16" x14ac:dyDescent="0.25">
      <c r="A34" s="43">
        <v>202.73591573792001</v>
      </c>
      <c r="B34" s="43">
        <v>9.9995607084839007E-4</v>
      </c>
      <c r="C34" s="43">
        <v>-2.9960751977295699E-9</v>
      </c>
      <c r="D34" s="58">
        <f t="shared" si="0"/>
        <v>-3.8157214390993437E-4</v>
      </c>
      <c r="P34" s="43"/>
    </row>
    <row r="35" spans="1:16" x14ac:dyDescent="0.25">
      <c r="A35" s="43">
        <v>207.41095118421001</v>
      </c>
      <c r="B35" s="43">
        <v>9.9995607084760294E-4</v>
      </c>
      <c r="C35" s="43">
        <v>-3.06516388086217E-9</v>
      </c>
      <c r="D35" s="58">
        <f t="shared" si="0"/>
        <v>-3.8157215074635214E-4</v>
      </c>
      <c r="P35" s="43"/>
    </row>
    <row r="36" spans="1:16" x14ac:dyDescent="0.25">
      <c r="A36" s="43">
        <v>212.19379168489499</v>
      </c>
      <c r="B36" s="43">
        <v>9.9995607084677808E-4</v>
      </c>
      <c r="C36" s="43">
        <v>-3.1358457302557501E-9</v>
      </c>
      <c r="D36" s="58">
        <f t="shared" si="0"/>
        <v>-3.8157215791161992E-4</v>
      </c>
      <c r="P36" s="43"/>
    </row>
    <row r="37" spans="1:16" x14ac:dyDescent="0.25">
      <c r="A37" s="43">
        <v>217.086923195407</v>
      </c>
      <c r="B37" s="43">
        <v>9.9995607045810005E-4</v>
      </c>
      <c r="C37" s="43">
        <v>-3.2081574802975602E-9</v>
      </c>
      <c r="D37" s="58">
        <f t="shared" si="0"/>
        <v>-3.8157553407396018E-4</v>
      </c>
      <c r="P37" s="43"/>
    </row>
    <row r="38" spans="1:16" x14ac:dyDescent="0.25">
      <c r="A38" s="43">
        <v>222.092888996634</v>
      </c>
      <c r="B38" s="43">
        <v>9.9995607045719691E-4</v>
      </c>
      <c r="C38" s="43">
        <v>-3.2821367232255199E-9</v>
      </c>
      <c r="D38" s="58">
        <f t="shared" si="0"/>
        <v>-3.8157554191910881E-4</v>
      </c>
      <c r="P38" s="43"/>
    </row>
    <row r="39" spans="1:16" x14ac:dyDescent="0.25">
      <c r="A39" s="43">
        <v>227.21429101683901</v>
      </c>
      <c r="B39" s="43">
        <v>9.9995607045625192E-4</v>
      </c>
      <c r="C39" s="43">
        <v>-3.3578219073777298E-9</v>
      </c>
      <c r="D39" s="58">
        <f t="shared" si="0"/>
        <v>-3.815755501278248E-4</v>
      </c>
      <c r="P39" s="43"/>
    </row>
    <row r="40" spans="1:16" x14ac:dyDescent="0.25">
      <c r="A40" s="43">
        <v>232.45379118404401</v>
      </c>
      <c r="B40" s="43">
        <v>9.9995607045526291E-4</v>
      </c>
      <c r="C40" s="43">
        <v>-3.4352523712885999E-9</v>
      </c>
      <c r="D40" s="58">
        <f t="shared" si="0"/>
        <v>-3.8157555871843121E-4</v>
      </c>
      <c r="P40" s="43"/>
    </row>
    <row r="41" spans="1:16" x14ac:dyDescent="0.25">
      <c r="A41" s="43">
        <v>237.81411280961501</v>
      </c>
      <c r="B41" s="43">
        <v>9.9995607045422793E-4</v>
      </c>
      <c r="C41" s="43">
        <v>-3.5144683606278701E-9</v>
      </c>
      <c r="D41" s="58">
        <f t="shared" si="0"/>
        <v>-3.8157556770828684E-4</v>
      </c>
      <c r="P41" s="43"/>
    </row>
    <row r="42" spans="1:16" x14ac:dyDescent="0.25">
      <c r="A42" s="43">
        <v>243.29804200374099</v>
      </c>
      <c r="B42" s="43">
        <v>9.9995607045314308E-4</v>
      </c>
      <c r="C42" s="43">
        <v>-3.5955110491188699E-9</v>
      </c>
      <c r="D42" s="58">
        <f t="shared" si="0"/>
        <v>-3.815755771321088E-4</v>
      </c>
      <c r="P42" s="43"/>
    </row>
    <row r="43" spans="1:16" x14ac:dyDescent="0.25">
      <c r="A43" s="43">
        <v>248.90842912355799</v>
      </c>
      <c r="B43" s="43">
        <v>9.9995607045200901E-4</v>
      </c>
      <c r="C43" s="43">
        <v>-3.6784225599390902E-9</v>
      </c>
      <c r="D43" s="58">
        <f t="shared" si="0"/>
        <v>-3.8157558698314665E-4</v>
      </c>
      <c r="P43" s="43"/>
    </row>
    <row r="44" spans="1:16" x14ac:dyDescent="0.25">
      <c r="A44" s="43">
        <v>254.64819025467099</v>
      </c>
      <c r="B44" s="43">
        <v>9.9995607045082202E-4</v>
      </c>
      <c r="C44" s="43">
        <v>-3.7632459876143097E-9</v>
      </c>
      <c r="D44" s="58">
        <f t="shared" si="0"/>
        <v>-3.8157559729322447E-4</v>
      </c>
      <c r="P44" s="43"/>
    </row>
    <row r="45" spans="1:16" x14ac:dyDescent="0.25">
      <c r="A45" s="43">
        <v>260.52030872682701</v>
      </c>
      <c r="B45" s="43">
        <v>9.9995607044957996E-4</v>
      </c>
      <c r="C45" s="43">
        <v>-3.8500254204176204E-9</v>
      </c>
      <c r="D45" s="58">
        <f t="shared" si="0"/>
        <v>-3.8157560808259414E-4</v>
      </c>
      <c r="P45" s="43"/>
    </row>
    <row r="46" spans="1:16" x14ac:dyDescent="0.25">
      <c r="A46" s="43">
        <v>266.52783666455502</v>
      </c>
      <c r="B46" s="43">
        <v>9.9995607044827892E-4</v>
      </c>
      <c r="C46" s="43">
        <v>-3.9388059632847497E-9</v>
      </c>
      <c r="D46" s="58">
        <f t="shared" si="0"/>
        <v>-3.8157561938307981E-4</v>
      </c>
      <c r="P46" s="43"/>
    </row>
    <row r="47" spans="1:16" x14ac:dyDescent="0.25">
      <c r="A47" s="43">
        <v>272.67389657354801</v>
      </c>
      <c r="B47" s="43">
        <v>9.9995607044691803E-4</v>
      </c>
      <c r="C47" s="43">
        <v>-4.0296337612580996E-9</v>
      </c>
      <c r="D47" s="58">
        <f t="shared" si="0"/>
        <v>-3.8157563120432524E-4</v>
      </c>
      <c r="P47" s="43"/>
    </row>
    <row r="48" spans="1:16" x14ac:dyDescent="0.25">
      <c r="A48" s="43">
        <v>278.961682963638</v>
      </c>
      <c r="B48" s="43">
        <v>9.9995607044549295E-4</v>
      </c>
      <c r="C48" s="43">
        <v>-4.1225560234712903E-9</v>
      </c>
      <c r="D48" s="58">
        <f t="shared" si="0"/>
        <v>-3.815756435829764E-4</v>
      </c>
      <c r="P48" s="43"/>
    </row>
    <row r="49" spans="1:16" x14ac:dyDescent="0.25">
      <c r="A49" s="43">
        <v>285.39446400919098</v>
      </c>
      <c r="B49" s="43">
        <v>9.9995607044400196E-4</v>
      </c>
      <c r="C49" s="43">
        <v>-4.2176210476865099E-9</v>
      </c>
      <c r="D49" s="58">
        <f t="shared" si="0"/>
        <v>-3.8157565653446318E-4</v>
      </c>
      <c r="P49" s="43"/>
    </row>
    <row r="50" spans="1:16" x14ac:dyDescent="0.25">
      <c r="A50" s="43">
        <v>291.97558324778998</v>
      </c>
      <c r="B50" s="43">
        <v>9.9995607044244092E-4</v>
      </c>
      <c r="C50" s="43">
        <v>-4.31487824539832E-9</v>
      </c>
      <c r="D50" s="58">
        <f t="shared" si="0"/>
        <v>-3.8157567009350303E-4</v>
      </c>
      <c r="P50" s="43"/>
    </row>
    <row r="51" spans="1:16" x14ac:dyDescent="0.25">
      <c r="A51" s="43">
        <v>298.70846131809299</v>
      </c>
      <c r="B51" s="43">
        <v>9.999560704408079E-4</v>
      </c>
      <c r="C51" s="43">
        <v>-4.4143781675154101E-9</v>
      </c>
      <c r="D51" s="58">
        <f t="shared" si="0"/>
        <v>-3.8157568427841886E-4</v>
      </c>
      <c r="P51" s="43"/>
    </row>
    <row r="52" spans="1:16" x14ac:dyDescent="0.25">
      <c r="A52" s="43">
        <v>305.59659773776002</v>
      </c>
      <c r="B52" s="43">
        <v>9.9995607043909789E-4</v>
      </c>
      <c r="C52" s="43">
        <v>-4.5161725306355903E-9</v>
      </c>
      <c r="D52" s="58">
        <f t="shared" si="0"/>
        <v>-3.8157569913260738E-4</v>
      </c>
      <c r="P52" s="43"/>
    </row>
    <row r="53" spans="1:16" x14ac:dyDescent="0.25">
      <c r="A53" s="43">
        <v>312.64357272238198</v>
      </c>
      <c r="B53" s="43">
        <v>9.9995607043730809E-4</v>
      </c>
      <c r="C53" s="43">
        <v>-4.6203142439257897E-9</v>
      </c>
      <c r="D53" s="58">
        <f t="shared" si="0"/>
        <v>-3.8157571467921337E-4</v>
      </c>
      <c r="P53" s="43"/>
    </row>
    <row r="54" spans="1:16" x14ac:dyDescent="0.25">
      <c r="A54" s="43">
        <v>319.853049046357</v>
      </c>
      <c r="B54" s="43">
        <v>9.9995607004762003E-4</v>
      </c>
      <c r="C54" s="43">
        <v>-4.72685743133493E-9</v>
      </c>
      <c r="D54" s="58">
        <f t="shared" si="0"/>
        <v>-3.8157909961539178E-4</v>
      </c>
      <c r="P54" s="43"/>
    </row>
    <row r="55" spans="1:16" x14ac:dyDescent="0.25">
      <c r="A55" s="43">
        <v>327.22877394666898</v>
      </c>
      <c r="B55" s="43">
        <v>9.9995607004565892E-4</v>
      </c>
      <c r="C55" s="43">
        <v>-4.8358574807566302E-9</v>
      </c>
      <c r="D55" s="58">
        <f t="shared" si="0"/>
        <v>-3.8157911665002048E-4</v>
      </c>
      <c r="P55" s="43"/>
    </row>
    <row r="56" spans="1:16" x14ac:dyDescent="0.25">
      <c r="A56" s="43">
        <v>334.77458107057402</v>
      </c>
      <c r="B56" s="43">
        <v>9.9995607004360804E-4</v>
      </c>
      <c r="C56" s="43">
        <v>-4.9473710414496999E-9</v>
      </c>
      <c r="D56" s="58">
        <f t="shared" si="0"/>
        <v>-3.8157913446482437E-4</v>
      </c>
      <c r="P56" s="43"/>
    </row>
    <row r="57" spans="1:16" x14ac:dyDescent="0.25">
      <c r="A57" s="43">
        <v>342.494392468201</v>
      </c>
      <c r="B57" s="43">
        <v>9.9995607004146002E-4</v>
      </c>
      <c r="C57" s="43">
        <v>-5.0614560742752401E-9</v>
      </c>
      <c r="D57" s="58">
        <f t="shared" si="0"/>
        <v>-3.8157915312248751E-4</v>
      </c>
      <c r="P57" s="43"/>
    </row>
    <row r="58" spans="1:16" x14ac:dyDescent="0.25">
      <c r="A58" s="43">
        <v>350.39222063109099</v>
      </c>
      <c r="B58" s="43">
        <v>9.9995607003921204E-4</v>
      </c>
      <c r="C58" s="43">
        <v>-5.1781718766539302E-9</v>
      </c>
      <c r="D58" s="58">
        <f t="shared" si="0"/>
        <v>-3.8157917264904789E-4</v>
      </c>
      <c r="P58" s="43"/>
    </row>
    <row r="59" spans="1:16" x14ac:dyDescent="0.25">
      <c r="A59" s="43">
        <v>358.47217057776101</v>
      </c>
      <c r="B59" s="43">
        <v>9.9995607003685997E-4</v>
      </c>
      <c r="C59" s="43">
        <v>-5.2975791133868499E-9</v>
      </c>
      <c r="D59" s="58">
        <f t="shared" si="0"/>
        <v>-3.8157919308018709E-4</v>
      </c>
      <c r="P59" s="43"/>
    </row>
    <row r="60" spans="1:16" x14ac:dyDescent="0.25">
      <c r="A60" s="43">
        <v>366.73844198734201</v>
      </c>
      <c r="B60" s="43">
        <v>9.9995607003439796E-4</v>
      </c>
      <c r="C60" s="43">
        <v>-5.41973984818646E-9</v>
      </c>
      <c r="D60" s="58">
        <f t="shared" si="0"/>
        <v>-3.8157921446605245E-4</v>
      </c>
      <c r="P60" s="43"/>
    </row>
    <row r="61" spans="1:16" x14ac:dyDescent="0.25">
      <c r="A61" s="43">
        <v>375.19533138243298</v>
      </c>
      <c r="B61" s="43">
        <v>9.9995607003181995E-4</v>
      </c>
      <c r="C61" s="43">
        <v>-5.5447175759350697E-9</v>
      </c>
      <c r="D61" s="58">
        <f t="shared" si="0"/>
        <v>-3.8157923685871992E-4</v>
      </c>
      <c r="P61" s="43"/>
    </row>
    <row r="62" spans="1:16" x14ac:dyDescent="0.25">
      <c r="A62" s="43">
        <v>383.84723436228199</v>
      </c>
      <c r="B62" s="43">
        <v>9.999560700291231E-4</v>
      </c>
      <c r="C62" s="43">
        <v>-5.67257725568718E-9</v>
      </c>
      <c r="D62" s="58">
        <f t="shared" si="0"/>
        <v>-3.8157926028422755E-4</v>
      </c>
      <c r="P62" s="43"/>
    </row>
    <row r="63" spans="1:16" x14ac:dyDescent="0.25">
      <c r="A63" s="43">
        <v>392.69864788746997</v>
      </c>
      <c r="B63" s="43">
        <v>9.9995606963848398E-4</v>
      </c>
      <c r="C63" s="43">
        <v>-5.8033853379405797E-9</v>
      </c>
      <c r="D63" s="58">
        <f t="shared" si="0"/>
        <v>-3.8158265348216367E-4</v>
      </c>
      <c r="P63" s="43"/>
    </row>
    <row r="64" spans="1:16" x14ac:dyDescent="0.25">
      <c r="A64" s="43">
        <v>401.75417261727398</v>
      </c>
      <c r="B64" s="43">
        <v>9.9995606963552909E-4</v>
      </c>
      <c r="C64" s="43">
        <v>-5.9372098249959898E-9</v>
      </c>
      <c r="D64" s="58">
        <f t="shared" si="0"/>
        <v>-3.815826791488667E-4</v>
      </c>
      <c r="P64" s="43"/>
    </row>
    <row r="65" spans="1:16" x14ac:dyDescent="0.25">
      <c r="A65" s="43">
        <v>411.01851530092898</v>
      </c>
      <c r="B65" s="43">
        <v>9.9995606963243695E-4</v>
      </c>
      <c r="C65" s="43">
        <v>-6.0741202677898903E-9</v>
      </c>
      <c r="D65" s="58">
        <f t="shared" si="0"/>
        <v>-3.8158270600849526E-4</v>
      </c>
      <c r="P65" s="43"/>
    </row>
    <row r="66" spans="1:16" x14ac:dyDescent="0.25">
      <c r="A66" s="43">
        <v>420.49649122403702</v>
      </c>
      <c r="B66" s="43">
        <v>9.9995606962919909E-4</v>
      </c>
      <c r="C66" s="43">
        <v>-6.2141878275727602E-9</v>
      </c>
      <c r="D66" s="58">
        <f t="shared" si="0"/>
        <v>-3.8158273413337702E-4</v>
      </c>
      <c r="P66" s="43"/>
    </row>
    <row r="67" spans="1:16" x14ac:dyDescent="0.25">
      <c r="A67" s="43">
        <v>430.19302671138598</v>
      </c>
      <c r="B67" s="43">
        <v>9.9995606962581095E-4</v>
      </c>
      <c r="C67" s="43">
        <v>-6.3574853065503501E-9</v>
      </c>
      <c r="D67" s="58">
        <f t="shared" si="0"/>
        <v>-3.8158276356305121E-4</v>
      </c>
      <c r="P67" s="43"/>
    </row>
    <row r="68" spans="1:16" x14ac:dyDescent="0.25">
      <c r="A68" s="43">
        <v>440.11316168748198</v>
      </c>
      <c r="B68" s="43">
        <v>9.9995606962226496E-4</v>
      </c>
      <c r="C68" s="43">
        <v>-6.5040871857234404E-9</v>
      </c>
      <c r="D68" s="58">
        <f t="shared" ref="D68:D131" si="1">20*LOG10(B68/0.001)</f>
        <v>-3.8158279436502362E-4</v>
      </c>
      <c r="P68" s="43"/>
    </row>
    <row r="69" spans="1:16" x14ac:dyDescent="0.25">
      <c r="A69" s="43">
        <v>450.26205229612702</v>
      </c>
      <c r="B69" s="43">
        <v>9.9995606961855309E-4</v>
      </c>
      <c r="C69" s="43">
        <v>-6.6540696636001399E-9</v>
      </c>
      <c r="D69" s="58">
        <f t="shared" si="1"/>
        <v>-3.8158282660680015E-4</v>
      </c>
      <c r="P69" s="43"/>
    </row>
    <row r="70" spans="1:16" x14ac:dyDescent="0.25">
      <c r="A70" s="43">
        <v>460.64497358041001</v>
      </c>
      <c r="B70" s="43">
        <v>9.9995606922685296E-4</v>
      </c>
      <c r="C70" s="43">
        <v>-6.8075106881856597E-9</v>
      </c>
      <c r="D70" s="58">
        <f t="shared" si="1"/>
        <v>-3.8158622902025578E-4</v>
      </c>
      <c r="P70" s="43"/>
    </row>
    <row r="71" spans="1:16" x14ac:dyDescent="0.25">
      <c r="A71" s="43">
        <v>471.267322224483</v>
      </c>
      <c r="B71" s="43">
        <v>9.9995606922278699E-4</v>
      </c>
      <c r="C71" s="43">
        <v>-6.9644900277852303E-9</v>
      </c>
      <c r="D71" s="58">
        <f t="shared" si="1"/>
        <v>-3.815862643383721E-4</v>
      </c>
      <c r="P71" s="43"/>
    </row>
    <row r="72" spans="1:16" x14ac:dyDescent="0.25">
      <c r="A72" s="43">
        <v>482.13461935858197</v>
      </c>
      <c r="B72" s="43">
        <v>9.9995606921853106E-4</v>
      </c>
      <c r="C72" s="43">
        <v>-7.12508926728889E-9</v>
      </c>
      <c r="D72" s="58">
        <f t="shared" si="1"/>
        <v>-3.8158630130652525E-4</v>
      </c>
      <c r="P72" s="43"/>
    </row>
    <row r="73" spans="1:16" x14ac:dyDescent="0.25">
      <c r="A73" s="43">
        <v>493.25251342871201</v>
      </c>
      <c r="B73" s="43">
        <v>9.9995606921407694E-4</v>
      </c>
      <c r="C73" s="43">
        <v>-7.28939188052156E-9</v>
      </c>
      <c r="D73" s="58">
        <f t="shared" si="1"/>
        <v>-3.8158633999704295E-4</v>
      </c>
      <c r="P73" s="43"/>
    </row>
    <row r="74" spans="1:16" x14ac:dyDescent="0.25">
      <c r="A74" s="43">
        <v>504.62678313251598</v>
      </c>
      <c r="B74" s="43">
        <v>9.9995606920941509E-4</v>
      </c>
      <c r="C74" s="43">
        <v>-7.4574832661854608E-9</v>
      </c>
      <c r="D74" s="58">
        <f t="shared" si="1"/>
        <v>-3.8158638049093217E-4</v>
      </c>
      <c r="P74" s="43"/>
    </row>
    <row r="75" spans="1:16" x14ac:dyDescent="0.25">
      <c r="A75" s="43">
        <v>516.263340422846</v>
      </c>
      <c r="B75" s="43">
        <v>9.999560688167201E-4</v>
      </c>
      <c r="C75" s="43">
        <v>-7.6294507837128499E-9</v>
      </c>
      <c r="D75" s="58">
        <f t="shared" si="1"/>
        <v>-3.815897915461073E-4</v>
      </c>
      <c r="P75" s="43"/>
    </row>
    <row r="76" spans="1:16" x14ac:dyDescent="0.25">
      <c r="A76" s="43">
        <v>528.16823358058798</v>
      </c>
      <c r="B76" s="43">
        <v>9.9995606881161307E-4</v>
      </c>
      <c r="C76" s="43">
        <v>-7.8053838326168807E-9</v>
      </c>
      <c r="D76" s="58">
        <f t="shared" si="1"/>
        <v>-3.8158983590711956E-4</v>
      </c>
      <c r="P76" s="43"/>
    </row>
    <row r="77" spans="1:16" x14ac:dyDescent="0.25">
      <c r="A77" s="43">
        <v>540.34765035835198</v>
      </c>
      <c r="B77" s="43">
        <v>9.9995606880626709E-4</v>
      </c>
      <c r="C77" s="43">
        <v>-7.9853738483226805E-9</v>
      </c>
      <c r="D77" s="58">
        <f t="shared" si="1"/>
        <v>-3.8158988234345578E-4</v>
      </c>
      <c r="P77" s="43"/>
    </row>
    <row r="78" spans="1:16" x14ac:dyDescent="0.25">
      <c r="A78" s="43">
        <v>552.80792119664898</v>
      </c>
      <c r="B78" s="43">
        <v>9.9995606880067195E-4</v>
      </c>
      <c r="C78" s="43">
        <v>-8.1695143832744994E-9</v>
      </c>
      <c r="D78" s="58">
        <f t="shared" si="1"/>
        <v>-3.8158993094480214E-4</v>
      </c>
      <c r="P78" s="43"/>
    </row>
    <row r="79" spans="1:16" x14ac:dyDescent="0.25">
      <c r="A79" s="43">
        <v>565.55552251424297</v>
      </c>
      <c r="B79" s="43">
        <v>9.9995606840700096E-4</v>
      </c>
      <c r="C79" s="43">
        <v>-8.3579011378357501E-9</v>
      </c>
      <c r="D79" s="58">
        <f t="shared" si="1"/>
        <v>-3.8159335047775386E-4</v>
      </c>
      <c r="P79" s="43"/>
    </row>
    <row r="80" spans="1:16" x14ac:dyDescent="0.25">
      <c r="A80" s="43">
        <v>578.59708007435995</v>
      </c>
      <c r="B80" s="43">
        <v>9.9995606840087197E-4</v>
      </c>
      <c r="C80" s="43">
        <v>-8.5506320472383906E-9</v>
      </c>
      <c r="D80" s="58">
        <f t="shared" si="1"/>
        <v>-3.8159340371579046E-4</v>
      </c>
      <c r="P80" s="43"/>
    </row>
    <row r="81" spans="1:16" x14ac:dyDescent="0.25">
      <c r="A81" s="43">
        <v>591.93937242853895</v>
      </c>
      <c r="B81" s="43">
        <v>9.9995606839445696E-4</v>
      </c>
      <c r="C81" s="43">
        <v>-8.7478072770162703E-9</v>
      </c>
      <c r="D81" s="58">
        <f t="shared" si="1"/>
        <v>-3.8159345943804377E-4</v>
      </c>
      <c r="P81" s="43"/>
    </row>
    <row r="82" spans="1:16" x14ac:dyDescent="0.25">
      <c r="A82" s="43">
        <v>605.58933443988599</v>
      </c>
      <c r="B82" s="43">
        <v>9.9995606799992793E-4</v>
      </c>
      <c r="C82" s="43">
        <v>-8.9495293018206407E-9</v>
      </c>
      <c r="D82" s="58">
        <f t="shared" si="1"/>
        <v>-3.8159688642461128E-4</v>
      </c>
      <c r="P82" s="43"/>
    </row>
    <row r="83" spans="1:16" x14ac:dyDescent="0.25">
      <c r="A83" s="43">
        <v>619.554060887574</v>
      </c>
      <c r="B83" s="43">
        <v>9.9995606799289992E-4</v>
      </c>
      <c r="C83" s="43">
        <v>-9.1559029893622306E-9</v>
      </c>
      <c r="D83" s="58">
        <f t="shared" si="1"/>
        <v>-3.8159694747115047E-4</v>
      </c>
      <c r="P83" s="43"/>
    </row>
    <row r="84" spans="1:16" x14ac:dyDescent="0.25">
      <c r="A84" s="43">
        <v>633.84081015446998</v>
      </c>
      <c r="B84" s="43">
        <v>9.9995606798554491E-4</v>
      </c>
      <c r="C84" s="43">
        <v>-9.3670355955270607E-9</v>
      </c>
      <c r="D84" s="58">
        <f t="shared" si="1"/>
        <v>-3.8159701135872322E-4</v>
      </c>
      <c r="P84" s="43"/>
    </row>
    <row r="85" spans="1:16" x14ac:dyDescent="0.25">
      <c r="A85" s="43">
        <v>648.45700799978897</v>
      </c>
      <c r="B85" s="43">
        <v>9.9995606759003099E-4</v>
      </c>
      <c r="C85" s="43">
        <v>-9.5830368487708392E-9</v>
      </c>
      <c r="D85" s="58">
        <f t="shared" si="1"/>
        <v>-3.8160044690021687E-4</v>
      </c>
      <c r="P85" s="43"/>
    </row>
    <row r="86" spans="1:16" x14ac:dyDescent="0.25">
      <c r="A86" s="43">
        <v>663.41025141874604</v>
      </c>
      <c r="B86" s="43">
        <v>9.9995606758197407E-4</v>
      </c>
      <c r="C86" s="43">
        <v>-9.8040190400027596E-9</v>
      </c>
      <c r="D86" s="58">
        <f t="shared" si="1"/>
        <v>-3.8160051688453567E-4</v>
      </c>
      <c r="P86" s="43"/>
    </row>
    <row r="87" spans="1:16" x14ac:dyDescent="0.25">
      <c r="A87" s="43">
        <v>678.70831259121303</v>
      </c>
      <c r="B87" s="43">
        <v>9.9995606757354006E-4</v>
      </c>
      <c r="C87" s="43">
        <v>-1.00300970173556E-8</v>
      </c>
      <c r="D87" s="58">
        <f t="shared" si="1"/>
        <v>-3.8160059014481887E-4</v>
      </c>
      <c r="P87" s="43"/>
    </row>
    <row r="88" spans="1:16" x14ac:dyDescent="0.25">
      <c r="A88" s="43">
        <v>694.35914292143104</v>
      </c>
      <c r="B88" s="43">
        <v>9.9995606717689792E-4</v>
      </c>
      <c r="C88" s="43">
        <v>-1.02613882765534E-8</v>
      </c>
      <c r="D88" s="58">
        <f t="shared" si="1"/>
        <v>-3.8160403548624021E-4</v>
      </c>
      <c r="P88" s="43"/>
    </row>
    <row r="89" spans="1:16" x14ac:dyDescent="0.25">
      <c r="A89" s="43">
        <v>710.37087717087502</v>
      </c>
      <c r="B89" s="43">
        <v>9.99956067167659E-4</v>
      </c>
      <c r="C89" s="43">
        <v>-1.04980130571586E-8</v>
      </c>
      <c r="D89" s="58">
        <f t="shared" si="1"/>
        <v>-3.8160411573820468E-4</v>
      </c>
      <c r="P89" s="43"/>
    </row>
    <row r="90" spans="1:16" x14ac:dyDescent="0.25">
      <c r="A90" s="43">
        <v>726.75183768642103</v>
      </c>
      <c r="B90" s="43">
        <v>9.99956066770174E-4</v>
      </c>
      <c r="C90" s="43">
        <v>-1.07400943249562E-8</v>
      </c>
      <c r="D90" s="58">
        <f t="shared" si="1"/>
        <v>-3.8160756840015882E-4</v>
      </c>
      <c r="P90" s="43"/>
    </row>
    <row r="91" spans="1:16" x14ac:dyDescent="0.25">
      <c r="A91" s="43">
        <v>743.51053872601699</v>
      </c>
      <c r="B91" s="43">
        <v>9.9995606676005406E-4</v>
      </c>
      <c r="C91" s="43">
        <v>-1.0987757928790199E-8</v>
      </c>
      <c r="D91" s="58">
        <f t="shared" si="1"/>
        <v>-3.8160765630536239E-4</v>
      </c>
      <c r="P91" s="43"/>
    </row>
    <row r="92" spans="1:16" x14ac:dyDescent="0.25">
      <c r="A92" s="43">
        <v>760.655690884097</v>
      </c>
      <c r="B92" s="43">
        <v>9.9995606636164511E-4</v>
      </c>
      <c r="C92" s="43">
        <v>-1.12411325709062E-8</v>
      </c>
      <c r="D92" s="58">
        <f t="shared" si="1"/>
        <v>-3.8161111699280375E-4</v>
      </c>
      <c r="P92" s="43"/>
    </row>
    <row r="93" spans="1:16" x14ac:dyDescent="0.25">
      <c r="A93" s="43">
        <v>778.19620561905106</v>
      </c>
      <c r="B93" s="43">
        <v>9.9995606635055806E-4</v>
      </c>
      <c r="C93" s="43">
        <v>-1.15003499711035E-8</v>
      </c>
      <c r="D93" s="58">
        <f t="shared" si="1"/>
        <v>-3.8161121329863295E-4</v>
      </c>
      <c r="P93" s="43"/>
    </row>
    <row r="94" spans="1:16" x14ac:dyDescent="0.25">
      <c r="A94" s="43">
        <v>796.14119988509105</v>
      </c>
      <c r="B94" s="43">
        <v>9.9995606595113906E-4</v>
      </c>
      <c r="C94" s="43">
        <v>-1.1765544835695E-8</v>
      </c>
      <c r="D94" s="58">
        <f t="shared" si="1"/>
        <v>-3.8161468275991242E-4</v>
      </c>
      <c r="P94" s="43"/>
    </row>
    <row r="95" spans="1:16" x14ac:dyDescent="0.25">
      <c r="A95" s="43">
        <v>814.50000087093201</v>
      </c>
      <c r="B95" s="43">
        <v>9.9995606593899296E-4</v>
      </c>
      <c r="C95" s="43">
        <v>-1.20368550293161E-8</v>
      </c>
      <c r="D95" s="58">
        <f t="shared" si="1"/>
        <v>-3.8161478826486555E-4</v>
      </c>
      <c r="P95" s="43"/>
    </row>
    <row r="96" spans="1:16" x14ac:dyDescent="0.25">
      <c r="A96" s="43">
        <v>833.28215084773899</v>
      </c>
      <c r="B96" s="43">
        <v>9.9995606553846591E-4</v>
      </c>
      <c r="C96" s="43">
        <v>-1.2314421542436399E-8</v>
      </c>
      <c r="D96" s="58">
        <f t="shared" si="1"/>
        <v>-3.816182673515218E-4</v>
      </c>
      <c r="P96" s="43"/>
    </row>
    <row r="97" spans="1:16" x14ac:dyDescent="0.25">
      <c r="A97" s="43">
        <v>852.49741212887204</v>
      </c>
      <c r="B97" s="43">
        <v>9.9995606513734493E-4</v>
      </c>
      <c r="C97" s="43">
        <v>-1.25983886570912E-8</v>
      </c>
      <c r="D97" s="58">
        <f t="shared" si="1"/>
        <v>-3.8162175159659373E-4</v>
      </c>
      <c r="P97" s="43"/>
    </row>
    <row r="98" spans="1:16" x14ac:dyDescent="0.25">
      <c r="A98" s="43">
        <v>872.15577214400196</v>
      </c>
      <c r="B98" s="43">
        <v>9.9995606512341901E-4</v>
      </c>
      <c r="C98" s="43">
        <v>-1.2888903983341199E-8</v>
      </c>
      <c r="D98" s="58">
        <f t="shared" si="1"/>
        <v>-3.8162187256135977E-4</v>
      </c>
      <c r="P98" s="43"/>
    </row>
    <row r="99" spans="1:16" x14ac:dyDescent="0.25">
      <c r="A99" s="43">
        <v>892.26744863022702</v>
      </c>
      <c r="B99" s="43">
        <v>9.9995606472102799E-4</v>
      </c>
      <c r="C99" s="43">
        <v>-1.3186118491806301E-8</v>
      </c>
      <c r="D99" s="58">
        <f t="shared" si="1"/>
        <v>-3.8162536783882404E-4</v>
      </c>
      <c r="P99" s="43"/>
    </row>
    <row r="100" spans="1:16" x14ac:dyDescent="0.25">
      <c r="A100" s="43">
        <v>912.84289494290397</v>
      </c>
      <c r="B100" s="43">
        <v>9.9995606470577197E-4</v>
      </c>
      <c r="C100" s="43">
        <v>-1.3490186692755E-8</v>
      </c>
      <c r="D100" s="58">
        <f t="shared" si="1"/>
        <v>-3.8162550035674076E-4</v>
      </c>
      <c r="P100" s="43"/>
    </row>
    <row r="101" spans="1:16" x14ac:dyDescent="0.25">
      <c r="A101" s="43">
        <v>933.89280548894101</v>
      </c>
      <c r="B101" s="43">
        <v>9.9995606468980492E-4</v>
      </c>
      <c r="C101" s="43">
        <v>-1.38012666151199E-8</v>
      </c>
      <c r="D101" s="58">
        <f t="shared" si="1"/>
        <v>-3.8162563905048193E-4</v>
      </c>
      <c r="P101" s="43"/>
    </row>
    <row r="102" spans="1:16" x14ac:dyDescent="0.25">
      <c r="A102" s="43">
        <v>955.42812128537901</v>
      </c>
      <c r="B102" s="43">
        <v>9.9995606389746195E-4</v>
      </c>
      <c r="C102" s="43">
        <v>-1.41195199150858E-8</v>
      </c>
      <c r="D102" s="58">
        <f t="shared" si="1"/>
        <v>-3.8163252155645397E-4</v>
      </c>
      <c r="P102" s="43"/>
    </row>
    <row r="103" spans="1:16" x14ac:dyDescent="0.25">
      <c r="A103" s="43">
        <v>977.46003564615501</v>
      </c>
      <c r="B103" s="43">
        <v>9.9995606349215509E-4</v>
      </c>
      <c r="C103" s="43">
        <v>-1.4445112055119201E-8</v>
      </c>
      <c r="D103" s="58">
        <f t="shared" si="1"/>
        <v>-3.8163604216213205E-4</v>
      </c>
      <c r="P103" s="43"/>
    </row>
    <row r="104" spans="1:16" x14ac:dyDescent="0.25">
      <c r="A104" s="43">
        <v>1000</v>
      </c>
      <c r="B104" s="43">
        <v>9.9995606347384703E-4</v>
      </c>
      <c r="C104" s="43">
        <v>-1.4778212266875499E-8</v>
      </c>
      <c r="D104" s="58">
        <f t="shared" si="1"/>
        <v>-3.8163620119057573E-4</v>
      </c>
      <c r="P104" s="43"/>
    </row>
    <row r="105" spans="1:16" x14ac:dyDescent="0.25">
      <c r="A105" s="43">
        <v>1023.05972984251</v>
      </c>
      <c r="B105" s="43">
        <v>9.9995606267905398E-4</v>
      </c>
      <c r="C105" s="43">
        <v>-1.5118993633682301E-8</v>
      </c>
      <c r="D105" s="58">
        <f t="shared" si="1"/>
        <v>-3.8164310497826976E-4</v>
      </c>
      <c r="P105" s="43"/>
    </row>
    <row r="106" spans="1:16" x14ac:dyDescent="0.25">
      <c r="A106" s="43">
        <v>1046.6512108254301</v>
      </c>
      <c r="B106" s="43">
        <v>9.9995606227118298E-4</v>
      </c>
      <c r="C106" s="43">
        <v>-1.5467633330396598E-8</v>
      </c>
      <c r="D106" s="58">
        <f t="shared" si="1"/>
        <v>-3.8164664785703784E-4</v>
      </c>
      <c r="P106" s="43"/>
    </row>
    <row r="107" spans="1:16" x14ac:dyDescent="0.25">
      <c r="A107" s="43">
        <v>1070.7867049864001</v>
      </c>
      <c r="B107" s="43">
        <v>9.9995606186237609E-4</v>
      </c>
      <c r="C107" s="43">
        <v>-1.5824312550150801E-8</v>
      </c>
      <c r="D107" s="58">
        <f t="shared" si="1"/>
        <v>-3.8165019886448074E-4</v>
      </c>
      <c r="P107" s="43"/>
    </row>
    <row r="108" spans="1:16" x14ac:dyDescent="0.25">
      <c r="A108" s="43">
        <v>1095.4787571223401</v>
      </c>
      <c r="B108" s="43">
        <v>9.9995606145258909E-4</v>
      </c>
      <c r="C108" s="43">
        <v>-1.61892166811896E-8</v>
      </c>
      <c r="D108" s="58">
        <f t="shared" si="1"/>
        <v>-3.8165375838538208E-4</v>
      </c>
      <c r="P108" s="43"/>
    </row>
    <row r="109" spans="1:16" x14ac:dyDescent="0.25">
      <c r="A109" s="43">
        <v>1120.7402013097801</v>
      </c>
      <c r="B109" s="43">
        <v>9.9995606104177903E-4</v>
      </c>
      <c r="C109" s="43">
        <v>-1.6562535386691099E-8</v>
      </c>
      <c r="D109" s="58">
        <f t="shared" si="1"/>
        <v>-3.8165732679295292E-4</v>
      </c>
      <c r="P109" s="43"/>
    </row>
    <row r="110" spans="1:16" x14ac:dyDescent="0.25">
      <c r="A110" s="43">
        <v>1146.5841675756301</v>
      </c>
      <c r="B110" s="43">
        <v>9.9995606062989496E-4</v>
      </c>
      <c r="C110" s="43">
        <v>-1.6944462703341399E-8</v>
      </c>
      <c r="D110" s="58">
        <f t="shared" si="1"/>
        <v>-3.8166090452983903E-4</v>
      </c>
      <c r="P110" s="43"/>
    </row>
    <row r="111" spans="1:16" x14ac:dyDescent="0.25">
      <c r="A111" s="43">
        <v>1173.02408872162</v>
      </c>
      <c r="B111" s="43">
        <v>9.999560602168881E-4</v>
      </c>
      <c r="C111" s="43">
        <v>-1.7335197142180399E-8</v>
      </c>
      <c r="D111" s="58">
        <f t="shared" si="1"/>
        <v>-3.8166449201939884E-4</v>
      </c>
      <c r="P111" s="43"/>
    </row>
    <row r="112" spans="1:16" x14ac:dyDescent="0.25">
      <c r="A112" s="43">
        <v>1200.0737073062901</v>
      </c>
      <c r="B112" s="43">
        <v>9.9995605980270595E-4</v>
      </c>
      <c r="C112" s="43">
        <v>-1.7734941791773902E-8</v>
      </c>
      <c r="D112" s="58">
        <f t="shared" si="1"/>
        <v>-3.8166808971777931E-4</v>
      </c>
      <c r="P112" s="43"/>
    </row>
    <row r="113" spans="1:16" x14ac:dyDescent="0.25">
      <c r="A113" s="43">
        <v>1227.7470827878701</v>
      </c>
      <c r="B113" s="43">
        <v>9.9995605899947889E-4</v>
      </c>
      <c r="C113" s="43">
        <v>-1.8143904403455599E-8</v>
      </c>
      <c r="D113" s="58">
        <f t="shared" si="1"/>
        <v>-3.8167506676578251E-4</v>
      </c>
      <c r="P113" s="43"/>
    </row>
    <row r="114" spans="1:16" x14ac:dyDescent="0.25">
      <c r="A114" s="43">
        <v>1256.0585988318901</v>
      </c>
      <c r="B114" s="43">
        <v>9.999560585827801E-4</v>
      </c>
      <c r="C114" s="43">
        <v>-1.8562297580077802E-8</v>
      </c>
      <c r="D114" s="58">
        <f t="shared" si="1"/>
        <v>-3.8167868632546726E-4</v>
      </c>
      <c r="P114" s="43"/>
    </row>
    <row r="115" spans="1:16" x14ac:dyDescent="0.25">
      <c r="A115" s="43">
        <v>1285.02297078731</v>
      </c>
      <c r="B115" s="43">
        <v>9.9995605816473299E-4</v>
      </c>
      <c r="C115" s="43">
        <v>-1.8990338766026199E-8</v>
      </c>
      <c r="D115" s="58">
        <f t="shared" si="1"/>
        <v>-3.816823175954965E-4</v>
      </c>
      <c r="P115" s="43"/>
    </row>
    <row r="116" spans="1:16" x14ac:dyDescent="0.25">
      <c r="A116" s="43">
        <v>1314.65525333509</v>
      </c>
      <c r="B116" s="43">
        <v>9.9995605735745991E-4</v>
      </c>
      <c r="C116" s="43">
        <v>-1.9428250418359301E-8</v>
      </c>
      <c r="D116" s="58">
        <f t="shared" si="1"/>
        <v>-3.8168932978900573E-4</v>
      </c>
      <c r="P116" s="43"/>
    </row>
    <row r="117" spans="1:16" x14ac:dyDescent="0.25">
      <c r="A117" s="43">
        <v>1344.97084831303</v>
      </c>
      <c r="B117" s="43">
        <v>9.9995605693652709E-4</v>
      </c>
      <c r="C117" s="43">
        <v>-1.9876260189015299E-8</v>
      </c>
      <c r="D117" s="58">
        <f t="shared" si="1"/>
        <v>-3.8169298612494048E-4</v>
      </c>
      <c r="P117" s="43"/>
    </row>
    <row r="118" spans="1:16" x14ac:dyDescent="0.25">
      <c r="A118" s="43">
        <v>1375.9855127211799</v>
      </c>
      <c r="B118" s="43">
        <v>9.9995605612623298E-4</v>
      </c>
      <c r="C118" s="43">
        <v>-2.03346008914499E-8</v>
      </c>
      <c r="D118" s="58">
        <f t="shared" si="1"/>
        <v>-3.8170002455992615E-4</v>
      </c>
      <c r="P118" s="43"/>
    </row>
    <row r="119" spans="1:16" x14ac:dyDescent="0.25">
      <c r="A119" s="43">
        <v>1407.7153669117299</v>
      </c>
      <c r="B119" s="43">
        <v>9.9995605531432298E-4</v>
      </c>
      <c r="C119" s="43">
        <v>-2.0803510774299699E-8</v>
      </c>
      <c r="D119" s="58">
        <f t="shared" si="1"/>
        <v>-3.8170707703035622E-4</v>
      </c>
      <c r="P119" s="43"/>
    </row>
    <row r="120" spans="1:16" x14ac:dyDescent="0.25">
      <c r="A120" s="43">
        <v>1440.1769029678701</v>
      </c>
      <c r="B120" s="43">
        <v>9.9995605450071902E-4</v>
      </c>
      <c r="C120" s="43">
        <v>-2.12832335577546E-8</v>
      </c>
      <c r="D120" s="58">
        <f t="shared" si="1"/>
        <v>-3.8171414421514716E-4</v>
      </c>
      <c r="P120" s="43"/>
    </row>
    <row r="121" spans="1:16" x14ac:dyDescent="0.25">
      <c r="A121" s="43">
        <v>1473.38699327573</v>
      </c>
      <c r="B121" s="43">
        <v>9.9995605407315999E-4</v>
      </c>
      <c r="C121" s="43">
        <v>-2.1774018606369899E-8</v>
      </c>
      <c r="D121" s="58">
        <f t="shared" si="1"/>
        <v>-3.8171785810854224E-4</v>
      </c>
      <c r="P121" s="43"/>
    </row>
    <row r="122" spans="1:16" x14ac:dyDescent="0.25">
      <c r="A122" s="43">
        <v>1507.3628992941301</v>
      </c>
      <c r="B122" s="43">
        <v>9.9995605325593198E-4</v>
      </c>
      <c r="C122" s="43">
        <v>-2.2276120961696398E-8</v>
      </c>
      <c r="D122" s="58">
        <f t="shared" si="1"/>
        <v>-3.817249567732669E-4</v>
      </c>
      <c r="P122" s="43"/>
    </row>
    <row r="123" spans="1:16" x14ac:dyDescent="0.25">
      <c r="A123" s="43">
        <v>1542.1222805264699</v>
      </c>
      <c r="B123" s="43">
        <v>9.9995605243676194E-4</v>
      </c>
      <c r="C123" s="43">
        <v>-2.27898016193793E-8</v>
      </c>
      <c r="D123" s="58">
        <f t="shared" si="1"/>
        <v>-3.8173207230675474E-4</v>
      </c>
      <c r="P123" s="43"/>
    </row>
    <row r="124" spans="1:16" x14ac:dyDescent="0.25">
      <c r="A124" s="43">
        <v>1577.6832036995299</v>
      </c>
      <c r="B124" s="43">
        <v>9.9995605122774707E-4</v>
      </c>
      <c r="C124" s="43">
        <v>-2.3315327542921999E-8</v>
      </c>
      <c r="D124" s="58">
        <f t="shared" si="1"/>
        <v>-3.817425741381807E-4</v>
      </c>
      <c r="P124" s="43"/>
    </row>
    <row r="125" spans="1:16" x14ac:dyDescent="0.25">
      <c r="A125" s="43">
        <v>1614.0641521539001</v>
      </c>
      <c r="B125" s="43">
        <v>9.9995605040441998E-4</v>
      </c>
      <c r="C125" s="43">
        <v>-2.3852971929969999E-8</v>
      </c>
      <c r="D125" s="58">
        <f t="shared" si="1"/>
        <v>-3.8174972578058322E-4</v>
      </c>
      <c r="P125" s="43"/>
    </row>
    <row r="126" spans="1:16" x14ac:dyDescent="0.25">
      <c r="A126" s="43">
        <v>1651.2840354510499</v>
      </c>
      <c r="B126" s="43">
        <v>9.999560495788679E-4</v>
      </c>
      <c r="C126" s="43">
        <v>-2.4403014199568501E-8</v>
      </c>
      <c r="D126" s="58">
        <f t="shared" si="1"/>
        <v>-3.8175689674992786E-4</v>
      </c>
      <c r="P126" s="43"/>
    </row>
    <row r="127" spans="1:16" x14ac:dyDescent="0.25">
      <c r="A127" s="43">
        <v>1689.3621992018</v>
      </c>
      <c r="B127" s="43">
        <v>9.9995604836317304E-4</v>
      </c>
      <c r="C127" s="43">
        <v>-2.49657402120065E-8</v>
      </c>
      <c r="D127" s="58">
        <f t="shared" si="1"/>
        <v>-3.8176745660558915E-4</v>
      </c>
      <c r="P127" s="43"/>
    </row>
    <row r="128" spans="1:16" x14ac:dyDescent="0.25">
      <c r="A128" s="43">
        <v>1728.31843512154</v>
      </c>
      <c r="B128" s="43">
        <v>9.9995604753285502E-4</v>
      </c>
      <c r="C128" s="43">
        <v>-2.5541442502962601E-8</v>
      </c>
      <c r="D128" s="58">
        <f t="shared" si="1"/>
        <v>-3.817746689724531E-4</v>
      </c>
      <c r="P128" s="43"/>
    </row>
    <row r="129" spans="1:16" x14ac:dyDescent="0.25">
      <c r="A129" s="43">
        <v>1768.1729913172701</v>
      </c>
      <c r="B129" s="43">
        <v>9.9995604669998609E-4</v>
      </c>
      <c r="C129" s="43">
        <v>-2.6130420269854901E-8</v>
      </c>
      <c r="D129" s="58">
        <f t="shared" si="1"/>
        <v>-3.8178190349861353E-4</v>
      </c>
      <c r="P129" s="43"/>
    </row>
    <row r="130" spans="1:16" x14ac:dyDescent="0.25">
      <c r="A130" s="43">
        <v>1808.94658281186</v>
      </c>
      <c r="B130" s="43">
        <v>9.9995604470100091E-4</v>
      </c>
      <c r="C130" s="43">
        <v>-2.67329795474005E-8</v>
      </c>
      <c r="D130" s="58">
        <f t="shared" si="1"/>
        <v>-3.8179926722665578E-4</v>
      </c>
      <c r="P130" s="43"/>
    </row>
    <row r="131" spans="1:16" x14ac:dyDescent="0.25">
      <c r="A131" s="43">
        <v>1850.6604023110301</v>
      </c>
      <c r="B131" s="43">
        <v>9.9995604386266695E-4</v>
      </c>
      <c r="C131" s="43">
        <v>-2.7349433696330699E-8</v>
      </c>
      <c r="D131" s="58">
        <f t="shared" si="1"/>
        <v>-3.8180654922297856E-4</v>
      </c>
      <c r="P131" s="43"/>
    </row>
    <row r="132" spans="1:16" x14ac:dyDescent="0.25">
      <c r="A132" s="43">
        <v>1893.33613121855</v>
      </c>
      <c r="B132" s="43">
        <v>9.9995604263359195E-4</v>
      </c>
      <c r="C132" s="43">
        <v>-2.7980103002509801E-8</v>
      </c>
      <c r="D132" s="58">
        <f t="shared" ref="D132:D195" si="2">20*LOG10(B132/0.001)</f>
        <v>-3.8181722530166232E-4</v>
      </c>
      <c r="P132" s="43"/>
    </row>
    <row r="133" spans="1:16" x14ac:dyDescent="0.25">
      <c r="A133" s="43">
        <v>1936.99595090551</v>
      </c>
      <c r="B133" s="43">
        <v>9.9995604140145603E-4</v>
      </c>
      <c r="C133" s="43">
        <v>-2.8625315288776601E-8</v>
      </c>
      <c r="D133" s="58">
        <f t="shared" si="2"/>
        <v>-3.8182792796900058E-4</v>
      </c>
      <c r="P133" s="43"/>
    </row>
    <row r="134" spans="1:16" x14ac:dyDescent="0.25">
      <c r="A134" s="43">
        <v>1981.6625542394299</v>
      </c>
      <c r="B134" s="43">
        <v>9.9995604016611607E-4</v>
      </c>
      <c r="C134" s="43">
        <v>-2.9285405906498499E-8</v>
      </c>
      <c r="D134" s="58">
        <f t="shared" si="2"/>
        <v>-3.8183865846710177E-4</v>
      </c>
      <c r="P134" s="43"/>
    </row>
    <row r="135" spans="1:16" x14ac:dyDescent="0.25">
      <c r="A135" s="43">
        <v>2027.3591573792</v>
      </c>
      <c r="B135" s="43">
        <v>9.9995603853960595E-4</v>
      </c>
      <c r="C135" s="43">
        <v>-2.9960717906231099E-8</v>
      </c>
      <c r="D135" s="58">
        <f t="shared" si="2"/>
        <v>-3.8185278677583894E-4</v>
      </c>
      <c r="P135" s="43"/>
    </row>
    <row r="136" spans="1:16" x14ac:dyDescent="0.25">
      <c r="A136" s="43">
        <v>2074.1095118420999</v>
      </c>
      <c r="B136" s="43">
        <v>9.9995603729740104E-4</v>
      </c>
      <c r="C136" s="43">
        <v>-3.0651602349288701E-8</v>
      </c>
      <c r="D136" s="58">
        <f t="shared" si="2"/>
        <v>-3.8186357690481702E-4</v>
      </c>
      <c r="P136" s="43"/>
    </row>
    <row r="137" spans="1:16" x14ac:dyDescent="0.25">
      <c r="A137" s="43">
        <v>2121.93791684896</v>
      </c>
      <c r="B137" s="43">
        <v>9.9995603566370591E-4</v>
      </c>
      <c r="C137" s="43">
        <v>-3.1358418256250101E-8</v>
      </c>
      <c r="D137" s="58">
        <f t="shared" si="2"/>
        <v>-3.8187776762471919E-4</v>
      </c>
      <c r="P137" s="43"/>
    </row>
    <row r="138" spans="1:16" x14ac:dyDescent="0.25">
      <c r="A138" s="43">
        <v>2170.8692319540701</v>
      </c>
      <c r="B138" s="43">
        <v>9.9995603402616598E-4</v>
      </c>
      <c r="C138" s="43">
        <v>-3.2081533029036603E-8</v>
      </c>
      <c r="D138" s="58">
        <f t="shared" si="2"/>
        <v>-3.8189199174077303E-4</v>
      </c>
      <c r="P138" s="43"/>
    </row>
    <row r="139" spans="1:16" x14ac:dyDescent="0.25">
      <c r="A139" s="43">
        <v>2220.9288899663502</v>
      </c>
      <c r="B139" s="43">
        <v>9.9995603199678606E-4</v>
      </c>
      <c r="C139" s="43">
        <v>-3.2821322470128402E-8</v>
      </c>
      <c r="D139" s="58">
        <f t="shared" si="2"/>
        <v>-3.819096194855386E-4</v>
      </c>
      <c r="P139" s="43"/>
    </row>
    <row r="140" spans="1:16" x14ac:dyDescent="0.25">
      <c r="A140" s="43">
        <v>2272.1429101683898</v>
      </c>
      <c r="B140" s="43">
        <v>9.9995603035100793E-4</v>
      </c>
      <c r="C140" s="43">
        <v>-3.3578171157567401E-8</v>
      </c>
      <c r="D140" s="58">
        <f t="shared" si="2"/>
        <v>-3.819239151617464E-4</v>
      </c>
      <c r="P140" s="43"/>
    </row>
    <row r="141" spans="1:16" x14ac:dyDescent="0.25">
      <c r="A141" s="43">
        <v>2324.5379118404499</v>
      </c>
      <c r="B141" s="43">
        <v>9.9995602792518905E-4</v>
      </c>
      <c r="C141" s="43">
        <v>-3.4352472349976002E-8</v>
      </c>
      <c r="D141" s="58">
        <f t="shared" si="2"/>
        <v>-3.8194498648333637E-4</v>
      </c>
      <c r="P141" s="43"/>
    </row>
    <row r="142" spans="1:16" x14ac:dyDescent="0.25">
      <c r="A142" s="43">
        <v>2378.1411280961602</v>
      </c>
      <c r="B142" s="43">
        <v>9.9995602665820297E-4</v>
      </c>
      <c r="C142" s="43">
        <v>-3.5144628680319402E-8</v>
      </c>
      <c r="D142" s="58">
        <f t="shared" si="2"/>
        <v>-3.8195599186846395E-4</v>
      </c>
      <c r="P142" s="43"/>
    </row>
    <row r="143" spans="1:16" x14ac:dyDescent="0.25">
      <c r="A143" s="43">
        <v>2432.9804200374201</v>
      </c>
      <c r="B143" s="43">
        <v>9.9995602422294004E-4</v>
      </c>
      <c r="C143" s="43">
        <v>-3.5955051636662402E-8</v>
      </c>
      <c r="D143" s="58">
        <f t="shared" si="2"/>
        <v>-3.8197714522329089E-4</v>
      </c>
      <c r="P143" s="43"/>
    </row>
    <row r="144" spans="1:16" x14ac:dyDescent="0.25">
      <c r="A144" s="43">
        <v>2489.0842912355902</v>
      </c>
      <c r="B144" s="43">
        <v>9.9995602217043691E-4</v>
      </c>
      <c r="C144" s="43">
        <v>-3.67841625899127E-8</v>
      </c>
      <c r="D144" s="58">
        <f t="shared" si="2"/>
        <v>-3.8199497382332978E-4</v>
      </c>
      <c r="P144" s="43"/>
    </row>
    <row r="145" spans="1:16" x14ac:dyDescent="0.25">
      <c r="A145" s="43">
        <v>2546.48190254672</v>
      </c>
      <c r="B145" s="43">
        <v>9.9995602050045808E-4</v>
      </c>
      <c r="C145" s="43">
        <v>-3.7632392469798898E-8</v>
      </c>
      <c r="D145" s="58">
        <f t="shared" si="2"/>
        <v>-3.8200947971302429E-4</v>
      </c>
      <c r="P145" s="43"/>
    </row>
    <row r="146" spans="1:16" x14ac:dyDescent="0.25">
      <c r="A146" s="43">
        <v>2605.2030872682799</v>
      </c>
      <c r="B146" s="43">
        <v>9.9995601766149399E-4</v>
      </c>
      <c r="C146" s="43">
        <v>-3.8500181969995597E-8</v>
      </c>
      <c r="D146" s="58">
        <f t="shared" si="2"/>
        <v>-3.820341397261392E-4</v>
      </c>
      <c r="P146" s="43"/>
    </row>
    <row r="147" spans="1:16" x14ac:dyDescent="0.25">
      <c r="A147" s="43">
        <v>2665.2783666455598</v>
      </c>
      <c r="B147" s="43">
        <v>9.9995601520454897E-4</v>
      </c>
      <c r="C147" s="43">
        <v>-3.9387982286262099E-8</v>
      </c>
      <c r="D147" s="58">
        <f t="shared" si="2"/>
        <v>-3.820554814187373E-4</v>
      </c>
      <c r="P147" s="43"/>
    </row>
    <row r="148" spans="1:16" x14ac:dyDescent="0.25">
      <c r="A148" s="43">
        <v>2726.7389657354902</v>
      </c>
      <c r="B148" s="43">
        <v>9.9995601235372197E-4</v>
      </c>
      <c r="C148" s="43">
        <v>-4.0296254759233099E-8</v>
      </c>
      <c r="D148" s="58">
        <f t="shared" si="2"/>
        <v>-3.8208024447586964E-4</v>
      </c>
      <c r="P148" s="43"/>
    </row>
    <row r="149" spans="1:16" x14ac:dyDescent="0.25">
      <c r="A149" s="43">
        <v>2789.6168296363899</v>
      </c>
      <c r="B149" s="43">
        <v>9.9995600988435893E-4</v>
      </c>
      <c r="C149" s="43">
        <v>-4.1225471545272597E-8</v>
      </c>
      <c r="D149" s="58">
        <f t="shared" si="2"/>
        <v>-3.8210169403431757E-4</v>
      </c>
      <c r="P149" s="43"/>
    </row>
    <row r="150" spans="1:16" x14ac:dyDescent="0.25">
      <c r="A150" s="43">
        <v>2853.9446400919201</v>
      </c>
      <c r="B150" s="43">
        <v>9.9995600702053496E-4</v>
      </c>
      <c r="C150" s="43">
        <v>-4.2176115504877899E-8</v>
      </c>
      <c r="D150" s="58">
        <f t="shared" si="2"/>
        <v>-3.8212656998843611E-4</v>
      </c>
      <c r="P150" s="43"/>
    </row>
    <row r="151" spans="1:16" x14ac:dyDescent="0.25">
      <c r="A151" s="43">
        <v>2919.7558324779102</v>
      </c>
      <c r="B151" s="43">
        <v>9.9995600376193909E-4</v>
      </c>
      <c r="C151" s="43">
        <v>-4.3148680722120802E-8</v>
      </c>
      <c r="D151" s="58">
        <f t="shared" si="2"/>
        <v>-3.8215487503752622E-4</v>
      </c>
      <c r="P151" s="43"/>
    </row>
    <row r="152" spans="1:16" x14ac:dyDescent="0.25">
      <c r="A152" s="43">
        <v>2987.0846131809399</v>
      </c>
      <c r="B152" s="43">
        <v>9.9995600127169302E-4</v>
      </c>
      <c r="C152" s="43">
        <v>-4.4143672821274301E-8</v>
      </c>
      <c r="D152" s="58">
        <f t="shared" si="2"/>
        <v>-3.8217650599124301E-4</v>
      </c>
      <c r="P152" s="43"/>
    </row>
    <row r="153" spans="1:16" x14ac:dyDescent="0.25">
      <c r="A153" s="43">
        <v>3055.9659773776102</v>
      </c>
      <c r="B153" s="43">
        <v>9.9995599761038109E-4</v>
      </c>
      <c r="C153" s="43">
        <v>-4.5161608690695102E-8</v>
      </c>
      <c r="D153" s="58">
        <f t="shared" si="2"/>
        <v>-3.822083091418698E-4</v>
      </c>
      <c r="P153" s="43"/>
    </row>
    <row r="154" spans="1:16" x14ac:dyDescent="0.25">
      <c r="A154" s="43">
        <v>3126.4357272238299</v>
      </c>
      <c r="B154" s="43">
        <v>9.9995599394109205E-4</v>
      </c>
      <c r="C154" s="43">
        <v>-4.62030175327881E-8</v>
      </c>
      <c r="D154" s="58">
        <f t="shared" si="2"/>
        <v>-3.8224018158451939E-4</v>
      </c>
      <c r="P154" s="43"/>
    </row>
    <row r="155" spans="1:16" x14ac:dyDescent="0.25">
      <c r="A155" s="43">
        <v>3198.53049046358</v>
      </c>
      <c r="B155" s="43">
        <v>9.9995599026345507E-4</v>
      </c>
      <c r="C155" s="43">
        <v>-4.7268440603474398E-8</v>
      </c>
      <c r="D155" s="58">
        <f t="shared" si="2"/>
        <v>-3.8227212653922367E-4</v>
      </c>
      <c r="P155" s="43"/>
    </row>
    <row r="156" spans="1:16" x14ac:dyDescent="0.25">
      <c r="A156" s="43">
        <v>3272.2877394666998</v>
      </c>
      <c r="B156" s="43">
        <v>9.9995598657708095E-4</v>
      </c>
      <c r="C156" s="43">
        <v>-4.8358431638033203E-8</v>
      </c>
      <c r="D156" s="58">
        <f t="shared" si="2"/>
        <v>-3.8230414738706444E-4</v>
      </c>
      <c r="P156" s="43"/>
    </row>
    <row r="157" spans="1:16" x14ac:dyDescent="0.25">
      <c r="A157" s="43">
        <v>3347.74581070575</v>
      </c>
      <c r="B157" s="43">
        <v>9.9995598249374594E-4</v>
      </c>
      <c r="C157" s="43">
        <v>-4.94735570837756E-8</v>
      </c>
      <c r="D157" s="58">
        <f t="shared" si="2"/>
        <v>-3.8233961634544244E-4</v>
      </c>
      <c r="P157" s="43"/>
    </row>
    <row r="158" spans="1:16" x14ac:dyDescent="0.25">
      <c r="A158" s="43">
        <v>3424.9439246820202</v>
      </c>
      <c r="B158" s="43">
        <v>9.9995597878865502E-4</v>
      </c>
      <c r="C158" s="43">
        <v>-5.0614396613984001E-8</v>
      </c>
      <c r="D158" s="58">
        <f t="shared" si="2"/>
        <v>-3.8237179977376355E-4</v>
      </c>
      <c r="P158" s="43"/>
    </row>
    <row r="159" spans="1:16" x14ac:dyDescent="0.25">
      <c r="A159" s="43">
        <v>3503.9222063109301</v>
      </c>
      <c r="B159" s="43">
        <v>9.999559742979139E-4</v>
      </c>
      <c r="C159" s="43">
        <v>-5.1781542985053002E-8</v>
      </c>
      <c r="D159" s="58">
        <f t="shared" si="2"/>
        <v>-3.8241080757271635E-4</v>
      </c>
      <c r="P159" s="43"/>
    </row>
    <row r="160" spans="1:16" x14ac:dyDescent="0.25">
      <c r="A160" s="43">
        <v>3584.7217057776202</v>
      </c>
      <c r="B160" s="43">
        <v>9.999559697966879E-4</v>
      </c>
      <c r="C160" s="43">
        <v>-5.2975602904498498E-8</v>
      </c>
      <c r="D160" s="58">
        <f t="shared" si="2"/>
        <v>-3.8244990644597588E-4</v>
      </c>
      <c r="P160" s="43"/>
    </row>
    <row r="161" spans="1:16" x14ac:dyDescent="0.25">
      <c r="A161" s="43">
        <v>3667.38441987343</v>
      </c>
      <c r="B161" s="43">
        <v>9.9995596528448696E-4</v>
      </c>
      <c r="C161" s="43">
        <v>-5.4197196954429401E-8</v>
      </c>
      <c r="D161" s="58">
        <f t="shared" si="2"/>
        <v>-3.8248910065123677E-4</v>
      </c>
      <c r="P161" s="43"/>
    </row>
    <row r="162" spans="1:16" x14ac:dyDescent="0.25">
      <c r="A162" s="43">
        <v>3751.9533138243401</v>
      </c>
      <c r="B162" s="43">
        <v>9.9995595998516804E-4</v>
      </c>
      <c r="C162" s="43">
        <v>-5.5446959900872502E-8</v>
      </c>
      <c r="D162" s="58">
        <f t="shared" si="2"/>
        <v>-3.8253513197721945E-4</v>
      </c>
      <c r="P162" s="43"/>
    </row>
    <row r="163" spans="1:16" x14ac:dyDescent="0.25">
      <c r="A163" s="43">
        <v>3838.4723436228301</v>
      </c>
      <c r="B163" s="43">
        <v>9.9995595506164204E-4</v>
      </c>
      <c r="C163" s="43">
        <v>-5.67255414533352E-8</v>
      </c>
      <c r="D163" s="58">
        <f t="shared" si="2"/>
        <v>-3.8257789906452611E-4</v>
      </c>
      <c r="P163" s="43"/>
    </row>
    <row r="164" spans="1:16" x14ac:dyDescent="0.25">
      <c r="A164" s="43">
        <v>3926.98647887472</v>
      </c>
      <c r="B164" s="43">
        <v>9.9995594973771693E-4</v>
      </c>
      <c r="C164" s="43">
        <v>-5.8033605988857297E-8</v>
      </c>
      <c r="D164" s="58">
        <f t="shared" si="2"/>
        <v>-3.826241441271839E-4</v>
      </c>
      <c r="P164" s="43"/>
    </row>
    <row r="165" spans="1:16" x14ac:dyDescent="0.25">
      <c r="A165" s="43">
        <v>4017.5417261727498</v>
      </c>
      <c r="B165" s="43">
        <v>9.9995594401280593E-4</v>
      </c>
      <c r="C165" s="43">
        <v>-5.9371833325512499E-8</v>
      </c>
      <c r="D165" s="58">
        <f t="shared" si="2"/>
        <v>-3.8267387226290805E-4</v>
      </c>
      <c r="P165" s="43"/>
    </row>
    <row r="166" spans="1:16" x14ac:dyDescent="0.25">
      <c r="A166" s="43">
        <v>4110.1851530092999</v>
      </c>
      <c r="B166" s="43">
        <v>9.9995593788629496E-4</v>
      </c>
      <c r="C166" s="43">
        <v>-6.0740918954317394E-8</v>
      </c>
      <c r="D166" s="58">
        <f t="shared" si="2"/>
        <v>-3.8272708880665297E-4</v>
      </c>
      <c r="P166" s="43"/>
    </row>
    <row r="167" spans="1:16" x14ac:dyDescent="0.25">
      <c r="A167" s="43">
        <v>4204.9649122403798</v>
      </c>
      <c r="B167" s="43">
        <v>9.9995593174535607E-4</v>
      </c>
      <c r="C167" s="43">
        <v>-6.2141574469830096E-8</v>
      </c>
      <c r="D167" s="58">
        <f t="shared" si="2"/>
        <v>-3.8278043067445833E-4</v>
      </c>
      <c r="P167" s="43"/>
    </row>
    <row r="168" spans="1:16" x14ac:dyDescent="0.25">
      <c r="A168" s="43">
        <v>4301.9302671138803</v>
      </c>
      <c r="B168" s="43">
        <v>9.999559252014999E-4</v>
      </c>
      <c r="C168" s="43">
        <v>-6.35745277344675E-8</v>
      </c>
      <c r="D168" s="58">
        <f t="shared" si="2"/>
        <v>-3.8283727239165689E-4</v>
      </c>
      <c r="P168" s="43"/>
    </row>
    <row r="169" spans="1:16" x14ac:dyDescent="0.25">
      <c r="A169" s="43">
        <v>4401.1316168748299</v>
      </c>
      <c r="B169" s="43">
        <v>9.999559186418391E-4</v>
      </c>
      <c r="C169" s="43">
        <v>-6.5040523531181306E-8</v>
      </c>
      <c r="D169" s="58">
        <f t="shared" si="2"/>
        <v>-3.8289425139307991E-4</v>
      </c>
      <c r="P169" s="43"/>
    </row>
    <row r="170" spans="1:16" x14ac:dyDescent="0.25">
      <c r="A170" s="43">
        <v>4502.6205229612897</v>
      </c>
      <c r="B170" s="43">
        <v>9.9995591129000403E-4</v>
      </c>
      <c r="C170" s="43">
        <v>-6.6540323594772195E-8</v>
      </c>
      <c r="D170" s="58">
        <f t="shared" si="2"/>
        <v>-3.8295811143605692E-4</v>
      </c>
      <c r="P170" s="43"/>
    </row>
    <row r="171" spans="1:16" x14ac:dyDescent="0.25">
      <c r="A171" s="43">
        <v>4606.4497358041099</v>
      </c>
      <c r="B171" s="43">
        <v>9.9995590392085404E-4</v>
      </c>
      <c r="C171" s="43">
        <v>-6.8074707514562101E-8</v>
      </c>
      <c r="D171" s="58">
        <f t="shared" si="2"/>
        <v>-3.8302212188264721E-4</v>
      </c>
      <c r="P171" s="43"/>
    </row>
    <row r="172" spans="1:16" x14ac:dyDescent="0.25">
      <c r="A172" s="43">
        <v>4712.67322224485</v>
      </c>
      <c r="B172" s="43">
        <v>9.9995589614576704E-4</v>
      </c>
      <c r="C172" s="43">
        <v>-6.9644472628942705E-8</v>
      </c>
      <c r="D172" s="58">
        <f t="shared" si="2"/>
        <v>-3.8308965840877621E-4</v>
      </c>
      <c r="P172" s="43"/>
    </row>
    <row r="173" spans="1:16" x14ac:dyDescent="0.25">
      <c r="A173" s="43">
        <v>4821.3461935858404</v>
      </c>
      <c r="B173" s="43">
        <v>9.9995588796389606E-4</v>
      </c>
      <c r="C173" s="43">
        <v>-7.1250434730986805E-8</v>
      </c>
      <c r="D173" s="58">
        <f t="shared" si="2"/>
        <v>-3.8316072837170481E-4</v>
      </c>
      <c r="P173" s="43"/>
    </row>
    <row r="174" spans="1:16" x14ac:dyDescent="0.25">
      <c r="A174" s="43">
        <v>4932.5251342871397</v>
      </c>
      <c r="B174" s="43">
        <v>9.9995587937435899E-4</v>
      </c>
      <c r="C174" s="43">
        <v>-7.2893428419996304E-8</v>
      </c>
      <c r="D174" s="58">
        <f t="shared" si="2"/>
        <v>-3.8323533943440403E-4</v>
      </c>
      <c r="P174" s="43"/>
    </row>
    <row r="175" spans="1:16" x14ac:dyDescent="0.25">
      <c r="A175" s="43">
        <v>5046.2678313251799</v>
      </c>
      <c r="B175" s="43">
        <v>9.9995587037622602E-4</v>
      </c>
      <c r="C175" s="43">
        <v>-7.4574307534514906E-8</v>
      </c>
      <c r="D175" s="58">
        <f t="shared" si="2"/>
        <v>-3.8331349967259966E-4</v>
      </c>
      <c r="P175" s="43"/>
    </row>
    <row r="176" spans="1:16" x14ac:dyDescent="0.25">
      <c r="A176" s="43">
        <v>5162.6334042284798</v>
      </c>
      <c r="B176" s="43">
        <v>9.9995586096853092E-4</v>
      </c>
      <c r="C176" s="43">
        <v>-7.6293945595322701E-8</v>
      </c>
      <c r="D176" s="58">
        <f t="shared" si="2"/>
        <v>-3.8339521748122863E-4</v>
      </c>
      <c r="P176" s="43"/>
    </row>
    <row r="177" spans="1:16" x14ac:dyDescent="0.25">
      <c r="A177" s="43">
        <v>5281.6823358059</v>
      </c>
      <c r="B177" s="43">
        <v>9.9995585115025798E-4</v>
      </c>
      <c r="C177" s="43">
        <v>-7.8053236259021405E-8</v>
      </c>
      <c r="D177" s="58">
        <f t="shared" si="2"/>
        <v>-3.8348050168051967E-4</v>
      </c>
      <c r="P177" s="43"/>
    </row>
    <row r="178" spans="1:16" x14ac:dyDescent="0.25">
      <c r="A178" s="43">
        <v>5403.4765035835399</v>
      </c>
      <c r="B178" s="43">
        <v>9.9995584092034601E-4</v>
      </c>
      <c r="C178" s="43">
        <v>-7.9853093781797104E-8</v>
      </c>
      <c r="D178" s="58">
        <f t="shared" si="2"/>
        <v>-3.8356936149092015E-4</v>
      </c>
      <c r="P178" s="43"/>
    </row>
    <row r="179" spans="1:16" x14ac:dyDescent="0.25">
      <c r="A179" s="43">
        <v>5528.0792119665102</v>
      </c>
      <c r="B179" s="43">
        <v>9.9995583027768196E-4</v>
      </c>
      <c r="C179" s="43">
        <v>-8.16944534938875E-8</v>
      </c>
      <c r="D179" s="58">
        <f t="shared" si="2"/>
        <v>-3.8366180657842063E-4</v>
      </c>
      <c r="P179" s="43"/>
    </row>
    <row r="180" spans="1:16" x14ac:dyDescent="0.25">
      <c r="A180" s="43">
        <v>5655.5552251424497</v>
      </c>
      <c r="B180" s="43">
        <v>9.9995581922110509E-4</v>
      </c>
      <c r="C180" s="43">
        <v>-8.3578272284951495E-8</v>
      </c>
      <c r="D180" s="58">
        <f t="shared" si="2"/>
        <v>-3.8375784702755365E-4</v>
      </c>
      <c r="P180" s="43"/>
    </row>
    <row r="181" spans="1:16" x14ac:dyDescent="0.25">
      <c r="A181" s="43">
        <v>5785.9708007436202</v>
      </c>
      <c r="B181" s="43">
        <v>9.99955807749395E-4</v>
      </c>
      <c r="C181" s="43">
        <v>-8.5505529100475998E-8</v>
      </c>
      <c r="D181" s="58">
        <f t="shared" si="2"/>
        <v>-3.8385749343879447E-4</v>
      </c>
      <c r="P181" s="43"/>
    </row>
    <row r="182" spans="1:16" x14ac:dyDescent="0.25">
      <c r="A182" s="43">
        <v>5919.3937242854099</v>
      </c>
      <c r="B182" s="43">
        <v>9.9995579469783409E-4</v>
      </c>
      <c r="C182" s="43">
        <v>-8.7477225156544902E-8</v>
      </c>
      <c r="D182" s="58">
        <f t="shared" si="2"/>
        <v>-3.8397086286754084E-4</v>
      </c>
      <c r="P182" s="43"/>
    </row>
    <row r="183" spans="1:16" x14ac:dyDescent="0.25">
      <c r="A183" s="43">
        <v>6055.8933443988799</v>
      </c>
      <c r="B183" s="43">
        <v>9.9995578239198005E-4</v>
      </c>
      <c r="C183" s="43">
        <v>-8.9494385626455298E-8</v>
      </c>
      <c r="D183" s="58">
        <f t="shared" si="2"/>
        <v>-3.8407775488315997E-4</v>
      </c>
      <c r="P183" s="43"/>
    </row>
    <row r="184" spans="1:16" x14ac:dyDescent="0.25">
      <c r="A184" s="43">
        <v>6195.54060887576</v>
      </c>
      <c r="B184" s="43">
        <v>9.9995576927917407E-4</v>
      </c>
      <c r="C184" s="43">
        <v>-9.1558058328699106E-8</v>
      </c>
      <c r="D184" s="58">
        <f t="shared" si="2"/>
        <v>-3.8419165630570117E-4</v>
      </c>
      <c r="P184" s="43"/>
    </row>
    <row r="185" spans="1:16" x14ac:dyDescent="0.25">
      <c r="A185" s="43">
        <v>6338.40810154473</v>
      </c>
      <c r="B185" s="43">
        <v>9.9995575458232595E-4</v>
      </c>
      <c r="C185" s="43">
        <v>-9.3669315413121296E-8</v>
      </c>
      <c r="D185" s="58">
        <f t="shared" si="2"/>
        <v>-3.8431931715451466E-4</v>
      </c>
      <c r="P185" s="43"/>
    </row>
    <row r="186" spans="1:16" x14ac:dyDescent="0.25">
      <c r="A186" s="43">
        <v>6484.5700799979204</v>
      </c>
      <c r="B186" s="43">
        <v>9.9995573985116803E-4</v>
      </c>
      <c r="C186" s="43">
        <v>-9.5829254368261999E-8</v>
      </c>
      <c r="D186" s="58">
        <f t="shared" si="2"/>
        <v>-3.8444727602836927E-4</v>
      </c>
      <c r="P186" s="43"/>
    </row>
    <row r="187" spans="1:16" x14ac:dyDescent="0.25">
      <c r="A187" s="43">
        <v>6634.1025141874798</v>
      </c>
      <c r="B187" s="43">
        <v>9.9995572430846896E-4</v>
      </c>
      <c r="C187" s="43">
        <v>-9.8038997347009703E-8</v>
      </c>
      <c r="D187" s="58">
        <f t="shared" si="2"/>
        <v>-3.8458228417420024E-4</v>
      </c>
      <c r="P187" s="43"/>
    </row>
    <row r="188" spans="1:16" x14ac:dyDescent="0.25">
      <c r="A188" s="43">
        <v>6787.0831259121496</v>
      </c>
      <c r="B188" s="43">
        <v>9.9995570834036907E-4</v>
      </c>
      <c r="C188" s="43">
        <v>-1.00299692684633E-7</v>
      </c>
      <c r="D188" s="58">
        <f t="shared" si="2"/>
        <v>-3.8472098746945258E-4</v>
      </c>
      <c r="P188" s="43"/>
    </row>
    <row r="189" spans="1:16" x14ac:dyDescent="0.25">
      <c r="A189" s="43">
        <v>6943.5914292143398</v>
      </c>
      <c r="B189" s="43">
        <v>9.9995569116948391E-4</v>
      </c>
      <c r="C189" s="43">
        <v>-1.02612514843638E-7</v>
      </c>
      <c r="D189" s="58">
        <f t="shared" si="2"/>
        <v>-3.8487013849035123E-4</v>
      </c>
      <c r="P189" s="43"/>
    </row>
    <row r="190" spans="1:16" x14ac:dyDescent="0.25">
      <c r="A190" s="43">
        <v>7103.7087717087798</v>
      </c>
      <c r="B190" s="43">
        <v>9.9995567356960901E-4</v>
      </c>
      <c r="C190" s="43">
        <v>-1.04978665804787E-7</v>
      </c>
      <c r="D190" s="58">
        <f t="shared" si="2"/>
        <v>-3.8502301583645825E-4</v>
      </c>
      <c r="P190" s="43"/>
    </row>
    <row r="191" spans="1:16" x14ac:dyDescent="0.25">
      <c r="A191" s="43">
        <v>7267.5183768642401</v>
      </c>
      <c r="B191" s="43">
        <v>9.9995565515100904E-4</v>
      </c>
      <c r="C191" s="43">
        <v>-1.07399374903237E-7</v>
      </c>
      <c r="D191" s="58">
        <f t="shared" si="2"/>
        <v>-3.8518300485637495E-4</v>
      </c>
      <c r="P191" s="43"/>
    </row>
    <row r="192" spans="1:16" x14ac:dyDescent="0.25">
      <c r="A192" s="43">
        <v>7435.1053872601997</v>
      </c>
      <c r="B192" s="43">
        <v>9.9995563552385909E-4</v>
      </c>
      <c r="C192" s="43">
        <v>-1.0987589979321E-7</v>
      </c>
      <c r="D192" s="58">
        <f t="shared" si="2"/>
        <v>-3.8535349167721214E-4</v>
      </c>
      <c r="P192" s="43"/>
    </row>
    <row r="193" spans="1:16" x14ac:dyDescent="0.25">
      <c r="A193" s="43">
        <v>7606.5569088410002</v>
      </c>
      <c r="B193" s="43">
        <v>9.9995561546168408E-4</v>
      </c>
      <c r="C193" s="43">
        <v>-1.12409527476787E-7</v>
      </c>
      <c r="D193" s="58">
        <f t="shared" si="2"/>
        <v>-3.8552775724742734E-4</v>
      </c>
      <c r="P193" s="43"/>
    </row>
    <row r="194" spans="1:16" x14ac:dyDescent="0.25">
      <c r="A194" s="43">
        <v>7781.9620561905404</v>
      </c>
      <c r="B194" s="43">
        <v>9.9995559418665308E-4</v>
      </c>
      <c r="C194" s="43">
        <v>-1.1500157411318E-7</v>
      </c>
      <c r="D194" s="58">
        <f t="shared" si="2"/>
        <v>-3.8571255802361231E-4</v>
      </c>
      <c r="P194" s="43"/>
    </row>
    <row r="195" spans="1:16" x14ac:dyDescent="0.25">
      <c r="A195" s="43">
        <v>7961.4119988509401</v>
      </c>
      <c r="B195" s="43">
        <v>9.9995557169645999E-4</v>
      </c>
      <c r="C195" s="43">
        <v>-1.1765338643220299E-7</v>
      </c>
      <c r="D195" s="58">
        <f t="shared" si="2"/>
        <v>-3.8590791403544667E-4</v>
      </c>
      <c r="P195" s="43"/>
    </row>
    <row r="196" spans="1:16" x14ac:dyDescent="0.25">
      <c r="A196" s="43">
        <v>8145.0000087093504</v>
      </c>
      <c r="B196" s="43">
        <v>9.999555487643229E-4</v>
      </c>
      <c r="C196" s="43">
        <v>-1.2036634246099199E-7</v>
      </c>
      <c r="D196" s="58">
        <f t="shared" ref="D196:D259" si="3">20*LOG10(B196/0.001)</f>
        <v>-3.8610710889944638E-4</v>
      </c>
      <c r="P196" s="43"/>
    </row>
    <row r="197" spans="1:16" x14ac:dyDescent="0.25">
      <c r="A197" s="43">
        <v>8332.8215084774201</v>
      </c>
      <c r="B197" s="43">
        <v>9.99955524224273E-4</v>
      </c>
      <c r="C197" s="43">
        <v>-1.2314185130441101E-7</v>
      </c>
      <c r="D197" s="58">
        <f t="shared" si="3"/>
        <v>-3.8632027054233989E-4</v>
      </c>
      <c r="P197" s="43"/>
    </row>
    <row r="198" spans="1:16" x14ac:dyDescent="0.25">
      <c r="A198" s="43">
        <v>8524.9741212887493</v>
      </c>
      <c r="B198" s="43">
        <v>9.9995549884929701E-4</v>
      </c>
      <c r="C198" s="43">
        <v>-1.2598135520617101E-7</v>
      </c>
      <c r="D198" s="58">
        <f t="shared" si="3"/>
        <v>-3.865406845894074E-4</v>
      </c>
      <c r="P198" s="43"/>
    </row>
    <row r="199" spans="1:16" x14ac:dyDescent="0.25">
      <c r="A199" s="43">
        <v>8721.5577214400491</v>
      </c>
      <c r="B199" s="43">
        <v>9.99955471861E-4</v>
      </c>
      <c r="C199" s="43">
        <v>-1.28886329077283E-7</v>
      </c>
      <c r="D199" s="58">
        <f t="shared" si="3"/>
        <v>-3.8677511239450067E-4</v>
      </c>
      <c r="P199" s="43"/>
    </row>
    <row r="200" spans="1:16" x14ac:dyDescent="0.25">
      <c r="A200" s="43">
        <v>8922.6744863022996</v>
      </c>
      <c r="B200" s="43">
        <v>9.9995544403211605E-4</v>
      </c>
      <c r="C200" s="43">
        <v>-1.3185828237403099E-7</v>
      </c>
      <c r="D200" s="58">
        <f t="shared" si="3"/>
        <v>-3.8701684177658117E-4</v>
      </c>
      <c r="P200" s="43"/>
    </row>
    <row r="201" spans="1:16" x14ac:dyDescent="0.25">
      <c r="A201" s="43">
        <v>9128.4289494290806</v>
      </c>
      <c r="B201" s="43">
        <v>9.9995541497180005E-4</v>
      </c>
      <c r="C201" s="43">
        <v>-1.3489875889035899E-7</v>
      </c>
      <c r="D201" s="58">
        <f t="shared" si="3"/>
        <v>-3.8726926772435905E-4</v>
      </c>
      <c r="P201" s="43"/>
    </row>
    <row r="202" spans="1:16" x14ac:dyDescent="0.25">
      <c r="A202" s="43">
        <v>9338.9280548894494</v>
      </c>
      <c r="B202" s="43">
        <v>9.99955384289067E-4</v>
      </c>
      <c r="C202" s="43">
        <v>-1.3800933796787999E-7</v>
      </c>
      <c r="D202" s="58">
        <f t="shared" si="3"/>
        <v>-3.8753578644497126E-4</v>
      </c>
      <c r="P202" s="43"/>
    </row>
    <row r="203" spans="1:16" x14ac:dyDescent="0.25">
      <c r="A203" s="43">
        <v>9554.2812128538208</v>
      </c>
      <c r="B203" s="43">
        <v>9.9995535198059795E-4</v>
      </c>
      <c r="C203" s="43">
        <v>-1.4119163547189199E-7</v>
      </c>
      <c r="D203" s="58">
        <f t="shared" si="3"/>
        <v>-3.8781642676667888E-4</v>
      </c>
      <c r="P203" s="43"/>
    </row>
    <row r="204" spans="1:16" x14ac:dyDescent="0.25">
      <c r="A204" s="43">
        <v>9774.6003564615894</v>
      </c>
      <c r="B204" s="43">
        <v>9.9995531843073498E-4</v>
      </c>
      <c r="C204" s="43">
        <v>-1.4444730464330899E-7</v>
      </c>
      <c r="D204" s="58">
        <f t="shared" si="3"/>
        <v>-3.8810785019042636E-4</v>
      </c>
      <c r="P204" s="43"/>
    </row>
    <row r="205" spans="1:16" x14ac:dyDescent="0.25">
      <c r="A205" s="43">
        <v>10000.0000000001</v>
      </c>
      <c r="B205" s="43">
        <v>9.9995528363583993E-4</v>
      </c>
      <c r="C205" s="43">
        <v>-1.47778036642004E-7</v>
      </c>
      <c r="D205" s="58">
        <f t="shared" si="3"/>
        <v>-3.8841008831875921E-4</v>
      </c>
      <c r="P205" s="43"/>
    </row>
    <row r="206" spans="1:16" x14ac:dyDescent="0.25">
      <c r="A206" s="43">
        <v>10230.5972984252</v>
      </c>
      <c r="B206" s="43">
        <v>9.9995524681648009E-4</v>
      </c>
      <c r="C206" s="43">
        <v>-1.5118556123406899E-7</v>
      </c>
      <c r="D206" s="58">
        <f t="shared" si="3"/>
        <v>-3.8872991152159961E-4</v>
      </c>
      <c r="P206" s="43"/>
    </row>
    <row r="207" spans="1:16" x14ac:dyDescent="0.25">
      <c r="A207" s="43">
        <v>10466.512108254399</v>
      </c>
      <c r="B207" s="43">
        <v>9.99955208356486E-4</v>
      </c>
      <c r="C207" s="43">
        <v>-1.54671648511917E-7</v>
      </c>
      <c r="D207" s="58">
        <f t="shared" si="3"/>
        <v>-3.890639857429541E-4</v>
      </c>
      <c r="P207" s="43"/>
    </row>
    <row r="208" spans="1:16" x14ac:dyDescent="0.25">
      <c r="A208" s="43">
        <v>10707.867049864</v>
      </c>
      <c r="B208" s="43">
        <v>9.9995516825169E-4</v>
      </c>
      <c r="C208" s="43">
        <v>-1.58238109158827E-7</v>
      </c>
      <c r="D208" s="58">
        <f t="shared" si="3"/>
        <v>-3.8941234718597881E-4</v>
      </c>
      <c r="P208" s="43"/>
    </row>
    <row r="209" spans="1:16" x14ac:dyDescent="0.25">
      <c r="A209" s="43">
        <v>10954.7875712234</v>
      </c>
      <c r="B209" s="43">
        <v>9.9995512610991403E-4</v>
      </c>
      <c r="C209" s="43">
        <v>-1.6188679536576399E-7</v>
      </c>
      <c r="D209" s="58">
        <f t="shared" si="3"/>
        <v>-3.8977840241970901E-4</v>
      </c>
      <c r="P209" s="43"/>
    </row>
    <row r="210" spans="1:16" x14ac:dyDescent="0.25">
      <c r="A210" s="43">
        <v>11207.402013097901</v>
      </c>
      <c r="B210" s="43">
        <v>9.9995508192659405E-4</v>
      </c>
      <c r="C210" s="43">
        <v>-1.656196021362E-7</v>
      </c>
      <c r="D210" s="58">
        <f t="shared" si="3"/>
        <v>-3.9016219109166468E-4</v>
      </c>
      <c r="P210" s="43"/>
    </row>
    <row r="211" spans="1:16" x14ac:dyDescent="0.25">
      <c r="A211" s="43">
        <v>11465.841675756301</v>
      </c>
      <c r="B211" s="43">
        <v>9.9995503569694894E-4</v>
      </c>
      <c r="C211" s="43">
        <v>-1.6943846809687001E-7</v>
      </c>
      <c r="D211" s="58">
        <f t="shared" si="3"/>
        <v>-3.9056375473386191E-4</v>
      </c>
      <c r="P211" s="43"/>
    </row>
    <row r="212" spans="1:16" x14ac:dyDescent="0.25">
      <c r="A212" s="43">
        <v>11730.2408872162</v>
      </c>
      <c r="B212" s="43">
        <v>9.9995498741597597E-4</v>
      </c>
      <c r="C212" s="43">
        <v>-1.7334537649811801E-7</v>
      </c>
      <c r="D212" s="58">
        <f t="shared" si="3"/>
        <v>-3.9098313680331761E-4</v>
      </c>
      <c r="P212" s="43"/>
    </row>
    <row r="213" spans="1:16" x14ac:dyDescent="0.25">
      <c r="A213" s="43">
        <v>12000.737073062999</v>
      </c>
      <c r="B213" s="43">
        <v>9.9995493669062692E-4</v>
      </c>
      <c r="C213" s="43">
        <v>-1.7734235603765201E-7</v>
      </c>
      <c r="D213" s="58">
        <f t="shared" si="3"/>
        <v>-3.9142375143220678E-4</v>
      </c>
      <c r="P213" s="43"/>
    </row>
    <row r="214" spans="1:16" x14ac:dyDescent="0.25">
      <c r="A214" s="43">
        <v>12277.4708278788</v>
      </c>
      <c r="B214" s="43">
        <v>9.9995488390323701E-4</v>
      </c>
      <c r="C214" s="43">
        <v>-1.8143148249501501E-7</v>
      </c>
      <c r="D214" s="58">
        <f t="shared" si="3"/>
        <v>-3.9188227754999804E-4</v>
      </c>
      <c r="P214" s="43"/>
    </row>
    <row r="215" spans="1:16" x14ac:dyDescent="0.25">
      <c r="A215" s="43">
        <v>12560.585988319001</v>
      </c>
      <c r="B215" s="43">
        <v>9.999548286602569E-4</v>
      </c>
      <c r="C215" s="43">
        <v>-1.8561487901572201E-7</v>
      </c>
      <c r="D215" s="58">
        <f t="shared" si="3"/>
        <v>-3.9236213364073286E-4</v>
      </c>
      <c r="P215" s="43"/>
    </row>
    <row r="216" spans="1:16" x14ac:dyDescent="0.25">
      <c r="A216" s="43">
        <v>12850.229707873201</v>
      </c>
      <c r="B216" s="43">
        <v>9.9995477056787009E-4</v>
      </c>
      <c r="C216" s="43">
        <v>-1.8989471758413099E-7</v>
      </c>
      <c r="D216" s="58">
        <f t="shared" si="3"/>
        <v>-3.9286674050962689E-4</v>
      </c>
      <c r="P216" s="43"/>
    </row>
    <row r="217" spans="1:16" x14ac:dyDescent="0.25">
      <c r="A217" s="43">
        <v>13146.552533350899</v>
      </c>
      <c r="B217" s="43">
        <v>9.9995471000760908E-4</v>
      </c>
      <c r="C217" s="43">
        <v>-1.9427322057607199E-7</v>
      </c>
      <c r="D217" s="58">
        <f t="shared" si="3"/>
        <v>-3.9339278406194986E-4</v>
      </c>
      <c r="P217" s="43"/>
    </row>
    <row r="218" spans="1:16" x14ac:dyDescent="0.25">
      <c r="A218" s="43">
        <v>13449.7084831303</v>
      </c>
      <c r="B218" s="43">
        <v>9.9995464658508403E-4</v>
      </c>
      <c r="C218" s="43">
        <v>-1.98752661063121E-7</v>
      </c>
      <c r="D218" s="58">
        <f t="shared" si="3"/>
        <v>-3.939436900827499E-4</v>
      </c>
      <c r="P218" s="43"/>
    </row>
    <row r="219" spans="1:16" x14ac:dyDescent="0.25">
      <c r="A219" s="43">
        <v>13759.8551272118</v>
      </c>
      <c r="B219" s="43">
        <v>9.9995457990560005E-4</v>
      </c>
      <c r="C219" s="43">
        <v>-2.0333536438812599E-7</v>
      </c>
      <c r="D219" s="58">
        <f t="shared" si="3"/>
        <v>-3.9452288701015994E-4</v>
      </c>
      <c r="P219" s="43"/>
    </row>
    <row r="220" spans="1:16" x14ac:dyDescent="0.25">
      <c r="A220" s="43">
        <v>14077.153669117401</v>
      </c>
      <c r="B220" s="43">
        <v>9.999545103497689E-4</v>
      </c>
      <c r="C220" s="43">
        <v>-2.08023709825476E-7</v>
      </c>
      <c r="D220" s="58">
        <f t="shared" si="3"/>
        <v>-3.9512706874573691E-4</v>
      </c>
      <c r="P220" s="43"/>
    </row>
    <row r="221" spans="1:16" x14ac:dyDescent="0.25">
      <c r="A221" s="43">
        <v>14401.7690296787</v>
      </c>
      <c r="B221" s="43">
        <v>9.9995443752224104E-4</v>
      </c>
      <c r="C221" s="43">
        <v>-2.1282013090501801E-7</v>
      </c>
      <c r="D221" s="58">
        <f t="shared" si="3"/>
        <v>-3.9575966941548342E-4</v>
      </c>
      <c r="P221" s="43"/>
    </row>
    <row r="222" spans="1:16" x14ac:dyDescent="0.25">
      <c r="A222" s="43">
        <v>14733.869932757299</v>
      </c>
      <c r="B222" s="43">
        <v>9.999543614151239E-4</v>
      </c>
      <c r="C222" s="43">
        <v>-2.1772711734052001E-7</v>
      </c>
      <c r="D222" s="58">
        <f t="shared" si="3"/>
        <v>-3.9642075758181274E-4</v>
      </c>
      <c r="P222" s="43"/>
    </row>
    <row r="223" spans="1:16" x14ac:dyDescent="0.25">
      <c r="A223" s="43">
        <v>15073.6289929414</v>
      </c>
      <c r="B223" s="43">
        <v>9.999542816323489E-4</v>
      </c>
      <c r="C223" s="43">
        <v>-2.22747215837581E-7</v>
      </c>
      <c r="D223" s="58">
        <f t="shared" si="3"/>
        <v>-3.9711377361589518E-4</v>
      </c>
      <c r="P223" s="43"/>
    </row>
    <row r="224" spans="1:16" x14ac:dyDescent="0.25">
      <c r="A224" s="43">
        <v>15421.222805264801</v>
      </c>
      <c r="B224" s="43">
        <v>9.9995419816527407E-4</v>
      </c>
      <c r="C224" s="43">
        <v>-2.2788303188132699E-7</v>
      </c>
      <c r="D224" s="58">
        <f t="shared" si="3"/>
        <v>-3.9783879259302558E-4</v>
      </c>
      <c r="P224" s="43"/>
    </row>
    <row r="225" spans="1:16" x14ac:dyDescent="0.25">
      <c r="A225" s="43">
        <v>15776.8320369953</v>
      </c>
      <c r="B225" s="43">
        <v>9.9995411100485499E-4</v>
      </c>
      <c r="C225" s="43">
        <v>-2.3313723084360201E-7</v>
      </c>
      <c r="D225" s="58">
        <f t="shared" si="3"/>
        <v>-3.9859589308375995E-4</v>
      </c>
      <c r="P225" s="43"/>
    </row>
    <row r="226" spans="1:16" x14ac:dyDescent="0.25">
      <c r="A226" s="43">
        <v>16140.641521539101</v>
      </c>
      <c r="B226" s="43">
        <v>9.9995401936599703E-4</v>
      </c>
      <c r="C226" s="43">
        <v>-2.3851253881404602E-7</v>
      </c>
      <c r="D226" s="58">
        <f t="shared" si="3"/>
        <v>-3.9939189465462515E-4</v>
      </c>
      <c r="P226" s="43"/>
    </row>
    <row r="227" spans="1:16" x14ac:dyDescent="0.25">
      <c r="A227" s="43">
        <v>16512.840354510499</v>
      </c>
      <c r="B227" s="43">
        <v>9.9995392362660905E-4</v>
      </c>
      <c r="C227" s="43">
        <v>-2.4401174530191097E-7</v>
      </c>
      <c r="D227" s="58">
        <f t="shared" si="3"/>
        <v>-4.0022351469080067E-4</v>
      </c>
      <c r="P227" s="43"/>
    </row>
    <row r="228" spans="1:16" x14ac:dyDescent="0.25">
      <c r="A228" s="43">
        <v>16893.621992018001</v>
      </c>
      <c r="B228" s="43">
        <v>9.9995382377632194E-4</v>
      </c>
      <c r="C228" s="43">
        <v>-2.4963770364002401E-7</v>
      </c>
      <c r="D228" s="58">
        <f t="shared" si="3"/>
        <v>-4.0109084327196869E-4</v>
      </c>
      <c r="P228" s="43"/>
    </row>
    <row r="229" spans="1:16" x14ac:dyDescent="0.25">
      <c r="A229" s="43">
        <v>17283.184351215401</v>
      </c>
      <c r="B229" s="43">
        <v>9.999537186408411E-4</v>
      </c>
      <c r="C229" s="43">
        <v>-2.5539333184360799E-7</v>
      </c>
      <c r="D229" s="58">
        <f t="shared" si="3"/>
        <v>-4.0200408067377047E-4</v>
      </c>
      <c r="P229" s="43"/>
    </row>
    <row r="230" spans="1:16" x14ac:dyDescent="0.25">
      <c r="A230" s="43">
        <v>17681.729913172701</v>
      </c>
      <c r="B230" s="43">
        <v>9.99953608984438E-4</v>
      </c>
      <c r="C230" s="43">
        <v>-2.6128161634122898E-7</v>
      </c>
      <c r="D230" s="58">
        <f t="shared" si="3"/>
        <v>-4.0295658822450269E-4</v>
      </c>
      <c r="P230" s="43"/>
    </row>
    <row r="231" spans="1:16" x14ac:dyDescent="0.25">
      <c r="A231" s="43">
        <v>18089.4658281187</v>
      </c>
      <c r="B231" s="43">
        <v>9.9995349440741305E-4</v>
      </c>
      <c r="C231" s="43">
        <v>-2.6730561127524901E-7</v>
      </c>
      <c r="D231" s="58">
        <f t="shared" si="3"/>
        <v>-4.0395183784618392E-4</v>
      </c>
      <c r="P231" s="43"/>
    </row>
    <row r="232" spans="1:16" x14ac:dyDescent="0.25">
      <c r="A232" s="43">
        <v>18506.604023110402</v>
      </c>
      <c r="B232" s="43">
        <v>9.9995337412169807E-4</v>
      </c>
      <c r="C232" s="43">
        <v>-2.7346844057246402E-7</v>
      </c>
      <c r="D232" s="58">
        <f t="shared" si="3"/>
        <v>-4.0499667494483155E-4</v>
      </c>
      <c r="P232" s="43"/>
    </row>
    <row r="233" spans="1:16" x14ac:dyDescent="0.25">
      <c r="A233" s="43">
        <v>18933.3613121856</v>
      </c>
      <c r="B233" s="43">
        <v>9.9995324772646004E-4</v>
      </c>
      <c r="C233" s="43">
        <v>-2.7977330012678599E-7</v>
      </c>
      <c r="D233" s="58">
        <f t="shared" si="3"/>
        <v>-4.0609458129357574E-4</v>
      </c>
      <c r="P233" s="43"/>
    </row>
    <row r="234" spans="1:16" x14ac:dyDescent="0.25">
      <c r="A234" s="43">
        <v>19369.959509055199</v>
      </c>
      <c r="B234" s="43">
        <v>9.9995311637151294E-4</v>
      </c>
      <c r="C234" s="43">
        <v>-2.86223460424587E-7</v>
      </c>
      <c r="D234" s="58">
        <f t="shared" si="3"/>
        <v>-4.0723556928561684E-4</v>
      </c>
      <c r="P234" s="43"/>
    </row>
    <row r="235" spans="1:16" x14ac:dyDescent="0.25">
      <c r="A235" s="43">
        <v>19816.625542394399</v>
      </c>
      <c r="B235" s="43">
        <v>9.9995297887915495E-4</v>
      </c>
      <c r="C235" s="43">
        <v>-2.9282226508007898E-7</v>
      </c>
      <c r="D235" s="58">
        <f t="shared" si="3"/>
        <v>-4.0842986880895314E-4</v>
      </c>
      <c r="P235" s="43"/>
    </row>
    <row r="236" spans="1:16" x14ac:dyDescent="0.25">
      <c r="A236" s="43">
        <v>20273.591573792099</v>
      </c>
      <c r="B236" s="43">
        <v>9.9995283445883701E-4</v>
      </c>
      <c r="C236" s="43">
        <v>-2.9957313466122199E-7</v>
      </c>
      <c r="D236" s="58">
        <f t="shared" si="3"/>
        <v>-4.0968434682950853E-4</v>
      </c>
      <c r="P236" s="43"/>
    </row>
    <row r="237" spans="1:16" x14ac:dyDescent="0.25">
      <c r="A237" s="43">
        <v>20741.095118421101</v>
      </c>
      <c r="B237" s="43">
        <v>9.9995268348274991E-4</v>
      </c>
      <c r="C237" s="43">
        <v>-3.06479569149193E-7</v>
      </c>
      <c r="D237" s="58">
        <f t="shared" si="3"/>
        <v>-4.1099577041284251E-4</v>
      </c>
      <c r="P237" s="43"/>
    </row>
    <row r="238" spans="1:16" x14ac:dyDescent="0.25">
      <c r="A238" s="43">
        <v>21219.379168489701</v>
      </c>
      <c r="B238" s="43">
        <v>9.99952525546733E-4</v>
      </c>
      <c r="C238" s="43">
        <v>-3.1354514807763398E-7</v>
      </c>
      <c r="D238" s="58">
        <f t="shared" si="3"/>
        <v>-4.1236765024669348E-4</v>
      </c>
      <c r="P238" s="43"/>
    </row>
    <row r="239" spans="1:16" x14ac:dyDescent="0.25">
      <c r="A239" s="43">
        <v>21708.692319540802</v>
      </c>
      <c r="B239" s="43">
        <v>9.9995236024586496E-4</v>
      </c>
      <c r="C239" s="43">
        <v>-3.2077353298753102E-7</v>
      </c>
      <c r="D239" s="58">
        <f t="shared" si="3"/>
        <v>-4.1380350362819039E-4</v>
      </c>
      <c r="P239" s="43"/>
    </row>
    <row r="240" spans="1:16" x14ac:dyDescent="0.25">
      <c r="A240" s="43">
        <v>22209.288899663599</v>
      </c>
      <c r="B240" s="43">
        <v>9.99952187174428E-4</v>
      </c>
      <c r="C240" s="43">
        <v>-3.28168469281884E-7</v>
      </c>
      <c r="D240" s="58">
        <f t="shared" si="3"/>
        <v>-4.1530685477849608E-4</v>
      </c>
      <c r="P240" s="43"/>
    </row>
    <row r="241" spans="1:16" x14ac:dyDescent="0.25">
      <c r="A241" s="43">
        <v>22721.429101684</v>
      </c>
      <c r="B241" s="43">
        <v>9.9995200592587104E-4</v>
      </c>
      <c r="C241" s="43">
        <v>-3.3573378811827098E-7</v>
      </c>
      <c r="D241" s="58">
        <f t="shared" si="3"/>
        <v>-4.1688123516035839E-4</v>
      </c>
      <c r="P241" s="43"/>
    </row>
    <row r="242" spans="1:16" x14ac:dyDescent="0.25">
      <c r="A242" s="43">
        <v>23245.379118404599</v>
      </c>
      <c r="B242" s="43">
        <v>9.9995181609276889E-4</v>
      </c>
      <c r="C242" s="43">
        <v>-3.43473408347383E-7</v>
      </c>
      <c r="D242" s="58">
        <f t="shared" si="3"/>
        <v>-4.1853018383135895E-4</v>
      </c>
      <c r="P242" s="43"/>
    </row>
    <row r="243" spans="1:16" x14ac:dyDescent="0.25">
      <c r="A243" s="43">
        <v>23781.4112809617</v>
      </c>
      <c r="B243" s="43">
        <v>9.9995161765459805E-4</v>
      </c>
      <c r="C243" s="43">
        <v>-3.5139133887992499E-7</v>
      </c>
      <c r="D243" s="58">
        <f t="shared" si="3"/>
        <v>-4.2025387910816711E-4</v>
      </c>
      <c r="P243" s="43"/>
    </row>
    <row r="244" spans="1:16" x14ac:dyDescent="0.25">
      <c r="A244" s="43">
        <v>24329.804200374299</v>
      </c>
      <c r="B244" s="43">
        <v>9.9995141020206503E-4</v>
      </c>
      <c r="C244" s="43">
        <v>-3.5949167994846901E-7</v>
      </c>
      <c r="D244" s="58">
        <f t="shared" si="3"/>
        <v>-4.2205587628706175E-4</v>
      </c>
      <c r="P244" s="43"/>
    </row>
    <row r="245" spans="1:16" x14ac:dyDescent="0.25">
      <c r="A245" s="43">
        <v>24890.842912356002</v>
      </c>
      <c r="B245" s="43">
        <v>9.9995119254925693E-4</v>
      </c>
      <c r="C245" s="43">
        <v>-3.6777862471601401E-7</v>
      </c>
      <c r="D245" s="58">
        <f t="shared" si="3"/>
        <v>-4.2394647662735523E-4</v>
      </c>
      <c r="P245" s="43"/>
    </row>
    <row r="246" spans="1:16" x14ac:dyDescent="0.25">
      <c r="A246" s="43">
        <v>25464.819025467299</v>
      </c>
      <c r="B246" s="43">
        <v>9.9995096506045895E-4</v>
      </c>
      <c r="C246" s="43">
        <v>-3.7625646381008001E-7</v>
      </c>
      <c r="D246" s="58">
        <f t="shared" si="3"/>
        <v>-4.2592251589106735E-4</v>
      </c>
      <c r="P246" s="43"/>
    </row>
    <row r="247" spans="1:16" x14ac:dyDescent="0.25">
      <c r="A247" s="43">
        <v>26052.030872682899</v>
      </c>
      <c r="B247" s="43">
        <v>9.9995072693542797E-4</v>
      </c>
      <c r="C247" s="43">
        <v>-3.8492958465209601E-7</v>
      </c>
      <c r="D247" s="58">
        <f t="shared" si="3"/>
        <v>-4.2799094530124635E-4</v>
      </c>
      <c r="P247" s="43"/>
    </row>
    <row r="248" spans="1:16" x14ac:dyDescent="0.25">
      <c r="A248" s="43">
        <v>26652.7836664557</v>
      </c>
      <c r="B248" s="43">
        <v>9.9995047776058705E-4</v>
      </c>
      <c r="C248" s="43">
        <v>-3.9380247527182301E-7</v>
      </c>
      <c r="D248" s="58">
        <f t="shared" si="3"/>
        <v>-4.301553573874799E-4</v>
      </c>
      <c r="P248" s="43"/>
    </row>
    <row r="249" spans="1:16" x14ac:dyDescent="0.25">
      <c r="A249" s="43">
        <v>27267.389657355001</v>
      </c>
      <c r="B249" s="43">
        <v>9.9995021673335099E-4</v>
      </c>
      <c r="C249" s="43">
        <v>-4.0287972569609001E-7</v>
      </c>
      <c r="D249" s="58">
        <f t="shared" si="3"/>
        <v>-4.3242272373330453E-4</v>
      </c>
      <c r="P249" s="43"/>
    </row>
    <row r="250" spans="1:16" x14ac:dyDescent="0.25">
      <c r="A250" s="43">
        <v>27896.168296364001</v>
      </c>
      <c r="B250" s="43">
        <v>9.9994994382550297E-4</v>
      </c>
      <c r="C250" s="43">
        <v>-4.1216603157166001E-7</v>
      </c>
      <c r="D250" s="58">
        <f t="shared" si="3"/>
        <v>-4.3479328952026171E-4</v>
      </c>
      <c r="P250" s="43"/>
    </row>
    <row r="251" spans="1:16" x14ac:dyDescent="0.25">
      <c r="A251" s="43">
        <v>28539.4464009193</v>
      </c>
      <c r="B251" s="43">
        <v>9.9994965784407802E-4</v>
      </c>
      <c r="C251" s="43">
        <v>-4.2166619424946502E-7</v>
      </c>
      <c r="D251" s="58">
        <f t="shared" si="3"/>
        <v>-4.3727741731736482E-4</v>
      </c>
      <c r="P251" s="43"/>
    </row>
    <row r="252" spans="1:16" x14ac:dyDescent="0.25">
      <c r="A252" s="43">
        <v>29197.558324779198</v>
      </c>
      <c r="B252" s="43">
        <v>9.9994935875817592E-4</v>
      </c>
      <c r="C252" s="43">
        <v>-4.3138512590312903E-7</v>
      </c>
      <c r="D252" s="58">
        <f t="shared" si="3"/>
        <v>-4.3987537563015448E-4</v>
      </c>
      <c r="P252" s="43"/>
    </row>
    <row r="253" spans="1:16" x14ac:dyDescent="0.25">
      <c r="A253" s="43">
        <v>29870.8461318095</v>
      </c>
      <c r="B253" s="43">
        <v>9.9994904575983405E-4</v>
      </c>
      <c r="C253" s="43">
        <v>-4.41327849660624E-7</v>
      </c>
      <c r="D253" s="58">
        <f t="shared" si="3"/>
        <v>-4.4259418279415686E-4</v>
      </c>
      <c r="P253" s="43"/>
    </row>
    <row r="254" spans="1:16" x14ac:dyDescent="0.25">
      <c r="A254" s="43">
        <v>30559.659773776199</v>
      </c>
      <c r="B254" s="43">
        <v>9.999487180395901E-4</v>
      </c>
      <c r="C254" s="43">
        <v>-4.5149950298905801E-7</v>
      </c>
      <c r="D254" s="58">
        <f t="shared" si="3"/>
        <v>-4.4544087018245026E-4</v>
      </c>
      <c r="P254" s="43"/>
    </row>
    <row r="255" spans="1:16" x14ac:dyDescent="0.25">
      <c r="A255" s="43">
        <v>31264.3572722385</v>
      </c>
      <c r="B255" s="43">
        <v>9.9994837517421902E-4</v>
      </c>
      <c r="C255" s="43">
        <v>-4.6190534074248697E-7</v>
      </c>
      <c r="D255" s="58">
        <f t="shared" si="3"/>
        <v>-4.4841911419725249E-4</v>
      </c>
      <c r="P255" s="43"/>
    </row>
    <row r="256" spans="1:16" x14ac:dyDescent="0.25">
      <c r="A256" s="43">
        <v>31985.304904635999</v>
      </c>
      <c r="B256" s="43">
        <v>9.9994801635104103E-4</v>
      </c>
      <c r="C256" s="43">
        <v>-4.7255073675213699E-7</v>
      </c>
      <c r="D256" s="58">
        <f t="shared" si="3"/>
        <v>-4.5153597418704622E-4</v>
      </c>
      <c r="P256" s="43"/>
    </row>
    <row r="257" spans="1:16" x14ac:dyDescent="0.25">
      <c r="A257" s="43">
        <v>32722.877394667099</v>
      </c>
      <c r="B257" s="43">
        <v>9.9994764075565291E-4</v>
      </c>
      <c r="C257" s="43">
        <v>-4.8344118694499496E-7</v>
      </c>
      <c r="D257" s="58">
        <f t="shared" si="3"/>
        <v>-4.5479852448883172E-4</v>
      </c>
      <c r="P257" s="43"/>
    </row>
    <row r="258" spans="1:16" x14ac:dyDescent="0.25">
      <c r="A258" s="43">
        <v>33477.458107057697</v>
      </c>
      <c r="B258" s="43">
        <v>9.9994724757185511E-4</v>
      </c>
      <c r="C258" s="43">
        <v>-4.9458231203579296E-7</v>
      </c>
      <c r="D258" s="58">
        <f t="shared" si="3"/>
        <v>-4.5821385506001456E-4</v>
      </c>
      <c r="P258" s="43"/>
    </row>
    <row r="259" spans="1:16" x14ac:dyDescent="0.25">
      <c r="A259" s="43">
        <v>34249.4392468203</v>
      </c>
      <c r="B259" s="43">
        <v>9.9994683598155897E-4</v>
      </c>
      <c r="C259" s="43">
        <v>-5.0597986026551402E-7</v>
      </c>
      <c r="D259" s="58">
        <f t="shared" si="3"/>
        <v>-4.6178907228490966E-4</v>
      </c>
      <c r="P259" s="43"/>
    </row>
    <row r="260" spans="1:16" x14ac:dyDescent="0.25">
      <c r="A260" s="43">
        <v>35039.222063109402</v>
      </c>
      <c r="B260" s="43">
        <v>9.9994640555251804E-4</v>
      </c>
      <c r="C260" s="43">
        <v>-5.1763971078309305E-7</v>
      </c>
      <c r="D260" s="58">
        <f t="shared" ref="D260:D323" si="4">20*LOG10(B260/0.001)</f>
        <v>-4.6552793100916183E-4</v>
      </c>
      <c r="P260" s="43"/>
    </row>
    <row r="261" spans="1:16" x14ac:dyDescent="0.25">
      <c r="A261" s="43">
        <v>35847.217057776397</v>
      </c>
      <c r="B261" s="43">
        <v>9.9994595468699495E-4</v>
      </c>
      <c r="C261" s="43">
        <v>-5.2956787419107296E-7</v>
      </c>
      <c r="D261" s="58">
        <f t="shared" si="4"/>
        <v>-4.6944430996283189E-4</v>
      </c>
      <c r="P261" s="43"/>
    </row>
    <row r="262" spans="1:16" x14ac:dyDescent="0.25">
      <c r="A262" s="43">
        <v>36673.8441987345</v>
      </c>
      <c r="B262" s="43">
        <v>9.9994548294852202E-4</v>
      </c>
      <c r="C262" s="43">
        <v>-5.4177049888759796E-7</v>
      </c>
      <c r="D262" s="58">
        <f t="shared" si="4"/>
        <v>-4.7354200070441458E-4</v>
      </c>
      <c r="P262" s="43"/>
    </row>
    <row r="263" spans="1:16" x14ac:dyDescent="0.25">
      <c r="A263" s="43">
        <v>37519.533138243503</v>
      </c>
      <c r="B263" s="43">
        <v>9.999449891227581E-4</v>
      </c>
      <c r="C263" s="43">
        <v>-5.5425387113332001E-7</v>
      </c>
      <c r="D263" s="58">
        <f t="shared" si="4"/>
        <v>-4.7783155170331396E-4</v>
      </c>
      <c r="P263" s="43"/>
    </row>
    <row r="264" spans="1:16" x14ac:dyDescent="0.25">
      <c r="A264" s="43">
        <v>38384.723436228502</v>
      </c>
      <c r="B264" s="43">
        <v>9.9994447238080895E-4</v>
      </c>
      <c r="C264" s="43">
        <v>-5.6702441982946897E-7</v>
      </c>
      <c r="D264" s="58">
        <f t="shared" si="4"/>
        <v>-4.8232016332691217E-4</v>
      </c>
      <c r="P264" s="43"/>
    </row>
    <row r="265" spans="1:16" x14ac:dyDescent="0.25">
      <c r="A265" s="43">
        <v>39269.864788747298</v>
      </c>
      <c r="B265" s="43">
        <v>9.9994393150350507E-4</v>
      </c>
      <c r="C265" s="43">
        <v>-5.8008871837140204E-7</v>
      </c>
      <c r="D265" s="58">
        <f t="shared" si="4"/>
        <v>-4.8701842605064824E-4</v>
      </c>
      <c r="P265" s="43"/>
    </row>
    <row r="266" spans="1:16" x14ac:dyDescent="0.25">
      <c r="A266" s="43">
        <v>40175.4172617277</v>
      </c>
      <c r="B266" s="43">
        <v>9.999433652690909E-4</v>
      </c>
      <c r="C266" s="43">
        <v>-5.9345348836232201E-7</v>
      </c>
      <c r="D266" s="58">
        <f t="shared" si="4"/>
        <v>-4.919369528480162E-4</v>
      </c>
      <c r="P266" s="43"/>
    </row>
    <row r="267" spans="1:16" x14ac:dyDescent="0.25">
      <c r="A267" s="43">
        <v>41101.851530093198</v>
      </c>
      <c r="B267" s="43">
        <v>9.9994277284091711E-4</v>
      </c>
      <c r="C267" s="43">
        <v>-6.0712560348388398E-7</v>
      </c>
      <c r="D267" s="58">
        <f t="shared" si="4"/>
        <v>-4.9708301155455337E-4</v>
      </c>
      <c r="P267" s="43"/>
    </row>
    <row r="268" spans="1:16" x14ac:dyDescent="0.25">
      <c r="A268" s="43">
        <v>42049.649122404</v>
      </c>
      <c r="B268" s="43">
        <v>9.999421529917011E-4</v>
      </c>
      <c r="C268" s="43">
        <v>-6.2111209142639204E-7</v>
      </c>
      <c r="D268" s="58">
        <f t="shared" si="4"/>
        <v>-5.0246726323071754E-4</v>
      </c>
      <c r="P268" s="43"/>
    </row>
    <row r="269" spans="1:16" x14ac:dyDescent="0.25">
      <c r="A269" s="43">
        <v>43019.302671138903</v>
      </c>
      <c r="B269" s="43">
        <v>9.9994150371559599E-4</v>
      </c>
      <c r="C269" s="43">
        <v>-6.3542013639884799E-7</v>
      </c>
      <c r="D269" s="58">
        <f t="shared" si="4"/>
        <v>-5.0810713190471636E-4</v>
      </c>
      <c r="P269" s="43"/>
    </row>
    <row r="270" spans="1:16" x14ac:dyDescent="0.25">
      <c r="A270" s="43">
        <v>44011.316168748497</v>
      </c>
      <c r="B270" s="43">
        <v>9.999408245548781E-4</v>
      </c>
      <c r="C270" s="43">
        <v>-6.5005708669435198E-7</v>
      </c>
      <c r="D270" s="58">
        <f t="shared" si="4"/>
        <v>-5.1400659404674779E-4</v>
      </c>
      <c r="P270" s="43"/>
    </row>
    <row r="271" spans="1:16" x14ac:dyDescent="0.25">
      <c r="A271" s="43">
        <v>45026.205229613101</v>
      </c>
      <c r="B271" s="43">
        <v>9.9994011388517706E-4</v>
      </c>
      <c r="C271" s="43">
        <v>-6.6503045321947399E-7</v>
      </c>
      <c r="D271" s="58">
        <f t="shared" si="4"/>
        <v>-5.2017976013290048E-4</v>
      </c>
      <c r="P271" s="43"/>
    </row>
    <row r="272" spans="1:16" x14ac:dyDescent="0.25">
      <c r="A272" s="43">
        <v>46064.497358041299</v>
      </c>
      <c r="B272" s="43">
        <v>9.9993936969094196E-4</v>
      </c>
      <c r="C272" s="43">
        <v>-6.8034791424427703E-7</v>
      </c>
      <c r="D272" s="58">
        <f t="shared" si="4"/>
        <v>-5.2664413865940725E-4</v>
      </c>
      <c r="P272" s="43"/>
    </row>
    <row r="273" spans="1:16" x14ac:dyDescent="0.25">
      <c r="A273" s="43">
        <v>47126.7322224487</v>
      </c>
      <c r="B273" s="43">
        <v>9.9993859111648705E-4</v>
      </c>
      <c r="C273" s="43">
        <v>-6.9601732195745304E-7</v>
      </c>
      <c r="D273" s="58">
        <f t="shared" si="4"/>
        <v>-5.334071631267704E-4</v>
      </c>
      <c r="P273" s="43"/>
    </row>
    <row r="274" spans="1:16" x14ac:dyDescent="0.25">
      <c r="A274" s="43">
        <v>48213.461935858599</v>
      </c>
      <c r="B274" s="43">
        <v>9.9993777613902502E-4</v>
      </c>
      <c r="C274" s="43">
        <v>-7.1204670153621402E-7</v>
      </c>
      <c r="D274" s="58">
        <f t="shared" si="4"/>
        <v>-5.4048640503288588E-4</v>
      </c>
      <c r="P274" s="43"/>
    </row>
    <row r="275" spans="1:16" x14ac:dyDescent="0.25">
      <c r="A275" s="43">
        <v>49325.251342871597</v>
      </c>
      <c r="B275" s="43">
        <v>9.9993692350749909E-4</v>
      </c>
      <c r="C275" s="43">
        <v>-7.2844425859722304E-7</v>
      </c>
      <c r="D275" s="58">
        <f t="shared" si="4"/>
        <v>-5.4789273237683834E-4</v>
      </c>
      <c r="P275" s="43"/>
    </row>
    <row r="276" spans="1:16" x14ac:dyDescent="0.25">
      <c r="A276" s="43">
        <v>50462.678313251999</v>
      </c>
      <c r="B276" s="43">
        <v>9.999360308034081E-4</v>
      </c>
      <c r="C276" s="43">
        <v>-7.4521837890520901E-7</v>
      </c>
      <c r="D276" s="58">
        <f t="shared" si="4"/>
        <v>-5.5564715417349064E-4</v>
      </c>
      <c r="P276" s="43"/>
    </row>
    <row r="277" spans="1:16" x14ac:dyDescent="0.25">
      <c r="A277" s="43">
        <v>51626.334042285103</v>
      </c>
      <c r="B277" s="43">
        <v>9.999350963796191E-4</v>
      </c>
      <c r="C277" s="43">
        <v>-7.6237763611531599E-7</v>
      </c>
      <c r="D277" s="58">
        <f t="shared" si="4"/>
        <v>-5.6376397909907742E-4</v>
      </c>
      <c r="P277" s="43"/>
    </row>
    <row r="278" spans="1:16" x14ac:dyDescent="0.25">
      <c r="A278" s="43">
        <v>52816.823358059301</v>
      </c>
      <c r="B278" s="43">
        <v>9.9993411858457907E-4</v>
      </c>
      <c r="C278" s="43">
        <v>-7.7993079402031497E-7</v>
      </c>
      <c r="D278" s="58">
        <f t="shared" si="4"/>
        <v>-5.7225755432184283E-4</v>
      </c>
      <c r="P278" s="43"/>
    </row>
    <row r="279" spans="1:16" x14ac:dyDescent="0.25">
      <c r="A279" s="43">
        <v>54034.765035835597</v>
      </c>
      <c r="B279" s="43">
        <v>9.9993309537430692E-4</v>
      </c>
      <c r="C279" s="43">
        <v>-7.9788680952153695E-7</v>
      </c>
      <c r="D279" s="58">
        <f t="shared" si="4"/>
        <v>-5.811456359290962E-4</v>
      </c>
      <c r="P279" s="43"/>
    </row>
    <row r="280" spans="1:16" x14ac:dyDescent="0.25">
      <c r="A280" s="43">
        <v>55280.792119665399</v>
      </c>
      <c r="B280" s="43">
        <v>9.9993202431219205E-4</v>
      </c>
      <c r="C280" s="43">
        <v>-8.1625483644277598E-7</v>
      </c>
      <c r="D280" s="58">
        <f t="shared" si="4"/>
        <v>-5.9044939070024218E-4</v>
      </c>
      <c r="P280" s="43"/>
    </row>
    <row r="281" spans="1:16" x14ac:dyDescent="0.25">
      <c r="A281" s="43">
        <v>56555.5522514248</v>
      </c>
      <c r="B281" s="43">
        <v>9.9993090373216094E-4</v>
      </c>
      <c r="C281" s="43">
        <v>-8.3504423219242798E-7</v>
      </c>
      <c r="D281" s="58">
        <f t="shared" si="4"/>
        <v>-6.001832923044246E-4</v>
      </c>
      <c r="P281" s="43"/>
    </row>
    <row r="282" spans="1:16" x14ac:dyDescent="0.25">
      <c r="A282" s="43">
        <v>57859.7080074365</v>
      </c>
      <c r="B282" s="43">
        <v>9.9992973079946791E-4</v>
      </c>
      <c r="C282" s="43">
        <v>-8.5426455720443795E-7</v>
      </c>
      <c r="D282" s="58">
        <f t="shared" si="4"/>
        <v>-6.1037196620311509E-4</v>
      </c>
      <c r="P282" s="43"/>
    </row>
    <row r="283" spans="1:16" x14ac:dyDescent="0.25">
      <c r="A283" s="43">
        <v>59193.937242854401</v>
      </c>
      <c r="B283" s="43">
        <v>9.9992850306164309E-4</v>
      </c>
      <c r="C283" s="43">
        <v>-8.7392558259050304E-7</v>
      </c>
      <c r="D283" s="58">
        <f t="shared" si="4"/>
        <v>-6.2103671740453557E-4</v>
      </c>
      <c r="P283" s="43"/>
    </row>
    <row r="284" spans="1:16" x14ac:dyDescent="0.25">
      <c r="A284" s="43">
        <v>60558.933443989001</v>
      </c>
      <c r="B284" s="43">
        <v>9.9992721844823006E-4</v>
      </c>
      <c r="C284" s="43">
        <v>-8.9403729434824797E-7</v>
      </c>
      <c r="D284" s="58">
        <f t="shared" si="4"/>
        <v>-6.3219553272574969E-4</v>
      </c>
      <c r="P284" s="43"/>
    </row>
    <row r="285" spans="1:16" x14ac:dyDescent="0.25">
      <c r="A285" s="43">
        <v>61955.406088757903</v>
      </c>
      <c r="B285" s="43">
        <v>9.9992587371936404E-4</v>
      </c>
      <c r="C285" s="43">
        <v>-9.14609893526898E-7</v>
      </c>
      <c r="D285" s="58">
        <f t="shared" si="4"/>
        <v>-6.4387655726626963E-4</v>
      </c>
      <c r="P285" s="43"/>
    </row>
    <row r="286" spans="1:16" x14ac:dyDescent="0.25">
      <c r="A286" s="43">
        <v>63384.081015447497</v>
      </c>
      <c r="B286" s="43">
        <v>9.9992446679224192E-4</v>
      </c>
      <c r="C286" s="43">
        <v>-9.3565380635336503E-7</v>
      </c>
      <c r="D286" s="58">
        <f t="shared" si="4"/>
        <v>-6.5609788549683148E-4</v>
      </c>
      <c r="P286" s="43"/>
    </row>
    <row r="287" spans="1:16" x14ac:dyDescent="0.25">
      <c r="A287" s="43">
        <v>64845.7007999794</v>
      </c>
      <c r="B287" s="43">
        <v>9.999229936385229E-4</v>
      </c>
      <c r="C287" s="43">
        <v>-9.5717968023828001E-7</v>
      </c>
      <c r="D287" s="58">
        <f t="shared" si="4"/>
        <v>-6.6889451211602955E-4</v>
      </c>
      <c r="P287" s="43"/>
    </row>
    <row r="288" spans="1:16" x14ac:dyDescent="0.25">
      <c r="A288" s="43">
        <v>66341.0251418751</v>
      </c>
      <c r="B288" s="43">
        <v>9.9992145254971295E-4</v>
      </c>
      <c r="C288" s="43">
        <v>-9.7919839948557995E-7</v>
      </c>
      <c r="D288" s="58">
        <f t="shared" si="4"/>
        <v>-6.8228128062365894E-4</v>
      </c>
      <c r="P288" s="43"/>
    </row>
    <row r="289" spans="1:16" x14ac:dyDescent="0.25">
      <c r="A289" s="43">
        <v>67870.831259121798</v>
      </c>
      <c r="B289" s="43">
        <v>9.9991983948338205E-4</v>
      </c>
      <c r="C289" s="43">
        <v>-1.00172107685917E-6</v>
      </c>
      <c r="D289" s="58">
        <f t="shared" si="4"/>
        <v>-6.9629330866246772E-4</v>
      </c>
      <c r="P289" s="43"/>
    </row>
    <row r="290" spans="1:16" x14ac:dyDescent="0.25">
      <c r="A290" s="43">
        <v>69435.914292143701</v>
      </c>
      <c r="B290" s="43">
        <v>9.9991815155294991E-4</v>
      </c>
      <c r="C290" s="43">
        <v>-1.02475906747549E-6</v>
      </c>
      <c r="D290" s="58">
        <f t="shared" si="4"/>
        <v>-7.1095567382965276E-4</v>
      </c>
      <c r="P290" s="43"/>
    </row>
    <row r="291" spans="1:16" x14ac:dyDescent="0.25">
      <c r="A291" s="43">
        <v>71037.087717088099</v>
      </c>
      <c r="B291" s="43">
        <v>9.99916385088403E-4</v>
      </c>
      <c r="C291" s="43">
        <v>-1.0483239676494401E-6</v>
      </c>
      <c r="D291" s="58">
        <f t="shared" si="4"/>
        <v>-7.2630025941753209E-4</v>
      </c>
      <c r="P291" s="43"/>
    </row>
    <row r="292" spans="1:16" x14ac:dyDescent="0.25">
      <c r="A292" s="43">
        <v>72675.183768642702</v>
      </c>
      <c r="B292" s="43">
        <v>9.999145364115189E-4</v>
      </c>
      <c r="C292" s="43">
        <v>-1.0724276213862299E-6</v>
      </c>
      <c r="D292" s="58">
        <f t="shared" si="4"/>
        <v>-7.4235902040514941E-4</v>
      </c>
      <c r="P292" s="43"/>
    </row>
    <row r="293" spans="1:16" x14ac:dyDescent="0.25">
      <c r="A293" s="43">
        <v>74351.053872602293</v>
      </c>
      <c r="B293" s="43">
        <v>9.9991260144772598E-4</v>
      </c>
      <c r="C293" s="43">
        <v>-1.09708212351422E-6</v>
      </c>
      <c r="D293" s="58">
        <f t="shared" si="4"/>
        <v>-7.5916735512594996E-4</v>
      </c>
      <c r="P293" s="43"/>
    </row>
    <row r="294" spans="1:16" x14ac:dyDescent="0.25">
      <c r="A294" s="43">
        <v>76065.569088410295</v>
      </c>
      <c r="B294" s="43">
        <v>9.9991057688905206E-4</v>
      </c>
      <c r="C294" s="43">
        <v>-1.1222998276830299E-6</v>
      </c>
      <c r="D294" s="58">
        <f t="shared" si="4"/>
        <v>-7.7675400318367776E-4</v>
      </c>
      <c r="P294" s="43"/>
    </row>
    <row r="295" spans="1:16" x14ac:dyDescent="0.25">
      <c r="A295" s="43">
        <v>77819.6205619057</v>
      </c>
      <c r="B295" s="43">
        <v>9.9990845825483196E-4</v>
      </c>
      <c r="C295" s="43">
        <v>-1.1480933445920299E-6</v>
      </c>
      <c r="D295" s="58">
        <f t="shared" si="4"/>
        <v>-7.9515789143105463E-4</v>
      </c>
      <c r="P295" s="43"/>
    </row>
    <row r="296" spans="1:16" x14ac:dyDescent="0.25">
      <c r="A296" s="43">
        <v>79614.119988509803</v>
      </c>
      <c r="B296" s="43">
        <v>9.999062406668641E-4</v>
      </c>
      <c r="C296" s="43">
        <v>-1.17447554854353E-6</v>
      </c>
      <c r="D296" s="58">
        <f t="shared" si="4"/>
        <v>-8.1442140055765049E-4</v>
      </c>
      <c r="P296" s="43"/>
    </row>
    <row r="297" spans="1:16" x14ac:dyDescent="0.25">
      <c r="A297" s="43">
        <v>81450.000087093897</v>
      </c>
      <c r="B297" s="43">
        <v>9.9990392040007398E-4</v>
      </c>
      <c r="C297" s="43">
        <v>-1.2014595870174901E-6</v>
      </c>
      <c r="D297" s="58">
        <f t="shared" si="4"/>
        <v>-8.3457689497650975E-4</v>
      </c>
      <c r="P297" s="43"/>
    </row>
    <row r="298" spans="1:16" x14ac:dyDescent="0.25">
      <c r="A298" s="43">
        <v>83328.215084774594</v>
      </c>
      <c r="B298" s="43">
        <v>9.9990149216764093E-4</v>
      </c>
      <c r="C298" s="43">
        <v>-1.22905887581552E-6</v>
      </c>
      <c r="D298" s="58">
        <f t="shared" si="4"/>
        <v>-8.5567030616162795E-4</v>
      </c>
      <c r="P298" s="43"/>
    </row>
    <row r="299" spans="1:16" x14ac:dyDescent="0.25">
      <c r="A299" s="43">
        <v>85249.741212887893</v>
      </c>
      <c r="B299" s="43">
        <v>9.9989895105940694E-4</v>
      </c>
      <c r="C299" s="43">
        <v>-1.2572871097655299E-6</v>
      </c>
      <c r="D299" s="58">
        <f t="shared" si="4"/>
        <v>-8.7774429434698338E-4</v>
      </c>
      <c r="P299" s="43"/>
    </row>
    <row r="300" spans="1:16" x14ac:dyDescent="0.25">
      <c r="A300" s="43">
        <v>87215.577214400895</v>
      </c>
      <c r="B300" s="43">
        <v>9.9989629176584402E-4</v>
      </c>
      <c r="C300" s="43">
        <v>-1.28615826424551E-6</v>
      </c>
      <c r="D300" s="58">
        <f t="shared" si="4"/>
        <v>-9.0084498976623309E-4</v>
      </c>
      <c r="P300" s="43"/>
    </row>
    <row r="301" spans="1:16" x14ac:dyDescent="0.25">
      <c r="A301" s="43">
        <v>89226.744863023399</v>
      </c>
      <c r="B301" s="43">
        <v>9.9989350896531907E-4</v>
      </c>
      <c r="C301" s="43">
        <v>-1.31568660068121E-6</v>
      </c>
      <c r="D301" s="58">
        <f t="shared" si="4"/>
        <v>-9.2501862865188033E-4</v>
      </c>
      <c r="P301" s="43"/>
    </row>
    <row r="302" spans="1:16" x14ac:dyDescent="0.25">
      <c r="A302" s="43">
        <v>91284.289494291195</v>
      </c>
      <c r="B302" s="43">
        <v>9.9989059732355804E-4</v>
      </c>
      <c r="C302" s="43">
        <v>-1.3458866706703099E-6</v>
      </c>
      <c r="D302" s="58">
        <f t="shared" si="4"/>
        <v>-9.5031155794594987E-4</v>
      </c>
      <c r="P302" s="43"/>
    </row>
    <row r="303" spans="1:16" x14ac:dyDescent="0.25">
      <c r="A303" s="43">
        <v>93389.280548894894</v>
      </c>
      <c r="B303" s="43">
        <v>9.9988754994206203E-4</v>
      </c>
      <c r="C303" s="43">
        <v>-1.3767733138766001E-6</v>
      </c>
      <c r="D303" s="58">
        <f t="shared" si="4"/>
        <v>-9.7678371376569081E-4</v>
      </c>
      <c r="P303" s="43"/>
    </row>
    <row r="304" spans="1:16" x14ac:dyDescent="0.25">
      <c r="A304" s="43">
        <v>95542.812128538601</v>
      </c>
      <c r="B304" s="43">
        <v>9.9988436145962908E-4</v>
      </c>
      <c r="C304" s="43">
        <v>-1.4083616738895899E-6</v>
      </c>
      <c r="D304" s="58">
        <f t="shared" si="4"/>
        <v>-1.0044816790854773E-3</v>
      </c>
      <c r="P304" s="43"/>
    </row>
    <row r="305" spans="1:16" x14ac:dyDescent="0.25">
      <c r="A305" s="43">
        <v>97746.003564616301</v>
      </c>
      <c r="B305" s="43">
        <v>9.9988102494967491E-4</v>
      </c>
      <c r="C305" s="43">
        <v>-1.44066718988846E-6</v>
      </c>
      <c r="D305" s="58">
        <f t="shared" si="4"/>
        <v>-1.0334656363392232E-3</v>
      </c>
      <c r="P305" s="43"/>
    </row>
    <row r="306" spans="1:16" x14ac:dyDescent="0.25">
      <c r="A306" s="43">
        <v>100000.000000001</v>
      </c>
      <c r="B306" s="43">
        <v>9.9987753347067208E-4</v>
      </c>
      <c r="C306" s="43">
        <v>-1.4737056062468201E-6</v>
      </c>
      <c r="D306" s="58">
        <f t="shared" si="4"/>
        <v>-1.0637958991245098E-3</v>
      </c>
      <c r="P306" s="43"/>
    </row>
    <row r="307" spans="1:16" x14ac:dyDescent="0.25">
      <c r="A307" s="43">
        <v>102305.972984252</v>
      </c>
      <c r="B307" s="43">
        <v>9.9987388045324902E-4</v>
      </c>
      <c r="C307" s="43">
        <v>-1.5074929778005899E-6</v>
      </c>
      <c r="D307" s="58">
        <f t="shared" si="4"/>
        <v>-1.095529549579438E-3</v>
      </c>
      <c r="P307" s="43"/>
    </row>
    <row r="308" spans="1:16" x14ac:dyDescent="0.25">
      <c r="A308" s="43">
        <v>104665.12108254401</v>
      </c>
      <c r="B308" s="43">
        <v>9.998700573730329E-4</v>
      </c>
      <c r="C308" s="43">
        <v>-1.54204566312585E-6</v>
      </c>
      <c r="D308" s="58">
        <f t="shared" si="4"/>
        <v>-1.1287406544675863E-3</v>
      </c>
      <c r="P308" s="43"/>
    </row>
    <row r="309" spans="1:16" x14ac:dyDescent="0.25">
      <c r="A309" s="43">
        <v>107078.670498641</v>
      </c>
      <c r="B309" s="43">
        <v>9.99866057239715E-4</v>
      </c>
      <c r="C309" s="43">
        <v>-1.57738034269644E-6</v>
      </c>
      <c r="D309" s="58">
        <f t="shared" si="4"/>
        <v>-1.1634899559210357E-3</v>
      </c>
      <c r="P309" s="43"/>
    </row>
    <row r="310" spans="1:16" x14ac:dyDescent="0.25">
      <c r="A310" s="43">
        <v>109547.87571223501</v>
      </c>
      <c r="B310" s="43">
        <v>9.998618718820879E-4</v>
      </c>
      <c r="C310" s="43">
        <v>-1.61351401010052E-6</v>
      </c>
      <c r="D310" s="58">
        <f t="shared" si="4"/>
        <v>-1.1998484564108396E-3</v>
      </c>
      <c r="P310" s="43"/>
    </row>
    <row r="311" spans="1:16" x14ac:dyDescent="0.25">
      <c r="A311" s="43">
        <v>112074.020130979</v>
      </c>
      <c r="B311" s="43">
        <v>9.998574923350829E-4</v>
      </c>
      <c r="C311" s="43">
        <v>-1.65046397610915E-6</v>
      </c>
      <c r="D311" s="58">
        <f t="shared" si="4"/>
        <v>-1.2378940568389587E-3</v>
      </c>
      <c r="P311" s="43"/>
    </row>
    <row r="312" spans="1:16" x14ac:dyDescent="0.25">
      <c r="A312" s="43">
        <v>114658.416757564</v>
      </c>
      <c r="B312" s="43">
        <v>9.9985291000222209E-4</v>
      </c>
      <c r="C312" s="43">
        <v>-1.68824787653602E-6</v>
      </c>
      <c r="D312" s="58">
        <f t="shared" si="4"/>
        <v>-1.2777014584182626E-3</v>
      </c>
      <c r="P312" s="43"/>
    </row>
    <row r="313" spans="1:16" x14ac:dyDescent="0.25">
      <c r="A313" s="43">
        <v>117302.408872163</v>
      </c>
      <c r="B313" s="43">
        <v>9.9984811549161498E-4</v>
      </c>
      <c r="C313" s="43">
        <v>-1.72688366893433E-6</v>
      </c>
      <c r="D313" s="58">
        <f t="shared" si="4"/>
        <v>-1.319352274686143E-3</v>
      </c>
      <c r="P313" s="43"/>
    </row>
    <row r="314" spans="1:16" x14ac:dyDescent="0.25">
      <c r="A314" s="43">
        <v>120007.37073063001</v>
      </c>
      <c r="B314" s="43">
        <v>9.9984309939060993E-4</v>
      </c>
      <c r="C314" s="43">
        <v>-1.7663896381648E-6</v>
      </c>
      <c r="D314" s="58">
        <f t="shared" si="4"/>
        <v>-1.3629283022444727E-3</v>
      </c>
      <c r="P314" s="43"/>
    </row>
    <row r="315" spans="1:16" x14ac:dyDescent="0.25">
      <c r="A315" s="43">
        <v>122774.70827878801</v>
      </c>
      <c r="B315" s="43">
        <v>9.9983785071405405E-4</v>
      </c>
      <c r="C315" s="43">
        <v>-1.80678438997169E-6</v>
      </c>
      <c r="D315" s="58">
        <f t="shared" si="4"/>
        <v>-1.4085250013654107E-3</v>
      </c>
      <c r="P315" s="43"/>
    </row>
    <row r="316" spans="1:16" x14ac:dyDescent="0.25">
      <c r="A316" s="43">
        <v>125605.85988319</v>
      </c>
      <c r="B316" s="43">
        <v>9.9983235922977199E-4</v>
      </c>
      <c r="C316" s="43">
        <v>-1.84808686382017E-6</v>
      </c>
      <c r="D316" s="58">
        <f t="shared" si="4"/>
        <v>-1.4562312943193891E-3</v>
      </c>
      <c r="P316" s="43"/>
    </row>
    <row r="317" spans="1:16" x14ac:dyDescent="0.25">
      <c r="A317" s="43">
        <v>128502.29707873199</v>
      </c>
      <c r="B317" s="43">
        <v>9.998266139067671E-4</v>
      </c>
      <c r="C317" s="43">
        <v>-1.8903163257934401E-6</v>
      </c>
      <c r="D317" s="58">
        <f t="shared" si="4"/>
        <v>-1.5061430464992896E-3</v>
      </c>
      <c r="P317" s="43"/>
    </row>
    <row r="318" spans="1:16" x14ac:dyDescent="0.25">
      <c r="A318" s="43">
        <v>131465.52533351001</v>
      </c>
      <c r="B318" s="43">
        <v>9.99820603302011E-4</v>
      </c>
      <c r="C318" s="43">
        <v>-1.9334923707838899E-6</v>
      </c>
      <c r="D318" s="58">
        <f t="shared" si="4"/>
        <v>-1.5583597066388187E-3</v>
      </c>
      <c r="P318" s="43"/>
    </row>
    <row r="319" spans="1:16" x14ac:dyDescent="0.25">
      <c r="A319" s="43">
        <v>134497.084831304</v>
      </c>
      <c r="B319" s="43">
        <v>9.9981431478409193E-4</v>
      </c>
      <c r="C319" s="43">
        <v>-1.9776349178354301E-6</v>
      </c>
      <c r="D319" s="58">
        <f t="shared" si="4"/>
        <v>-1.612991051728977E-3</v>
      </c>
      <c r="P319" s="43"/>
    </row>
    <row r="320" spans="1:16" x14ac:dyDescent="0.25">
      <c r="A320" s="43">
        <v>137598.55127211899</v>
      </c>
      <c r="B320" s="43">
        <v>9.9980773569535611E-4</v>
      </c>
      <c r="C320" s="43">
        <v>-2.0227642156775402E-6</v>
      </c>
      <c r="D320" s="58">
        <f t="shared" si="4"/>
        <v>-1.6701470914563114E-3</v>
      </c>
      <c r="P320" s="43"/>
    </row>
    <row r="321" spans="1:16" x14ac:dyDescent="0.25">
      <c r="A321" s="43">
        <v>140771.536691174</v>
      </c>
      <c r="B321" s="43">
        <v>9.9980085335086601E-4</v>
      </c>
      <c r="C321" s="43">
        <v>-2.06890084163922E-6</v>
      </c>
      <c r="D321" s="58">
        <f t="shared" si="4"/>
        <v>-1.7299380775720563E-3</v>
      </c>
      <c r="P321" s="43"/>
    </row>
    <row r="322" spans="1:16" x14ac:dyDescent="0.25">
      <c r="A322" s="43">
        <v>144017.690296788</v>
      </c>
      <c r="B322" s="43">
        <v>9.9979365309890798E-4</v>
      </c>
      <c r="C322" s="43">
        <v>-2.1160656881312901E-6</v>
      </c>
      <c r="D322" s="58">
        <f t="shared" si="4"/>
        <v>-1.7924913539207855E-3</v>
      </c>
      <c r="P322" s="43"/>
    </row>
    <row r="323" spans="1:16" x14ac:dyDescent="0.25">
      <c r="A323" s="43">
        <v>147338.699327574</v>
      </c>
      <c r="B323" s="43">
        <v>9.9978612103376907E-4</v>
      </c>
      <c r="C323" s="43">
        <v>-2.1642799759174901E-6</v>
      </c>
      <c r="D323" s="58">
        <f t="shared" si="4"/>
        <v>-1.8579277895059772E-3</v>
      </c>
      <c r="P323" s="43"/>
    </row>
    <row r="324" spans="1:16" x14ac:dyDescent="0.25">
      <c r="A324" s="43">
        <v>150736.28992941399</v>
      </c>
      <c r="B324" s="43">
        <v>9.9977824205619106E-4</v>
      </c>
      <c r="C324" s="43">
        <v>-2.2135652391970801E-6</v>
      </c>
      <c r="D324" s="58">
        <f t="shared" ref="D324:D387" si="5">20*LOG10(B324/0.001)</f>
        <v>-1.9263786290660521E-3</v>
      </c>
      <c r="P324" s="43"/>
    </row>
    <row r="325" spans="1:16" x14ac:dyDescent="0.25">
      <c r="A325" s="43">
        <v>154212.22805264901</v>
      </c>
      <c r="B325" s="43">
        <v>9.9976999987229191E-4</v>
      </c>
      <c r="C325" s="43">
        <v>-2.2639433209125701E-6</v>
      </c>
      <c r="D325" s="58">
        <f t="shared" si="5"/>
        <v>-1.997985503282946E-3</v>
      </c>
      <c r="P325" s="43"/>
    </row>
    <row r="326" spans="1:16" x14ac:dyDescent="0.25">
      <c r="A326" s="43">
        <v>157768.32036995399</v>
      </c>
      <c r="B326" s="43">
        <v>9.9976137815544798E-4</v>
      </c>
      <c r="C326" s="43">
        <v>-2.3154363749926099E-6</v>
      </c>
      <c r="D326" s="58">
        <f t="shared" si="5"/>
        <v>-2.0728903353052636E-3</v>
      </c>
      <c r="P326" s="43"/>
    </row>
    <row r="327" spans="1:16" x14ac:dyDescent="0.25">
      <c r="A327" s="43">
        <v>161406.415215391</v>
      </c>
      <c r="B327" s="43">
        <v>9.9975236015741997E-4</v>
      </c>
      <c r="C327" s="43">
        <v>-2.3680668580822601E-6</v>
      </c>
      <c r="D327" s="58">
        <f t="shared" si="5"/>
        <v>-2.1512387198420603E-3</v>
      </c>
      <c r="P327" s="43"/>
    </row>
    <row r="328" spans="1:16" x14ac:dyDescent="0.25">
      <c r="A328" s="43">
        <v>165128.403545106</v>
      </c>
      <c r="B328" s="43">
        <v>9.9974292715656601E-4</v>
      </c>
      <c r="C328" s="43">
        <v>-2.42185751181113E-6</v>
      </c>
      <c r="D328" s="58">
        <f t="shared" si="5"/>
        <v>-2.233193406001061E-3</v>
      </c>
      <c r="P328" s="43"/>
    </row>
    <row r="329" spans="1:16" x14ac:dyDescent="0.25">
      <c r="A329" s="43">
        <v>168936.219920181</v>
      </c>
      <c r="B329" s="43">
        <v>9.9973306117019894E-4</v>
      </c>
      <c r="C329" s="43">
        <v>-2.4768313730696298E-6</v>
      </c>
      <c r="D329" s="58">
        <f t="shared" si="5"/>
        <v>-2.3189107331970391E-3</v>
      </c>
      <c r="P329" s="43"/>
    </row>
    <row r="330" spans="1:16" x14ac:dyDescent="0.25">
      <c r="A330" s="43">
        <v>172831.843512155</v>
      </c>
      <c r="B330" s="43">
        <v>9.9972274223982102E-4</v>
      </c>
      <c r="C330" s="43">
        <v>-2.5330117459724699E-6</v>
      </c>
      <c r="D330" s="58">
        <f t="shared" si="5"/>
        <v>-2.4085642182030353E-3</v>
      </c>
      <c r="P330" s="43"/>
    </row>
    <row r="331" spans="1:16" x14ac:dyDescent="0.25">
      <c r="A331" s="43">
        <v>176817.29913172801</v>
      </c>
      <c r="B331" s="43">
        <v>9.9971194959286303E-4</v>
      </c>
      <c r="C331" s="43">
        <v>-2.59042219900701E-6</v>
      </c>
      <c r="D331" s="58">
        <f t="shared" si="5"/>
        <v>-2.5023344631265971E-3</v>
      </c>
      <c r="P331" s="43"/>
    </row>
    <row r="332" spans="1:16" x14ac:dyDescent="0.25">
      <c r="A332" s="43">
        <v>180894.65828118799</v>
      </c>
      <c r="B332" s="43">
        <v>9.9970066241664591E-4</v>
      </c>
      <c r="C332" s="43">
        <v>-2.6490865589967599E-6</v>
      </c>
      <c r="D332" s="58">
        <f t="shared" si="5"/>
        <v>-2.6004024320485592E-3</v>
      </c>
      <c r="P332" s="43"/>
    </row>
    <row r="333" spans="1:16" x14ac:dyDescent="0.25">
      <c r="A333" s="43">
        <v>185066.040231105</v>
      </c>
      <c r="B333" s="43">
        <v>9.9968885830662596E-4</v>
      </c>
      <c r="C333" s="43">
        <v>-2.7090288862470899E-6</v>
      </c>
      <c r="D333" s="58">
        <f t="shared" si="5"/>
        <v>-2.7029629344896998E-3</v>
      </c>
      <c r="P333" s="43"/>
    </row>
    <row r="334" spans="1:16" x14ac:dyDescent="0.25">
      <c r="A334" s="43">
        <v>189333.61312185699</v>
      </c>
      <c r="B334" s="43">
        <v>9.9967651404039002E-4</v>
      </c>
      <c r="C334" s="43">
        <v>-2.77027346518808E-6</v>
      </c>
      <c r="D334" s="58">
        <f t="shared" si="5"/>
        <v>-2.8102179021628738E-3</v>
      </c>
      <c r="P334" s="43"/>
    </row>
    <row r="335" spans="1:16" x14ac:dyDescent="0.25">
      <c r="A335" s="43">
        <v>193699.59509055299</v>
      </c>
      <c r="B335" s="43">
        <v>9.9966360557636794E-4</v>
      </c>
      <c r="C335" s="43">
        <v>-2.8328447878497601E-6</v>
      </c>
      <c r="D335" s="58">
        <f t="shared" si="5"/>
        <v>-2.9223764016544189E-3</v>
      </c>
      <c r="P335" s="43"/>
    </row>
    <row r="336" spans="1:16" x14ac:dyDescent="0.25">
      <c r="A336" s="43">
        <v>198166.25542394401</v>
      </c>
      <c r="B336" s="43">
        <v>9.9965010688985194E-4</v>
      </c>
      <c r="C336" s="43">
        <v>-2.8967675258596298E-6</v>
      </c>
      <c r="D336" s="58">
        <f t="shared" si="5"/>
        <v>-3.0396647497586927E-3</v>
      </c>
      <c r="P336" s="43"/>
    </row>
    <row r="337" spans="1:16" x14ac:dyDescent="0.25">
      <c r="A337" s="43">
        <v>202735.91573792201</v>
      </c>
      <c r="B337" s="43">
        <v>9.9963599268475993E-4</v>
      </c>
      <c r="C337" s="43">
        <v>-2.96206653248038E-6</v>
      </c>
      <c r="D337" s="58">
        <f t="shared" si="5"/>
        <v>-3.1623029532517515E-3</v>
      </c>
      <c r="P337" s="43"/>
    </row>
    <row r="338" spans="1:16" x14ac:dyDescent="0.25">
      <c r="A338" s="43">
        <v>207410.951184212</v>
      </c>
      <c r="B338" s="43">
        <v>9.9962123490425405E-4</v>
      </c>
      <c r="C338" s="43">
        <v>-3.0287667913935701E-6</v>
      </c>
      <c r="D338" s="58">
        <f t="shared" si="5"/>
        <v>-3.2905350296550322E-3</v>
      </c>
      <c r="P338" s="43"/>
    </row>
    <row r="339" spans="1:16" x14ac:dyDescent="0.25">
      <c r="A339" s="43">
        <v>212193.79168489799</v>
      </c>
      <c r="B339" s="43">
        <v>9.9960580505495194E-4</v>
      </c>
      <c r="C339" s="43">
        <v>-3.0968934114750702E-6</v>
      </c>
      <c r="D339" s="58">
        <f t="shared" si="5"/>
        <v>-3.4246088146672217E-3</v>
      </c>
      <c r="P339" s="43"/>
    </row>
    <row r="340" spans="1:16" x14ac:dyDescent="0.25">
      <c r="A340" s="43">
        <v>217086.92319540901</v>
      </c>
      <c r="B340" s="43">
        <v>9.9958967381811909E-4</v>
      </c>
      <c r="C340" s="43">
        <v>-3.1664715971128001E-6</v>
      </c>
      <c r="D340" s="58">
        <f t="shared" si="5"/>
        <v>-3.5647793426015345E-3</v>
      </c>
      <c r="P340" s="43"/>
    </row>
    <row r="341" spans="1:16" x14ac:dyDescent="0.25">
      <c r="A341" s="43">
        <v>222092.88899663699</v>
      </c>
      <c r="B341" s="43">
        <v>9.9957280911093798E-4</v>
      </c>
      <c r="C341" s="43">
        <v>-3.2375266011952502E-6</v>
      </c>
      <c r="D341" s="58">
        <f t="shared" si="5"/>
        <v>-3.7113256954944152E-3</v>
      </c>
      <c r="P341" s="43"/>
    </row>
    <row r="342" spans="1:16" x14ac:dyDescent="0.25">
      <c r="A342" s="43">
        <v>227214.29101684099</v>
      </c>
      <c r="B342" s="43">
        <v>9.9955517918560196E-4</v>
      </c>
      <c r="C342" s="43">
        <v>-3.3100837213808701E-6</v>
      </c>
      <c r="D342" s="58">
        <f t="shared" si="5"/>
        <v>-3.8645240766843432E-3</v>
      </c>
      <c r="P342" s="43"/>
    </row>
    <row r="343" spans="1:16" x14ac:dyDescent="0.25">
      <c r="A343" s="43">
        <v>232453.791184047</v>
      </c>
      <c r="B343" s="43">
        <v>9.995367506906059E-4</v>
      </c>
      <c r="C343" s="43">
        <v>-3.3841682481909502E-6</v>
      </c>
      <c r="D343" s="58">
        <f t="shared" si="5"/>
        <v>-4.0246646598603554E-3</v>
      </c>
      <c r="P343" s="43"/>
    </row>
    <row r="344" spans="1:16" x14ac:dyDescent="0.25">
      <c r="A344" s="43">
        <v>237814.112809618</v>
      </c>
      <c r="B344" s="43">
        <v>9.9951748789491295E-4</v>
      </c>
      <c r="C344" s="43">
        <v>-3.4598054194199799E-6</v>
      </c>
      <c r="D344" s="58">
        <f t="shared" si="5"/>
        <v>-4.1920583346146218E-3</v>
      </c>
      <c r="P344" s="43"/>
    </row>
    <row r="345" spans="1:16" x14ac:dyDescent="0.25">
      <c r="A345" s="43">
        <v>243298.04200374399</v>
      </c>
      <c r="B345" s="43">
        <v>9.9949735462448604E-4</v>
      </c>
      <c r="C345" s="43">
        <v>-3.53702039820335E-6</v>
      </c>
      <c r="D345" s="58">
        <f t="shared" si="5"/>
        <v>-4.3670198819408057E-3</v>
      </c>
      <c r="P345" s="43"/>
    </row>
    <row r="346" spans="1:16" x14ac:dyDescent="0.25">
      <c r="A346" s="43">
        <v>248908.42912356101</v>
      </c>
      <c r="B346" s="43">
        <v>9.994763130990261E-4</v>
      </c>
      <c r="C346" s="43">
        <v>-3.6158382179765102E-6</v>
      </c>
      <c r="D346" s="58">
        <f t="shared" si="5"/>
        <v>-4.549878086547463E-3</v>
      </c>
      <c r="P346" s="43"/>
    </row>
    <row r="347" spans="1:16" x14ac:dyDescent="0.25">
      <c r="A347" s="43">
        <v>254648.190254674</v>
      </c>
      <c r="B347" s="43">
        <v>9.9945432315650101E-4</v>
      </c>
      <c r="C347" s="43">
        <v>-3.6962837265882899E-6</v>
      </c>
      <c r="D347" s="58">
        <f t="shared" si="5"/>
        <v>-4.7409824805308655E-3</v>
      </c>
      <c r="P347" s="43"/>
    </row>
    <row r="348" spans="1:16" x14ac:dyDescent="0.25">
      <c r="A348" s="43">
        <v>260520.30872683</v>
      </c>
      <c r="B348" s="43">
        <v>9.9943134418975705E-4</v>
      </c>
      <c r="C348" s="43">
        <v>-3.7783815553718299E-6</v>
      </c>
      <c r="D348" s="58">
        <f t="shared" si="5"/>
        <v>-4.9406865180395831E-3</v>
      </c>
      <c r="P348" s="43"/>
    </row>
    <row r="349" spans="1:16" x14ac:dyDescent="0.25">
      <c r="A349" s="43">
        <v>266527.83666455798</v>
      </c>
      <c r="B349" s="43">
        <v>9.9940733320900391E-4</v>
      </c>
      <c r="C349" s="43">
        <v>-3.8621560437765801E-6</v>
      </c>
      <c r="D349" s="58">
        <f t="shared" si="5"/>
        <v>-5.1493644181537113E-3</v>
      </c>
      <c r="P349" s="43"/>
    </row>
    <row r="350" spans="1:16" x14ac:dyDescent="0.25">
      <c r="A350" s="43">
        <v>272673.896573551</v>
      </c>
      <c r="B350" s="43">
        <v>9.9938224600381697E-4</v>
      </c>
      <c r="C350" s="43">
        <v>-3.9476311926346604E-6</v>
      </c>
      <c r="D350" s="58">
        <f t="shared" si="5"/>
        <v>-5.3674010717950464E-3</v>
      </c>
      <c r="P350" s="43"/>
    </row>
    <row r="351" spans="1:16" x14ac:dyDescent="0.25">
      <c r="A351" s="43">
        <v>278961.68296364101</v>
      </c>
      <c r="B351" s="43">
        <v>9.9935603636833398E-4</v>
      </c>
      <c r="C351" s="43">
        <v>-4.0348305922162703E-6</v>
      </c>
      <c r="D351" s="58">
        <f t="shared" si="5"/>
        <v>-5.5951987812606265E-3</v>
      </c>
      <c r="P351" s="43"/>
    </row>
    <row r="352" spans="1:16" x14ac:dyDescent="0.25">
      <c r="A352" s="43">
        <v>285394.46400919399</v>
      </c>
      <c r="B352" s="43">
        <v>9.9932865648879395E-4</v>
      </c>
      <c r="C352" s="43">
        <v>-4.1237773585710201E-6</v>
      </c>
      <c r="D352" s="58">
        <f t="shared" si="5"/>
        <v>-5.8331738984495878E-3</v>
      </c>
      <c r="P352" s="43"/>
    </row>
    <row r="353" spans="1:16" x14ac:dyDescent="0.25">
      <c r="A353" s="43">
        <v>291975.58324779401</v>
      </c>
      <c r="B353" s="43">
        <v>9.9930005616934397E-4</v>
      </c>
      <c r="C353" s="43">
        <v>-4.2144940514836903E-6</v>
      </c>
      <c r="D353" s="58">
        <f t="shared" si="5"/>
        <v>-6.0817635607508854E-3</v>
      </c>
      <c r="P353" s="43"/>
    </row>
    <row r="354" spans="1:16" x14ac:dyDescent="0.25">
      <c r="A354" s="43">
        <v>298708.46131809702</v>
      </c>
      <c r="B354" s="43">
        <v>9.9927018399465308E-4</v>
      </c>
      <c r="C354" s="43">
        <v>-4.3070026105675802E-6</v>
      </c>
      <c r="D354" s="58">
        <f t="shared" si="5"/>
        <v>-6.341415593407825E-3</v>
      </c>
      <c r="P354" s="43"/>
    </row>
    <row r="355" spans="1:16" x14ac:dyDescent="0.25">
      <c r="A355" s="43">
        <v>305596.59773776302</v>
      </c>
      <c r="B355" s="43">
        <v>9.9923898616897607E-4</v>
      </c>
      <c r="C355" s="43">
        <v>-4.4013242583235304E-6</v>
      </c>
      <c r="D355" s="58">
        <f t="shared" si="5"/>
        <v>-6.6125986080721412E-3</v>
      </c>
      <c r="P355" s="43"/>
    </row>
    <row r="356" spans="1:16" x14ac:dyDescent="0.25">
      <c r="A356" s="43">
        <v>312643.57272238599</v>
      </c>
      <c r="B356" s="43">
        <v>9.9920640806642103E-4</v>
      </c>
      <c r="C356" s="43">
        <v>-4.4974794313125799E-6</v>
      </c>
      <c r="D356" s="58">
        <f t="shared" si="5"/>
        <v>-6.8957885358553088E-3</v>
      </c>
      <c r="P356" s="43"/>
    </row>
    <row r="357" spans="1:16" x14ac:dyDescent="0.25">
      <c r="A357" s="43">
        <v>319853.049046361</v>
      </c>
      <c r="B357" s="43">
        <v>9.9917239074759205E-4</v>
      </c>
      <c r="C357" s="43">
        <v>-4.5954876410643303E-6</v>
      </c>
      <c r="D357" s="58">
        <f t="shared" si="5"/>
        <v>-7.1914989160250719E-3</v>
      </c>
      <c r="P357" s="43"/>
    </row>
    <row r="358" spans="1:16" x14ac:dyDescent="0.25">
      <c r="A358" s="43">
        <v>327228.77394667303</v>
      </c>
      <c r="B358" s="43">
        <v>9.991368748339469E-4</v>
      </c>
      <c r="C358" s="43">
        <v>-4.6953674236070898E-6</v>
      </c>
      <c r="D358" s="58">
        <f t="shared" si="5"/>
        <v>-7.5002472280732467E-3</v>
      </c>
      <c r="P358" s="43"/>
    </row>
    <row r="359" spans="1:16" x14ac:dyDescent="0.25">
      <c r="A359" s="43">
        <v>334774.58107057802</v>
      </c>
      <c r="B359" s="43">
        <v>9.9909979934832498E-4</v>
      </c>
      <c r="C359" s="43">
        <v>-4.7971362193626499E-6</v>
      </c>
      <c r="D359" s="58">
        <f t="shared" si="5"/>
        <v>-7.8225649801067793E-3</v>
      </c>
      <c r="P359" s="43"/>
    </row>
    <row r="360" spans="1:16" x14ac:dyDescent="0.25">
      <c r="A360" s="43">
        <v>342494.39246820501</v>
      </c>
      <c r="B360" s="43">
        <v>9.9906109978223096E-4</v>
      </c>
      <c r="C360" s="43">
        <v>-4.9008102336361903E-6</v>
      </c>
      <c r="D360" s="58">
        <f t="shared" si="5"/>
        <v>-8.1590145226056766E-3</v>
      </c>
      <c r="P360" s="43"/>
    </row>
    <row r="361" spans="1:16" x14ac:dyDescent="0.25">
      <c r="A361" s="43">
        <v>350392.22063109599</v>
      </c>
      <c r="B361" s="43">
        <v>9.9902070964807401E-4</v>
      </c>
      <c r="C361" s="43">
        <v>-5.0064043378104403E-6</v>
      </c>
      <c r="D361" s="58">
        <f t="shared" si="5"/>
        <v>-8.5101755673092118E-3</v>
      </c>
      <c r="P361" s="43"/>
    </row>
    <row r="362" spans="1:16" x14ac:dyDescent="0.25">
      <c r="A362" s="43">
        <v>358472.17057776498</v>
      </c>
      <c r="B362" s="43">
        <v>9.9897856048310305E-4</v>
      </c>
      <c r="C362" s="43">
        <v>-5.1139319435694702E-6</v>
      </c>
      <c r="D362" s="58">
        <f t="shared" si="5"/>
        <v>-8.8766451659735342E-3</v>
      </c>
      <c r="P362" s="43"/>
    </row>
    <row r="363" spans="1:16" x14ac:dyDescent="0.25">
      <c r="A363" s="43">
        <v>366738.44198734598</v>
      </c>
      <c r="B363" s="43">
        <v>9.9893458262789595E-4</v>
      </c>
      <c r="C363" s="43">
        <v>-5.2234048818755196E-6</v>
      </c>
      <c r="D363" s="58">
        <f t="shared" si="5"/>
        <v>-9.2590309550925256E-3</v>
      </c>
      <c r="P363" s="43"/>
    </row>
    <row r="364" spans="1:16" x14ac:dyDescent="0.25">
      <c r="A364" s="43">
        <v>375195.33138243703</v>
      </c>
      <c r="B364" s="43">
        <v>9.9888870290944492E-4</v>
      </c>
      <c r="C364" s="43">
        <v>-5.3348332281620001E-6</v>
      </c>
      <c r="D364" s="58">
        <f t="shared" si="5"/>
        <v>-9.6579713158804065E-3</v>
      </c>
      <c r="P364" s="43"/>
    </row>
    <row r="365" spans="1:16" x14ac:dyDescent="0.25">
      <c r="A365" s="43">
        <v>383847.23436228698</v>
      </c>
      <c r="B365" s="43">
        <v>9.9884084426079991E-4</v>
      </c>
      <c r="C365" s="43">
        <v>-5.4482251463594598E-6</v>
      </c>
      <c r="D365" s="58">
        <f t="shared" si="5"/>
        <v>-1.0074138700525242E-2</v>
      </c>
      <c r="P365" s="43"/>
    </row>
    <row r="366" spans="1:16" x14ac:dyDescent="0.25">
      <c r="A366" s="43">
        <v>392698.64788747497</v>
      </c>
      <c r="B366" s="43">
        <v>9.9879093075793302E-4</v>
      </c>
      <c r="C366" s="43">
        <v>-5.5635868126372597E-6</v>
      </c>
      <c r="D366" s="58">
        <f t="shared" si="5"/>
        <v>-1.0508195850459243E-2</v>
      </c>
      <c r="P366" s="43"/>
    </row>
    <row r="367" spans="1:16" x14ac:dyDescent="0.25">
      <c r="A367" s="43">
        <v>401754.172617278</v>
      </c>
      <c r="B367" s="43">
        <v>9.9873888220991199E-4</v>
      </c>
      <c r="C367" s="43">
        <v>-5.6809221683118403E-6</v>
      </c>
      <c r="D367" s="58">
        <f t="shared" si="5"/>
        <v>-1.0960842855874852E-2</v>
      </c>
      <c r="P367" s="43"/>
    </row>
    <row r="368" spans="1:16" x14ac:dyDescent="0.25">
      <c r="A368" s="43">
        <v>411018.51530093298</v>
      </c>
      <c r="B368" s="43">
        <v>9.9868461571547807E-4</v>
      </c>
      <c r="C368" s="43">
        <v>-5.8002327720101998E-6</v>
      </c>
      <c r="D368" s="58">
        <f t="shared" si="5"/>
        <v>-1.1432803641660754E-2</v>
      </c>
      <c r="P368" s="43"/>
    </row>
    <row r="369" spans="1:16" x14ac:dyDescent="0.25">
      <c r="A369" s="43">
        <v>420496.49122404202</v>
      </c>
      <c r="B369" s="43">
        <v>9.98628046832827E-4</v>
      </c>
      <c r="C369" s="43">
        <v>-5.9215176405538998E-6</v>
      </c>
      <c r="D369" s="58">
        <f t="shared" si="5"/>
        <v>-1.1924815814817549E-2</v>
      </c>
      <c r="P369" s="43"/>
    </row>
    <row r="370" spans="1:16" x14ac:dyDescent="0.25">
      <c r="A370" s="43">
        <v>430193.02671139099</v>
      </c>
      <c r="B370" s="43">
        <v>9.9856908881610393E-4</v>
      </c>
      <c r="C370" s="43">
        <v>-6.0447730502301299E-6</v>
      </c>
      <c r="D370" s="58">
        <f t="shared" si="5"/>
        <v>-1.2437637326068217E-2</v>
      </c>
      <c r="P370" s="43"/>
    </row>
    <row r="371" spans="1:16" x14ac:dyDescent="0.25">
      <c r="A371" s="43">
        <v>440113.16168748698</v>
      </c>
      <c r="B371" s="43">
        <v>9.9850765146684796E-4</v>
      </c>
      <c r="C371" s="43">
        <v>-6.1699923216707703E-6</v>
      </c>
      <c r="D371" s="58">
        <f t="shared" si="5"/>
        <v>-1.29720564845285E-2</v>
      </c>
      <c r="P371" s="43"/>
    </row>
    <row r="372" spans="1:16" x14ac:dyDescent="0.25">
      <c r="A372" s="43">
        <v>450262.05229613301</v>
      </c>
      <c r="B372" s="43">
        <v>9.9844364423991002E-4</v>
      </c>
      <c r="C372" s="43">
        <v>-6.29716567294915E-6</v>
      </c>
      <c r="D372" s="58">
        <f t="shared" si="5"/>
        <v>-1.352886496614516E-2</v>
      </c>
      <c r="P372" s="43"/>
    </row>
    <row r="373" spans="1:16" x14ac:dyDescent="0.25">
      <c r="A373" s="43">
        <v>460644.97358041501</v>
      </c>
      <c r="B373" s="43">
        <v>9.9837697161741699E-4</v>
      </c>
      <c r="C373" s="43">
        <v>-6.4262799261940197E-6</v>
      </c>
      <c r="D373" s="58">
        <f t="shared" si="5"/>
        <v>-1.410889808125859E-2</v>
      </c>
      <c r="P373" s="43"/>
    </row>
    <row r="374" spans="1:16" x14ac:dyDescent="0.25">
      <c r="A374" s="43">
        <v>471267.32222448901</v>
      </c>
      <c r="B374" s="43">
        <v>9.9830753853621295E-4</v>
      </c>
      <c r="C374" s="43">
        <v>-6.5573183898041498E-6</v>
      </c>
      <c r="D374" s="58">
        <f t="shared" si="5"/>
        <v>-1.4712987588384949E-2</v>
      </c>
      <c r="P374" s="43"/>
    </row>
    <row r="375" spans="1:16" x14ac:dyDescent="0.25">
      <c r="A375" s="43">
        <v>482134.61935858801</v>
      </c>
      <c r="B375" s="43">
        <v>9.9823524615151094E-4</v>
      </c>
      <c r="C375" s="43">
        <v>-6.6902605560419499E-6</v>
      </c>
      <c r="D375" s="58">
        <f t="shared" si="5"/>
        <v>-1.5341998577064014E-2</v>
      </c>
      <c r="P375" s="43"/>
    </row>
    <row r="376" spans="1:16" x14ac:dyDescent="0.25">
      <c r="A376" s="43">
        <v>493252.51342871803</v>
      </c>
      <c r="B376" s="43">
        <v>9.9815999456006796E-4</v>
      </c>
      <c r="C376" s="43">
        <v>-6.8250819215556503E-6</v>
      </c>
      <c r="D376" s="58">
        <f t="shared" si="5"/>
        <v>-1.599680580695783E-2</v>
      </c>
      <c r="P376" s="43"/>
    </row>
    <row r="377" spans="1:16" x14ac:dyDescent="0.25">
      <c r="A377" s="43">
        <v>504626.78313252202</v>
      </c>
      <c r="B377" s="43">
        <v>9.9808168050050192E-4</v>
      </c>
      <c r="C377" s="43">
        <v>-6.9617537049782703E-6</v>
      </c>
      <c r="D377" s="58">
        <f t="shared" si="5"/>
        <v>-1.6678313749955587E-2</v>
      </c>
      <c r="P377" s="43"/>
    </row>
    <row r="378" spans="1:16" x14ac:dyDescent="0.25">
      <c r="A378" s="43">
        <v>516263.34042285202</v>
      </c>
      <c r="B378" s="43">
        <v>9.9800020046449003E-4</v>
      </c>
      <c r="C378" s="43">
        <v>-7.1002426663104102E-6</v>
      </c>
      <c r="D378" s="58">
        <f t="shared" si="5"/>
        <v>-1.7387429550912815E-2</v>
      </c>
      <c r="P378" s="43"/>
    </row>
    <row r="379" spans="1:16" x14ac:dyDescent="0.25">
      <c r="A379" s="43">
        <v>528168.23358059395</v>
      </c>
      <c r="B379" s="43">
        <v>9.9791544801400289E-4</v>
      </c>
      <c r="C379" s="43">
        <v>-7.2405108049967903E-6</v>
      </c>
      <c r="D379" s="58">
        <f t="shared" si="5"/>
        <v>-1.8125086407794783E-2</v>
      </c>
      <c r="P379" s="43"/>
    </row>
    <row r="380" spans="1:16" x14ac:dyDescent="0.25">
      <c r="A380" s="43">
        <v>540347.65035835805</v>
      </c>
      <c r="B380" s="43">
        <v>9.9782731573594408E-4</v>
      </c>
      <c r="C380" s="43">
        <v>-7.3825151478129196E-6</v>
      </c>
      <c r="D380" s="58">
        <f t="shared" si="5"/>
        <v>-1.8892226597574939E-2</v>
      </c>
      <c r="P380" s="43"/>
    </row>
    <row r="381" spans="1:16" x14ac:dyDescent="0.25">
      <c r="A381" s="43">
        <v>552807.92119665595</v>
      </c>
      <c r="B381" s="43">
        <v>9.9773569410821104E-4</v>
      </c>
      <c r="C381" s="43">
        <v>-7.5262074693521996E-6</v>
      </c>
      <c r="D381" s="58">
        <f t="shared" si="5"/>
        <v>-1.9689811383003696E-2</v>
      </c>
      <c r="P381" s="43"/>
    </row>
    <row r="382" spans="1:16" x14ac:dyDescent="0.25">
      <c r="A382" s="43">
        <v>565555.52251425001</v>
      </c>
      <c r="B382" s="43">
        <v>9.9764047345617004E-4</v>
      </c>
      <c r="C382" s="43">
        <v>-7.6715340771735604E-6</v>
      </c>
      <c r="D382" s="58">
        <f t="shared" si="5"/>
        <v>-2.0518804020046605E-2</v>
      </c>
      <c r="P382" s="43"/>
    </row>
    <row r="383" spans="1:16" x14ac:dyDescent="0.25">
      <c r="A383" s="43">
        <v>578597.080074367</v>
      </c>
      <c r="B383" s="43">
        <v>9.9754154127821193E-4</v>
      </c>
      <c r="C383" s="43">
        <v>-7.8184354931357094E-6</v>
      </c>
      <c r="D383" s="58">
        <f t="shared" si="5"/>
        <v>-2.1380193080047773E-2</v>
      </c>
      <c r="P383" s="43"/>
    </row>
    <row r="384" spans="1:16" x14ac:dyDescent="0.25">
      <c r="A384" s="43">
        <v>591939.37242854596</v>
      </c>
      <c r="B384" s="43">
        <v>9.9743878574862807E-4</v>
      </c>
      <c r="C384" s="43">
        <v>-7.9668462735305308E-6</v>
      </c>
      <c r="D384" s="58">
        <f t="shared" si="5"/>
        <v>-2.227496199417086E-2</v>
      </c>
      <c r="P384" s="43"/>
    </row>
    <row r="385" spans="1:16" x14ac:dyDescent="0.25">
      <c r="A385" s="43">
        <v>605589.33443989302</v>
      </c>
      <c r="B385" s="43">
        <v>9.9733209497516995E-4</v>
      </c>
      <c r="C385" s="43">
        <v>-8.1166947374692508E-6</v>
      </c>
      <c r="D385" s="58">
        <f t="shared" si="5"/>
        <v>-2.3204095553815276E-2</v>
      </c>
      <c r="P385" s="43"/>
    </row>
    <row r="386" spans="1:16" x14ac:dyDescent="0.25">
      <c r="A386" s="43">
        <v>619554.06088758097</v>
      </c>
      <c r="B386" s="43">
        <v>9.97221354716726E-4</v>
      </c>
      <c r="C386" s="43">
        <v>-8.2679026580863001E-6</v>
      </c>
      <c r="D386" s="58">
        <f t="shared" si="5"/>
        <v>-2.4168599828666107E-2</v>
      </c>
      <c r="P386" s="43"/>
    </row>
    <row r="387" spans="1:16" x14ac:dyDescent="0.25">
      <c r="A387" s="43">
        <v>633840.81015447795</v>
      </c>
      <c r="B387" s="43">
        <v>9.9710645150285809E-4</v>
      </c>
      <c r="C387" s="43">
        <v>-8.4203850874547005E-6</v>
      </c>
      <c r="D387" s="58">
        <f t="shared" si="5"/>
        <v>-2.5169475043571154E-2</v>
      </c>
      <c r="P387" s="43"/>
    </row>
    <row r="388" spans="1:16" x14ac:dyDescent="0.25">
      <c r="A388" s="43">
        <v>648457.007999797</v>
      </c>
      <c r="B388" s="43">
        <v>9.9698727305263905E-4</v>
      </c>
      <c r="C388" s="43">
        <v>-8.5740501277774693E-6</v>
      </c>
      <c r="D388" s="58">
        <f t="shared" ref="D388:D407" si="6">20*LOG10(B388/0.001)</f>
        <v>-2.6207711967265766E-2</v>
      </c>
      <c r="P388" s="43"/>
    </row>
    <row r="389" spans="1:16" x14ac:dyDescent="0.25">
      <c r="A389" s="43">
        <v>663410.25141875399</v>
      </c>
      <c r="B389" s="43">
        <v>9.9686370715299606E-4</v>
      </c>
      <c r="C389" s="43">
        <v>-8.7287986720665298E-6</v>
      </c>
      <c r="D389" s="58">
        <f t="shared" si="6"/>
        <v>-2.728430172182289E-2</v>
      </c>
      <c r="P389" s="43"/>
    </row>
    <row r="390" spans="1:16" x14ac:dyDescent="0.25">
      <c r="A390" s="43">
        <v>678708.31259122095</v>
      </c>
      <c r="B390" s="43">
        <v>9.9673564246609996E-4</v>
      </c>
      <c r="C390" s="43">
        <v>-8.8845242037766403E-6</v>
      </c>
      <c r="D390" s="58">
        <f t="shared" si="6"/>
        <v>-2.84002287897719E-2</v>
      </c>
      <c r="P390" s="43"/>
    </row>
    <row r="391" spans="1:16" x14ac:dyDescent="0.25">
      <c r="A391" s="43">
        <v>694359.14292143902</v>
      </c>
      <c r="B391" s="43">
        <v>9.9660296895162604E-4</v>
      </c>
      <c r="C391" s="43">
        <v>-9.0411126015801803E-6</v>
      </c>
      <c r="D391" s="58">
        <f t="shared" si="6"/>
        <v>-2.9556467373337419E-2</v>
      </c>
      <c r="P391" s="43"/>
    </row>
    <row r="392" spans="1:16" x14ac:dyDescent="0.25">
      <c r="A392" s="43">
        <v>710370.877170883</v>
      </c>
      <c r="B392" s="43">
        <v>9.9646557944430307E-4</v>
      </c>
      <c r="C392" s="43">
        <v>-9.1984419933524005E-6</v>
      </c>
      <c r="D392" s="58">
        <f t="shared" si="6"/>
        <v>-3.0753967680977511E-2</v>
      </c>
      <c r="P392" s="43"/>
    </row>
    <row r="393" spans="1:16" x14ac:dyDescent="0.25">
      <c r="A393" s="43">
        <v>726751.83768642996</v>
      </c>
      <c r="B393" s="43">
        <v>9.96323367765757E-4</v>
      </c>
      <c r="C393" s="43">
        <v>-9.3563825357728199E-6</v>
      </c>
      <c r="D393" s="58">
        <f t="shared" si="6"/>
        <v>-3.1993672416314164E-2</v>
      </c>
      <c r="P393" s="43"/>
    </row>
    <row r="394" spans="1:16" x14ac:dyDescent="0.25">
      <c r="A394" s="43">
        <v>743510.53872602596</v>
      </c>
      <c r="B394" s="43">
        <v>9.9617623184204891E-4</v>
      </c>
      <c r="C394" s="43">
        <v>-9.5147963536108104E-6</v>
      </c>
      <c r="D394" s="58">
        <f t="shared" si="6"/>
        <v>-3.3276489635146865E-2</v>
      </c>
      <c r="P394" s="43"/>
    </row>
    <row r="395" spans="1:16" x14ac:dyDescent="0.25">
      <c r="A395" s="43">
        <v>760655.69088410598</v>
      </c>
      <c r="B395" s="43">
        <v>9.9602407181573704E-4</v>
      </c>
      <c r="C395" s="43">
        <v>-9.6735373666535605E-6</v>
      </c>
      <c r="D395" s="58">
        <f t="shared" si="6"/>
        <v>-3.460330922855092E-2</v>
      </c>
      <c r="P395" s="43"/>
    </row>
    <row r="396" spans="1:16" x14ac:dyDescent="0.25">
      <c r="A396" s="43">
        <v>778196.20561905997</v>
      </c>
      <c r="B396" s="43">
        <v>9.9586679239103992E-4</v>
      </c>
      <c r="C396" s="43">
        <v>-9.8324512648082207E-6</v>
      </c>
      <c r="D396" s="58">
        <f t="shared" si="6"/>
        <v>-3.5974982499054779E-2</v>
      </c>
      <c r="P396" s="43"/>
    </row>
    <row r="397" spans="1:16" x14ac:dyDescent="0.25">
      <c r="A397" s="43">
        <v>796141.19988510106</v>
      </c>
      <c r="B397" s="43">
        <v>9.9570430286796793E-4</v>
      </c>
      <c r="C397" s="43">
        <v>-9.9913754515074402E-6</v>
      </c>
      <c r="D397" s="58">
        <f t="shared" si="6"/>
        <v>-3.7392321876229276E-2</v>
      </c>
      <c r="P397" s="43"/>
    </row>
    <row r="398" spans="1:16" x14ac:dyDescent="0.25">
      <c r="A398" s="43">
        <v>814500.00087094202</v>
      </c>
      <c r="B398" s="43">
        <v>9.9553651755992199E-4</v>
      </c>
      <c r="C398" s="43">
        <v>-1.01501390334059E-5</v>
      </c>
      <c r="D398" s="58">
        <f t="shared" si="6"/>
        <v>-3.8856097284079585E-2</v>
      </c>
      <c r="P398" s="43"/>
    </row>
    <row r="399" spans="1:16" x14ac:dyDescent="0.25">
      <c r="A399" s="43">
        <v>833282.15084774897</v>
      </c>
      <c r="B399" s="43">
        <v>9.9536335659347304E-4</v>
      </c>
      <c r="C399" s="43">
        <v>-1.03085628612438E-5</v>
      </c>
      <c r="D399" s="58">
        <f t="shared" si="6"/>
        <v>-4.0367029167210348E-2</v>
      </c>
      <c r="P399" s="43"/>
    </row>
    <row r="400" spans="1:16" x14ac:dyDescent="0.25">
      <c r="A400" s="43">
        <v>852497.41212888202</v>
      </c>
      <c r="B400" s="43">
        <v>9.9518474440128701E-4</v>
      </c>
      <c r="C400" s="43">
        <v>-1.0466459540259399E-5</v>
      </c>
      <c r="D400" s="58">
        <f t="shared" si="6"/>
        <v>-4.192580164070997E-2</v>
      </c>
      <c r="P400" s="43"/>
    </row>
    <row r="401" spans="1:16" x14ac:dyDescent="0.25">
      <c r="A401" s="43">
        <v>872155.77214401204</v>
      </c>
      <c r="B401" s="43">
        <v>9.9500061589254596E-4</v>
      </c>
      <c r="C401" s="43">
        <v>-1.06236337311339E-5</v>
      </c>
      <c r="D401" s="58">
        <f t="shared" si="6"/>
        <v>-4.3533008630186942E-2</v>
      </c>
      <c r="P401" s="43"/>
    </row>
    <row r="402" spans="1:16" x14ac:dyDescent="0.25">
      <c r="A402" s="43">
        <v>892267.44863023795</v>
      </c>
      <c r="B402" s="43">
        <v>9.9481091148103501E-4</v>
      </c>
      <c r="C402" s="43">
        <v>-1.07798821485394E-5</v>
      </c>
      <c r="D402" s="58">
        <f t="shared" si="6"/>
        <v>-4.5189197233542644E-2</v>
      </c>
      <c r="P402" s="43"/>
    </row>
    <row r="403" spans="1:16" x14ac:dyDescent="0.25">
      <c r="A403" s="43">
        <v>912842.89494291495</v>
      </c>
      <c r="B403" s="43">
        <v>9.9461557979166207E-4</v>
      </c>
      <c r="C403" s="43">
        <v>-1.0934993853555899E-5</v>
      </c>
      <c r="D403" s="58">
        <f t="shared" si="6"/>
        <v>-4.689484407156834E-2</v>
      </c>
      <c r="P403" s="43"/>
    </row>
    <row r="404" spans="1:16" x14ac:dyDescent="0.25">
      <c r="A404" s="43">
        <v>933892.80548895197</v>
      </c>
      <c r="B404" s="43">
        <v>9.9441457920714698E-4</v>
      </c>
      <c r="C404" s="43">
        <v>-1.1088750569167E-5</v>
      </c>
      <c r="D404" s="58">
        <f t="shared" si="6"/>
        <v>-4.8650341736929593E-2</v>
      </c>
      <c r="P404" s="43"/>
    </row>
    <row r="405" spans="1:16" x14ac:dyDescent="0.25">
      <c r="A405" s="43">
        <v>955428.12128538999</v>
      </c>
      <c r="B405" s="43">
        <v>9.942078771078501E-4</v>
      </c>
      <c r="C405" s="43">
        <v>-1.12409269765869E-5</v>
      </c>
      <c r="D405" s="58">
        <f t="shared" si="6"/>
        <v>-5.0456005374301525E-2</v>
      </c>
      <c r="P405" s="43"/>
    </row>
    <row r="406" spans="1:16" x14ac:dyDescent="0.25">
      <c r="A406" s="43">
        <v>977460.035646167</v>
      </c>
      <c r="B406" s="43">
        <v>9.93995452555846E-4</v>
      </c>
      <c r="C406" s="43">
        <v>-1.13912911905503E-5</v>
      </c>
      <c r="D406" s="58">
        <f t="shared" si="6"/>
        <v>-5.2312049164808493E-2</v>
      </c>
      <c r="P406" s="43"/>
    </row>
    <row r="407" spans="1:16" x14ac:dyDescent="0.25">
      <c r="A407" s="43">
        <v>1000000</v>
      </c>
      <c r="B407" s="43">
        <v>9.9377729245904304E-4</v>
      </c>
      <c r="C407" s="43">
        <v>-1.1539605068270501E-5</v>
      </c>
      <c r="D407" s="58">
        <f t="shared" si="6"/>
        <v>-5.4218619759078622E-2</v>
      </c>
      <c r="N407" s="43"/>
      <c r="P407" s="43"/>
    </row>
    <row r="408" spans="1:16" x14ac:dyDescent="0.25">
      <c r="A408" s="57"/>
      <c r="C408" s="57"/>
      <c r="D408" s="58" t="e">
        <f t="shared" ref="D408:D471" si="7">20*LOG10(B408/0.001)</f>
        <v>#NUM!</v>
      </c>
      <c r="N408" s="43"/>
      <c r="P408" s="43"/>
    </row>
    <row r="409" spans="1:16" x14ac:dyDescent="0.25">
      <c r="A409" s="57"/>
      <c r="C409" s="57"/>
      <c r="D409" s="58" t="e">
        <f t="shared" si="7"/>
        <v>#NUM!</v>
      </c>
      <c r="N409" s="43"/>
      <c r="P409" s="43"/>
    </row>
    <row r="410" spans="1:16" x14ac:dyDescent="0.25">
      <c r="A410" s="57"/>
      <c r="C410" s="57"/>
      <c r="D410" s="58" t="e">
        <f t="shared" si="7"/>
        <v>#NUM!</v>
      </c>
      <c r="N410" s="43"/>
      <c r="P410" s="43"/>
    </row>
    <row r="411" spans="1:16" x14ac:dyDescent="0.25">
      <c r="A411" s="57"/>
      <c r="C411" s="57"/>
      <c r="D411" s="58" t="e">
        <f t="shared" si="7"/>
        <v>#NUM!</v>
      </c>
      <c r="N411" s="43"/>
      <c r="P411" s="43"/>
    </row>
    <row r="412" spans="1:16" x14ac:dyDescent="0.25">
      <c r="A412" s="57"/>
      <c r="C412" s="57"/>
      <c r="D412" s="58" t="e">
        <f t="shared" si="7"/>
        <v>#NUM!</v>
      </c>
      <c r="N412" s="43"/>
      <c r="P412" s="43"/>
    </row>
    <row r="413" spans="1:16" x14ac:dyDescent="0.25">
      <c r="A413" s="57"/>
      <c r="C413" s="57"/>
      <c r="D413" s="58" t="e">
        <f t="shared" si="7"/>
        <v>#NUM!</v>
      </c>
      <c r="N413" s="43"/>
      <c r="P413" s="43"/>
    </row>
    <row r="414" spans="1:16" x14ac:dyDescent="0.25">
      <c r="A414" s="57"/>
      <c r="C414" s="57"/>
      <c r="D414" s="58" t="e">
        <f t="shared" si="7"/>
        <v>#NUM!</v>
      </c>
      <c r="N414" s="43"/>
      <c r="P414" s="43"/>
    </row>
    <row r="415" spans="1:16" x14ac:dyDescent="0.25">
      <c r="A415" s="57"/>
      <c r="C415" s="57"/>
      <c r="D415" s="58" t="e">
        <f t="shared" si="7"/>
        <v>#NUM!</v>
      </c>
      <c r="N415" s="43"/>
      <c r="P415" s="43"/>
    </row>
    <row r="416" spans="1:16" x14ac:dyDescent="0.25">
      <c r="A416" s="57"/>
      <c r="C416" s="57"/>
      <c r="D416" s="58" t="e">
        <f t="shared" si="7"/>
        <v>#NUM!</v>
      </c>
      <c r="N416" s="43"/>
      <c r="P416" s="43"/>
    </row>
    <row r="417" spans="1:16" x14ac:dyDescent="0.25">
      <c r="A417" s="57"/>
      <c r="C417" s="57"/>
      <c r="D417" s="58" t="e">
        <f t="shared" si="7"/>
        <v>#NUM!</v>
      </c>
      <c r="N417" s="43"/>
      <c r="P417" s="43"/>
    </row>
    <row r="418" spans="1:16" x14ac:dyDescent="0.25">
      <c r="A418" s="57"/>
      <c r="C418" s="57"/>
      <c r="D418" s="58" t="e">
        <f t="shared" si="7"/>
        <v>#NUM!</v>
      </c>
      <c r="N418" s="43"/>
      <c r="P418" s="43"/>
    </row>
    <row r="419" spans="1:16" x14ac:dyDescent="0.25">
      <c r="A419" s="57"/>
      <c r="C419" s="57"/>
      <c r="D419" s="58" t="e">
        <f t="shared" si="7"/>
        <v>#NUM!</v>
      </c>
      <c r="N419" s="43"/>
      <c r="P419" s="43"/>
    </row>
    <row r="420" spans="1:16" x14ac:dyDescent="0.25">
      <c r="A420" s="57"/>
      <c r="C420" s="57"/>
      <c r="D420" s="58" t="e">
        <f t="shared" si="7"/>
        <v>#NUM!</v>
      </c>
      <c r="N420" s="43"/>
      <c r="P420" s="43"/>
    </row>
    <row r="421" spans="1:16" x14ac:dyDescent="0.25">
      <c r="A421" s="57"/>
      <c r="C421" s="57"/>
      <c r="D421" s="58" t="e">
        <f t="shared" si="7"/>
        <v>#NUM!</v>
      </c>
      <c r="N421" s="43"/>
      <c r="P421" s="43"/>
    </row>
    <row r="422" spans="1:16" x14ac:dyDescent="0.25">
      <c r="A422" s="57"/>
      <c r="C422" s="57"/>
      <c r="D422" s="58" t="e">
        <f t="shared" si="7"/>
        <v>#NUM!</v>
      </c>
      <c r="N422" s="43"/>
      <c r="P422" s="43"/>
    </row>
    <row r="423" spans="1:16" x14ac:dyDescent="0.25">
      <c r="A423" s="57"/>
      <c r="C423" s="57"/>
      <c r="D423" s="58" t="e">
        <f t="shared" si="7"/>
        <v>#NUM!</v>
      </c>
      <c r="N423" s="43"/>
      <c r="P423" s="43"/>
    </row>
    <row r="424" spans="1:16" x14ac:dyDescent="0.25">
      <c r="A424" s="57"/>
      <c r="C424" s="57"/>
      <c r="D424" s="58" t="e">
        <f t="shared" si="7"/>
        <v>#NUM!</v>
      </c>
      <c r="N424" s="43"/>
      <c r="P424" s="43"/>
    </row>
    <row r="425" spans="1:16" x14ac:dyDescent="0.25">
      <c r="A425" s="57"/>
      <c r="C425" s="57"/>
      <c r="D425" s="58" t="e">
        <f t="shared" si="7"/>
        <v>#NUM!</v>
      </c>
      <c r="N425" s="43"/>
      <c r="P425" s="43"/>
    </row>
    <row r="426" spans="1:16" x14ac:dyDescent="0.25">
      <c r="A426" s="57"/>
      <c r="C426" s="57"/>
      <c r="D426" s="58" t="e">
        <f t="shared" si="7"/>
        <v>#NUM!</v>
      </c>
      <c r="N426" s="43"/>
      <c r="P426" s="43"/>
    </row>
    <row r="427" spans="1:16" x14ac:dyDescent="0.25">
      <c r="A427" s="57"/>
      <c r="C427" s="57"/>
      <c r="D427" s="58" t="e">
        <f t="shared" si="7"/>
        <v>#NUM!</v>
      </c>
      <c r="N427" s="43"/>
      <c r="P427" s="43"/>
    </row>
    <row r="428" spans="1:16" x14ac:dyDescent="0.25">
      <c r="A428" s="57"/>
      <c r="C428" s="57"/>
      <c r="D428" s="58" t="e">
        <f t="shared" si="7"/>
        <v>#NUM!</v>
      </c>
      <c r="N428" s="43"/>
      <c r="P428" s="43"/>
    </row>
    <row r="429" spans="1:16" x14ac:dyDescent="0.25">
      <c r="A429" s="57"/>
      <c r="C429" s="57"/>
      <c r="D429" s="58" t="e">
        <f t="shared" si="7"/>
        <v>#NUM!</v>
      </c>
      <c r="N429" s="43"/>
      <c r="P429" s="43"/>
    </row>
    <row r="430" spans="1:16" x14ac:dyDescent="0.25">
      <c r="A430" s="57"/>
      <c r="C430" s="57"/>
      <c r="D430" s="58" t="e">
        <f t="shared" si="7"/>
        <v>#NUM!</v>
      </c>
      <c r="N430" s="43"/>
      <c r="P430" s="43"/>
    </row>
    <row r="431" spans="1:16" x14ac:dyDescent="0.25">
      <c r="A431" s="57"/>
      <c r="C431" s="57"/>
      <c r="D431" s="58" t="e">
        <f t="shared" si="7"/>
        <v>#NUM!</v>
      </c>
      <c r="N431" s="43"/>
      <c r="P431" s="43"/>
    </row>
    <row r="432" spans="1:16" x14ac:dyDescent="0.25">
      <c r="A432" s="57"/>
      <c r="C432" s="57"/>
      <c r="D432" s="58" t="e">
        <f t="shared" si="7"/>
        <v>#NUM!</v>
      </c>
      <c r="N432" s="43"/>
      <c r="P432" s="43"/>
    </row>
    <row r="433" spans="1:16" x14ac:dyDescent="0.25">
      <c r="A433" s="57"/>
      <c r="C433" s="57"/>
      <c r="D433" s="58" t="e">
        <f t="shared" si="7"/>
        <v>#NUM!</v>
      </c>
      <c r="N433" s="43"/>
      <c r="P433" s="43"/>
    </row>
    <row r="434" spans="1:16" x14ac:dyDescent="0.25">
      <c r="A434" s="57"/>
      <c r="C434" s="57"/>
      <c r="D434" s="58" t="e">
        <f t="shared" si="7"/>
        <v>#NUM!</v>
      </c>
      <c r="N434" s="43"/>
      <c r="P434" s="43"/>
    </row>
    <row r="435" spans="1:16" x14ac:dyDescent="0.25">
      <c r="A435" s="57"/>
      <c r="C435" s="57"/>
      <c r="D435" s="58" t="e">
        <f t="shared" si="7"/>
        <v>#NUM!</v>
      </c>
      <c r="N435" s="43"/>
      <c r="P435" s="43"/>
    </row>
    <row r="436" spans="1:16" x14ac:dyDescent="0.25">
      <c r="A436" s="57"/>
      <c r="C436" s="57"/>
      <c r="D436" s="58" t="e">
        <f t="shared" si="7"/>
        <v>#NUM!</v>
      </c>
      <c r="N436" s="43"/>
      <c r="P436" s="43"/>
    </row>
    <row r="437" spans="1:16" x14ac:dyDescent="0.25">
      <c r="A437" s="57"/>
      <c r="C437" s="57"/>
      <c r="D437" s="58" t="e">
        <f t="shared" si="7"/>
        <v>#NUM!</v>
      </c>
      <c r="N437" s="43"/>
      <c r="P437" s="43"/>
    </row>
    <row r="438" spans="1:16" x14ac:dyDescent="0.25">
      <c r="A438" s="57"/>
      <c r="C438" s="57"/>
      <c r="D438" s="58" t="e">
        <f t="shared" si="7"/>
        <v>#NUM!</v>
      </c>
      <c r="N438" s="43"/>
      <c r="P438" s="43"/>
    </row>
    <row r="439" spans="1:16" x14ac:dyDescent="0.25">
      <c r="A439" s="57"/>
      <c r="C439" s="57"/>
      <c r="D439" s="58" t="e">
        <f t="shared" si="7"/>
        <v>#NUM!</v>
      </c>
      <c r="N439" s="43"/>
      <c r="P439" s="43"/>
    </row>
    <row r="440" spans="1:16" x14ac:dyDescent="0.25">
      <c r="A440" s="57"/>
      <c r="C440" s="57"/>
      <c r="D440" s="58" t="e">
        <f t="shared" si="7"/>
        <v>#NUM!</v>
      </c>
      <c r="N440" s="43"/>
      <c r="P440" s="43"/>
    </row>
    <row r="441" spans="1:16" x14ac:dyDescent="0.25">
      <c r="A441" s="57"/>
      <c r="C441" s="57"/>
      <c r="D441" s="58" t="e">
        <f t="shared" si="7"/>
        <v>#NUM!</v>
      </c>
      <c r="N441" s="43"/>
      <c r="P441" s="43"/>
    </row>
    <row r="442" spans="1:16" x14ac:dyDescent="0.25">
      <c r="A442" s="57"/>
      <c r="C442" s="57"/>
      <c r="D442" s="58" t="e">
        <f t="shared" si="7"/>
        <v>#NUM!</v>
      </c>
      <c r="N442" s="43"/>
      <c r="P442" s="43"/>
    </row>
    <row r="443" spans="1:16" x14ac:dyDescent="0.25">
      <c r="A443" s="57"/>
      <c r="C443" s="57"/>
      <c r="D443" s="58" t="e">
        <f t="shared" si="7"/>
        <v>#NUM!</v>
      </c>
      <c r="N443" s="43"/>
      <c r="P443" s="43"/>
    </row>
    <row r="444" spans="1:16" x14ac:dyDescent="0.25">
      <c r="A444" s="57"/>
      <c r="C444" s="57"/>
      <c r="D444" s="58" t="e">
        <f t="shared" si="7"/>
        <v>#NUM!</v>
      </c>
      <c r="N444" s="43"/>
      <c r="P444" s="43"/>
    </row>
    <row r="445" spans="1:16" x14ac:dyDescent="0.25">
      <c r="A445" s="57"/>
      <c r="C445" s="57"/>
      <c r="D445" s="58" t="e">
        <f t="shared" si="7"/>
        <v>#NUM!</v>
      </c>
      <c r="N445" s="43"/>
      <c r="P445" s="43"/>
    </row>
    <row r="446" spans="1:16" x14ac:dyDescent="0.25">
      <c r="A446" s="57"/>
      <c r="C446" s="57"/>
      <c r="D446" s="58" t="e">
        <f t="shared" si="7"/>
        <v>#NUM!</v>
      </c>
      <c r="N446" s="43"/>
      <c r="P446" s="43"/>
    </row>
    <row r="447" spans="1:16" x14ac:dyDescent="0.25">
      <c r="A447" s="57"/>
      <c r="C447" s="57"/>
      <c r="D447" s="58" t="e">
        <f t="shared" si="7"/>
        <v>#NUM!</v>
      </c>
      <c r="N447" s="43"/>
      <c r="P447" s="43"/>
    </row>
    <row r="448" spans="1:16" x14ac:dyDescent="0.25">
      <c r="A448" s="57"/>
      <c r="C448" s="57"/>
      <c r="D448" s="58" t="e">
        <f t="shared" si="7"/>
        <v>#NUM!</v>
      </c>
      <c r="N448" s="43"/>
      <c r="P448" s="43"/>
    </row>
    <row r="449" spans="1:16" x14ac:dyDescent="0.25">
      <c r="A449" s="57"/>
      <c r="C449" s="57"/>
      <c r="D449" s="58" t="e">
        <f t="shared" si="7"/>
        <v>#NUM!</v>
      </c>
      <c r="N449" s="43"/>
      <c r="P449" s="43"/>
    </row>
    <row r="450" spans="1:16" x14ac:dyDescent="0.25">
      <c r="A450" s="57"/>
      <c r="C450" s="57"/>
      <c r="D450" s="58" t="e">
        <f t="shared" si="7"/>
        <v>#NUM!</v>
      </c>
      <c r="N450" s="43"/>
      <c r="P450" s="43"/>
    </row>
    <row r="451" spans="1:16" x14ac:dyDescent="0.25">
      <c r="A451" s="57"/>
      <c r="C451" s="57"/>
      <c r="D451" s="58" t="e">
        <f t="shared" si="7"/>
        <v>#NUM!</v>
      </c>
      <c r="N451" s="43"/>
      <c r="P451" s="43"/>
    </row>
    <row r="452" spans="1:16" x14ac:dyDescent="0.25">
      <c r="A452" s="57"/>
      <c r="C452" s="57"/>
      <c r="D452" s="58" t="e">
        <f t="shared" si="7"/>
        <v>#NUM!</v>
      </c>
      <c r="N452" s="43"/>
      <c r="P452" s="43"/>
    </row>
    <row r="453" spans="1:16" x14ac:dyDescent="0.25">
      <c r="A453" s="57"/>
      <c r="C453" s="57"/>
      <c r="D453" s="58" t="e">
        <f t="shared" si="7"/>
        <v>#NUM!</v>
      </c>
      <c r="N453" s="43"/>
      <c r="P453" s="43"/>
    </row>
    <row r="454" spans="1:16" x14ac:dyDescent="0.25">
      <c r="A454" s="57"/>
      <c r="C454" s="57"/>
      <c r="D454" s="58" t="e">
        <f t="shared" si="7"/>
        <v>#NUM!</v>
      </c>
      <c r="N454" s="43"/>
      <c r="P454" s="43"/>
    </row>
    <row r="455" spans="1:16" x14ac:dyDescent="0.25">
      <c r="A455" s="57"/>
      <c r="C455" s="57"/>
      <c r="D455" s="58" t="e">
        <f t="shared" si="7"/>
        <v>#NUM!</v>
      </c>
      <c r="N455" s="43"/>
      <c r="P455" s="43"/>
    </row>
    <row r="456" spans="1:16" x14ac:dyDescent="0.25">
      <c r="A456" s="57"/>
      <c r="C456" s="57"/>
      <c r="D456" s="58" t="e">
        <f t="shared" si="7"/>
        <v>#NUM!</v>
      </c>
      <c r="N456" s="43"/>
      <c r="P456" s="43"/>
    </row>
    <row r="457" spans="1:16" x14ac:dyDescent="0.25">
      <c r="A457" s="57"/>
      <c r="C457" s="57"/>
      <c r="D457" s="58" t="e">
        <f t="shared" si="7"/>
        <v>#NUM!</v>
      </c>
      <c r="N457" s="43"/>
      <c r="P457" s="43"/>
    </row>
    <row r="458" spans="1:16" x14ac:dyDescent="0.25">
      <c r="A458" s="57"/>
      <c r="C458" s="57"/>
      <c r="D458" s="58" t="e">
        <f t="shared" si="7"/>
        <v>#NUM!</v>
      </c>
      <c r="N458" s="43"/>
      <c r="P458" s="43"/>
    </row>
    <row r="459" spans="1:16" x14ac:dyDescent="0.25">
      <c r="A459" s="57"/>
      <c r="C459" s="57"/>
      <c r="D459" s="58" t="e">
        <f t="shared" si="7"/>
        <v>#NUM!</v>
      </c>
      <c r="N459" s="43"/>
      <c r="P459" s="43"/>
    </row>
    <row r="460" spans="1:16" x14ac:dyDescent="0.25">
      <c r="A460" s="57"/>
      <c r="C460" s="57"/>
      <c r="D460" s="58" t="e">
        <f t="shared" si="7"/>
        <v>#NUM!</v>
      </c>
      <c r="N460" s="43"/>
      <c r="P460" s="43"/>
    </row>
    <row r="461" spans="1:16" x14ac:dyDescent="0.25">
      <c r="A461" s="57"/>
      <c r="C461" s="57"/>
      <c r="D461" s="58" t="e">
        <f t="shared" si="7"/>
        <v>#NUM!</v>
      </c>
      <c r="N461" s="43"/>
      <c r="P461" s="43"/>
    </row>
    <row r="462" spans="1:16" x14ac:dyDescent="0.25">
      <c r="A462" s="57"/>
      <c r="C462" s="57"/>
      <c r="D462" s="58" t="e">
        <f t="shared" si="7"/>
        <v>#NUM!</v>
      </c>
      <c r="N462" s="43"/>
      <c r="P462" s="43"/>
    </row>
    <row r="463" spans="1:16" x14ac:dyDescent="0.25">
      <c r="A463" s="57"/>
      <c r="C463" s="57"/>
      <c r="D463" s="58" t="e">
        <f t="shared" si="7"/>
        <v>#NUM!</v>
      </c>
      <c r="N463" s="43"/>
      <c r="P463" s="43"/>
    </row>
    <row r="464" spans="1:16" x14ac:dyDescent="0.25">
      <c r="A464" s="57"/>
      <c r="C464" s="57"/>
      <c r="D464" s="58" t="e">
        <f t="shared" si="7"/>
        <v>#NUM!</v>
      </c>
      <c r="N464" s="43"/>
      <c r="P464" s="43"/>
    </row>
    <row r="465" spans="1:16" x14ac:dyDescent="0.25">
      <c r="A465" s="57"/>
      <c r="C465" s="57"/>
      <c r="D465" s="58" t="e">
        <f t="shared" si="7"/>
        <v>#NUM!</v>
      </c>
      <c r="N465" s="43"/>
      <c r="P465" s="43"/>
    </row>
    <row r="466" spans="1:16" x14ac:dyDescent="0.25">
      <c r="A466" s="57"/>
      <c r="C466" s="57"/>
      <c r="D466" s="58" t="e">
        <f t="shared" si="7"/>
        <v>#NUM!</v>
      </c>
      <c r="N466" s="43"/>
      <c r="P466" s="43"/>
    </row>
    <row r="467" spans="1:16" x14ac:dyDescent="0.25">
      <c r="A467" s="57"/>
      <c r="C467" s="57"/>
      <c r="D467" s="58" t="e">
        <f t="shared" si="7"/>
        <v>#NUM!</v>
      </c>
      <c r="N467" s="43"/>
      <c r="P467" s="43"/>
    </row>
    <row r="468" spans="1:16" x14ac:dyDescent="0.25">
      <c r="A468" s="57"/>
      <c r="C468" s="57"/>
      <c r="D468" s="58" t="e">
        <f t="shared" si="7"/>
        <v>#NUM!</v>
      </c>
      <c r="N468" s="43"/>
      <c r="P468" s="43"/>
    </row>
    <row r="469" spans="1:16" x14ac:dyDescent="0.25">
      <c r="A469" s="57"/>
      <c r="C469" s="57"/>
      <c r="D469" s="58" t="e">
        <f t="shared" si="7"/>
        <v>#NUM!</v>
      </c>
      <c r="N469" s="43"/>
      <c r="P469" s="43"/>
    </row>
    <row r="470" spans="1:16" x14ac:dyDescent="0.25">
      <c r="A470" s="57"/>
      <c r="C470" s="57"/>
      <c r="D470" s="58" t="e">
        <f t="shared" si="7"/>
        <v>#NUM!</v>
      </c>
      <c r="N470" s="43"/>
      <c r="P470" s="43"/>
    </row>
    <row r="471" spans="1:16" x14ac:dyDescent="0.25">
      <c r="A471" s="57"/>
      <c r="C471" s="57"/>
      <c r="D471" s="58" t="e">
        <f t="shared" si="7"/>
        <v>#NUM!</v>
      </c>
      <c r="N471" s="43"/>
      <c r="P471" s="43"/>
    </row>
    <row r="472" spans="1:16" x14ac:dyDescent="0.25">
      <c r="A472" s="57"/>
      <c r="C472" s="57"/>
      <c r="D472" s="58" t="e">
        <f t="shared" ref="D472:D507" si="8">20*LOG10(B472/0.001)</f>
        <v>#NUM!</v>
      </c>
      <c r="N472" s="43"/>
      <c r="P472" s="43"/>
    </row>
    <row r="473" spans="1:16" x14ac:dyDescent="0.25">
      <c r="A473" s="57"/>
      <c r="C473" s="57"/>
      <c r="D473" s="58" t="e">
        <f t="shared" si="8"/>
        <v>#NUM!</v>
      </c>
      <c r="N473" s="43"/>
      <c r="P473" s="43"/>
    </row>
    <row r="474" spans="1:16" x14ac:dyDescent="0.25">
      <c r="A474" s="57"/>
      <c r="C474" s="57"/>
      <c r="D474" s="58" t="e">
        <f t="shared" si="8"/>
        <v>#NUM!</v>
      </c>
      <c r="N474" s="43"/>
      <c r="P474" s="43"/>
    </row>
    <row r="475" spans="1:16" x14ac:dyDescent="0.25">
      <c r="A475" s="57"/>
      <c r="C475" s="57"/>
      <c r="D475" s="58" t="e">
        <f t="shared" si="8"/>
        <v>#NUM!</v>
      </c>
      <c r="N475" s="43"/>
      <c r="P475" s="43"/>
    </row>
    <row r="476" spans="1:16" x14ac:dyDescent="0.25">
      <c r="A476" s="57"/>
      <c r="C476" s="57"/>
      <c r="D476" s="58" t="e">
        <f t="shared" si="8"/>
        <v>#NUM!</v>
      </c>
      <c r="N476" s="43"/>
      <c r="P476" s="43"/>
    </row>
    <row r="477" spans="1:16" x14ac:dyDescent="0.25">
      <c r="A477" s="57"/>
      <c r="C477" s="57"/>
      <c r="D477" s="58" t="e">
        <f t="shared" si="8"/>
        <v>#NUM!</v>
      </c>
      <c r="N477" s="43"/>
      <c r="P477" s="43"/>
    </row>
    <row r="478" spans="1:16" x14ac:dyDescent="0.25">
      <c r="A478" s="57"/>
      <c r="C478" s="57"/>
      <c r="D478" s="58" t="e">
        <f t="shared" si="8"/>
        <v>#NUM!</v>
      </c>
      <c r="N478" s="43"/>
      <c r="P478" s="43"/>
    </row>
    <row r="479" spans="1:16" x14ac:dyDescent="0.25">
      <c r="A479" s="57"/>
      <c r="C479" s="57"/>
      <c r="D479" s="58" t="e">
        <f t="shared" si="8"/>
        <v>#NUM!</v>
      </c>
      <c r="N479" s="43"/>
      <c r="P479" s="43"/>
    </row>
    <row r="480" spans="1:16" x14ac:dyDescent="0.25">
      <c r="A480" s="57"/>
      <c r="C480" s="57"/>
      <c r="D480" s="58" t="e">
        <f t="shared" si="8"/>
        <v>#NUM!</v>
      </c>
      <c r="N480" s="43"/>
      <c r="P480" s="43"/>
    </row>
    <row r="481" spans="1:16" x14ac:dyDescent="0.25">
      <c r="A481" s="57"/>
      <c r="C481" s="57"/>
      <c r="D481" s="58" t="e">
        <f t="shared" si="8"/>
        <v>#NUM!</v>
      </c>
      <c r="N481" s="43"/>
      <c r="P481" s="43"/>
    </row>
    <row r="482" spans="1:16" x14ac:dyDescent="0.25">
      <c r="A482" s="57"/>
      <c r="C482" s="57"/>
      <c r="D482" s="58" t="e">
        <f t="shared" si="8"/>
        <v>#NUM!</v>
      </c>
      <c r="N482" s="43"/>
      <c r="P482" s="43"/>
    </row>
    <row r="483" spans="1:16" x14ac:dyDescent="0.25">
      <c r="A483" s="57"/>
      <c r="C483" s="57"/>
      <c r="D483" s="58" t="e">
        <f t="shared" si="8"/>
        <v>#NUM!</v>
      </c>
      <c r="N483" s="43"/>
      <c r="P483" s="43"/>
    </row>
    <row r="484" spans="1:16" x14ac:dyDescent="0.25">
      <c r="A484" s="57"/>
      <c r="C484" s="57"/>
      <c r="D484" s="58" t="e">
        <f t="shared" si="8"/>
        <v>#NUM!</v>
      </c>
      <c r="N484" s="43"/>
      <c r="P484" s="43"/>
    </row>
    <row r="485" spans="1:16" x14ac:dyDescent="0.25">
      <c r="A485" s="57"/>
      <c r="C485" s="57"/>
      <c r="D485" s="58" t="e">
        <f t="shared" si="8"/>
        <v>#NUM!</v>
      </c>
      <c r="N485" s="43"/>
      <c r="P485" s="43"/>
    </row>
    <row r="486" spans="1:16" x14ac:dyDescent="0.25">
      <c r="A486" s="57"/>
      <c r="C486" s="57"/>
      <c r="D486" s="58" t="e">
        <f t="shared" si="8"/>
        <v>#NUM!</v>
      </c>
      <c r="N486" s="43"/>
      <c r="P486" s="43"/>
    </row>
    <row r="487" spans="1:16" x14ac:dyDescent="0.25">
      <c r="A487" s="57"/>
      <c r="C487" s="57"/>
      <c r="D487" s="58" t="e">
        <f t="shared" si="8"/>
        <v>#NUM!</v>
      </c>
      <c r="N487" s="43"/>
      <c r="P487" s="43"/>
    </row>
    <row r="488" spans="1:16" x14ac:dyDescent="0.25">
      <c r="A488" s="57"/>
      <c r="C488" s="57"/>
      <c r="D488" s="58" t="e">
        <f t="shared" si="8"/>
        <v>#NUM!</v>
      </c>
      <c r="N488" s="43"/>
      <c r="P488" s="43"/>
    </row>
    <row r="489" spans="1:16" x14ac:dyDescent="0.25">
      <c r="A489" s="57"/>
      <c r="C489" s="57"/>
      <c r="D489" s="58" t="e">
        <f t="shared" si="8"/>
        <v>#NUM!</v>
      </c>
      <c r="N489" s="43"/>
      <c r="P489" s="43"/>
    </row>
    <row r="490" spans="1:16" x14ac:dyDescent="0.25">
      <c r="A490" s="57"/>
      <c r="C490" s="57"/>
      <c r="D490" s="58" t="e">
        <f t="shared" si="8"/>
        <v>#NUM!</v>
      </c>
      <c r="N490" s="43"/>
      <c r="P490" s="43"/>
    </row>
    <row r="491" spans="1:16" x14ac:dyDescent="0.25">
      <c r="A491" s="57"/>
      <c r="C491" s="57"/>
      <c r="D491" s="58" t="e">
        <f t="shared" si="8"/>
        <v>#NUM!</v>
      </c>
      <c r="N491" s="43"/>
      <c r="P491" s="43"/>
    </row>
    <row r="492" spans="1:16" x14ac:dyDescent="0.25">
      <c r="A492" s="57"/>
      <c r="C492" s="57"/>
      <c r="D492" s="58" t="e">
        <f t="shared" si="8"/>
        <v>#NUM!</v>
      </c>
      <c r="N492" s="43"/>
      <c r="P492" s="43"/>
    </row>
    <row r="493" spans="1:16" x14ac:dyDescent="0.25">
      <c r="A493" s="57"/>
      <c r="C493" s="57"/>
      <c r="D493" s="58" t="e">
        <f t="shared" si="8"/>
        <v>#NUM!</v>
      </c>
      <c r="N493" s="43"/>
      <c r="P493" s="43"/>
    </row>
    <row r="494" spans="1:16" x14ac:dyDescent="0.25">
      <c r="A494" s="57"/>
      <c r="C494" s="57"/>
      <c r="D494" s="58" t="e">
        <f t="shared" si="8"/>
        <v>#NUM!</v>
      </c>
      <c r="N494" s="43"/>
      <c r="P494" s="43"/>
    </row>
    <row r="495" spans="1:16" x14ac:dyDescent="0.25">
      <c r="A495" s="57"/>
      <c r="C495" s="57"/>
      <c r="D495" s="58" t="e">
        <f t="shared" si="8"/>
        <v>#NUM!</v>
      </c>
      <c r="N495" s="43"/>
      <c r="P495" s="43"/>
    </row>
    <row r="496" spans="1:16" x14ac:dyDescent="0.25">
      <c r="A496" s="57"/>
      <c r="C496" s="57"/>
      <c r="D496" s="58" t="e">
        <f t="shared" si="8"/>
        <v>#NUM!</v>
      </c>
      <c r="N496" s="43"/>
      <c r="P496" s="43"/>
    </row>
    <row r="497" spans="1:16" x14ac:dyDescent="0.25">
      <c r="A497" s="57"/>
      <c r="C497" s="57"/>
      <c r="D497" s="58" t="e">
        <f t="shared" si="8"/>
        <v>#NUM!</v>
      </c>
      <c r="N497" s="43"/>
      <c r="P497" s="43"/>
    </row>
    <row r="498" spans="1:16" x14ac:dyDescent="0.25">
      <c r="A498" s="57"/>
      <c r="C498" s="57"/>
      <c r="D498" s="58" t="e">
        <f t="shared" si="8"/>
        <v>#NUM!</v>
      </c>
      <c r="N498" s="43"/>
      <c r="P498" s="43"/>
    </row>
    <row r="499" spans="1:16" x14ac:dyDescent="0.25">
      <c r="A499" s="57"/>
      <c r="C499" s="57"/>
      <c r="D499" s="58" t="e">
        <f t="shared" si="8"/>
        <v>#NUM!</v>
      </c>
      <c r="N499" s="43"/>
      <c r="P499" s="43"/>
    </row>
    <row r="500" spans="1:16" x14ac:dyDescent="0.25">
      <c r="A500" s="57"/>
      <c r="C500" s="57"/>
      <c r="D500" s="58" t="e">
        <f t="shared" si="8"/>
        <v>#NUM!</v>
      </c>
      <c r="N500" s="43"/>
      <c r="P500" s="43"/>
    </row>
    <row r="501" spans="1:16" x14ac:dyDescent="0.25">
      <c r="A501" s="57"/>
      <c r="C501" s="57"/>
      <c r="D501" s="58" t="e">
        <f t="shared" si="8"/>
        <v>#NUM!</v>
      </c>
      <c r="N501" s="43"/>
      <c r="P501" s="43"/>
    </row>
    <row r="502" spans="1:16" x14ac:dyDescent="0.25">
      <c r="A502" s="57"/>
      <c r="C502" s="57"/>
      <c r="D502" s="58" t="e">
        <f t="shared" si="8"/>
        <v>#NUM!</v>
      </c>
      <c r="N502" s="43"/>
      <c r="P502" s="43"/>
    </row>
    <row r="503" spans="1:16" x14ac:dyDescent="0.25">
      <c r="A503" s="57"/>
      <c r="C503" s="57"/>
      <c r="D503" s="58" t="e">
        <f t="shared" si="8"/>
        <v>#NUM!</v>
      </c>
      <c r="N503" s="43"/>
      <c r="P503" s="43"/>
    </row>
    <row r="504" spans="1:16" x14ac:dyDescent="0.25">
      <c r="A504" s="57"/>
      <c r="C504" s="57"/>
      <c r="D504" s="58" t="e">
        <f t="shared" si="8"/>
        <v>#NUM!</v>
      </c>
      <c r="N504" s="43"/>
      <c r="P504" s="43"/>
    </row>
    <row r="505" spans="1:16" x14ac:dyDescent="0.25">
      <c r="A505" s="57"/>
      <c r="C505" s="57"/>
      <c r="D505" s="58" t="e">
        <f t="shared" si="8"/>
        <v>#NUM!</v>
      </c>
      <c r="N505" s="43"/>
      <c r="P505" s="43"/>
    </row>
    <row r="506" spans="1:16" x14ac:dyDescent="0.25">
      <c r="A506" s="57"/>
      <c r="C506" s="57"/>
      <c r="D506" s="58" t="e">
        <f t="shared" si="8"/>
        <v>#NUM!</v>
      </c>
      <c r="N506" s="43"/>
      <c r="P506" s="43"/>
    </row>
    <row r="507" spans="1:16" x14ac:dyDescent="0.25">
      <c r="A507" s="57"/>
      <c r="C507" s="57"/>
      <c r="D507" s="58" t="e">
        <f t="shared" si="8"/>
        <v>#NUM!</v>
      </c>
    </row>
    <row r="508" spans="1:16" x14ac:dyDescent="0.25">
      <c r="A508" s="57"/>
      <c r="C508" s="57"/>
      <c r="D508" s="58" t="e">
        <f>20*LOG10(B508/0.001)</f>
        <v>#NUM!</v>
      </c>
    </row>
    <row r="509" spans="1:16" x14ac:dyDescent="0.25">
      <c r="D509" s="58" t="e">
        <f>20*LOG10(B509/0.001)</f>
        <v>#NUM!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zoomScale="80" workbookViewId="0">
      <selection activeCell="I21" sqref="I21"/>
    </sheetView>
  </sheetViews>
  <sheetFormatPr defaultColWidth="9.109375" defaultRowHeight="13.2" x14ac:dyDescent="0.25"/>
  <cols>
    <col min="1" max="1" width="10.109375" style="2" bestFit="1" customWidth="1"/>
    <col min="2" max="2" width="13.77734375" style="2" bestFit="1" customWidth="1"/>
    <col min="3" max="16384" width="9.109375" style="26"/>
  </cols>
  <sheetData>
    <row r="1" spans="1:3" x14ac:dyDescent="0.25">
      <c r="A1" s="2" t="s">
        <v>40</v>
      </c>
      <c r="B1" s="2" t="s">
        <v>42</v>
      </c>
      <c r="C1" s="7" t="s">
        <v>43</v>
      </c>
    </row>
    <row r="2" spans="1:3" x14ac:dyDescent="0.25">
      <c r="A2" s="2" t="s">
        <v>1</v>
      </c>
      <c r="B2" s="2" t="s">
        <v>1</v>
      </c>
      <c r="C2" s="3" t="s">
        <v>1</v>
      </c>
    </row>
    <row r="3" spans="1:3" x14ac:dyDescent="0.25">
      <c r="A3" s="26">
        <v>-5</v>
      </c>
      <c r="B3" s="26">
        <v>-4.9939999999999998</v>
      </c>
      <c r="C3" s="26">
        <v>-4.5872000000000002</v>
      </c>
    </row>
    <row r="4" spans="1:3" x14ac:dyDescent="0.25">
      <c r="A4" s="26">
        <v>-4.5</v>
      </c>
      <c r="B4" s="26">
        <v>-4.5068000000000001</v>
      </c>
      <c r="C4" s="26">
        <v>-4.6185999999999998</v>
      </c>
    </row>
    <row r="5" spans="1:3" x14ac:dyDescent="0.25">
      <c r="A5" s="26">
        <v>-4</v>
      </c>
      <c r="B5" s="26">
        <v>-4.0060000000000002</v>
      </c>
      <c r="C5" s="26">
        <v>-4.5149999999999997</v>
      </c>
    </row>
    <row r="6" spans="1:3" x14ac:dyDescent="0.25">
      <c r="A6" s="26">
        <v>-3.5</v>
      </c>
      <c r="B6" s="26">
        <v>-3.5082</v>
      </c>
      <c r="C6" s="26">
        <v>-4.0999999999999996</v>
      </c>
    </row>
    <row r="7" spans="1:3" x14ac:dyDescent="0.25">
      <c r="A7" s="26">
        <v>-3</v>
      </c>
      <c r="B7" s="26">
        <v>-3.0047999999999999</v>
      </c>
      <c r="C7" s="26">
        <v>-3.6139999999999999</v>
      </c>
    </row>
    <row r="8" spans="1:3" x14ac:dyDescent="0.25">
      <c r="A8" s="26">
        <v>-2.5</v>
      </c>
      <c r="B8" s="26">
        <v>-2.5035999999999898</v>
      </c>
      <c r="C8" s="26">
        <v>-3.1187999999999998</v>
      </c>
    </row>
    <row r="9" spans="1:3" x14ac:dyDescent="0.25">
      <c r="A9" s="26">
        <v>-2</v>
      </c>
      <c r="B9" s="26">
        <v>-2.0049999999999999</v>
      </c>
      <c r="C9" s="26">
        <v>-2.6165999999999898</v>
      </c>
    </row>
    <row r="10" spans="1:3" x14ac:dyDescent="0.25">
      <c r="A10" s="26">
        <v>-1.5</v>
      </c>
      <c r="B10" s="26">
        <v>-1.5029999999999999</v>
      </c>
      <c r="C10" s="26">
        <v>-2.1181999999999999</v>
      </c>
    </row>
    <row r="11" spans="1:3" x14ac:dyDescent="0.25">
      <c r="A11" s="26">
        <v>-1</v>
      </c>
      <c r="B11" s="26">
        <v>-1.0012000000000001</v>
      </c>
      <c r="C11" s="26">
        <v>-1.6183999999999901</v>
      </c>
    </row>
    <row r="12" spans="1:3" x14ac:dyDescent="0.25">
      <c r="A12" s="26">
        <v>-0.5</v>
      </c>
      <c r="B12" s="26">
        <v>-0.49919999999999998</v>
      </c>
      <c r="C12" s="26">
        <v>-1.1175999999999999</v>
      </c>
    </row>
    <row r="13" spans="1:3" x14ac:dyDescent="0.25">
      <c r="A13" s="26">
        <v>0</v>
      </c>
      <c r="B13" s="26">
        <v>8.0000000000000004E-4</v>
      </c>
      <c r="C13" s="26">
        <v>-0.61799999999999999</v>
      </c>
    </row>
    <row r="14" spans="1:3" x14ac:dyDescent="0.25">
      <c r="A14" s="26">
        <v>0.5</v>
      </c>
      <c r="B14" s="26">
        <v>0.505</v>
      </c>
      <c r="C14" s="26">
        <v>-0.11600000000000001</v>
      </c>
    </row>
    <row r="15" spans="1:3" x14ac:dyDescent="0.25">
      <c r="A15" s="26">
        <v>1</v>
      </c>
      <c r="B15" s="26">
        <v>1.0069999999999999</v>
      </c>
      <c r="C15" s="26">
        <v>0.38400000000000001</v>
      </c>
    </row>
    <row r="16" spans="1:3" x14ac:dyDescent="0.25">
      <c r="A16" s="26">
        <v>1.5</v>
      </c>
      <c r="B16" s="26">
        <v>1.5073999999999901</v>
      </c>
      <c r="C16" s="26">
        <v>0.88379999999999903</v>
      </c>
    </row>
    <row r="17" spans="1:3" x14ac:dyDescent="0.25">
      <c r="A17" s="26">
        <v>2</v>
      </c>
      <c r="B17" s="26">
        <v>2.0057999999999998</v>
      </c>
      <c r="C17" s="26">
        <v>1.3846000000000001</v>
      </c>
    </row>
    <row r="18" spans="1:3" x14ac:dyDescent="0.25">
      <c r="A18" s="26">
        <v>2.5</v>
      </c>
      <c r="B18" s="26">
        <v>2.5087999999999999</v>
      </c>
      <c r="C18" s="26">
        <v>1.8859999999999999</v>
      </c>
    </row>
    <row r="19" spans="1:3" x14ac:dyDescent="0.25">
      <c r="A19" s="26">
        <v>3</v>
      </c>
      <c r="B19" s="26">
        <v>3.0097999999999998</v>
      </c>
      <c r="C19" s="26">
        <v>2.3860000000000001</v>
      </c>
    </row>
    <row r="20" spans="1:3" x14ac:dyDescent="0.25">
      <c r="A20" s="26">
        <v>3.5</v>
      </c>
      <c r="B20" s="26">
        <v>3.5127999999999999</v>
      </c>
      <c r="C20" s="26">
        <v>2.887</v>
      </c>
    </row>
    <row r="21" spans="1:3" x14ac:dyDescent="0.25">
      <c r="A21" s="26">
        <v>4</v>
      </c>
      <c r="B21" s="26">
        <v>4.0068000000000001</v>
      </c>
      <c r="C21" s="26">
        <v>3.3872</v>
      </c>
    </row>
    <row r="22" spans="1:3" x14ac:dyDescent="0.25">
      <c r="A22" s="26">
        <v>4.5</v>
      </c>
      <c r="B22" s="26">
        <v>4.5118</v>
      </c>
      <c r="C22" s="26">
        <v>3.8868</v>
      </c>
    </row>
    <row r="23" spans="1:3" x14ac:dyDescent="0.25">
      <c r="A23" s="26">
        <v>5</v>
      </c>
      <c r="B23" s="26">
        <v>5.0098000000000003</v>
      </c>
      <c r="C23" s="26">
        <v>4.3849999999999998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zoomScale="64" zoomScaleNormal="68" workbookViewId="0">
      <selection activeCell="J17" sqref="J17"/>
    </sheetView>
  </sheetViews>
  <sheetFormatPr defaultColWidth="9.109375" defaultRowHeight="13.2" x14ac:dyDescent="0.25"/>
  <cols>
    <col min="1" max="1" width="21.77734375" style="26" bestFit="1" customWidth="1"/>
    <col min="2" max="2" width="20.21875" style="26" bestFit="1" customWidth="1"/>
    <col min="3" max="3" width="18.5546875" style="26" bestFit="1" customWidth="1"/>
    <col min="4" max="4" width="12.77734375" style="26" bestFit="1" customWidth="1"/>
    <col min="5" max="16384" width="9.109375" style="26"/>
  </cols>
  <sheetData>
    <row r="1" spans="1:5" x14ac:dyDescent="0.25">
      <c r="A1" s="24" t="s">
        <v>52</v>
      </c>
      <c r="B1" s="24" t="s">
        <v>53</v>
      </c>
      <c r="C1" s="30" t="s">
        <v>41</v>
      </c>
      <c r="D1" s="30"/>
      <c r="E1" s="30"/>
    </row>
    <row r="2" spans="1:5" x14ac:dyDescent="0.25">
      <c r="A2" s="4">
        <v>1.99E-3</v>
      </c>
      <c r="B2" s="4">
        <v>2.1835000000000001E-3</v>
      </c>
      <c r="C2" s="23">
        <f>20*LOG10(B2/A2)</f>
        <v>0.80600239695304488</v>
      </c>
      <c r="D2" s="6"/>
      <c r="E2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105"/>
  <sheetViews>
    <sheetView topLeftCell="A63" zoomScale="54" zoomScaleNormal="100" workbookViewId="0">
      <selection activeCell="G93" sqref="G93"/>
    </sheetView>
  </sheetViews>
  <sheetFormatPr defaultRowHeight="13.2" x14ac:dyDescent="0.25"/>
  <cols>
    <col min="1" max="1" width="11.109375" style="2" customWidth="1"/>
    <col min="2" max="2" width="10.77734375" style="2" customWidth="1"/>
    <col min="3" max="3" width="11" customWidth="1"/>
    <col min="4" max="4" width="11.21875" customWidth="1"/>
    <col min="5" max="5" width="10" customWidth="1"/>
    <col min="7" max="7" width="13.77734375" style="2" customWidth="1"/>
    <col min="20" max="20" width="9.21875" bestFit="1" customWidth="1"/>
    <col min="22" max="22" width="9.6640625" bestFit="1" customWidth="1"/>
    <col min="23" max="23" width="9.88671875" bestFit="1" customWidth="1"/>
    <col min="25" max="25" width="9" bestFit="1" customWidth="1"/>
    <col min="26" max="26" width="9.5546875" bestFit="1" customWidth="1"/>
    <col min="27" max="27" width="9" bestFit="1" customWidth="1"/>
    <col min="28" max="28" width="9.109375" bestFit="1" customWidth="1"/>
  </cols>
  <sheetData>
    <row r="1" spans="1:28" s="20" customFormat="1" ht="25.2" customHeight="1" x14ac:dyDescent="0.25">
      <c r="A1" s="16" t="s">
        <v>3</v>
      </c>
      <c r="B1" s="17" t="s">
        <v>4</v>
      </c>
      <c r="C1" s="18" t="s">
        <v>17</v>
      </c>
      <c r="D1" s="18" t="s">
        <v>16</v>
      </c>
      <c r="E1" s="19" t="s">
        <v>25</v>
      </c>
      <c r="F1" s="18" t="s">
        <v>24</v>
      </c>
      <c r="G1" s="47" t="s">
        <v>55</v>
      </c>
    </row>
    <row r="2" spans="1:28" x14ac:dyDescent="0.25">
      <c r="A2" s="3" t="s">
        <v>0</v>
      </c>
      <c r="B2" s="1" t="s">
        <v>0</v>
      </c>
      <c r="C2" s="2" t="s">
        <v>1</v>
      </c>
      <c r="D2" s="2" t="s">
        <v>1</v>
      </c>
      <c r="E2" s="2" t="s">
        <v>1</v>
      </c>
      <c r="F2" s="2" t="s">
        <v>1</v>
      </c>
      <c r="G2" s="1" t="s">
        <v>0</v>
      </c>
      <c r="T2" s="20"/>
      <c r="V2" s="20"/>
      <c r="W2" s="20"/>
      <c r="X2" s="43"/>
      <c r="Y2" s="43"/>
      <c r="Z2" s="43"/>
      <c r="AA2" s="43"/>
      <c r="AB2" s="43"/>
    </row>
    <row r="3" spans="1:28" x14ac:dyDescent="0.25">
      <c r="A3" s="43">
        <v>1E-4</v>
      </c>
      <c r="B3" s="43">
        <f>ABS(G3)</f>
        <v>1.038999E-4</v>
      </c>
      <c r="C3" s="43">
        <v>4.423146</v>
      </c>
      <c r="D3" s="43">
        <v>-3.9610020000000001</v>
      </c>
      <c r="E3" s="6">
        <f>5-C3</f>
        <v>0.57685399999999998</v>
      </c>
      <c r="F3" s="6">
        <f>5-D3</f>
        <v>8.9610020000000006</v>
      </c>
      <c r="G3" s="43">
        <v>-1.038999E-4</v>
      </c>
      <c r="X3" s="43"/>
      <c r="Y3" s="43"/>
      <c r="Z3" s="43"/>
      <c r="AA3" s="43"/>
      <c r="AB3" s="43"/>
    </row>
    <row r="4" spans="1:28" x14ac:dyDescent="0.25">
      <c r="A4" s="43">
        <v>1.1E-4</v>
      </c>
      <c r="B4" s="43">
        <f t="shared" ref="B4:B67" si="0">ABS(G4)</f>
        <v>1.1423269999999999E-4</v>
      </c>
      <c r="C4" s="43">
        <v>4.4196080000000002</v>
      </c>
      <c r="D4" s="43">
        <v>-3.8576090000000001</v>
      </c>
      <c r="E4" s="6">
        <f t="shared" ref="E4:E67" si="1">5-C4</f>
        <v>0.5803919999999998</v>
      </c>
      <c r="F4" s="6">
        <f t="shared" ref="F4:F67" si="2">5-D4</f>
        <v>8.8576090000000001</v>
      </c>
      <c r="G4" s="43">
        <v>-1.1423269999999999E-4</v>
      </c>
      <c r="X4" s="43"/>
      <c r="Y4" s="43"/>
      <c r="Z4" s="43"/>
      <c r="AA4" s="43"/>
      <c r="AB4" s="43"/>
    </row>
    <row r="5" spans="1:28" x14ac:dyDescent="0.25">
      <c r="A5" s="43">
        <v>1.2E-4</v>
      </c>
      <c r="B5" s="43">
        <f t="shared" si="0"/>
        <v>1.245525E-4</v>
      </c>
      <c r="C5" s="43">
        <v>4.4166860000000003</v>
      </c>
      <c r="D5" s="43">
        <v>-3.7544749999999998</v>
      </c>
      <c r="E5" s="6">
        <f t="shared" si="1"/>
        <v>0.58331399999999967</v>
      </c>
      <c r="F5" s="6">
        <f t="shared" si="2"/>
        <v>8.7544749999999993</v>
      </c>
      <c r="G5" s="43">
        <v>-1.245525E-4</v>
      </c>
      <c r="X5" s="43"/>
      <c r="Y5" s="43"/>
      <c r="Z5" s="43"/>
      <c r="AA5" s="43"/>
      <c r="AB5" s="43"/>
    </row>
    <row r="6" spans="1:28" x14ac:dyDescent="0.25">
      <c r="A6" s="43">
        <v>1.2999999999999999E-4</v>
      </c>
      <c r="B6" s="43">
        <f t="shared" si="0"/>
        <v>1.348593E-4</v>
      </c>
      <c r="C6" s="43">
        <v>4.4138549999999999</v>
      </c>
      <c r="D6" s="43">
        <v>-3.6514069999999998</v>
      </c>
      <c r="E6" s="6">
        <f t="shared" si="1"/>
        <v>0.58614500000000014</v>
      </c>
      <c r="F6" s="6">
        <f t="shared" si="2"/>
        <v>8.651406999999999</v>
      </c>
      <c r="G6" s="43">
        <v>-1.348593E-4</v>
      </c>
      <c r="X6" s="43"/>
      <c r="Y6" s="43"/>
      <c r="Z6" s="43"/>
      <c r="AA6" s="43"/>
      <c r="AB6" s="43"/>
    </row>
    <row r="7" spans="1:28" x14ac:dyDescent="0.25">
      <c r="A7" s="43">
        <v>1.3999999999999999E-4</v>
      </c>
      <c r="B7" s="43">
        <f t="shared" si="0"/>
        <v>1.451527E-4</v>
      </c>
      <c r="C7" s="43">
        <v>4.4112289999999996</v>
      </c>
      <c r="D7" s="43">
        <v>-3.548473</v>
      </c>
      <c r="E7" s="6">
        <f t="shared" si="1"/>
        <v>0.58877100000000038</v>
      </c>
      <c r="F7" s="6">
        <f t="shared" si="2"/>
        <v>8.5484729999999995</v>
      </c>
      <c r="G7" s="43">
        <v>-1.451527E-4</v>
      </c>
      <c r="X7" s="43"/>
      <c r="Y7" s="43"/>
      <c r="Z7" s="43"/>
      <c r="AA7" s="43"/>
      <c r="AB7" s="43"/>
    </row>
    <row r="8" spans="1:28" x14ac:dyDescent="0.25">
      <c r="A8" s="43">
        <v>1.4999999999999999E-4</v>
      </c>
      <c r="B8" s="43">
        <f t="shared" si="0"/>
        <v>1.5543290000000001E-4</v>
      </c>
      <c r="C8" s="43">
        <v>4.4087839999999998</v>
      </c>
      <c r="D8" s="43">
        <v>-3.4456709999999999</v>
      </c>
      <c r="E8" s="6">
        <f t="shared" si="1"/>
        <v>0.59121600000000019</v>
      </c>
      <c r="F8" s="6">
        <f t="shared" si="2"/>
        <v>8.4456710000000008</v>
      </c>
      <c r="G8" s="43">
        <v>-1.5543290000000001E-4</v>
      </c>
      <c r="X8" s="43"/>
      <c r="Y8" s="43"/>
      <c r="Z8" s="43"/>
      <c r="AA8" s="43"/>
      <c r="AB8" s="43"/>
    </row>
    <row r="9" spans="1:28" x14ac:dyDescent="0.25">
      <c r="A9" s="43">
        <v>1.6000000000000001E-4</v>
      </c>
      <c r="B9" s="43">
        <f t="shared" si="0"/>
        <v>1.656997E-4</v>
      </c>
      <c r="C9" s="43">
        <v>4.4064969999999999</v>
      </c>
      <c r="D9" s="43">
        <v>-3.3430029999999999</v>
      </c>
      <c r="E9" s="6">
        <f t="shared" si="1"/>
        <v>0.59350300000000011</v>
      </c>
      <c r="F9" s="6">
        <f t="shared" si="2"/>
        <v>8.3430029999999995</v>
      </c>
      <c r="G9" s="43">
        <v>-1.656997E-4</v>
      </c>
      <c r="X9" s="43"/>
      <c r="Y9" s="43"/>
      <c r="Z9" s="43"/>
      <c r="AA9" s="43"/>
      <c r="AB9" s="43"/>
    </row>
    <row r="10" spans="1:28" x14ac:dyDescent="0.25">
      <c r="A10" s="43">
        <v>1.7000000000000001E-4</v>
      </c>
      <c r="B10" s="43">
        <f t="shared" si="0"/>
        <v>1.7595299999999999E-4</v>
      </c>
      <c r="C10" s="43">
        <v>4.4043479999999997</v>
      </c>
      <c r="D10" s="43">
        <v>-3.2404700000000002</v>
      </c>
      <c r="E10" s="6">
        <f t="shared" si="1"/>
        <v>0.59565200000000029</v>
      </c>
      <c r="F10" s="6">
        <f t="shared" si="2"/>
        <v>8.2404700000000002</v>
      </c>
      <c r="G10" s="43">
        <v>-1.7595299999999999E-4</v>
      </c>
      <c r="X10" s="43"/>
      <c r="Y10" s="43"/>
      <c r="Z10" s="43"/>
      <c r="AA10" s="43"/>
      <c r="AB10" s="43"/>
    </row>
    <row r="11" spans="1:28" x14ac:dyDescent="0.25">
      <c r="A11" s="43">
        <v>1.8000000000000001E-4</v>
      </c>
      <c r="B11" s="43">
        <f t="shared" si="0"/>
        <v>1.8619289999999999E-4</v>
      </c>
      <c r="C11" s="43">
        <v>4.4023209999999997</v>
      </c>
      <c r="D11" s="43">
        <v>-3.1380720000000002</v>
      </c>
      <c r="E11" s="6">
        <f t="shared" si="1"/>
        <v>0.59767900000000029</v>
      </c>
      <c r="F11" s="6">
        <f t="shared" si="2"/>
        <v>8.1380720000000011</v>
      </c>
      <c r="G11" s="43">
        <v>-1.8619289999999999E-4</v>
      </c>
      <c r="X11" s="43"/>
      <c r="Y11" s="43"/>
      <c r="Z11" s="43"/>
      <c r="AA11" s="43"/>
      <c r="AB11" s="43"/>
    </row>
    <row r="12" spans="1:28" x14ac:dyDescent="0.25">
      <c r="A12" s="43">
        <v>1.9000000000000001E-4</v>
      </c>
      <c r="B12" s="43">
        <f t="shared" si="0"/>
        <v>1.9641919999999999E-4</v>
      </c>
      <c r="C12" s="43">
        <v>4.400404</v>
      </c>
      <c r="D12" s="43">
        <v>-3.0358079999999998</v>
      </c>
      <c r="E12" s="6">
        <f t="shared" si="1"/>
        <v>0.59959600000000002</v>
      </c>
      <c r="F12" s="6">
        <f t="shared" si="2"/>
        <v>8.0358079999999994</v>
      </c>
      <c r="G12" s="43">
        <v>-1.9641919999999999E-4</v>
      </c>
      <c r="X12" s="43"/>
      <c r="Y12" s="43"/>
      <c r="Z12" s="43"/>
      <c r="AA12" s="43"/>
      <c r="AB12" s="43"/>
    </row>
    <row r="13" spans="1:28" x14ac:dyDescent="0.25">
      <c r="A13" s="43">
        <v>2.0000000000000001E-4</v>
      </c>
      <c r="B13" s="43">
        <f t="shared" si="0"/>
        <v>2.0663189999999999E-4</v>
      </c>
      <c r="C13" s="43">
        <v>4.3985849999999997</v>
      </c>
      <c r="D13" s="43">
        <v>-2.933681</v>
      </c>
      <c r="E13" s="6">
        <f t="shared" si="1"/>
        <v>0.60141500000000025</v>
      </c>
      <c r="F13" s="6">
        <f t="shared" si="2"/>
        <v>7.933681</v>
      </c>
      <c r="G13" s="43">
        <v>-2.0663189999999999E-4</v>
      </c>
      <c r="X13" s="43"/>
      <c r="Y13" s="43"/>
      <c r="Z13" s="43"/>
      <c r="AA13" s="43"/>
      <c r="AB13" s="43"/>
    </row>
    <row r="14" spans="1:28" x14ac:dyDescent="0.25">
      <c r="A14" s="43">
        <v>2.1000000000000001E-4</v>
      </c>
      <c r="B14" s="43">
        <f t="shared" si="0"/>
        <v>2.1683109999999999E-4</v>
      </c>
      <c r="C14" s="43">
        <v>4.3968540000000003</v>
      </c>
      <c r="D14" s="43">
        <v>-2.8316889999999999</v>
      </c>
      <c r="E14" s="6">
        <f t="shared" si="1"/>
        <v>0.60314599999999974</v>
      </c>
      <c r="F14" s="6">
        <f t="shared" si="2"/>
        <v>7.8316889999999999</v>
      </c>
      <c r="G14" s="43">
        <v>-2.1683109999999999E-4</v>
      </c>
      <c r="X14" s="43"/>
      <c r="Y14" s="43"/>
      <c r="Z14" s="43"/>
      <c r="AA14" s="43"/>
      <c r="AB14" s="43"/>
    </row>
    <row r="15" spans="1:28" x14ac:dyDescent="0.25">
      <c r="A15" s="43">
        <v>2.2000000000000001E-4</v>
      </c>
      <c r="B15" s="43">
        <f t="shared" si="0"/>
        <v>2.2701660000000001E-4</v>
      </c>
      <c r="C15" s="43">
        <v>4.3952039999999997</v>
      </c>
      <c r="D15" s="43">
        <v>-2.7298339999999999</v>
      </c>
      <c r="E15" s="6">
        <f t="shared" si="1"/>
        <v>0.60479600000000033</v>
      </c>
      <c r="F15" s="6">
        <f t="shared" si="2"/>
        <v>7.7298340000000003</v>
      </c>
      <c r="G15" s="43">
        <v>-2.2701660000000001E-4</v>
      </c>
      <c r="X15" s="43"/>
      <c r="Y15" s="43"/>
      <c r="Z15" s="43"/>
      <c r="AA15" s="43"/>
      <c r="AB15" s="43"/>
    </row>
    <row r="16" spans="1:28" x14ac:dyDescent="0.25">
      <c r="A16" s="43">
        <v>2.3000000000000001E-4</v>
      </c>
      <c r="B16" s="43">
        <f t="shared" si="0"/>
        <v>2.371885E-4</v>
      </c>
      <c r="C16" s="43">
        <v>4.3936270000000004</v>
      </c>
      <c r="D16" s="43">
        <v>-2.6281150000000002</v>
      </c>
      <c r="E16" s="6">
        <f t="shared" si="1"/>
        <v>0.60637299999999961</v>
      </c>
      <c r="F16" s="6">
        <f t="shared" si="2"/>
        <v>7.6281150000000002</v>
      </c>
      <c r="G16" s="43">
        <v>-2.371885E-4</v>
      </c>
      <c r="X16" s="43"/>
      <c r="Y16" s="43"/>
      <c r="Z16" s="43"/>
      <c r="AA16" s="43"/>
      <c r="AB16" s="43"/>
    </row>
    <row r="17" spans="1:28" x14ac:dyDescent="0.25">
      <c r="A17" s="43">
        <v>2.4000000000000001E-4</v>
      </c>
      <c r="B17" s="43">
        <f t="shared" si="0"/>
        <v>2.4734680000000002E-4</v>
      </c>
      <c r="C17" s="43">
        <v>4.3921169999999998</v>
      </c>
      <c r="D17" s="43">
        <v>-2.526532</v>
      </c>
      <c r="E17" s="6">
        <f t="shared" si="1"/>
        <v>0.60788300000000017</v>
      </c>
      <c r="F17" s="6">
        <f t="shared" si="2"/>
        <v>7.5265319999999996</v>
      </c>
      <c r="G17" s="43">
        <v>-2.4734680000000002E-4</v>
      </c>
      <c r="X17" s="43"/>
      <c r="Y17" s="43"/>
      <c r="Z17" s="43"/>
      <c r="AA17" s="43"/>
      <c r="AB17" s="43"/>
    </row>
    <row r="18" spans="1:28" x14ac:dyDescent="0.25">
      <c r="A18" s="43">
        <v>2.5000000000000001E-4</v>
      </c>
      <c r="B18" s="43">
        <f t="shared" si="0"/>
        <v>2.574915E-4</v>
      </c>
      <c r="C18" s="43">
        <v>4.3906669999999997</v>
      </c>
      <c r="D18" s="43">
        <v>-2.4250850000000002</v>
      </c>
      <c r="E18" s="6">
        <f t="shared" si="1"/>
        <v>0.60933300000000035</v>
      </c>
      <c r="F18" s="6">
        <f t="shared" si="2"/>
        <v>7.4250850000000002</v>
      </c>
      <c r="G18" s="43">
        <v>-2.574915E-4</v>
      </c>
      <c r="X18" s="43"/>
      <c r="Y18" s="43"/>
      <c r="Z18" s="43"/>
      <c r="AA18" s="43"/>
      <c r="AB18" s="43"/>
    </row>
    <row r="19" spans="1:28" x14ac:dyDescent="0.25">
      <c r="A19" s="43">
        <v>2.5999999999999998E-4</v>
      </c>
      <c r="B19" s="43">
        <f t="shared" si="0"/>
        <v>2.6762249999999997E-4</v>
      </c>
      <c r="C19" s="43">
        <v>4.3892749999999996</v>
      </c>
      <c r="D19" s="43">
        <v>-2.3237749999999999</v>
      </c>
      <c r="E19" s="6">
        <f t="shared" si="1"/>
        <v>0.61072500000000041</v>
      </c>
      <c r="F19" s="6">
        <f t="shared" si="2"/>
        <v>7.3237749999999995</v>
      </c>
      <c r="G19" s="43">
        <v>-2.6762249999999997E-4</v>
      </c>
      <c r="X19" s="43"/>
      <c r="Y19" s="43"/>
      <c r="Z19" s="43"/>
      <c r="AA19" s="43"/>
      <c r="AB19" s="43"/>
    </row>
    <row r="20" spans="1:28" x14ac:dyDescent="0.25">
      <c r="A20" s="43">
        <v>2.7E-4</v>
      </c>
      <c r="B20" s="43">
        <f t="shared" si="0"/>
        <v>2.7773989999999997E-4</v>
      </c>
      <c r="C20" s="43">
        <v>4.3879349999999997</v>
      </c>
      <c r="D20" s="43">
        <v>-2.222601</v>
      </c>
      <c r="E20" s="6">
        <f t="shared" si="1"/>
        <v>0.6120650000000003</v>
      </c>
      <c r="F20" s="6">
        <f t="shared" si="2"/>
        <v>7.222601</v>
      </c>
      <c r="G20" s="43">
        <v>-2.7773989999999997E-4</v>
      </c>
      <c r="X20" s="43"/>
      <c r="Y20" s="43"/>
      <c r="Z20" s="43"/>
      <c r="AA20" s="43"/>
      <c r="AB20" s="43"/>
    </row>
    <row r="21" spans="1:28" x14ac:dyDescent="0.25">
      <c r="A21" s="43">
        <v>2.7999999999999998E-4</v>
      </c>
      <c r="B21" s="43">
        <f t="shared" si="0"/>
        <v>2.878437E-4</v>
      </c>
      <c r="C21" s="43">
        <v>4.3866440000000004</v>
      </c>
      <c r="D21" s="43">
        <v>-2.1215630000000001</v>
      </c>
      <c r="E21" s="6">
        <f t="shared" si="1"/>
        <v>0.61335599999999957</v>
      </c>
      <c r="F21" s="6">
        <f t="shared" si="2"/>
        <v>7.1215630000000001</v>
      </c>
      <c r="G21" s="43">
        <v>-2.878437E-4</v>
      </c>
      <c r="X21" s="43"/>
      <c r="Y21" s="43"/>
      <c r="Z21" s="43"/>
      <c r="AA21" s="43"/>
      <c r="AB21" s="43"/>
    </row>
    <row r="22" spans="1:28" x14ac:dyDescent="0.25">
      <c r="A22" s="43">
        <v>2.9E-4</v>
      </c>
      <c r="B22" s="43">
        <f t="shared" si="0"/>
        <v>2.9793380000000001E-4</v>
      </c>
      <c r="C22" s="43">
        <v>4.3853970000000002</v>
      </c>
      <c r="D22" s="43">
        <v>-2.0206620000000002</v>
      </c>
      <c r="E22" s="6">
        <f t="shared" si="1"/>
        <v>0.61460299999999979</v>
      </c>
      <c r="F22" s="6">
        <f t="shared" si="2"/>
        <v>7.0206619999999997</v>
      </c>
      <c r="G22" s="43">
        <v>-2.9793380000000001E-4</v>
      </c>
      <c r="X22" s="43"/>
      <c r="Y22" s="43"/>
      <c r="Z22" s="43"/>
      <c r="AA22" s="43"/>
      <c r="AB22" s="43"/>
    </row>
    <row r="23" spans="1:28" x14ac:dyDescent="0.25">
      <c r="A23" s="43">
        <v>2.9999999999999997E-4</v>
      </c>
      <c r="B23" s="43">
        <f t="shared" si="0"/>
        <v>3.0801029999999999E-4</v>
      </c>
      <c r="C23" s="43">
        <v>4.3841929999999998</v>
      </c>
      <c r="D23" s="43">
        <v>-1.919897</v>
      </c>
      <c r="E23" s="6">
        <f t="shared" si="1"/>
        <v>0.61580700000000022</v>
      </c>
      <c r="F23" s="6">
        <f t="shared" si="2"/>
        <v>6.9198969999999997</v>
      </c>
      <c r="G23" s="43">
        <v>-3.0801029999999999E-4</v>
      </c>
      <c r="X23" s="43"/>
      <c r="Y23" s="43"/>
      <c r="Z23" s="43"/>
      <c r="AA23" s="43"/>
      <c r="AB23" s="43"/>
    </row>
    <row r="24" spans="1:28" x14ac:dyDescent="0.25">
      <c r="A24" s="43">
        <v>3.1E-4</v>
      </c>
      <c r="B24" s="43">
        <f t="shared" si="0"/>
        <v>3.1807310000000002E-4</v>
      </c>
      <c r="C24" s="43">
        <v>4.3830280000000004</v>
      </c>
      <c r="D24" s="43">
        <v>-1.819269</v>
      </c>
      <c r="E24" s="6">
        <f t="shared" si="1"/>
        <v>0.61697199999999963</v>
      </c>
      <c r="F24" s="6">
        <f t="shared" si="2"/>
        <v>6.8192690000000002</v>
      </c>
      <c r="G24" s="43">
        <v>-3.1807310000000002E-4</v>
      </c>
      <c r="X24" s="43"/>
      <c r="Y24" s="43"/>
      <c r="Z24" s="43"/>
      <c r="AA24" s="43"/>
      <c r="AB24" s="43"/>
    </row>
    <row r="25" spans="1:28" x14ac:dyDescent="0.25">
      <c r="A25" s="43">
        <v>3.2000000000000003E-4</v>
      </c>
      <c r="B25" s="43">
        <f t="shared" si="0"/>
        <v>3.2812230000000002E-4</v>
      </c>
      <c r="C25" s="43">
        <v>4.3818999999999999</v>
      </c>
      <c r="D25" s="43">
        <v>-1.718777</v>
      </c>
      <c r="E25" s="6">
        <f t="shared" si="1"/>
        <v>0.61810000000000009</v>
      </c>
      <c r="F25" s="6">
        <f t="shared" si="2"/>
        <v>6.7187770000000002</v>
      </c>
      <c r="G25" s="43">
        <v>-3.2812230000000002E-4</v>
      </c>
      <c r="X25" s="43"/>
      <c r="Y25" s="43"/>
      <c r="Z25" s="43"/>
      <c r="AA25" s="43"/>
      <c r="AB25" s="43"/>
    </row>
    <row r="26" spans="1:28" x14ac:dyDescent="0.25">
      <c r="A26" s="43">
        <v>3.3E-4</v>
      </c>
      <c r="B26" s="43">
        <f t="shared" si="0"/>
        <v>3.3815800000000002E-4</v>
      </c>
      <c r="C26" s="43">
        <v>4.3808059999999998</v>
      </c>
      <c r="D26" s="43">
        <v>-1.61842</v>
      </c>
      <c r="E26" s="6">
        <f t="shared" si="1"/>
        <v>0.61919400000000024</v>
      </c>
      <c r="F26" s="6">
        <f t="shared" si="2"/>
        <v>6.6184200000000004</v>
      </c>
      <c r="G26" s="43">
        <v>-3.3815800000000002E-4</v>
      </c>
      <c r="X26" s="43"/>
      <c r="Y26" s="43"/>
      <c r="Z26" s="43"/>
      <c r="AA26" s="43"/>
      <c r="AB26" s="43"/>
    </row>
    <row r="27" spans="1:28" x14ac:dyDescent="0.25">
      <c r="A27" s="43">
        <v>3.4000000000000002E-4</v>
      </c>
      <c r="B27" s="43">
        <f t="shared" si="0"/>
        <v>3.4818000000000002E-4</v>
      </c>
      <c r="C27" s="43">
        <v>4.3797449999999998</v>
      </c>
      <c r="D27" s="43">
        <v>-1.5182</v>
      </c>
      <c r="E27" s="6">
        <f t="shared" si="1"/>
        <v>0.62025500000000022</v>
      </c>
      <c r="F27" s="6">
        <f t="shared" si="2"/>
        <v>6.5182000000000002</v>
      </c>
      <c r="G27" s="43">
        <v>-3.4818000000000002E-4</v>
      </c>
      <c r="X27" s="43"/>
      <c r="Y27" s="43"/>
      <c r="Z27" s="43"/>
      <c r="AA27" s="43"/>
      <c r="AB27" s="43"/>
    </row>
    <row r="28" spans="1:28" x14ac:dyDescent="0.25">
      <c r="A28" s="43">
        <v>3.5E-4</v>
      </c>
      <c r="B28" s="43">
        <f t="shared" si="0"/>
        <v>3.5818839999999998E-4</v>
      </c>
      <c r="C28" s="43">
        <v>4.3787149999999997</v>
      </c>
      <c r="D28" s="43">
        <v>-1.4181159999999999</v>
      </c>
      <c r="E28" s="6">
        <f t="shared" si="1"/>
        <v>0.62128500000000031</v>
      </c>
      <c r="F28" s="6">
        <f t="shared" si="2"/>
        <v>6.4181159999999995</v>
      </c>
      <c r="G28" s="43">
        <v>-3.5818839999999998E-4</v>
      </c>
      <c r="X28" s="43"/>
      <c r="Y28" s="43"/>
      <c r="Z28" s="43"/>
      <c r="AA28" s="43"/>
      <c r="AB28" s="43"/>
    </row>
    <row r="29" spans="1:28" x14ac:dyDescent="0.25">
      <c r="A29" s="43">
        <v>3.6000000000000002E-4</v>
      </c>
      <c r="B29" s="43">
        <f t="shared" si="0"/>
        <v>3.681833E-4</v>
      </c>
      <c r="C29" s="43">
        <v>4.377713</v>
      </c>
      <c r="D29" s="43">
        <v>-1.3181670000000001</v>
      </c>
      <c r="E29" s="6">
        <f t="shared" si="1"/>
        <v>0.62228700000000003</v>
      </c>
      <c r="F29" s="6">
        <f t="shared" si="2"/>
        <v>6.3181669999999999</v>
      </c>
      <c r="G29" s="43">
        <v>-3.681833E-4</v>
      </c>
      <c r="X29" s="43"/>
      <c r="Y29" s="43"/>
      <c r="Z29" s="43"/>
      <c r="AA29" s="43"/>
      <c r="AB29" s="43"/>
    </row>
    <row r="30" spans="1:28" x14ac:dyDescent="0.25">
      <c r="A30" s="43">
        <v>3.6999999999999999E-4</v>
      </c>
      <c r="B30" s="43">
        <f t="shared" si="0"/>
        <v>3.7816459999999999E-4</v>
      </c>
      <c r="C30" s="43">
        <v>4.3767379999999996</v>
      </c>
      <c r="D30" s="43">
        <v>-1.2183539999999999</v>
      </c>
      <c r="E30" s="6">
        <f t="shared" si="1"/>
        <v>0.62326200000000043</v>
      </c>
      <c r="F30" s="6">
        <f t="shared" si="2"/>
        <v>6.2183539999999997</v>
      </c>
      <c r="G30" s="43">
        <v>-3.7816459999999999E-4</v>
      </c>
      <c r="X30" s="43"/>
      <c r="Y30" s="43"/>
      <c r="Z30" s="43"/>
      <c r="AA30" s="43"/>
      <c r="AB30" s="43"/>
    </row>
    <row r="31" spans="1:28" x14ac:dyDescent="0.25">
      <c r="A31" s="43">
        <v>3.8000000000000002E-4</v>
      </c>
      <c r="B31" s="43">
        <f t="shared" si="0"/>
        <v>3.8813239999999999E-4</v>
      </c>
      <c r="C31" s="43">
        <v>4.3757900000000003</v>
      </c>
      <c r="D31" s="43">
        <v>-1.118676</v>
      </c>
      <c r="E31" s="6">
        <f t="shared" si="1"/>
        <v>0.62420999999999971</v>
      </c>
      <c r="F31" s="6">
        <f t="shared" si="2"/>
        <v>6.1186759999999998</v>
      </c>
      <c r="G31" s="43">
        <v>-3.8813239999999999E-4</v>
      </c>
      <c r="X31" s="43"/>
      <c r="Y31" s="43"/>
      <c r="Z31" s="43"/>
      <c r="AA31" s="43"/>
      <c r="AB31" s="43"/>
    </row>
    <row r="32" spans="1:28" x14ac:dyDescent="0.25">
      <c r="A32" s="43">
        <v>3.8999999999999999E-4</v>
      </c>
      <c r="B32" s="43">
        <f t="shared" si="0"/>
        <v>3.9808660000000001E-4</v>
      </c>
      <c r="C32" s="43">
        <v>4.3748659999999999</v>
      </c>
      <c r="D32" s="43">
        <v>-1.019134</v>
      </c>
      <c r="E32" s="6">
        <f t="shared" si="1"/>
        <v>0.62513400000000008</v>
      </c>
      <c r="F32" s="6">
        <f t="shared" si="2"/>
        <v>6.0191340000000002</v>
      </c>
      <c r="G32" s="43">
        <v>-3.9808660000000001E-4</v>
      </c>
      <c r="X32" s="43"/>
      <c r="Y32" s="43"/>
      <c r="Z32" s="43"/>
      <c r="AA32" s="43"/>
      <c r="AB32" s="43"/>
    </row>
    <row r="33" spans="1:28" x14ac:dyDescent="0.25">
      <c r="A33" s="43">
        <v>4.0000000000000002E-4</v>
      </c>
      <c r="B33" s="43">
        <f t="shared" si="0"/>
        <v>4.0802729999999998E-4</v>
      </c>
      <c r="C33" s="43">
        <v>4.3739650000000001</v>
      </c>
      <c r="D33" s="43">
        <v>-0.91972710000000002</v>
      </c>
      <c r="E33" s="6">
        <f t="shared" si="1"/>
        <v>0.6260349999999999</v>
      </c>
      <c r="F33" s="6">
        <f t="shared" si="2"/>
        <v>5.9197271000000002</v>
      </c>
      <c r="G33" s="43">
        <v>-4.0802729999999998E-4</v>
      </c>
      <c r="X33" s="43"/>
      <c r="Y33" s="43"/>
      <c r="Z33" s="43"/>
      <c r="AA33" s="43"/>
      <c r="AB33" s="43"/>
    </row>
    <row r="34" spans="1:28" x14ac:dyDescent="0.25">
      <c r="A34" s="43">
        <v>4.0999999999999999E-4</v>
      </c>
      <c r="B34" s="43">
        <f t="shared" si="0"/>
        <v>4.1795450000000001E-4</v>
      </c>
      <c r="C34" s="43">
        <v>4.3730859999999998</v>
      </c>
      <c r="D34" s="43">
        <v>-0.82045509999999999</v>
      </c>
      <c r="E34" s="6">
        <f t="shared" si="1"/>
        <v>0.62691400000000019</v>
      </c>
      <c r="F34" s="6">
        <f t="shared" si="2"/>
        <v>5.8204551000000002</v>
      </c>
      <c r="G34" s="43">
        <v>-4.1795450000000001E-4</v>
      </c>
      <c r="X34" s="43"/>
      <c r="Y34" s="43"/>
      <c r="Z34" s="43"/>
      <c r="AA34" s="43"/>
      <c r="AB34" s="43"/>
    </row>
    <row r="35" spans="1:28" x14ac:dyDescent="0.25">
      <c r="A35" s="43">
        <v>4.2000000000000002E-4</v>
      </c>
      <c r="B35" s="43">
        <f t="shared" si="0"/>
        <v>4.2786819999999999E-4</v>
      </c>
      <c r="C35" s="43">
        <v>4.3722279999999998</v>
      </c>
      <c r="D35" s="43">
        <v>-0.72131800000000001</v>
      </c>
      <c r="E35" s="6">
        <f t="shared" si="1"/>
        <v>0.62777200000000022</v>
      </c>
      <c r="F35" s="6">
        <f t="shared" si="2"/>
        <v>5.7213180000000001</v>
      </c>
      <c r="G35" s="43">
        <v>-4.2786819999999999E-4</v>
      </c>
      <c r="X35" s="43"/>
      <c r="Y35" s="43"/>
      <c r="Z35" s="43"/>
      <c r="AA35" s="43"/>
      <c r="AB35" s="43"/>
    </row>
    <row r="36" spans="1:28" x14ac:dyDescent="0.25">
      <c r="A36" s="43">
        <v>4.2999999999999999E-4</v>
      </c>
      <c r="B36" s="43">
        <f t="shared" si="0"/>
        <v>4.3776839999999997E-4</v>
      </c>
      <c r="C36" s="43">
        <v>4.3713899999999999</v>
      </c>
      <c r="D36" s="43">
        <v>-0.62231550000000002</v>
      </c>
      <c r="E36" s="6">
        <f t="shared" si="1"/>
        <v>0.62861000000000011</v>
      </c>
      <c r="F36" s="6">
        <f t="shared" si="2"/>
        <v>5.6223155</v>
      </c>
      <c r="G36" s="43">
        <v>-4.3776839999999997E-4</v>
      </c>
      <c r="X36" s="43"/>
      <c r="Y36" s="43"/>
      <c r="Z36" s="43"/>
      <c r="AA36" s="43"/>
      <c r="AB36" s="43"/>
    </row>
    <row r="37" spans="1:28" x14ac:dyDescent="0.25">
      <c r="A37" s="43">
        <v>4.4000000000000002E-4</v>
      </c>
      <c r="B37" s="43">
        <f t="shared" si="0"/>
        <v>4.476552E-4</v>
      </c>
      <c r="C37" s="43">
        <v>4.3705720000000001</v>
      </c>
      <c r="D37" s="43">
        <v>-0.52344760000000001</v>
      </c>
      <c r="E37" s="6">
        <f t="shared" si="1"/>
        <v>0.62942799999999988</v>
      </c>
      <c r="F37" s="6">
        <f t="shared" si="2"/>
        <v>5.5234475999999999</v>
      </c>
      <c r="G37" s="43">
        <v>-4.476552E-4</v>
      </c>
      <c r="X37" s="43"/>
      <c r="Y37" s="43"/>
      <c r="Z37" s="43"/>
      <c r="AA37" s="43"/>
      <c r="AB37" s="43"/>
    </row>
    <row r="38" spans="1:28" x14ac:dyDescent="0.25">
      <c r="A38" s="43">
        <v>4.4999999999999999E-4</v>
      </c>
      <c r="B38" s="43">
        <f t="shared" si="0"/>
        <v>4.575286E-4</v>
      </c>
      <c r="C38" s="43">
        <v>4.3697710000000001</v>
      </c>
      <c r="D38" s="43">
        <v>-0.42471389999999998</v>
      </c>
      <c r="E38" s="6">
        <f t="shared" si="1"/>
        <v>0.63022899999999993</v>
      </c>
      <c r="F38" s="6">
        <f t="shared" si="2"/>
        <v>5.4247139000000004</v>
      </c>
      <c r="G38" s="43">
        <v>-4.575286E-4</v>
      </c>
      <c r="X38" s="43"/>
      <c r="Y38" s="43"/>
      <c r="Z38" s="43"/>
      <c r="AA38" s="43"/>
      <c r="AB38" s="43"/>
    </row>
    <row r="39" spans="1:28" x14ac:dyDescent="0.25">
      <c r="A39" s="43">
        <v>4.6000000000000001E-4</v>
      </c>
      <c r="B39" s="43">
        <f t="shared" si="0"/>
        <v>4.6738850000000001E-4</v>
      </c>
      <c r="C39" s="43">
        <v>4.368989</v>
      </c>
      <c r="D39" s="43">
        <v>-0.32611440000000003</v>
      </c>
      <c r="E39" s="6">
        <f t="shared" si="1"/>
        <v>0.63101099999999999</v>
      </c>
      <c r="F39" s="6">
        <f t="shared" si="2"/>
        <v>5.3261143999999998</v>
      </c>
      <c r="G39" s="43">
        <v>-4.6738850000000001E-4</v>
      </c>
      <c r="X39" s="43"/>
      <c r="Y39" s="43"/>
      <c r="Z39" s="43"/>
      <c r="AA39" s="43"/>
      <c r="AB39" s="43"/>
    </row>
    <row r="40" spans="1:28" x14ac:dyDescent="0.25">
      <c r="A40" s="43">
        <v>4.6999999999999999E-4</v>
      </c>
      <c r="B40" s="43">
        <f t="shared" si="0"/>
        <v>4.7723509999999999E-4</v>
      </c>
      <c r="C40" s="43">
        <v>4.3682220000000003</v>
      </c>
      <c r="D40" s="43">
        <v>-0.22764899999999999</v>
      </c>
      <c r="E40" s="6">
        <f t="shared" si="1"/>
        <v>0.63177799999999973</v>
      </c>
      <c r="F40" s="6">
        <f t="shared" si="2"/>
        <v>5.2276489999999995</v>
      </c>
      <c r="G40" s="43">
        <v>-4.7723509999999999E-4</v>
      </c>
      <c r="X40" s="43"/>
      <c r="Y40" s="43"/>
      <c r="Z40" s="43"/>
      <c r="AA40" s="43"/>
      <c r="AB40" s="43"/>
    </row>
    <row r="41" spans="1:28" x14ac:dyDescent="0.25">
      <c r="A41" s="43">
        <v>4.8000000000000001E-4</v>
      </c>
      <c r="B41" s="43">
        <f t="shared" si="0"/>
        <v>4.870683E-4</v>
      </c>
      <c r="C41" s="43">
        <v>4.3674720000000002</v>
      </c>
      <c r="D41" s="43">
        <v>-0.12931719999999999</v>
      </c>
      <c r="E41" s="6">
        <f t="shared" si="1"/>
        <v>0.63252799999999976</v>
      </c>
      <c r="F41" s="6">
        <f t="shared" si="2"/>
        <v>5.1293172</v>
      </c>
      <c r="G41" s="43">
        <v>-4.870683E-4</v>
      </c>
      <c r="L41" s="65"/>
      <c r="X41" s="43"/>
      <c r="Y41" s="43"/>
      <c r="Z41" s="43"/>
      <c r="AA41" s="43"/>
      <c r="AB41" s="43"/>
    </row>
    <row r="42" spans="1:28" x14ac:dyDescent="0.25">
      <c r="A42" s="43">
        <v>4.8999999999999998E-4</v>
      </c>
      <c r="B42" s="43">
        <f t="shared" si="0"/>
        <v>4.9688810000000005E-4</v>
      </c>
      <c r="C42" s="43">
        <v>4.3667369999999996</v>
      </c>
      <c r="D42" s="43">
        <v>-3.1119089999999999E-2</v>
      </c>
      <c r="E42" s="6">
        <f t="shared" si="1"/>
        <v>0.63326300000000035</v>
      </c>
      <c r="F42" s="6">
        <f t="shared" si="2"/>
        <v>5.0311190899999998</v>
      </c>
      <c r="G42" s="43">
        <v>-4.9688810000000005E-4</v>
      </c>
      <c r="X42" s="43"/>
      <c r="Y42" s="43"/>
      <c r="Z42" s="43"/>
      <c r="AA42" s="43"/>
      <c r="AB42" s="43"/>
    </row>
    <row r="43" spans="1:28" x14ac:dyDescent="0.25">
      <c r="A43" s="43">
        <v>5.0000000000000001E-4</v>
      </c>
      <c r="B43" s="43">
        <f t="shared" si="0"/>
        <v>5.0669449999999998E-4</v>
      </c>
      <c r="C43" s="43">
        <v>4.3660170000000003</v>
      </c>
      <c r="D43" s="43">
        <v>6.6945660000000004E-2</v>
      </c>
      <c r="E43" s="6">
        <f t="shared" si="1"/>
        <v>0.63398299999999974</v>
      </c>
      <c r="F43" s="6">
        <f t="shared" si="2"/>
        <v>4.93305434</v>
      </c>
      <c r="G43" s="43">
        <v>-5.0669449999999998E-4</v>
      </c>
      <c r="X43" s="43"/>
      <c r="Y43" s="43"/>
      <c r="Z43" s="43"/>
      <c r="AA43" s="43"/>
      <c r="AB43" s="43"/>
    </row>
    <row r="44" spans="1:28" x14ac:dyDescent="0.25">
      <c r="A44" s="43">
        <v>5.1000000000000004E-4</v>
      </c>
      <c r="B44" s="43">
        <f t="shared" si="0"/>
        <v>5.1648769999999996E-4</v>
      </c>
      <c r="C44" s="43">
        <v>4.3653110000000002</v>
      </c>
      <c r="D44" s="43">
        <v>0.1648772</v>
      </c>
      <c r="E44" s="6">
        <f t="shared" si="1"/>
        <v>0.63468899999999984</v>
      </c>
      <c r="F44" s="6">
        <f t="shared" si="2"/>
        <v>4.8351227999999997</v>
      </c>
      <c r="G44" s="43">
        <v>-5.1648769999999996E-4</v>
      </c>
      <c r="X44" s="43"/>
      <c r="Y44" s="43"/>
      <c r="Z44" s="43"/>
      <c r="AA44" s="43"/>
      <c r="AB44" s="43"/>
    </row>
    <row r="45" spans="1:28" x14ac:dyDescent="0.25">
      <c r="A45" s="43">
        <v>5.1999999999999995E-4</v>
      </c>
      <c r="B45" s="43">
        <f t="shared" si="0"/>
        <v>5.2626759999999996E-4</v>
      </c>
      <c r="C45" s="43">
        <v>4.3646190000000002</v>
      </c>
      <c r="D45" s="43">
        <v>0.26267580000000001</v>
      </c>
      <c r="E45" s="6">
        <f t="shared" si="1"/>
        <v>0.63538099999999975</v>
      </c>
      <c r="F45" s="6">
        <f t="shared" si="2"/>
        <v>4.7373241999999998</v>
      </c>
      <c r="G45" s="43">
        <v>-5.2626759999999996E-4</v>
      </c>
      <c r="X45" s="43"/>
      <c r="Y45" s="43"/>
      <c r="Z45" s="43"/>
      <c r="AA45" s="43"/>
      <c r="AB45" s="43"/>
    </row>
    <row r="46" spans="1:28" x14ac:dyDescent="0.25">
      <c r="A46" s="43">
        <v>5.2999999999999998E-4</v>
      </c>
      <c r="B46" s="43">
        <f t="shared" si="0"/>
        <v>5.3603419999999997E-4</v>
      </c>
      <c r="C46" s="43">
        <v>4.3639400000000004</v>
      </c>
      <c r="D46" s="43">
        <v>0.36034149999999998</v>
      </c>
      <c r="E46" s="6">
        <f t="shared" si="1"/>
        <v>0.63605999999999963</v>
      </c>
      <c r="F46" s="6">
        <f t="shared" si="2"/>
        <v>4.6396585000000004</v>
      </c>
      <c r="G46" s="43">
        <v>-5.3603419999999997E-4</v>
      </c>
      <c r="X46" s="43"/>
      <c r="Y46" s="43"/>
      <c r="Z46" s="43"/>
      <c r="AA46" s="43"/>
      <c r="AB46" s="43"/>
    </row>
    <row r="47" spans="1:28" x14ac:dyDescent="0.25">
      <c r="A47" s="43">
        <v>5.4000000000000001E-4</v>
      </c>
      <c r="B47" s="43">
        <f t="shared" si="0"/>
        <v>5.4578750000000001E-4</v>
      </c>
      <c r="C47" s="43">
        <v>4.3632730000000004</v>
      </c>
      <c r="D47" s="43">
        <v>0.45787470000000002</v>
      </c>
      <c r="E47" s="6">
        <f t="shared" si="1"/>
        <v>0.6367269999999996</v>
      </c>
      <c r="F47" s="6">
        <f t="shared" si="2"/>
        <v>4.5421253000000004</v>
      </c>
      <c r="G47" s="43">
        <v>-5.4578750000000001E-4</v>
      </c>
      <c r="X47" s="43"/>
      <c r="Y47" s="43"/>
      <c r="Z47" s="43"/>
      <c r="AA47" s="43"/>
      <c r="AB47" s="43"/>
    </row>
    <row r="48" spans="1:28" x14ac:dyDescent="0.25">
      <c r="A48" s="43">
        <v>5.5000000000000003E-4</v>
      </c>
      <c r="B48" s="43">
        <f t="shared" si="0"/>
        <v>5.5552759999999998E-4</v>
      </c>
      <c r="C48" s="43">
        <v>4.3626180000000003</v>
      </c>
      <c r="D48" s="43">
        <v>0.55527550000000003</v>
      </c>
      <c r="E48" s="6">
        <f t="shared" si="1"/>
        <v>0.63738199999999967</v>
      </c>
      <c r="F48" s="6">
        <f t="shared" si="2"/>
        <v>4.4447244999999995</v>
      </c>
      <c r="G48" s="43">
        <v>-5.5552759999999998E-4</v>
      </c>
      <c r="X48" s="43"/>
      <c r="Y48" s="43"/>
      <c r="Z48" s="43"/>
      <c r="AA48" s="43"/>
      <c r="AB48" s="43"/>
    </row>
    <row r="49" spans="1:28" x14ac:dyDescent="0.25">
      <c r="A49" s="43">
        <v>5.5999999999999995E-4</v>
      </c>
      <c r="B49" s="43">
        <f t="shared" si="0"/>
        <v>5.6525439999999998E-4</v>
      </c>
      <c r="C49" s="43">
        <v>4.3619750000000002</v>
      </c>
      <c r="D49" s="43">
        <v>0.65254409999999996</v>
      </c>
      <c r="E49" s="6">
        <f t="shared" si="1"/>
        <v>0.63802499999999984</v>
      </c>
      <c r="F49" s="6">
        <f t="shared" si="2"/>
        <v>4.3474558999999999</v>
      </c>
      <c r="G49" s="43">
        <v>-5.6525439999999998E-4</v>
      </c>
      <c r="X49" s="43"/>
      <c r="Y49" s="43"/>
      <c r="Z49" s="43"/>
      <c r="AA49" s="43"/>
      <c r="AB49" s="43"/>
    </row>
    <row r="50" spans="1:28" x14ac:dyDescent="0.25">
      <c r="A50" s="43">
        <v>5.6999999999999998E-4</v>
      </c>
      <c r="B50" s="43">
        <f t="shared" si="0"/>
        <v>5.7496809999999995E-4</v>
      </c>
      <c r="C50" s="43">
        <v>4.3613439999999999</v>
      </c>
      <c r="D50" s="43">
        <v>0.74968080000000004</v>
      </c>
      <c r="E50" s="6">
        <f t="shared" si="1"/>
        <v>0.63865600000000011</v>
      </c>
      <c r="F50" s="6">
        <f t="shared" si="2"/>
        <v>4.2503191999999999</v>
      </c>
      <c r="G50" s="43">
        <v>-5.7496809999999995E-4</v>
      </c>
      <c r="X50" s="43"/>
      <c r="Y50" s="43"/>
      <c r="Z50" s="43"/>
      <c r="AA50" s="43"/>
      <c r="AB50" s="43"/>
    </row>
    <row r="51" spans="1:28" x14ac:dyDescent="0.25">
      <c r="A51" s="43">
        <v>5.8E-4</v>
      </c>
      <c r="B51" s="43">
        <f t="shared" si="0"/>
        <v>5.8466859999999998E-4</v>
      </c>
      <c r="C51" s="43">
        <v>4.3607230000000001</v>
      </c>
      <c r="D51" s="43">
        <v>0.84668569999999999</v>
      </c>
      <c r="E51" s="6">
        <f t="shared" si="1"/>
        <v>0.63927699999999987</v>
      </c>
      <c r="F51" s="6">
        <f t="shared" si="2"/>
        <v>4.1533142999999999</v>
      </c>
      <c r="G51" s="43">
        <v>-5.8466859999999998E-4</v>
      </c>
      <c r="X51" s="43"/>
      <c r="Y51" s="43"/>
      <c r="Z51" s="43"/>
      <c r="AA51" s="43"/>
      <c r="AB51" s="43"/>
    </row>
    <row r="52" spans="1:28" x14ac:dyDescent="0.25">
      <c r="A52" s="43">
        <v>5.9000000000000003E-4</v>
      </c>
      <c r="B52" s="43">
        <f t="shared" si="0"/>
        <v>5.9435589999999995E-4</v>
      </c>
      <c r="C52" s="43">
        <v>4.3601130000000001</v>
      </c>
      <c r="D52" s="43">
        <v>0.94355909999999998</v>
      </c>
      <c r="E52" s="6">
        <f t="shared" si="1"/>
        <v>0.63988699999999987</v>
      </c>
      <c r="F52" s="6">
        <f t="shared" si="2"/>
        <v>4.0564409000000001</v>
      </c>
      <c r="G52" s="43">
        <v>-5.9435589999999995E-4</v>
      </c>
      <c r="X52" s="43"/>
      <c r="Y52" s="43"/>
      <c r="Z52" s="43"/>
      <c r="AA52" s="43"/>
      <c r="AB52" s="43"/>
    </row>
    <row r="53" spans="1:28" x14ac:dyDescent="0.25">
      <c r="A53" s="43">
        <v>5.9999999999999995E-4</v>
      </c>
      <c r="B53" s="43">
        <f t="shared" si="0"/>
        <v>6.0403010000000001E-4</v>
      </c>
      <c r="C53" s="43">
        <v>4.3595129999999997</v>
      </c>
      <c r="D53" s="43">
        <v>1.0403009999999999</v>
      </c>
      <c r="E53" s="6">
        <f t="shared" si="1"/>
        <v>0.64048700000000025</v>
      </c>
      <c r="F53" s="6">
        <f t="shared" si="2"/>
        <v>3.9596990000000001</v>
      </c>
      <c r="G53" s="43">
        <v>-6.0403010000000001E-4</v>
      </c>
      <c r="X53" s="43"/>
      <c r="Y53" s="43"/>
      <c r="Z53" s="43"/>
      <c r="AA53" s="43"/>
      <c r="AB53" s="43"/>
    </row>
    <row r="54" spans="1:28" x14ac:dyDescent="0.25">
      <c r="A54" s="43">
        <v>6.1000000000000095E-4</v>
      </c>
      <c r="B54" s="43">
        <f t="shared" si="0"/>
        <v>6.1369120000000004E-4</v>
      </c>
      <c r="C54" s="43">
        <v>4.3589219999999997</v>
      </c>
      <c r="D54" s="43">
        <v>1.1369119999999999</v>
      </c>
      <c r="E54" s="6">
        <f t="shared" si="1"/>
        <v>0.64107800000000026</v>
      </c>
      <c r="F54" s="6">
        <f t="shared" si="2"/>
        <v>3.8630880000000003</v>
      </c>
      <c r="G54" s="43">
        <v>-6.1369120000000004E-4</v>
      </c>
      <c r="X54" s="43"/>
      <c r="Y54" s="43"/>
      <c r="Z54" s="43"/>
      <c r="AA54" s="43"/>
      <c r="AB54" s="43"/>
    </row>
    <row r="55" spans="1:28" x14ac:dyDescent="0.25">
      <c r="A55" s="43">
        <v>6.2000000000000098E-4</v>
      </c>
      <c r="B55" s="43">
        <f t="shared" si="0"/>
        <v>6.2333919999999995E-4</v>
      </c>
      <c r="C55" s="43">
        <v>4.3583420000000004</v>
      </c>
      <c r="D55" s="43">
        <v>1.233392</v>
      </c>
      <c r="E55" s="6">
        <f t="shared" si="1"/>
        <v>0.64165799999999962</v>
      </c>
      <c r="F55" s="6">
        <f t="shared" si="2"/>
        <v>3.7666079999999997</v>
      </c>
      <c r="G55" s="43">
        <v>-6.2333919999999995E-4</v>
      </c>
      <c r="X55" s="43"/>
      <c r="Y55" s="43"/>
      <c r="Z55" s="43"/>
      <c r="AA55" s="43"/>
      <c r="AB55" s="43"/>
    </row>
    <row r="56" spans="1:28" x14ac:dyDescent="0.25">
      <c r="A56" s="43">
        <v>6.30000000000001E-4</v>
      </c>
      <c r="B56" s="43">
        <f t="shared" si="0"/>
        <v>6.3297410000000005E-4</v>
      </c>
      <c r="C56" s="43">
        <v>4.3577700000000004</v>
      </c>
      <c r="D56" s="43">
        <v>1.3297410000000001</v>
      </c>
      <c r="E56" s="6">
        <f t="shared" si="1"/>
        <v>0.64222999999999963</v>
      </c>
      <c r="F56" s="6">
        <f t="shared" si="2"/>
        <v>3.6702589999999997</v>
      </c>
      <c r="G56" s="43">
        <v>-6.3297410000000005E-4</v>
      </c>
      <c r="X56" s="43"/>
      <c r="Y56" s="43"/>
      <c r="Z56" s="43"/>
      <c r="AA56" s="43"/>
      <c r="AB56" s="43"/>
    </row>
    <row r="57" spans="1:28" x14ac:dyDescent="0.25">
      <c r="A57" s="43">
        <v>6.4000000000000103E-4</v>
      </c>
      <c r="B57" s="43">
        <f t="shared" si="0"/>
        <v>6.4259600000000005E-4</v>
      </c>
      <c r="C57" s="43">
        <v>4.3572069999999998</v>
      </c>
      <c r="D57" s="43">
        <v>1.4259599999999999</v>
      </c>
      <c r="E57" s="6">
        <f t="shared" si="1"/>
        <v>0.64279300000000017</v>
      </c>
      <c r="F57" s="6">
        <f t="shared" si="2"/>
        <v>3.5740400000000001</v>
      </c>
      <c r="G57" s="43">
        <v>-6.4259600000000005E-4</v>
      </c>
      <c r="X57" s="43"/>
      <c r="Y57" s="43"/>
      <c r="Z57" s="43"/>
      <c r="AA57" s="43"/>
      <c r="AB57" s="43"/>
    </row>
    <row r="58" spans="1:28" x14ac:dyDescent="0.25">
      <c r="A58" s="43">
        <v>6.5000000000000095E-4</v>
      </c>
      <c r="B58" s="43">
        <f t="shared" si="0"/>
        <v>6.5220489999999996E-4</v>
      </c>
      <c r="C58" s="43">
        <v>4.3566529999999997</v>
      </c>
      <c r="D58" s="43">
        <v>1.522049</v>
      </c>
      <c r="E58" s="6">
        <f t="shared" si="1"/>
        <v>0.64334700000000034</v>
      </c>
      <c r="F58" s="6">
        <f t="shared" si="2"/>
        <v>3.477951</v>
      </c>
      <c r="G58" s="43">
        <v>-6.5220489999999996E-4</v>
      </c>
      <c r="X58" s="43"/>
      <c r="Y58" s="43"/>
      <c r="Z58" s="43"/>
      <c r="AA58" s="43"/>
      <c r="AB58" s="43"/>
    </row>
    <row r="59" spans="1:28" x14ac:dyDescent="0.25">
      <c r="A59" s="43">
        <v>6.6000000000000097E-4</v>
      </c>
      <c r="B59" s="43">
        <f t="shared" si="0"/>
        <v>6.6180079999999999E-4</v>
      </c>
      <c r="C59" s="43">
        <v>4.3561079999999999</v>
      </c>
      <c r="D59" s="43">
        <v>1.6180079999999999</v>
      </c>
      <c r="E59" s="6">
        <f t="shared" si="1"/>
        <v>0.64389200000000013</v>
      </c>
      <c r="F59" s="6">
        <f t="shared" si="2"/>
        <v>3.3819920000000003</v>
      </c>
      <c r="G59" s="43">
        <v>-6.6180079999999999E-4</v>
      </c>
      <c r="X59" s="43"/>
      <c r="Y59" s="43"/>
      <c r="Z59" s="43"/>
      <c r="AA59" s="43"/>
      <c r="AB59" s="43"/>
    </row>
    <row r="60" spans="1:28" x14ac:dyDescent="0.25">
      <c r="A60" s="43">
        <v>6.70000000000001E-4</v>
      </c>
      <c r="B60" s="43">
        <f t="shared" si="0"/>
        <v>6.7138359999999999E-4</v>
      </c>
      <c r="C60" s="43">
        <v>4.3555700000000002</v>
      </c>
      <c r="D60" s="43">
        <v>1.7138359999999999</v>
      </c>
      <c r="E60" s="6">
        <f t="shared" si="1"/>
        <v>0.64442999999999984</v>
      </c>
      <c r="F60" s="6">
        <f t="shared" si="2"/>
        <v>3.2861640000000003</v>
      </c>
      <c r="G60" s="43">
        <v>-6.7138359999999999E-4</v>
      </c>
      <c r="X60" s="43"/>
      <c r="Y60" s="43"/>
      <c r="Z60" s="43"/>
      <c r="AA60" s="43"/>
      <c r="AB60" s="43"/>
    </row>
    <row r="61" spans="1:28" x14ac:dyDescent="0.25">
      <c r="A61" s="43">
        <v>6.8000000000000102E-4</v>
      </c>
      <c r="B61" s="43">
        <f t="shared" si="0"/>
        <v>6.8095359999999997E-4</v>
      </c>
      <c r="C61" s="43">
        <v>4.3550399999999998</v>
      </c>
      <c r="D61" s="43">
        <v>1.809536</v>
      </c>
      <c r="E61" s="6">
        <f t="shared" si="1"/>
        <v>0.6449600000000002</v>
      </c>
      <c r="F61" s="6">
        <f t="shared" si="2"/>
        <v>3.190464</v>
      </c>
      <c r="G61" s="43">
        <v>-6.8095359999999997E-4</v>
      </c>
      <c r="X61" s="43"/>
      <c r="Y61" s="43"/>
      <c r="Z61" s="43"/>
      <c r="AA61" s="43"/>
      <c r="AB61" s="43"/>
    </row>
    <row r="62" spans="1:28" x14ac:dyDescent="0.25">
      <c r="A62" s="43">
        <v>6.9000000000000105E-4</v>
      </c>
      <c r="B62" s="43">
        <f t="shared" si="0"/>
        <v>6.9051059999999996E-4</v>
      </c>
      <c r="C62" s="43">
        <v>4.3545179999999997</v>
      </c>
      <c r="D62" s="43">
        <v>1.905106</v>
      </c>
      <c r="E62" s="6">
        <f t="shared" si="1"/>
        <v>0.64548200000000033</v>
      </c>
      <c r="F62" s="6">
        <f t="shared" si="2"/>
        <v>3.094894</v>
      </c>
      <c r="G62" s="43">
        <v>-6.9051059999999996E-4</v>
      </c>
      <c r="X62" s="43"/>
      <c r="Y62" s="43"/>
      <c r="Z62" s="43"/>
      <c r="AA62" s="43"/>
      <c r="AB62" s="43"/>
    </row>
    <row r="63" spans="1:28" x14ac:dyDescent="0.25">
      <c r="A63" s="43">
        <v>7.0000000000000097E-4</v>
      </c>
      <c r="B63" s="43">
        <f t="shared" si="0"/>
        <v>7.0005459999999996E-4</v>
      </c>
      <c r="C63" s="43">
        <v>4.3540029999999996</v>
      </c>
      <c r="D63" s="43">
        <v>2.0005459999999999</v>
      </c>
      <c r="E63" s="6">
        <f t="shared" si="1"/>
        <v>0.64599700000000038</v>
      </c>
      <c r="F63" s="6">
        <f t="shared" si="2"/>
        <v>2.9994540000000001</v>
      </c>
      <c r="G63" s="43">
        <v>-7.0005459999999996E-4</v>
      </c>
      <c r="X63" s="43"/>
      <c r="Y63" s="43"/>
      <c r="Z63" s="43"/>
      <c r="AA63" s="43"/>
      <c r="AB63" s="43"/>
    </row>
    <row r="64" spans="1:28" x14ac:dyDescent="0.25">
      <c r="A64" s="43">
        <v>7.1000000000000099E-4</v>
      </c>
      <c r="B64" s="43">
        <f t="shared" si="0"/>
        <v>7.0958580000000005E-4</v>
      </c>
      <c r="C64" s="43">
        <v>4.3534959999999998</v>
      </c>
      <c r="D64" s="43">
        <v>2.0958580000000002</v>
      </c>
      <c r="E64" s="6">
        <f t="shared" si="1"/>
        <v>0.64650400000000019</v>
      </c>
      <c r="F64" s="6">
        <f t="shared" si="2"/>
        <v>2.9041419999999998</v>
      </c>
      <c r="G64" s="43">
        <v>-7.0958580000000005E-4</v>
      </c>
      <c r="X64" s="43"/>
      <c r="Y64" s="43"/>
      <c r="Z64" s="43"/>
      <c r="AA64" s="43"/>
      <c r="AB64" s="43"/>
    </row>
    <row r="65" spans="1:28" x14ac:dyDescent="0.25">
      <c r="A65" s="43">
        <v>7.2000000000000102E-4</v>
      </c>
      <c r="B65" s="43">
        <f t="shared" si="0"/>
        <v>7.1910409999999996E-4</v>
      </c>
      <c r="C65" s="43">
        <v>4.3529960000000001</v>
      </c>
      <c r="D65" s="43">
        <v>2.1910409999999998</v>
      </c>
      <c r="E65" s="6">
        <f t="shared" si="1"/>
        <v>0.64700399999999991</v>
      </c>
      <c r="F65" s="6">
        <f t="shared" si="2"/>
        <v>2.8089590000000002</v>
      </c>
      <c r="G65" s="43">
        <v>-7.1910409999999996E-4</v>
      </c>
      <c r="X65" s="43"/>
      <c r="Y65" s="43"/>
      <c r="Z65" s="43"/>
      <c r="AA65" s="43"/>
      <c r="AB65" s="43"/>
    </row>
    <row r="66" spans="1:28" x14ac:dyDescent="0.25">
      <c r="A66" s="43">
        <v>7.3000000000000105E-4</v>
      </c>
      <c r="B66" s="43">
        <f t="shared" si="0"/>
        <v>7.2860959999999995E-4</v>
      </c>
      <c r="C66" s="43">
        <v>4.3525020000000003</v>
      </c>
      <c r="D66" s="43">
        <v>2.2860960000000001</v>
      </c>
      <c r="E66" s="6">
        <f t="shared" si="1"/>
        <v>0.64749799999999968</v>
      </c>
      <c r="F66" s="6">
        <f t="shared" si="2"/>
        <v>2.7139039999999999</v>
      </c>
      <c r="G66" s="43">
        <v>-7.2860959999999995E-4</v>
      </c>
      <c r="X66" s="43"/>
      <c r="Y66" s="43"/>
      <c r="Z66" s="43"/>
      <c r="AA66" s="43"/>
      <c r="AB66" s="43"/>
    </row>
    <row r="67" spans="1:28" x14ac:dyDescent="0.25">
      <c r="A67" s="43">
        <v>7.4000000000000097E-4</v>
      </c>
      <c r="B67" s="43">
        <f t="shared" si="0"/>
        <v>7.3810219999999999E-4</v>
      </c>
      <c r="C67" s="43">
        <v>4.3520149999999997</v>
      </c>
      <c r="D67" s="43">
        <v>2.3810220000000002</v>
      </c>
      <c r="E67" s="6">
        <f t="shared" si="1"/>
        <v>0.64798500000000026</v>
      </c>
      <c r="F67" s="6">
        <f t="shared" si="2"/>
        <v>2.6189779999999998</v>
      </c>
      <c r="G67" s="43">
        <v>-7.3810219999999999E-4</v>
      </c>
      <c r="X67" s="43"/>
      <c r="Y67" s="43"/>
      <c r="Z67" s="43"/>
      <c r="AA67" s="43"/>
      <c r="AB67" s="43"/>
    </row>
    <row r="68" spans="1:28" x14ac:dyDescent="0.25">
      <c r="A68" s="43">
        <v>7.5000000000000099E-4</v>
      </c>
      <c r="B68" s="43">
        <f t="shared" ref="B68:B93" si="3">ABS(G68)</f>
        <v>7.4758210000000003E-4</v>
      </c>
      <c r="C68" s="43">
        <v>4.3515350000000002</v>
      </c>
      <c r="D68" s="43">
        <v>2.4758209999999998</v>
      </c>
      <c r="E68" s="6">
        <f t="shared" ref="E68:E93" si="4">5-C68</f>
        <v>0.64846499999999985</v>
      </c>
      <c r="F68" s="6">
        <f t="shared" ref="F68:F93" si="5">5-D68</f>
        <v>2.5241790000000002</v>
      </c>
      <c r="G68" s="43">
        <v>-7.4758210000000003E-4</v>
      </c>
      <c r="X68" s="43"/>
      <c r="Y68" s="43"/>
      <c r="Z68" s="43"/>
      <c r="AA68" s="43"/>
      <c r="AB68" s="43"/>
    </row>
    <row r="69" spans="1:28" x14ac:dyDescent="0.25">
      <c r="A69" s="43">
        <v>7.6000000000000102E-4</v>
      </c>
      <c r="B69" s="43">
        <f t="shared" si="3"/>
        <v>7.5704920000000005E-4</v>
      </c>
      <c r="C69" s="43">
        <v>4.3510600000000004</v>
      </c>
      <c r="D69" s="43">
        <v>2.5704920000000002</v>
      </c>
      <c r="E69" s="6">
        <f t="shared" si="4"/>
        <v>0.64893999999999963</v>
      </c>
      <c r="F69" s="6">
        <f t="shared" si="5"/>
        <v>2.4295079999999998</v>
      </c>
      <c r="G69" s="43">
        <v>-7.5704920000000005E-4</v>
      </c>
      <c r="X69" s="43"/>
      <c r="Y69" s="43"/>
      <c r="Z69" s="43"/>
      <c r="AA69" s="43"/>
      <c r="AB69" s="43"/>
    </row>
    <row r="70" spans="1:28" x14ac:dyDescent="0.25">
      <c r="A70" s="43">
        <v>7.7000000000000104E-4</v>
      </c>
      <c r="B70" s="43">
        <f t="shared" si="3"/>
        <v>7.665034E-4</v>
      </c>
      <c r="C70" s="43">
        <v>4.3505929999999999</v>
      </c>
      <c r="D70" s="43">
        <v>2.665035</v>
      </c>
      <c r="E70" s="6">
        <f t="shared" si="4"/>
        <v>0.64940700000000007</v>
      </c>
      <c r="F70" s="6">
        <f t="shared" si="5"/>
        <v>2.334965</v>
      </c>
      <c r="G70" s="43">
        <v>-7.665034E-4</v>
      </c>
      <c r="X70" s="43"/>
      <c r="Y70" s="43"/>
      <c r="Z70" s="43"/>
      <c r="AA70" s="43"/>
      <c r="AB70" s="43"/>
    </row>
    <row r="71" spans="1:28" x14ac:dyDescent="0.25">
      <c r="A71" s="43">
        <v>7.8000000000000096E-4</v>
      </c>
      <c r="B71" s="43">
        <f t="shared" si="3"/>
        <v>7.75945E-4</v>
      </c>
      <c r="C71" s="43">
        <v>4.3501300000000001</v>
      </c>
      <c r="D71" s="43">
        <v>2.7594500000000002</v>
      </c>
      <c r="E71" s="6">
        <f t="shared" si="4"/>
        <v>0.64986999999999995</v>
      </c>
      <c r="F71" s="6">
        <f t="shared" si="5"/>
        <v>2.2405499999999998</v>
      </c>
      <c r="G71" s="43">
        <v>-7.75945E-4</v>
      </c>
      <c r="X71" s="43"/>
      <c r="Y71" s="43"/>
      <c r="Z71" s="43"/>
      <c r="AA71" s="43"/>
      <c r="AB71" s="43"/>
    </row>
    <row r="72" spans="1:28" x14ac:dyDescent="0.25">
      <c r="A72" s="43">
        <v>7.9000000000000099E-4</v>
      </c>
      <c r="B72" s="43">
        <f t="shared" si="3"/>
        <v>7.853739E-4</v>
      </c>
      <c r="C72" s="43">
        <v>4.3496740000000003</v>
      </c>
      <c r="D72" s="43">
        <v>2.853739</v>
      </c>
      <c r="E72" s="6">
        <f t="shared" si="4"/>
        <v>0.65032599999999974</v>
      </c>
      <c r="F72" s="6">
        <f t="shared" si="5"/>
        <v>2.146261</v>
      </c>
      <c r="G72" s="43">
        <v>-7.853739E-4</v>
      </c>
      <c r="X72" s="43"/>
      <c r="Y72" s="43"/>
      <c r="Z72" s="43"/>
      <c r="AA72" s="43"/>
      <c r="AB72" s="43"/>
    </row>
    <row r="73" spans="1:28" x14ac:dyDescent="0.25">
      <c r="A73" s="43">
        <v>8.0000000000000101E-4</v>
      </c>
      <c r="B73" s="43">
        <f t="shared" si="3"/>
        <v>7.9479010000000001E-4</v>
      </c>
      <c r="C73" s="43">
        <v>4.3492230000000003</v>
      </c>
      <c r="D73" s="43">
        <v>2.9479009999999999</v>
      </c>
      <c r="E73" s="6">
        <f t="shared" si="4"/>
        <v>0.65077699999999972</v>
      </c>
      <c r="F73" s="6">
        <f t="shared" si="5"/>
        <v>2.0520990000000001</v>
      </c>
      <c r="G73" s="43">
        <v>-7.9479010000000001E-4</v>
      </c>
      <c r="X73" s="43"/>
      <c r="Y73" s="43"/>
      <c r="Z73" s="43"/>
      <c r="AA73" s="43"/>
      <c r="AB73" s="43"/>
    </row>
    <row r="74" spans="1:28" x14ac:dyDescent="0.25">
      <c r="A74" s="43">
        <v>8.1000000000000104E-4</v>
      </c>
      <c r="B74" s="43">
        <f t="shared" si="3"/>
        <v>8.0419360000000002E-4</v>
      </c>
      <c r="C74" s="43">
        <v>4.3487780000000003</v>
      </c>
      <c r="D74" s="43">
        <v>3.0419360000000002</v>
      </c>
      <c r="E74" s="6">
        <f t="shared" si="4"/>
        <v>0.65122199999999975</v>
      </c>
      <c r="F74" s="6">
        <f t="shared" si="5"/>
        <v>1.9580639999999998</v>
      </c>
      <c r="G74" s="43">
        <v>-8.0419360000000002E-4</v>
      </c>
      <c r="X74" s="43"/>
      <c r="Y74" s="43"/>
      <c r="Z74" s="43"/>
      <c r="AA74" s="43"/>
      <c r="AB74" s="43"/>
    </row>
    <row r="75" spans="1:28" x14ac:dyDescent="0.25">
      <c r="A75" s="43">
        <v>8.2000000000000096E-4</v>
      </c>
      <c r="B75" s="43">
        <f t="shared" si="3"/>
        <v>8.1358449999999996E-4</v>
      </c>
      <c r="C75" s="43">
        <v>4.348338</v>
      </c>
      <c r="D75" s="43">
        <v>3.1358450000000002</v>
      </c>
      <c r="E75" s="6">
        <f t="shared" si="4"/>
        <v>0.65166199999999996</v>
      </c>
      <c r="F75" s="6">
        <f t="shared" si="5"/>
        <v>1.8641549999999998</v>
      </c>
      <c r="G75" s="43">
        <v>-8.1358449999999996E-4</v>
      </c>
      <c r="X75" s="43"/>
      <c r="Y75" s="43"/>
      <c r="Z75" s="43"/>
      <c r="AA75" s="43"/>
      <c r="AB75" s="43"/>
    </row>
    <row r="76" spans="1:28" x14ac:dyDescent="0.25">
      <c r="A76" s="43">
        <v>8.3000000000000098E-4</v>
      </c>
      <c r="B76" s="43">
        <f t="shared" si="3"/>
        <v>8.2296270000000002E-4</v>
      </c>
      <c r="C76" s="43">
        <v>4.3479039999999998</v>
      </c>
      <c r="D76" s="43">
        <v>3.2296269999999998</v>
      </c>
      <c r="E76" s="6">
        <f t="shared" si="4"/>
        <v>0.65209600000000023</v>
      </c>
      <c r="F76" s="6">
        <f t="shared" si="5"/>
        <v>1.7703730000000002</v>
      </c>
      <c r="G76" s="43">
        <v>-8.2296270000000002E-4</v>
      </c>
      <c r="X76" s="43"/>
      <c r="Y76" s="43"/>
      <c r="Z76" s="43"/>
      <c r="AA76" s="43"/>
      <c r="AB76" s="43"/>
    </row>
    <row r="77" spans="1:28" x14ac:dyDescent="0.25">
      <c r="A77" s="43">
        <v>8.4000000000000101E-4</v>
      </c>
      <c r="B77" s="43">
        <f t="shared" si="3"/>
        <v>8.3232830000000001E-4</v>
      </c>
      <c r="C77" s="43">
        <v>4.3474750000000002</v>
      </c>
      <c r="D77" s="43">
        <v>3.323283</v>
      </c>
      <c r="E77" s="6">
        <f t="shared" si="4"/>
        <v>0.6525249999999998</v>
      </c>
      <c r="F77" s="6">
        <f t="shared" si="5"/>
        <v>1.676717</v>
      </c>
      <c r="G77" s="43">
        <v>-8.3232830000000001E-4</v>
      </c>
      <c r="X77" s="43"/>
      <c r="Y77" s="43"/>
      <c r="Z77" s="43"/>
      <c r="AA77" s="43"/>
      <c r="AB77" s="43"/>
    </row>
    <row r="78" spans="1:28" x14ac:dyDescent="0.25">
      <c r="A78" s="43">
        <v>8.5000000000000104E-4</v>
      </c>
      <c r="B78" s="43">
        <f t="shared" si="3"/>
        <v>8.4168139999999997E-4</v>
      </c>
      <c r="C78" s="43">
        <v>4.3470500000000003</v>
      </c>
      <c r="D78" s="43">
        <v>3.416814</v>
      </c>
      <c r="E78" s="6">
        <f t="shared" si="4"/>
        <v>0.6529499999999997</v>
      </c>
      <c r="F78" s="6">
        <f t="shared" si="5"/>
        <v>1.583186</v>
      </c>
      <c r="G78" s="43">
        <v>-8.4168139999999997E-4</v>
      </c>
      <c r="X78" s="43"/>
      <c r="Y78" s="43"/>
      <c r="Z78" s="43"/>
      <c r="AA78" s="43"/>
      <c r="AB78" s="43"/>
    </row>
    <row r="79" spans="1:28" x14ac:dyDescent="0.25">
      <c r="A79" s="43">
        <v>8.6000000000000095E-4</v>
      </c>
      <c r="B79" s="43">
        <f t="shared" si="3"/>
        <v>8.51022E-4</v>
      </c>
      <c r="C79" s="43">
        <v>4.3466310000000004</v>
      </c>
      <c r="D79" s="43">
        <v>3.5102190000000002</v>
      </c>
      <c r="E79" s="6">
        <f t="shared" si="4"/>
        <v>0.65336899999999964</v>
      </c>
      <c r="F79" s="6">
        <f t="shared" si="5"/>
        <v>1.4897809999999998</v>
      </c>
      <c r="G79" s="43">
        <v>-8.51022E-4</v>
      </c>
      <c r="X79" s="43"/>
      <c r="Y79" s="43"/>
      <c r="Z79" s="43"/>
      <c r="AA79" s="43"/>
      <c r="AB79" s="43"/>
    </row>
    <row r="80" spans="1:28" x14ac:dyDescent="0.25">
      <c r="A80" s="43">
        <v>8.7000000000000098E-4</v>
      </c>
      <c r="B80" s="43">
        <f t="shared" si="3"/>
        <v>8.6034990000000003E-4</v>
      </c>
      <c r="C80" s="43">
        <v>4.3462160000000001</v>
      </c>
      <c r="D80" s="43">
        <v>3.6034989999999998</v>
      </c>
      <c r="E80" s="6">
        <f t="shared" si="4"/>
        <v>0.65378399999999992</v>
      </c>
      <c r="F80" s="6">
        <f t="shared" si="5"/>
        <v>1.3965010000000002</v>
      </c>
      <c r="G80" s="43">
        <v>-8.6034990000000003E-4</v>
      </c>
      <c r="X80" s="43"/>
      <c r="Y80" s="43"/>
      <c r="Z80" s="43"/>
      <c r="AA80" s="43"/>
      <c r="AB80" s="43"/>
    </row>
    <row r="81" spans="1:28" x14ac:dyDescent="0.25">
      <c r="A81" s="43">
        <v>8.8000000000000101E-4</v>
      </c>
      <c r="B81" s="43">
        <f t="shared" si="3"/>
        <v>8.6966539999999996E-4</v>
      </c>
      <c r="C81" s="43">
        <v>4.3458059999999996</v>
      </c>
      <c r="D81" s="43">
        <v>3.6966540000000001</v>
      </c>
      <c r="E81" s="6">
        <f t="shared" si="4"/>
        <v>0.65419400000000039</v>
      </c>
      <c r="F81" s="6">
        <f t="shared" si="5"/>
        <v>1.3033459999999999</v>
      </c>
      <c r="G81" s="43">
        <v>-8.6966539999999996E-4</v>
      </c>
      <c r="X81" s="43"/>
      <c r="Y81" s="43"/>
      <c r="Z81" s="43"/>
      <c r="AA81" s="43"/>
      <c r="AB81" s="43"/>
    </row>
    <row r="82" spans="1:28" x14ac:dyDescent="0.25">
      <c r="A82" s="43">
        <v>8.9000000000000103E-4</v>
      </c>
      <c r="B82" s="43">
        <f t="shared" si="3"/>
        <v>8.7896839999999996E-4</v>
      </c>
      <c r="C82" s="43">
        <v>4.3453999999999997</v>
      </c>
      <c r="D82" s="43">
        <v>3.7896839999999998</v>
      </c>
      <c r="E82" s="6">
        <f t="shared" si="4"/>
        <v>0.65460000000000029</v>
      </c>
      <c r="F82" s="6">
        <f t="shared" si="5"/>
        <v>1.2103160000000002</v>
      </c>
      <c r="G82" s="43">
        <v>-8.7896839999999996E-4</v>
      </c>
      <c r="X82" s="43"/>
      <c r="Y82" s="43"/>
      <c r="Z82" s="43"/>
      <c r="AA82" s="43"/>
      <c r="AB82" s="43"/>
    </row>
    <row r="83" spans="1:28" x14ac:dyDescent="0.25">
      <c r="A83" s="43">
        <v>9.0000000000000095E-4</v>
      </c>
      <c r="B83" s="43">
        <f t="shared" si="3"/>
        <v>8.8825890000000004E-4</v>
      </c>
      <c r="C83" s="43">
        <v>4.3449989999999996</v>
      </c>
      <c r="D83" s="43">
        <v>3.8825889999999998</v>
      </c>
      <c r="E83" s="6">
        <f t="shared" si="4"/>
        <v>0.65500100000000039</v>
      </c>
      <c r="F83" s="6">
        <f t="shared" si="5"/>
        <v>1.1174110000000002</v>
      </c>
      <c r="G83" s="43">
        <v>-8.8825890000000004E-4</v>
      </c>
      <c r="X83" s="43"/>
      <c r="Y83" s="43"/>
      <c r="Z83" s="43"/>
      <c r="AA83" s="43"/>
      <c r="AB83" s="43"/>
    </row>
    <row r="84" spans="1:28" x14ac:dyDescent="0.25">
      <c r="A84" s="43">
        <v>9.1000000000000098E-4</v>
      </c>
      <c r="B84" s="43">
        <f t="shared" si="3"/>
        <v>8.9753700000000001E-4</v>
      </c>
      <c r="C84" s="43">
        <v>4.3446030000000002</v>
      </c>
      <c r="D84" s="43">
        <v>3.9753699999999998</v>
      </c>
      <c r="E84" s="6">
        <f t="shared" si="4"/>
        <v>0.65539699999999979</v>
      </c>
      <c r="F84" s="6">
        <f t="shared" si="5"/>
        <v>1.0246300000000002</v>
      </c>
      <c r="G84" s="43">
        <v>-8.9753700000000001E-4</v>
      </c>
      <c r="X84" s="43"/>
      <c r="Y84" s="43"/>
      <c r="Z84" s="43"/>
      <c r="AA84" s="43"/>
      <c r="AB84" s="43"/>
    </row>
    <row r="85" spans="1:28" x14ac:dyDescent="0.25">
      <c r="A85" s="43">
        <v>9.20000000000001E-4</v>
      </c>
      <c r="B85" s="43">
        <f t="shared" si="3"/>
        <v>9.0680269999999998E-4</v>
      </c>
      <c r="C85" s="43">
        <v>4.3442109999999996</v>
      </c>
      <c r="D85" s="43">
        <v>4.0680269999999998</v>
      </c>
      <c r="E85" s="6">
        <f t="shared" si="4"/>
        <v>0.6557890000000004</v>
      </c>
      <c r="F85" s="6">
        <f t="shared" si="5"/>
        <v>0.93197300000000016</v>
      </c>
      <c r="G85" s="43">
        <v>-9.0680269999999998E-4</v>
      </c>
      <c r="X85" s="43"/>
      <c r="Y85" s="43"/>
      <c r="Z85" s="43"/>
      <c r="AA85" s="43"/>
      <c r="AB85" s="43"/>
    </row>
    <row r="86" spans="1:28" x14ac:dyDescent="0.25">
      <c r="A86" s="43">
        <v>9.3000000000000103E-4</v>
      </c>
      <c r="B86" s="43">
        <f t="shared" si="3"/>
        <v>9.1605590000000002E-4</v>
      </c>
      <c r="C86" s="43">
        <v>4.3438220000000003</v>
      </c>
      <c r="D86" s="43">
        <v>4.1605590000000001</v>
      </c>
      <c r="E86" s="6">
        <f t="shared" si="4"/>
        <v>0.65617799999999971</v>
      </c>
      <c r="F86" s="6">
        <f t="shared" si="5"/>
        <v>0.83944099999999988</v>
      </c>
      <c r="G86" s="43">
        <v>-9.1605590000000002E-4</v>
      </c>
      <c r="X86" s="43"/>
      <c r="Y86" s="43"/>
      <c r="Z86" s="43"/>
      <c r="AA86" s="43"/>
      <c r="AB86" s="43"/>
    </row>
    <row r="87" spans="1:28" x14ac:dyDescent="0.25">
      <c r="A87" s="43">
        <v>9.4000000000000095E-4</v>
      </c>
      <c r="B87" s="43">
        <f t="shared" si="3"/>
        <v>9.2529660000000003E-4</v>
      </c>
      <c r="C87" s="43">
        <v>4.3434379999999999</v>
      </c>
      <c r="D87" s="43">
        <v>4.2529659999999998</v>
      </c>
      <c r="E87" s="6">
        <f t="shared" si="4"/>
        <v>0.65656200000000009</v>
      </c>
      <c r="F87" s="6">
        <f t="shared" si="5"/>
        <v>0.7470340000000002</v>
      </c>
      <c r="G87" s="43">
        <v>-9.2529660000000003E-4</v>
      </c>
      <c r="X87" s="43"/>
      <c r="Y87" s="43"/>
      <c r="Z87" s="43"/>
      <c r="AA87" s="43"/>
      <c r="AB87" s="43"/>
    </row>
    <row r="88" spans="1:28" x14ac:dyDescent="0.25">
      <c r="A88" s="43">
        <v>9.5000000000000097E-4</v>
      </c>
      <c r="B88" s="43">
        <f t="shared" si="3"/>
        <v>9.3452379999999999E-4</v>
      </c>
      <c r="C88" s="43">
        <v>4.3430580000000001</v>
      </c>
      <c r="D88" s="43">
        <v>4.345237</v>
      </c>
      <c r="E88" s="6">
        <f t="shared" si="4"/>
        <v>0.65694199999999991</v>
      </c>
      <c r="F88" s="6">
        <f t="shared" si="5"/>
        <v>0.65476299999999998</v>
      </c>
      <c r="G88" s="43">
        <v>-9.3452379999999999E-4</v>
      </c>
      <c r="X88" s="43"/>
      <c r="Y88" s="43"/>
      <c r="Z88" s="43"/>
      <c r="AA88" s="43"/>
      <c r="AB88" s="43"/>
    </row>
    <row r="89" spans="1:28" x14ac:dyDescent="0.25">
      <c r="A89" s="43">
        <v>9.60000000000001E-4</v>
      </c>
      <c r="B89" s="43">
        <f t="shared" si="3"/>
        <v>9.4373079999999999E-4</v>
      </c>
      <c r="C89" s="43">
        <v>4.3426819999999999</v>
      </c>
      <c r="D89" s="43">
        <v>4.4373069999999997</v>
      </c>
      <c r="E89" s="6">
        <f t="shared" si="4"/>
        <v>0.65731800000000007</v>
      </c>
      <c r="F89" s="6">
        <f t="shared" si="5"/>
        <v>0.56269300000000033</v>
      </c>
      <c r="G89" s="43">
        <v>-9.4373079999999999E-4</v>
      </c>
      <c r="X89" s="43"/>
      <c r="Y89" s="43"/>
      <c r="Z89" s="43"/>
      <c r="AA89" s="43"/>
      <c r="AB89" s="43"/>
    </row>
    <row r="90" spans="1:28" x14ac:dyDescent="0.25">
      <c r="A90" s="43">
        <v>9.7000000000000103E-4</v>
      </c>
      <c r="B90" s="43">
        <f t="shared" si="3"/>
        <v>9.528758E-4</v>
      </c>
      <c r="C90" s="43">
        <v>4.3423109999999996</v>
      </c>
      <c r="D90" s="43">
        <v>4.5287579999999998</v>
      </c>
      <c r="E90" s="6">
        <f t="shared" si="4"/>
        <v>0.65768900000000041</v>
      </c>
      <c r="F90" s="6">
        <f t="shared" si="5"/>
        <v>0.47124200000000016</v>
      </c>
      <c r="G90" s="43">
        <v>-9.528758E-4</v>
      </c>
      <c r="X90" s="43"/>
      <c r="Y90" s="43"/>
      <c r="Z90" s="43"/>
      <c r="AA90" s="43"/>
      <c r="AB90" s="43"/>
    </row>
    <row r="91" spans="1:28" x14ac:dyDescent="0.25">
      <c r="A91" s="43">
        <v>9.8000000000000105E-4</v>
      </c>
      <c r="B91" s="43">
        <f t="shared" si="3"/>
        <v>9.6171620000000001E-4</v>
      </c>
      <c r="C91" s="43">
        <v>4.3419489999999996</v>
      </c>
      <c r="D91" s="43">
        <v>4.6171699999999998</v>
      </c>
      <c r="E91" s="6">
        <f t="shared" si="4"/>
        <v>0.65805100000000039</v>
      </c>
      <c r="F91" s="6">
        <f t="shared" si="5"/>
        <v>0.38283000000000023</v>
      </c>
      <c r="G91" s="43">
        <v>-9.6171620000000001E-4</v>
      </c>
      <c r="X91" s="43"/>
      <c r="Y91" s="43"/>
      <c r="Z91" s="43"/>
      <c r="AA91" s="43"/>
      <c r="AB91" s="43"/>
    </row>
    <row r="92" spans="1:28" x14ac:dyDescent="0.25">
      <c r="A92" s="43">
        <v>9.9000000000000195E-4</v>
      </c>
      <c r="B92" s="43">
        <f t="shared" si="3"/>
        <v>9.6932539999999997E-4</v>
      </c>
      <c r="C92" s="43">
        <v>4.3416100000000002</v>
      </c>
      <c r="D92" s="43">
        <v>4.6937470000000001</v>
      </c>
      <c r="E92" s="6">
        <f t="shared" si="4"/>
        <v>0.65838999999999981</v>
      </c>
      <c r="F92" s="6">
        <f t="shared" si="5"/>
        <v>0.30625299999999989</v>
      </c>
      <c r="G92" s="43">
        <v>-9.6932539999999997E-4</v>
      </c>
      <c r="X92" s="43"/>
      <c r="Y92" s="43"/>
      <c r="Z92" s="43"/>
      <c r="AA92" s="43"/>
      <c r="AB92" s="43"/>
    </row>
    <row r="93" spans="1:28" x14ac:dyDescent="0.25">
      <c r="A93" s="43">
        <v>1E-3</v>
      </c>
      <c r="B93" s="43">
        <f t="shared" si="3"/>
        <v>9.7460060000000004E-4</v>
      </c>
      <c r="C93" s="43">
        <v>4.3413149999999998</v>
      </c>
      <c r="D93" s="43">
        <v>4.7460740000000001</v>
      </c>
      <c r="E93" s="6">
        <f t="shared" si="4"/>
        <v>0.65868500000000019</v>
      </c>
      <c r="F93" s="6">
        <f t="shared" si="5"/>
        <v>0.25392599999999987</v>
      </c>
      <c r="G93" s="43">
        <v>-9.7460060000000004E-4</v>
      </c>
      <c r="X93" s="43"/>
    </row>
    <row r="94" spans="1:28" x14ac:dyDescent="0.25">
      <c r="A94" s="43"/>
      <c r="B94" s="43"/>
      <c r="C94" s="43"/>
      <c r="E94" s="6"/>
      <c r="F94" s="6"/>
      <c r="G94" s="43"/>
      <c r="W94" s="43"/>
      <c r="X94" s="43"/>
    </row>
    <row r="95" spans="1:28" x14ac:dyDescent="0.25">
      <c r="A95" s="43"/>
      <c r="B95" s="43"/>
      <c r="C95" s="43"/>
      <c r="D95" s="43"/>
      <c r="E95" s="6"/>
      <c r="F95" s="6"/>
      <c r="G95" s="43"/>
      <c r="W95" s="43"/>
      <c r="X95" s="43"/>
    </row>
    <row r="96" spans="1:28" x14ac:dyDescent="0.25">
      <c r="A96" s="43"/>
      <c r="B96" s="43"/>
      <c r="C96" s="43"/>
      <c r="D96" s="43"/>
      <c r="E96" s="6"/>
      <c r="F96" s="6"/>
      <c r="G96" s="43"/>
      <c r="W96" s="43"/>
      <c r="X96" s="43"/>
    </row>
    <row r="97" spans="1:24" x14ac:dyDescent="0.25">
      <c r="A97" s="43"/>
      <c r="B97" s="43"/>
      <c r="C97" s="43"/>
      <c r="D97" s="43"/>
      <c r="E97" s="6"/>
      <c r="F97" s="6"/>
      <c r="G97" s="43"/>
      <c r="W97" s="43"/>
      <c r="X97" s="43"/>
    </row>
    <row r="98" spans="1:24" x14ac:dyDescent="0.25">
      <c r="A98" s="43"/>
      <c r="B98" s="43"/>
      <c r="C98" s="43"/>
      <c r="D98" s="43"/>
      <c r="E98" s="6"/>
      <c r="F98" s="6"/>
      <c r="G98" s="43"/>
      <c r="W98" s="43"/>
      <c r="X98" s="43"/>
    </row>
    <row r="99" spans="1:24" x14ac:dyDescent="0.25">
      <c r="A99" s="43"/>
      <c r="B99" s="43"/>
      <c r="C99" s="43"/>
      <c r="D99" s="43"/>
      <c r="E99" s="6"/>
      <c r="F99" s="6"/>
      <c r="G99" s="43"/>
      <c r="W99" s="43"/>
      <c r="X99" s="43"/>
    </row>
    <row r="100" spans="1:24" x14ac:dyDescent="0.25">
      <c r="A100" s="43"/>
      <c r="B100" s="43"/>
      <c r="C100" s="43"/>
      <c r="D100" s="43"/>
      <c r="E100" s="6"/>
      <c r="F100" s="6"/>
      <c r="G100" s="43"/>
      <c r="W100" s="43"/>
      <c r="X100" s="43"/>
    </row>
    <row r="101" spans="1:24" x14ac:dyDescent="0.25">
      <c r="A101" s="43"/>
      <c r="B101" s="43"/>
      <c r="C101" s="43"/>
      <c r="D101" s="43"/>
      <c r="E101" s="6"/>
      <c r="F101" s="6"/>
      <c r="G101" s="43"/>
      <c r="W101" s="43"/>
      <c r="X101" s="43"/>
    </row>
    <row r="102" spans="1:24" x14ac:dyDescent="0.25">
      <c r="A102" s="43"/>
      <c r="B102" s="43"/>
      <c r="C102" s="43"/>
      <c r="D102" s="43"/>
      <c r="E102" s="6"/>
      <c r="F102" s="6"/>
      <c r="G102" s="43"/>
      <c r="W102" s="43"/>
      <c r="X102" s="43"/>
    </row>
    <row r="103" spans="1:24" x14ac:dyDescent="0.25">
      <c r="A103" s="43"/>
      <c r="B103" s="43"/>
      <c r="C103" s="43"/>
      <c r="D103" s="43"/>
      <c r="E103" s="6"/>
      <c r="F103" s="6"/>
      <c r="G103" s="43"/>
    </row>
    <row r="105" spans="1:24" x14ac:dyDescent="0.25">
      <c r="A105" s="2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4"/>
  <sheetViews>
    <sheetView zoomScale="69" zoomScaleNormal="10" workbookViewId="0">
      <selection activeCell="M51" sqref="M51"/>
    </sheetView>
  </sheetViews>
  <sheetFormatPr defaultColWidth="9" defaultRowHeight="13.2" x14ac:dyDescent="0.25"/>
  <cols>
    <col min="1" max="1" width="9" style="2" customWidth="1"/>
    <col min="2" max="2" width="10.5546875" style="2" customWidth="1"/>
    <col min="3" max="3" width="9.5546875" style="9" customWidth="1"/>
    <col min="4" max="4" width="10.21875" style="9" bestFit="1" customWidth="1"/>
    <col min="5" max="5" width="10" style="9" customWidth="1"/>
    <col min="6" max="6" width="9.109375" style="9" bestFit="1" customWidth="1"/>
    <col min="7" max="7" width="14.77734375" style="44" customWidth="1"/>
    <col min="8" max="16384" width="9" style="9"/>
  </cols>
  <sheetData>
    <row r="1" spans="1:7" ht="26.4" x14ac:dyDescent="0.25">
      <c r="A1" s="16" t="s">
        <v>3</v>
      </c>
      <c r="B1" s="17" t="s">
        <v>4</v>
      </c>
      <c r="C1" s="18" t="s">
        <v>17</v>
      </c>
      <c r="D1" s="18" t="s">
        <v>16</v>
      </c>
      <c r="E1" s="19" t="s">
        <v>25</v>
      </c>
      <c r="F1" s="18" t="s">
        <v>24</v>
      </c>
      <c r="G1" s="47" t="s">
        <v>55</v>
      </c>
    </row>
    <row r="2" spans="1:7" x14ac:dyDescent="0.25">
      <c r="A2" s="3" t="s">
        <v>0</v>
      </c>
      <c r="B2" s="1" t="s">
        <v>0</v>
      </c>
      <c r="C2" s="2" t="s">
        <v>1</v>
      </c>
      <c r="D2" s="2" t="s">
        <v>1</v>
      </c>
      <c r="E2" s="2" t="s">
        <v>1</v>
      </c>
      <c r="F2" s="2" t="s">
        <v>1</v>
      </c>
      <c r="G2" s="1" t="s">
        <v>0</v>
      </c>
    </row>
    <row r="3" spans="1:7" x14ac:dyDescent="0.25">
      <c r="A3" s="43">
        <v>8.5000000000000006E-5</v>
      </c>
      <c r="B3" s="21">
        <f>ABS(G3)</f>
        <v>8.837665E-5</v>
      </c>
      <c r="C3" s="43">
        <v>4.4289040000000002</v>
      </c>
      <c r="D3" s="43">
        <v>-4.1162330000000003</v>
      </c>
      <c r="E3" s="6">
        <f>5-C3</f>
        <v>0.57109599999999983</v>
      </c>
      <c r="F3" s="6">
        <f>5-D3</f>
        <v>9.1162330000000011</v>
      </c>
      <c r="G3" s="21">
        <v>-8.837665E-5</v>
      </c>
    </row>
    <row r="4" spans="1:7" x14ac:dyDescent="0.25">
      <c r="A4" s="43">
        <v>8.5099999999999995E-5</v>
      </c>
      <c r="B4" s="21">
        <f t="shared" ref="B4:B67" si="0">ABS(G4)</f>
        <v>8.8480229999999996E-5</v>
      </c>
      <c r="C4" s="43">
        <v>4.4288619999999996</v>
      </c>
      <c r="D4" s="43">
        <v>-4.1151980000000004</v>
      </c>
      <c r="E4" s="46">
        <f t="shared" ref="E4:E67" si="1">5-C4</f>
        <v>0.57113800000000037</v>
      </c>
      <c r="F4" s="46">
        <f t="shared" ref="F4:F67" si="2">5-D4</f>
        <v>9.1151979999999995</v>
      </c>
      <c r="G4" s="21">
        <v>-8.8480229999999996E-5</v>
      </c>
    </row>
    <row r="5" spans="1:7" x14ac:dyDescent="0.25">
      <c r="A5" s="43">
        <v>8.5199999999999997E-5</v>
      </c>
      <c r="B5" s="21">
        <f t="shared" si="0"/>
        <v>8.8583810000000005E-5</v>
      </c>
      <c r="C5" s="43">
        <v>4.4288210000000001</v>
      </c>
      <c r="D5" s="43">
        <v>-4.1141620000000003</v>
      </c>
      <c r="E5" s="46">
        <f t="shared" si="1"/>
        <v>0.57117899999999988</v>
      </c>
      <c r="F5" s="46">
        <f t="shared" si="2"/>
        <v>9.1141620000000003</v>
      </c>
      <c r="G5" s="21">
        <v>-8.8583810000000005E-5</v>
      </c>
    </row>
    <row r="6" spans="1:7" x14ac:dyDescent="0.25">
      <c r="A6" s="43">
        <v>8.53E-5</v>
      </c>
      <c r="B6" s="21">
        <f t="shared" si="0"/>
        <v>8.868739E-5</v>
      </c>
      <c r="C6" s="43">
        <v>4.4287789999999996</v>
      </c>
      <c r="D6" s="43">
        <v>-4.1131260000000003</v>
      </c>
      <c r="E6" s="46">
        <f t="shared" si="1"/>
        <v>0.57122100000000042</v>
      </c>
      <c r="F6" s="46">
        <f t="shared" si="2"/>
        <v>9.1131260000000012</v>
      </c>
      <c r="G6" s="21">
        <v>-8.868739E-5</v>
      </c>
    </row>
    <row r="7" spans="1:7" x14ac:dyDescent="0.25">
      <c r="A7" s="43">
        <v>8.5400000000000002E-5</v>
      </c>
      <c r="B7" s="21">
        <f t="shared" si="0"/>
        <v>8.8790969999999995E-5</v>
      </c>
      <c r="C7" s="43">
        <v>4.4287380000000001</v>
      </c>
      <c r="D7" s="43">
        <v>-4.1120900000000002</v>
      </c>
      <c r="E7" s="46">
        <f t="shared" si="1"/>
        <v>0.57126199999999994</v>
      </c>
      <c r="F7" s="46">
        <f t="shared" si="2"/>
        <v>9.1120900000000002</v>
      </c>
      <c r="G7" s="21">
        <v>-8.8790969999999995E-5</v>
      </c>
    </row>
    <row r="8" spans="1:7" x14ac:dyDescent="0.25">
      <c r="A8" s="43">
        <v>8.5500000000000005E-5</v>
      </c>
      <c r="B8" s="21">
        <f t="shared" si="0"/>
        <v>8.8894540000000004E-5</v>
      </c>
      <c r="C8" s="43">
        <v>4.4286960000000004</v>
      </c>
      <c r="D8" s="43">
        <v>-4.1110540000000002</v>
      </c>
      <c r="E8" s="46">
        <f t="shared" si="1"/>
        <v>0.57130399999999959</v>
      </c>
      <c r="F8" s="46">
        <f t="shared" si="2"/>
        <v>9.1110539999999993</v>
      </c>
      <c r="G8" s="21">
        <v>-8.8894540000000004E-5</v>
      </c>
    </row>
    <row r="9" spans="1:7" x14ac:dyDescent="0.25">
      <c r="A9" s="43">
        <v>8.5599999999999994E-5</v>
      </c>
      <c r="B9" s="21">
        <f t="shared" si="0"/>
        <v>8.8998119999999999E-5</v>
      </c>
      <c r="C9" s="43">
        <v>4.428655</v>
      </c>
      <c r="D9" s="43">
        <v>-4.1100190000000003</v>
      </c>
      <c r="E9" s="46">
        <f t="shared" si="1"/>
        <v>0.57134499999999999</v>
      </c>
      <c r="F9" s="46">
        <f t="shared" si="2"/>
        <v>9.1100190000000012</v>
      </c>
      <c r="G9" s="21">
        <v>-8.8998119999999999E-5</v>
      </c>
    </row>
    <row r="10" spans="1:7" x14ac:dyDescent="0.25">
      <c r="A10" s="43">
        <v>8.5699999999999996E-5</v>
      </c>
      <c r="B10" s="21">
        <f t="shared" si="0"/>
        <v>8.9101699999999994E-5</v>
      </c>
      <c r="C10" s="43">
        <v>4.4286130000000004</v>
      </c>
      <c r="D10" s="43">
        <v>-4.1089830000000003</v>
      </c>
      <c r="E10" s="46">
        <f t="shared" si="1"/>
        <v>0.57138699999999965</v>
      </c>
      <c r="F10" s="46">
        <f t="shared" si="2"/>
        <v>9.1089830000000003</v>
      </c>
      <c r="G10" s="21">
        <v>-8.9101699999999994E-5</v>
      </c>
    </row>
    <row r="11" spans="1:7" x14ac:dyDescent="0.25">
      <c r="A11" s="43">
        <v>8.5799999999999998E-5</v>
      </c>
      <c r="B11" s="21">
        <f t="shared" si="0"/>
        <v>8.9205270000000003E-5</v>
      </c>
      <c r="C11" s="43">
        <v>4.428572</v>
      </c>
      <c r="D11" s="43">
        <v>-4.1079470000000002</v>
      </c>
      <c r="E11" s="46">
        <f t="shared" si="1"/>
        <v>0.57142800000000005</v>
      </c>
      <c r="F11" s="46">
        <f t="shared" si="2"/>
        <v>9.1079469999999993</v>
      </c>
      <c r="G11" s="21">
        <v>-8.9205270000000003E-5</v>
      </c>
    </row>
    <row r="12" spans="1:7" x14ac:dyDescent="0.25">
      <c r="A12" s="43">
        <v>8.5900000000000001E-5</v>
      </c>
      <c r="B12" s="21">
        <f t="shared" si="0"/>
        <v>8.9308839999999997E-5</v>
      </c>
      <c r="C12" s="43">
        <v>4.4285310000000004</v>
      </c>
      <c r="D12" s="43">
        <v>-4.1069120000000003</v>
      </c>
      <c r="E12" s="46">
        <f t="shared" si="1"/>
        <v>0.57146899999999956</v>
      </c>
      <c r="F12" s="46">
        <f t="shared" si="2"/>
        <v>9.1069120000000012</v>
      </c>
      <c r="G12" s="21">
        <v>-8.9308839999999997E-5</v>
      </c>
    </row>
    <row r="13" spans="1:7" x14ac:dyDescent="0.25">
      <c r="A13" s="43">
        <v>8.6000000000000003E-5</v>
      </c>
      <c r="B13" s="21">
        <f t="shared" si="0"/>
        <v>8.9412410000000005E-5</v>
      </c>
      <c r="C13" s="43">
        <v>4.42849</v>
      </c>
      <c r="D13" s="43">
        <v>-4.1058760000000003</v>
      </c>
      <c r="E13" s="46">
        <f t="shared" si="1"/>
        <v>0.57150999999999996</v>
      </c>
      <c r="F13" s="46">
        <f t="shared" si="2"/>
        <v>9.1058760000000003</v>
      </c>
      <c r="G13" s="21">
        <v>-8.9412410000000005E-5</v>
      </c>
    </row>
    <row r="14" spans="1:7" x14ac:dyDescent="0.25">
      <c r="A14" s="43">
        <v>8.6100000000000006E-5</v>
      </c>
      <c r="B14" s="21">
        <f t="shared" si="0"/>
        <v>8.951598E-5</v>
      </c>
      <c r="C14" s="43">
        <v>4.4284489999999996</v>
      </c>
      <c r="D14" s="43">
        <v>-4.1048400000000003</v>
      </c>
      <c r="E14" s="46">
        <f t="shared" si="1"/>
        <v>0.57155100000000036</v>
      </c>
      <c r="F14" s="46">
        <f t="shared" si="2"/>
        <v>9.1048399999999994</v>
      </c>
      <c r="G14" s="21">
        <v>-8.951598E-5</v>
      </c>
    </row>
    <row r="15" spans="1:7" x14ac:dyDescent="0.25">
      <c r="A15" s="43">
        <v>8.6199999999999995E-5</v>
      </c>
      <c r="B15" s="21">
        <f t="shared" si="0"/>
        <v>8.9619549999999995E-5</v>
      </c>
      <c r="C15" s="43">
        <v>4.4284080000000001</v>
      </c>
      <c r="D15" s="43">
        <v>-4.1038050000000004</v>
      </c>
      <c r="E15" s="46">
        <f t="shared" si="1"/>
        <v>0.57159199999999988</v>
      </c>
      <c r="F15" s="46">
        <f t="shared" si="2"/>
        <v>9.1038050000000013</v>
      </c>
      <c r="G15" s="21">
        <v>-8.9619549999999995E-5</v>
      </c>
    </row>
    <row r="16" spans="1:7" x14ac:dyDescent="0.25">
      <c r="A16" s="43">
        <v>8.6299999999999997E-5</v>
      </c>
      <c r="B16" s="21">
        <f t="shared" si="0"/>
        <v>8.9723110000000002E-5</v>
      </c>
      <c r="C16" s="43">
        <v>4.4283659999999996</v>
      </c>
      <c r="D16" s="43">
        <v>-4.1027690000000003</v>
      </c>
      <c r="E16" s="46">
        <f t="shared" si="1"/>
        <v>0.57163400000000042</v>
      </c>
      <c r="F16" s="46">
        <f t="shared" si="2"/>
        <v>9.1027690000000003</v>
      </c>
      <c r="G16" s="21">
        <v>-8.9723110000000002E-5</v>
      </c>
    </row>
    <row r="17" spans="1:7" x14ac:dyDescent="0.25">
      <c r="A17" s="43">
        <v>8.6399999999999999E-5</v>
      </c>
      <c r="B17" s="21">
        <f t="shared" si="0"/>
        <v>8.9826679999999997E-5</v>
      </c>
      <c r="C17" s="43">
        <v>4.4283250000000001</v>
      </c>
      <c r="D17" s="43">
        <v>-4.1017330000000003</v>
      </c>
      <c r="E17" s="46">
        <f t="shared" si="1"/>
        <v>0.57167499999999993</v>
      </c>
      <c r="F17" s="46">
        <f t="shared" si="2"/>
        <v>9.1017329999999994</v>
      </c>
      <c r="G17" s="21">
        <v>-8.9826679999999997E-5</v>
      </c>
    </row>
    <row r="18" spans="1:7" x14ac:dyDescent="0.25">
      <c r="A18" s="43">
        <v>8.6500000000000002E-5</v>
      </c>
      <c r="B18" s="21">
        <f t="shared" si="0"/>
        <v>8.9930250000000005E-5</v>
      </c>
      <c r="C18" s="43">
        <v>4.4282849999999998</v>
      </c>
      <c r="D18" s="43">
        <v>-4.1006980000000004</v>
      </c>
      <c r="E18" s="46">
        <f t="shared" si="1"/>
        <v>0.5717150000000002</v>
      </c>
      <c r="F18" s="46">
        <f t="shared" si="2"/>
        <v>9.1006980000000013</v>
      </c>
      <c r="G18" s="21">
        <v>-8.9930250000000005E-5</v>
      </c>
    </row>
    <row r="19" spans="1:7" x14ac:dyDescent="0.25">
      <c r="A19" s="43">
        <v>8.6600000000000004E-5</v>
      </c>
      <c r="B19" s="21">
        <f t="shared" si="0"/>
        <v>9.0033809999999999E-5</v>
      </c>
      <c r="C19" s="43">
        <v>4.4282440000000003</v>
      </c>
      <c r="D19" s="43">
        <v>-4.0996620000000004</v>
      </c>
      <c r="E19" s="46">
        <f t="shared" si="1"/>
        <v>0.57175599999999971</v>
      </c>
      <c r="F19" s="46">
        <f t="shared" si="2"/>
        <v>9.0996620000000004</v>
      </c>
      <c r="G19" s="21">
        <v>-9.0033809999999999E-5</v>
      </c>
    </row>
    <row r="20" spans="1:7" x14ac:dyDescent="0.25">
      <c r="A20" s="43">
        <v>8.6699999999999993E-5</v>
      </c>
      <c r="B20" s="21">
        <f t="shared" si="0"/>
        <v>9.0137370000000007E-5</v>
      </c>
      <c r="C20" s="43">
        <v>4.4282029999999999</v>
      </c>
      <c r="D20" s="43">
        <v>-4.0986260000000003</v>
      </c>
      <c r="E20" s="46">
        <f t="shared" si="1"/>
        <v>0.57179700000000011</v>
      </c>
      <c r="F20" s="46">
        <f t="shared" si="2"/>
        <v>9.0986259999999994</v>
      </c>
      <c r="G20" s="21">
        <v>-9.0137370000000007E-5</v>
      </c>
    </row>
    <row r="21" spans="1:7" x14ac:dyDescent="0.25">
      <c r="A21" s="43">
        <v>8.6799999999999996E-5</v>
      </c>
      <c r="B21" s="21">
        <f t="shared" si="0"/>
        <v>9.0240930000000001E-5</v>
      </c>
      <c r="C21" s="43">
        <v>4.4281620000000004</v>
      </c>
      <c r="D21" s="43">
        <v>-4.0975900000000003</v>
      </c>
      <c r="E21" s="46">
        <f t="shared" si="1"/>
        <v>0.57183799999999962</v>
      </c>
      <c r="F21" s="46">
        <f t="shared" si="2"/>
        <v>9.0975900000000003</v>
      </c>
      <c r="G21" s="21">
        <v>-9.0240930000000001E-5</v>
      </c>
    </row>
    <row r="22" spans="1:7" x14ac:dyDescent="0.25">
      <c r="A22" s="43">
        <v>8.6899999999999998E-5</v>
      </c>
      <c r="B22" s="21">
        <f t="shared" si="0"/>
        <v>9.0344489999999995E-5</v>
      </c>
      <c r="C22" s="43">
        <v>4.428121</v>
      </c>
      <c r="D22" s="43">
        <v>-4.0965550000000004</v>
      </c>
      <c r="E22" s="46">
        <f t="shared" si="1"/>
        <v>0.57187900000000003</v>
      </c>
      <c r="F22" s="46">
        <f t="shared" si="2"/>
        <v>9.0965550000000004</v>
      </c>
      <c r="G22" s="21">
        <v>-9.0344489999999995E-5</v>
      </c>
    </row>
    <row r="23" spans="1:7" x14ac:dyDescent="0.25">
      <c r="A23" s="43">
        <v>8.7000000000000001E-5</v>
      </c>
      <c r="B23" s="21">
        <f t="shared" si="0"/>
        <v>9.0448050000000002E-5</v>
      </c>
      <c r="C23" s="43">
        <v>4.4280809999999997</v>
      </c>
      <c r="D23" s="43">
        <v>-4.0955199999999996</v>
      </c>
      <c r="E23" s="46">
        <f t="shared" si="1"/>
        <v>0.57191900000000029</v>
      </c>
      <c r="F23" s="46">
        <f t="shared" si="2"/>
        <v>9.0955200000000005</v>
      </c>
      <c r="G23" s="21">
        <v>-9.0448050000000002E-5</v>
      </c>
    </row>
    <row r="24" spans="1:7" x14ac:dyDescent="0.25">
      <c r="A24" s="43">
        <v>8.7100000000000003E-5</v>
      </c>
      <c r="B24" s="21">
        <f t="shared" si="0"/>
        <v>9.0551609999999996E-5</v>
      </c>
      <c r="C24" s="43">
        <v>4.4280400000000002</v>
      </c>
      <c r="D24" s="43">
        <v>-4.0944839999999996</v>
      </c>
      <c r="E24" s="46">
        <f t="shared" si="1"/>
        <v>0.5719599999999998</v>
      </c>
      <c r="F24" s="46">
        <f t="shared" si="2"/>
        <v>9.0944839999999996</v>
      </c>
      <c r="G24" s="21">
        <v>-9.0551609999999996E-5</v>
      </c>
    </row>
    <row r="25" spans="1:7" x14ac:dyDescent="0.25">
      <c r="A25" s="43">
        <v>8.7200000000000005E-5</v>
      </c>
      <c r="B25" s="21">
        <f t="shared" si="0"/>
        <v>9.0655160000000003E-5</v>
      </c>
      <c r="C25" s="43">
        <v>4.4279989999999998</v>
      </c>
      <c r="D25" s="43">
        <v>-4.0934480000000004</v>
      </c>
      <c r="E25" s="46">
        <f t="shared" si="1"/>
        <v>0.5720010000000002</v>
      </c>
      <c r="F25" s="46">
        <f t="shared" si="2"/>
        <v>9.0934480000000004</v>
      </c>
      <c r="G25" s="21">
        <v>-9.0655160000000003E-5</v>
      </c>
    </row>
    <row r="26" spans="1:7" x14ac:dyDescent="0.25">
      <c r="A26" s="43">
        <v>8.7299999999999994E-5</v>
      </c>
      <c r="B26" s="21">
        <f t="shared" si="0"/>
        <v>9.0758719999999997E-5</v>
      </c>
      <c r="C26" s="43">
        <v>4.4279580000000003</v>
      </c>
      <c r="D26" s="43">
        <v>-4.0924129999999996</v>
      </c>
      <c r="E26" s="46">
        <f t="shared" si="1"/>
        <v>0.57204199999999972</v>
      </c>
      <c r="F26" s="46">
        <f t="shared" si="2"/>
        <v>9.0924130000000005</v>
      </c>
      <c r="G26" s="21">
        <v>-9.0758719999999997E-5</v>
      </c>
    </row>
    <row r="27" spans="1:7" x14ac:dyDescent="0.25">
      <c r="A27" s="43">
        <v>8.7399999999999997E-5</v>
      </c>
      <c r="B27" s="21">
        <f t="shared" si="0"/>
        <v>9.0862270000000004E-5</v>
      </c>
      <c r="C27" s="43">
        <v>4.427918</v>
      </c>
      <c r="D27" s="43">
        <v>-4.0913769999999996</v>
      </c>
      <c r="E27" s="46">
        <f t="shared" si="1"/>
        <v>0.57208199999999998</v>
      </c>
      <c r="F27" s="46">
        <f t="shared" si="2"/>
        <v>9.0913769999999996</v>
      </c>
      <c r="G27" s="21">
        <v>-9.0862270000000004E-5</v>
      </c>
    </row>
    <row r="28" spans="1:7" x14ac:dyDescent="0.25">
      <c r="A28" s="43">
        <v>8.7499999999999999E-5</v>
      </c>
      <c r="B28" s="21">
        <f t="shared" si="0"/>
        <v>9.0965819999999997E-5</v>
      </c>
      <c r="C28" s="43">
        <v>4.4278769999999996</v>
      </c>
      <c r="D28" s="43">
        <v>-4.0903419999999997</v>
      </c>
      <c r="E28" s="46">
        <f t="shared" si="1"/>
        <v>0.57212300000000038</v>
      </c>
      <c r="F28" s="46">
        <f t="shared" si="2"/>
        <v>9.0903419999999997</v>
      </c>
      <c r="G28" s="21">
        <v>-9.0965819999999997E-5</v>
      </c>
    </row>
    <row r="29" spans="1:7" x14ac:dyDescent="0.25">
      <c r="A29" s="43">
        <v>8.7600000000000002E-5</v>
      </c>
      <c r="B29" s="21">
        <f t="shared" si="0"/>
        <v>9.1069370000000004E-5</v>
      </c>
      <c r="C29" s="43">
        <v>4.4278370000000002</v>
      </c>
      <c r="D29" s="43">
        <v>-4.0893059999999997</v>
      </c>
      <c r="E29" s="46">
        <f t="shared" si="1"/>
        <v>0.57216299999999976</v>
      </c>
      <c r="F29" s="46">
        <f t="shared" si="2"/>
        <v>9.0893060000000006</v>
      </c>
      <c r="G29" s="21">
        <v>-9.1069370000000004E-5</v>
      </c>
    </row>
    <row r="30" spans="1:7" x14ac:dyDescent="0.25">
      <c r="A30" s="43">
        <v>8.7700000000000004E-5</v>
      </c>
      <c r="B30" s="21">
        <f t="shared" si="0"/>
        <v>9.1172919999999997E-5</v>
      </c>
      <c r="C30" s="43">
        <v>4.4277959999999998</v>
      </c>
      <c r="D30" s="43">
        <v>-4.0882709999999998</v>
      </c>
      <c r="E30" s="46">
        <f t="shared" si="1"/>
        <v>0.57220400000000016</v>
      </c>
      <c r="F30" s="46">
        <f t="shared" si="2"/>
        <v>9.0882709999999989</v>
      </c>
      <c r="G30" s="21">
        <v>-9.1172919999999997E-5</v>
      </c>
    </row>
    <row r="31" spans="1:7" x14ac:dyDescent="0.25">
      <c r="A31" s="43">
        <v>8.7800000000000006E-5</v>
      </c>
      <c r="B31" s="21">
        <f t="shared" si="0"/>
        <v>9.1276470000000004E-5</v>
      </c>
      <c r="C31" s="43">
        <v>4.4277559999999996</v>
      </c>
      <c r="D31" s="43">
        <v>-4.0872349999999997</v>
      </c>
      <c r="E31" s="46">
        <f t="shared" si="1"/>
        <v>0.57224400000000042</v>
      </c>
      <c r="F31" s="46">
        <f t="shared" si="2"/>
        <v>9.0872349999999997</v>
      </c>
      <c r="G31" s="21">
        <v>-9.1276470000000004E-5</v>
      </c>
    </row>
    <row r="32" spans="1:7" x14ac:dyDescent="0.25">
      <c r="A32" s="43">
        <v>8.7899999999999995E-5</v>
      </c>
      <c r="B32" s="21">
        <f t="shared" si="0"/>
        <v>9.1380019999999997E-5</v>
      </c>
      <c r="C32" s="43">
        <v>4.4277160000000002</v>
      </c>
      <c r="D32" s="43">
        <v>-4.0861999999999998</v>
      </c>
      <c r="E32" s="46">
        <f t="shared" si="1"/>
        <v>0.57228399999999979</v>
      </c>
      <c r="F32" s="46">
        <f t="shared" si="2"/>
        <v>9.0861999999999998</v>
      </c>
      <c r="G32" s="21">
        <v>-9.1380019999999997E-5</v>
      </c>
    </row>
    <row r="33" spans="1:7" x14ac:dyDescent="0.25">
      <c r="A33" s="43">
        <v>8.7999999999999998E-5</v>
      </c>
      <c r="B33" s="21">
        <f t="shared" si="0"/>
        <v>9.1483560000000003E-5</v>
      </c>
      <c r="C33" s="43">
        <v>4.4276759999999999</v>
      </c>
      <c r="D33" s="43">
        <v>-4.0851649999999999</v>
      </c>
      <c r="E33" s="46">
        <f t="shared" si="1"/>
        <v>0.57232400000000005</v>
      </c>
      <c r="F33" s="46">
        <f t="shared" si="2"/>
        <v>9.0851649999999999</v>
      </c>
      <c r="G33" s="21">
        <v>-9.1483560000000003E-5</v>
      </c>
    </row>
    <row r="34" spans="1:7" x14ac:dyDescent="0.25">
      <c r="A34" s="43">
        <v>8.81E-5</v>
      </c>
      <c r="B34" s="21">
        <f t="shared" si="0"/>
        <v>9.1587109999999997E-5</v>
      </c>
      <c r="C34" s="43">
        <v>4.4276359999999997</v>
      </c>
      <c r="D34" s="43">
        <v>-4.0841289999999999</v>
      </c>
      <c r="E34" s="46">
        <f t="shared" si="1"/>
        <v>0.57236400000000032</v>
      </c>
      <c r="F34" s="46">
        <f t="shared" si="2"/>
        <v>9.0841290000000008</v>
      </c>
      <c r="G34" s="21">
        <v>-9.1587109999999997E-5</v>
      </c>
    </row>
    <row r="35" spans="1:7" x14ac:dyDescent="0.25">
      <c r="A35" s="43">
        <v>8.8200000000000003E-5</v>
      </c>
      <c r="B35" s="21">
        <f t="shared" si="0"/>
        <v>9.1690650000000003E-5</v>
      </c>
      <c r="C35" s="43">
        <v>4.4275950000000002</v>
      </c>
      <c r="D35" s="43">
        <v>-4.083094</v>
      </c>
      <c r="E35" s="46">
        <f t="shared" si="1"/>
        <v>0.57240499999999983</v>
      </c>
      <c r="F35" s="46">
        <f t="shared" si="2"/>
        <v>9.0830939999999991</v>
      </c>
      <c r="G35" s="21">
        <v>-9.1690650000000003E-5</v>
      </c>
    </row>
    <row r="36" spans="1:7" x14ac:dyDescent="0.25">
      <c r="A36" s="43">
        <v>8.8300000000000005E-5</v>
      </c>
      <c r="B36" s="21">
        <f t="shared" si="0"/>
        <v>9.1794189999999995E-5</v>
      </c>
      <c r="C36" s="43">
        <v>4.4275549999999999</v>
      </c>
      <c r="D36" s="43">
        <v>-4.082058</v>
      </c>
      <c r="E36" s="46">
        <f t="shared" si="1"/>
        <v>0.57244500000000009</v>
      </c>
      <c r="F36" s="46">
        <f t="shared" si="2"/>
        <v>9.082058</v>
      </c>
      <c r="G36" s="21">
        <v>-9.1794189999999995E-5</v>
      </c>
    </row>
    <row r="37" spans="1:7" x14ac:dyDescent="0.25">
      <c r="A37" s="43">
        <v>8.8399999999999994E-5</v>
      </c>
      <c r="B37" s="21">
        <f t="shared" si="0"/>
        <v>9.1897730000000001E-5</v>
      </c>
      <c r="C37" s="43">
        <v>4.4275149999999996</v>
      </c>
      <c r="D37" s="43">
        <v>-4.0810230000000001</v>
      </c>
      <c r="E37" s="46">
        <f t="shared" si="1"/>
        <v>0.57248500000000035</v>
      </c>
      <c r="F37" s="46">
        <f t="shared" si="2"/>
        <v>9.0810230000000001</v>
      </c>
      <c r="G37" s="21">
        <v>-9.1897730000000001E-5</v>
      </c>
    </row>
    <row r="38" spans="1:7" x14ac:dyDescent="0.25">
      <c r="A38" s="43">
        <v>8.8499999999999996E-5</v>
      </c>
      <c r="B38" s="21">
        <f t="shared" si="0"/>
        <v>9.2001279999999995E-5</v>
      </c>
      <c r="C38" s="43">
        <v>4.4274750000000003</v>
      </c>
      <c r="D38" s="43">
        <v>-4.079987</v>
      </c>
      <c r="E38" s="46">
        <f t="shared" si="1"/>
        <v>0.57252499999999973</v>
      </c>
      <c r="F38" s="46">
        <f t="shared" si="2"/>
        <v>9.0799869999999991</v>
      </c>
      <c r="G38" s="21">
        <v>-9.2001279999999995E-5</v>
      </c>
    </row>
    <row r="39" spans="1:7" x14ac:dyDescent="0.25">
      <c r="A39" s="43">
        <v>8.8599999999999999E-5</v>
      </c>
      <c r="B39" s="21">
        <f t="shared" si="0"/>
        <v>9.210481E-5</v>
      </c>
      <c r="C39" s="43">
        <v>4.427435</v>
      </c>
      <c r="D39" s="43">
        <v>-4.0789520000000001</v>
      </c>
      <c r="E39" s="46">
        <f t="shared" si="1"/>
        <v>0.57256499999999999</v>
      </c>
      <c r="F39" s="46">
        <f t="shared" si="2"/>
        <v>9.078952000000001</v>
      </c>
      <c r="G39" s="21">
        <v>-9.210481E-5</v>
      </c>
    </row>
    <row r="40" spans="1:7" x14ac:dyDescent="0.25">
      <c r="A40" s="43">
        <v>8.8700000000000096E-5</v>
      </c>
      <c r="B40" s="21">
        <f t="shared" si="0"/>
        <v>9.2208350000000006E-5</v>
      </c>
      <c r="C40" s="43">
        <v>4.4273949999999997</v>
      </c>
      <c r="D40" s="43">
        <v>-4.0779170000000002</v>
      </c>
      <c r="E40" s="46">
        <f t="shared" si="1"/>
        <v>0.57260500000000025</v>
      </c>
      <c r="F40" s="46">
        <f t="shared" si="2"/>
        <v>9.0779169999999993</v>
      </c>
      <c r="G40" s="21">
        <v>-9.2208350000000006E-5</v>
      </c>
    </row>
    <row r="41" spans="1:7" x14ac:dyDescent="0.25">
      <c r="A41" s="43">
        <v>8.8800000000000098E-5</v>
      </c>
      <c r="B41" s="21">
        <f t="shared" si="0"/>
        <v>9.2311889999999999E-5</v>
      </c>
      <c r="C41" s="43">
        <v>4.4273550000000004</v>
      </c>
      <c r="D41" s="43">
        <v>-4.0768810000000002</v>
      </c>
      <c r="E41" s="46">
        <f t="shared" si="1"/>
        <v>0.57264499999999963</v>
      </c>
      <c r="F41" s="46">
        <f t="shared" si="2"/>
        <v>9.0768810000000002</v>
      </c>
      <c r="G41" s="21">
        <v>-9.2311889999999999E-5</v>
      </c>
    </row>
    <row r="42" spans="1:7" x14ac:dyDescent="0.25">
      <c r="A42" s="43">
        <v>8.8900000000000101E-5</v>
      </c>
      <c r="B42" s="21">
        <f t="shared" si="0"/>
        <v>9.2415420000000004E-5</v>
      </c>
      <c r="C42" s="43">
        <v>4.4273150000000001</v>
      </c>
      <c r="D42" s="43">
        <v>-4.0758460000000003</v>
      </c>
      <c r="E42" s="46">
        <f t="shared" si="1"/>
        <v>0.57268499999999989</v>
      </c>
      <c r="F42" s="46">
        <f t="shared" si="2"/>
        <v>9.0758460000000003</v>
      </c>
      <c r="G42" s="21">
        <v>-9.2415420000000004E-5</v>
      </c>
    </row>
    <row r="43" spans="1:7" x14ac:dyDescent="0.25">
      <c r="A43" s="43">
        <v>8.9000000000000103E-5</v>
      </c>
      <c r="B43" s="21">
        <f t="shared" si="0"/>
        <v>9.2518949999999996E-5</v>
      </c>
      <c r="C43" s="43">
        <v>4.427276</v>
      </c>
      <c r="D43" s="43">
        <v>-4.0748110000000004</v>
      </c>
      <c r="E43" s="46">
        <f t="shared" si="1"/>
        <v>0.57272400000000001</v>
      </c>
      <c r="F43" s="46">
        <f t="shared" si="2"/>
        <v>9.0748110000000004</v>
      </c>
      <c r="G43" s="21">
        <v>-9.2518949999999996E-5</v>
      </c>
    </row>
    <row r="44" spans="1:7" x14ac:dyDescent="0.25">
      <c r="A44" s="43">
        <v>8.9100000000000106E-5</v>
      </c>
      <c r="B44" s="21">
        <f t="shared" si="0"/>
        <v>9.2622480000000002E-5</v>
      </c>
      <c r="C44" s="43">
        <v>4.4272359999999997</v>
      </c>
      <c r="D44" s="43">
        <v>-4.0737750000000004</v>
      </c>
      <c r="E44" s="46">
        <f t="shared" si="1"/>
        <v>0.57276400000000027</v>
      </c>
      <c r="F44" s="46">
        <f t="shared" si="2"/>
        <v>9.0737750000000013</v>
      </c>
      <c r="G44" s="21">
        <v>-9.2622480000000002E-5</v>
      </c>
    </row>
    <row r="45" spans="1:7" x14ac:dyDescent="0.25">
      <c r="A45" s="43">
        <v>8.9200000000000095E-5</v>
      </c>
      <c r="B45" s="21">
        <f t="shared" si="0"/>
        <v>9.2726009999999993E-5</v>
      </c>
      <c r="C45" s="43">
        <v>4.4271960000000004</v>
      </c>
      <c r="D45" s="43">
        <v>-4.0727399999999996</v>
      </c>
      <c r="E45" s="46">
        <f t="shared" si="1"/>
        <v>0.57280399999999965</v>
      </c>
      <c r="F45" s="46">
        <f t="shared" si="2"/>
        <v>9.0727399999999996</v>
      </c>
      <c r="G45" s="21">
        <v>-9.2726009999999993E-5</v>
      </c>
    </row>
    <row r="46" spans="1:7" x14ac:dyDescent="0.25">
      <c r="A46" s="43">
        <v>8.9300000000000097E-5</v>
      </c>
      <c r="B46" s="21">
        <f t="shared" si="0"/>
        <v>9.2829539999999999E-5</v>
      </c>
      <c r="C46" s="43">
        <v>4.4271560000000001</v>
      </c>
      <c r="D46" s="43">
        <v>-4.0717040000000004</v>
      </c>
      <c r="E46" s="46">
        <f t="shared" si="1"/>
        <v>0.57284399999999991</v>
      </c>
      <c r="F46" s="46">
        <f t="shared" si="2"/>
        <v>9.0717040000000004</v>
      </c>
      <c r="G46" s="21">
        <v>-9.2829539999999999E-5</v>
      </c>
    </row>
    <row r="47" spans="1:7" x14ac:dyDescent="0.25">
      <c r="A47" s="43">
        <v>8.94000000000001E-5</v>
      </c>
      <c r="B47" s="21">
        <f t="shared" si="0"/>
        <v>9.2933070000000004E-5</v>
      </c>
      <c r="C47" s="43">
        <v>4.427117</v>
      </c>
      <c r="D47" s="43">
        <v>-4.0706689999999996</v>
      </c>
      <c r="E47" s="46">
        <f t="shared" si="1"/>
        <v>0.57288300000000003</v>
      </c>
      <c r="F47" s="46">
        <f t="shared" si="2"/>
        <v>9.0706689999999988</v>
      </c>
      <c r="G47" s="21">
        <v>-9.2933070000000004E-5</v>
      </c>
    </row>
    <row r="48" spans="1:7" x14ac:dyDescent="0.25">
      <c r="A48" s="43">
        <v>8.9500000000000102E-5</v>
      </c>
      <c r="B48" s="21">
        <f t="shared" si="0"/>
        <v>9.3036599999999996E-5</v>
      </c>
      <c r="C48" s="43">
        <v>4.4270769999999997</v>
      </c>
      <c r="D48" s="43">
        <v>-4.0696339999999998</v>
      </c>
      <c r="E48" s="46">
        <f t="shared" si="1"/>
        <v>0.57292300000000029</v>
      </c>
      <c r="F48" s="46">
        <f t="shared" si="2"/>
        <v>9.0696340000000006</v>
      </c>
      <c r="G48" s="21">
        <v>-9.3036599999999996E-5</v>
      </c>
    </row>
    <row r="49" spans="1:7" x14ac:dyDescent="0.25">
      <c r="A49" s="43">
        <v>8.9600000000000104E-5</v>
      </c>
      <c r="B49" s="21">
        <f t="shared" si="0"/>
        <v>9.3140120000000001E-5</v>
      </c>
      <c r="C49" s="43">
        <v>4.4270379999999996</v>
      </c>
      <c r="D49" s="43">
        <v>-4.0685989999999999</v>
      </c>
      <c r="E49" s="46">
        <f t="shared" si="1"/>
        <v>0.57296200000000042</v>
      </c>
      <c r="F49" s="46">
        <f t="shared" si="2"/>
        <v>9.068598999999999</v>
      </c>
      <c r="G49" s="21">
        <v>-9.3140120000000001E-5</v>
      </c>
    </row>
    <row r="50" spans="1:7" x14ac:dyDescent="0.25">
      <c r="A50" s="43">
        <v>8.9700000000000093E-5</v>
      </c>
      <c r="B50" s="21">
        <f t="shared" si="0"/>
        <v>9.3243650000000006E-5</v>
      </c>
      <c r="C50" s="43">
        <v>4.4269980000000002</v>
      </c>
      <c r="D50" s="43">
        <v>-4.067564</v>
      </c>
      <c r="E50" s="46">
        <f t="shared" si="1"/>
        <v>0.57300199999999979</v>
      </c>
      <c r="F50" s="46">
        <f t="shared" si="2"/>
        <v>9.0675640000000008</v>
      </c>
      <c r="G50" s="21">
        <v>-9.3243650000000006E-5</v>
      </c>
    </row>
    <row r="51" spans="1:7" x14ac:dyDescent="0.25">
      <c r="A51" s="43">
        <v>8.9800000000000096E-5</v>
      </c>
      <c r="B51" s="21">
        <f t="shared" si="0"/>
        <v>9.3347169999999998E-5</v>
      </c>
      <c r="C51" s="43">
        <v>4.4269590000000001</v>
      </c>
      <c r="D51" s="43">
        <v>-4.0665279999999999</v>
      </c>
      <c r="E51" s="46">
        <f t="shared" si="1"/>
        <v>0.57304099999999991</v>
      </c>
      <c r="F51" s="46">
        <f t="shared" si="2"/>
        <v>9.0665279999999999</v>
      </c>
      <c r="G51" s="21">
        <v>-9.3347169999999998E-5</v>
      </c>
    </row>
    <row r="52" spans="1:7" x14ac:dyDescent="0.25">
      <c r="A52" s="43">
        <v>8.9900000000000098E-5</v>
      </c>
      <c r="B52" s="21">
        <f t="shared" si="0"/>
        <v>9.3450690000000002E-5</v>
      </c>
      <c r="C52" s="43">
        <v>4.4269189999999998</v>
      </c>
      <c r="D52" s="43">
        <v>-4.065493</v>
      </c>
      <c r="E52" s="46">
        <f t="shared" si="1"/>
        <v>0.57308100000000017</v>
      </c>
      <c r="F52" s="46">
        <f t="shared" si="2"/>
        <v>9.065493</v>
      </c>
      <c r="G52" s="21">
        <v>-9.3450690000000002E-5</v>
      </c>
    </row>
    <row r="53" spans="1:7" x14ac:dyDescent="0.25">
      <c r="A53" s="43">
        <v>9.0000000000000101E-5</v>
      </c>
      <c r="B53" s="21">
        <f t="shared" si="0"/>
        <v>9.3554209999999993E-5</v>
      </c>
      <c r="C53" s="43">
        <v>4.4268799999999997</v>
      </c>
      <c r="D53" s="43">
        <v>-4.0644580000000001</v>
      </c>
      <c r="E53" s="46">
        <f t="shared" si="1"/>
        <v>0.5731200000000003</v>
      </c>
      <c r="F53" s="46">
        <f t="shared" si="2"/>
        <v>9.0644580000000001</v>
      </c>
      <c r="G53" s="21">
        <v>-9.3554209999999993E-5</v>
      </c>
    </row>
    <row r="54" spans="1:7" x14ac:dyDescent="0.25">
      <c r="A54" s="43">
        <v>9.0100000000000103E-5</v>
      </c>
      <c r="B54" s="21">
        <f t="shared" si="0"/>
        <v>9.3657729999999998E-5</v>
      </c>
      <c r="C54" s="43">
        <v>4.4268409999999996</v>
      </c>
      <c r="D54" s="43">
        <v>-4.0634230000000002</v>
      </c>
      <c r="E54" s="46">
        <f t="shared" si="1"/>
        <v>0.57315900000000042</v>
      </c>
      <c r="F54" s="46">
        <f t="shared" si="2"/>
        <v>9.0634230000000002</v>
      </c>
      <c r="G54" s="21">
        <v>-9.3657729999999998E-5</v>
      </c>
    </row>
    <row r="55" spans="1:7" x14ac:dyDescent="0.25">
      <c r="A55" s="43">
        <v>9.0200000000000105E-5</v>
      </c>
      <c r="B55" s="21">
        <f t="shared" si="0"/>
        <v>9.3761250000000003E-5</v>
      </c>
      <c r="C55" s="43">
        <v>4.4268010000000002</v>
      </c>
      <c r="D55" s="43">
        <v>-4.0623870000000002</v>
      </c>
      <c r="E55" s="46">
        <f t="shared" si="1"/>
        <v>0.57319899999999979</v>
      </c>
      <c r="F55" s="46">
        <f t="shared" si="2"/>
        <v>9.0623870000000011</v>
      </c>
      <c r="G55" s="21">
        <v>-9.3761250000000003E-5</v>
      </c>
    </row>
    <row r="56" spans="1:7" x14ac:dyDescent="0.25">
      <c r="A56" s="43">
        <v>9.0300000000000094E-5</v>
      </c>
      <c r="B56" s="21">
        <f t="shared" si="0"/>
        <v>9.3864759999999993E-5</v>
      </c>
      <c r="C56" s="43">
        <v>4.4267620000000001</v>
      </c>
      <c r="D56" s="43">
        <v>-4.0613520000000003</v>
      </c>
      <c r="E56" s="46">
        <f t="shared" si="1"/>
        <v>0.57323799999999991</v>
      </c>
      <c r="F56" s="46">
        <f t="shared" si="2"/>
        <v>9.0613519999999994</v>
      </c>
      <c r="G56" s="21">
        <v>-9.3864759999999993E-5</v>
      </c>
    </row>
    <row r="57" spans="1:7" x14ac:dyDescent="0.25">
      <c r="A57" s="43">
        <v>9.0400000000000097E-5</v>
      </c>
      <c r="B57" s="21">
        <f t="shared" si="0"/>
        <v>9.3968279999999998E-5</v>
      </c>
      <c r="C57" s="43">
        <v>4.426723</v>
      </c>
      <c r="D57" s="43">
        <v>-4.0603170000000004</v>
      </c>
      <c r="E57" s="46">
        <f t="shared" si="1"/>
        <v>0.57327700000000004</v>
      </c>
      <c r="F57" s="46">
        <f t="shared" si="2"/>
        <v>9.0603170000000013</v>
      </c>
      <c r="G57" s="21">
        <v>-9.3968279999999998E-5</v>
      </c>
    </row>
    <row r="58" spans="1:7" x14ac:dyDescent="0.25">
      <c r="A58" s="43">
        <v>9.0500000000000099E-5</v>
      </c>
      <c r="B58" s="21">
        <f t="shared" si="0"/>
        <v>9.4071790000000002E-5</v>
      </c>
      <c r="C58" s="43">
        <v>4.4266839999999998</v>
      </c>
      <c r="D58" s="43">
        <v>-4.0592819999999996</v>
      </c>
      <c r="E58" s="46">
        <f t="shared" si="1"/>
        <v>0.57331600000000016</v>
      </c>
      <c r="F58" s="46">
        <f t="shared" si="2"/>
        <v>9.0592819999999996</v>
      </c>
      <c r="G58" s="21">
        <v>-9.4071790000000002E-5</v>
      </c>
    </row>
    <row r="59" spans="1:7" x14ac:dyDescent="0.25">
      <c r="A59" s="43">
        <v>9.0600000000000102E-5</v>
      </c>
      <c r="B59" s="21">
        <f t="shared" si="0"/>
        <v>9.4175309999999993E-5</v>
      </c>
      <c r="C59" s="43">
        <v>4.4266449999999997</v>
      </c>
      <c r="D59" s="43">
        <v>-4.0582469999999997</v>
      </c>
      <c r="E59" s="46">
        <f t="shared" si="1"/>
        <v>0.57335500000000028</v>
      </c>
      <c r="F59" s="46">
        <f t="shared" si="2"/>
        <v>9.0582469999999997</v>
      </c>
      <c r="G59" s="21">
        <v>-9.4175309999999993E-5</v>
      </c>
    </row>
    <row r="60" spans="1:7" x14ac:dyDescent="0.25">
      <c r="A60" s="43">
        <v>9.0700000000000104E-5</v>
      </c>
      <c r="B60" s="21">
        <f t="shared" si="0"/>
        <v>9.4278819999999997E-5</v>
      </c>
      <c r="C60" s="43">
        <v>4.4266059999999996</v>
      </c>
      <c r="D60" s="43">
        <v>-4.0572119999999998</v>
      </c>
      <c r="E60" s="46">
        <f t="shared" si="1"/>
        <v>0.5733940000000004</v>
      </c>
      <c r="F60" s="46">
        <f t="shared" si="2"/>
        <v>9.0572119999999998</v>
      </c>
      <c r="G60" s="21">
        <v>-9.4278819999999997E-5</v>
      </c>
    </row>
    <row r="61" spans="1:7" x14ac:dyDescent="0.25">
      <c r="A61" s="43">
        <v>9.0800000000000106E-5</v>
      </c>
      <c r="B61" s="21">
        <f t="shared" si="0"/>
        <v>9.4382330000000001E-5</v>
      </c>
      <c r="C61" s="43">
        <v>4.4265670000000004</v>
      </c>
      <c r="D61" s="43">
        <v>-4.0561769999999999</v>
      </c>
      <c r="E61" s="46">
        <f t="shared" si="1"/>
        <v>0.57343299999999964</v>
      </c>
      <c r="F61" s="46">
        <f t="shared" si="2"/>
        <v>9.0561769999999999</v>
      </c>
      <c r="G61" s="21">
        <v>-9.4382330000000001E-5</v>
      </c>
    </row>
    <row r="62" spans="1:7" x14ac:dyDescent="0.25">
      <c r="A62" s="43">
        <v>9.0900000000000095E-5</v>
      </c>
      <c r="B62" s="21">
        <f t="shared" si="0"/>
        <v>9.4485840000000005E-5</v>
      </c>
      <c r="C62" s="43">
        <v>4.4265280000000002</v>
      </c>
      <c r="D62" s="43">
        <v>-4.0551409999999999</v>
      </c>
      <c r="E62" s="46">
        <f t="shared" si="1"/>
        <v>0.57347199999999976</v>
      </c>
      <c r="F62" s="46">
        <f t="shared" si="2"/>
        <v>9.055140999999999</v>
      </c>
      <c r="G62" s="21">
        <v>-9.4485840000000005E-5</v>
      </c>
    </row>
    <row r="63" spans="1:7" x14ac:dyDescent="0.25">
      <c r="A63" s="43">
        <v>9.1000000000000098E-5</v>
      </c>
      <c r="B63" s="21">
        <f t="shared" si="0"/>
        <v>9.4589349999999996E-5</v>
      </c>
      <c r="C63" s="43">
        <v>4.426488</v>
      </c>
      <c r="D63" s="43">
        <v>-4.0541070000000001</v>
      </c>
      <c r="E63" s="46">
        <f t="shared" si="1"/>
        <v>0.57351200000000002</v>
      </c>
      <c r="F63" s="46">
        <f t="shared" si="2"/>
        <v>9.0541070000000001</v>
      </c>
      <c r="G63" s="22">
        <v>-9.4589349999999996E-5</v>
      </c>
    </row>
    <row r="64" spans="1:7" x14ac:dyDescent="0.25">
      <c r="A64" s="43">
        <v>9.11000000000001E-5</v>
      </c>
      <c r="B64" s="21">
        <f t="shared" si="0"/>
        <v>9.469286E-5</v>
      </c>
      <c r="C64" s="43">
        <v>4.42645</v>
      </c>
      <c r="D64" s="43">
        <v>-4.0530710000000001</v>
      </c>
      <c r="E64" s="46">
        <f t="shared" si="1"/>
        <v>0.57355</v>
      </c>
      <c r="F64" s="46">
        <f t="shared" si="2"/>
        <v>9.0530709999999992</v>
      </c>
      <c r="G64" s="21">
        <v>-9.469286E-5</v>
      </c>
    </row>
    <row r="65" spans="1:7" x14ac:dyDescent="0.25">
      <c r="A65" s="43">
        <v>9.1200000000000103E-5</v>
      </c>
      <c r="B65" s="21">
        <f t="shared" si="0"/>
        <v>9.4796360000000003E-5</v>
      </c>
      <c r="C65" s="43">
        <v>4.4264109999999999</v>
      </c>
      <c r="D65" s="43">
        <v>-4.0520360000000002</v>
      </c>
      <c r="E65" s="46">
        <f t="shared" si="1"/>
        <v>0.57358900000000013</v>
      </c>
      <c r="F65" s="46">
        <f t="shared" si="2"/>
        <v>9.0520360000000011</v>
      </c>
      <c r="G65" s="21">
        <v>-9.4796360000000003E-5</v>
      </c>
    </row>
    <row r="66" spans="1:7" x14ac:dyDescent="0.25">
      <c r="A66" s="43">
        <v>9.1300000000000105E-5</v>
      </c>
      <c r="B66" s="21">
        <f t="shared" si="0"/>
        <v>9.4899860000000007E-5</v>
      </c>
      <c r="C66" s="43">
        <v>4.4263719999999998</v>
      </c>
      <c r="D66" s="43">
        <v>-4.0510020000000004</v>
      </c>
      <c r="E66" s="46">
        <f t="shared" si="1"/>
        <v>0.57362800000000025</v>
      </c>
      <c r="F66" s="46">
        <f t="shared" si="2"/>
        <v>9.0510020000000004</v>
      </c>
      <c r="G66" s="21">
        <v>-9.4899860000000007E-5</v>
      </c>
    </row>
    <row r="67" spans="1:7" x14ac:dyDescent="0.25">
      <c r="A67" s="43">
        <v>9.1400000000000094E-5</v>
      </c>
      <c r="B67" s="21">
        <f t="shared" si="0"/>
        <v>9.5003359999999996E-5</v>
      </c>
      <c r="C67" s="43">
        <v>4.4263329999999996</v>
      </c>
      <c r="D67" s="43">
        <v>-4.0499660000000004</v>
      </c>
      <c r="E67" s="46">
        <f t="shared" si="1"/>
        <v>0.57366700000000037</v>
      </c>
      <c r="F67" s="46">
        <f t="shared" si="2"/>
        <v>9.0499660000000013</v>
      </c>
      <c r="G67" s="21">
        <v>-9.5003359999999996E-5</v>
      </c>
    </row>
    <row r="68" spans="1:7" x14ac:dyDescent="0.25">
      <c r="A68" s="43">
        <v>9.1500000000000096E-5</v>
      </c>
      <c r="B68" s="21">
        <f t="shared" ref="B68:B103" si="3">ABS(G68)</f>
        <v>9.510687E-5</v>
      </c>
      <c r="C68" s="43">
        <v>4.4262949999999996</v>
      </c>
      <c r="D68" s="43">
        <v>-4.0489309999999996</v>
      </c>
      <c r="E68" s="46">
        <f t="shared" ref="E68:E103" si="4">5-C68</f>
        <v>0.57370500000000035</v>
      </c>
      <c r="F68" s="46">
        <f t="shared" ref="F68:F103" si="5">5-D68</f>
        <v>9.0489309999999996</v>
      </c>
      <c r="G68" s="21">
        <v>-9.510687E-5</v>
      </c>
    </row>
    <row r="69" spans="1:7" x14ac:dyDescent="0.25">
      <c r="A69" s="43">
        <v>9.1600000000000099E-5</v>
      </c>
      <c r="B69" s="21">
        <f t="shared" si="3"/>
        <v>9.5210370000000004E-5</v>
      </c>
      <c r="C69" s="43">
        <v>4.4262560000000004</v>
      </c>
      <c r="D69" s="43">
        <v>-4.0478959999999997</v>
      </c>
      <c r="E69" s="46">
        <f t="shared" si="4"/>
        <v>0.57374399999999959</v>
      </c>
      <c r="F69" s="46">
        <f t="shared" si="5"/>
        <v>9.0478959999999997</v>
      </c>
      <c r="G69" s="21">
        <v>-9.5210370000000004E-5</v>
      </c>
    </row>
    <row r="70" spans="1:7" x14ac:dyDescent="0.25">
      <c r="A70" s="43">
        <v>9.1700000000000101E-5</v>
      </c>
      <c r="B70" s="21">
        <f t="shared" si="3"/>
        <v>9.5313869999999993E-5</v>
      </c>
      <c r="C70" s="43">
        <v>4.4262170000000003</v>
      </c>
      <c r="D70" s="43">
        <v>-4.0468609999999998</v>
      </c>
      <c r="E70" s="46">
        <f t="shared" si="4"/>
        <v>0.57378299999999971</v>
      </c>
      <c r="F70" s="46">
        <f t="shared" si="5"/>
        <v>9.0468609999999998</v>
      </c>
      <c r="G70" s="21">
        <v>-9.5313869999999993E-5</v>
      </c>
    </row>
    <row r="71" spans="1:7" x14ac:dyDescent="0.25">
      <c r="A71" s="43">
        <v>9.1800000000000104E-5</v>
      </c>
      <c r="B71" s="21">
        <f t="shared" si="3"/>
        <v>9.5417369999999997E-5</v>
      </c>
      <c r="C71" s="43">
        <v>4.4261780000000002</v>
      </c>
      <c r="D71" s="43">
        <v>-4.0458259999999999</v>
      </c>
      <c r="E71" s="46">
        <f t="shared" si="4"/>
        <v>0.57382199999999983</v>
      </c>
      <c r="F71" s="46">
        <f t="shared" si="5"/>
        <v>9.0458259999999999</v>
      </c>
      <c r="G71" s="21">
        <v>-9.5417369999999997E-5</v>
      </c>
    </row>
    <row r="72" spans="1:7" x14ac:dyDescent="0.25">
      <c r="A72" s="43">
        <v>9.1900000000000106E-5</v>
      </c>
      <c r="B72" s="21">
        <f t="shared" si="3"/>
        <v>9.5520859999999999E-5</v>
      </c>
      <c r="C72" s="43">
        <v>4.4261400000000002</v>
      </c>
      <c r="D72" s="43">
        <v>-4.044791</v>
      </c>
      <c r="E72" s="46">
        <f t="shared" si="4"/>
        <v>0.57385999999999981</v>
      </c>
      <c r="F72" s="46">
        <f t="shared" si="5"/>
        <v>9.044791</v>
      </c>
      <c r="G72" s="21">
        <v>-9.5520859999999999E-5</v>
      </c>
    </row>
    <row r="73" spans="1:7" x14ac:dyDescent="0.25">
      <c r="A73" s="43">
        <v>9.2000000000000095E-5</v>
      </c>
      <c r="B73" s="21">
        <f t="shared" si="3"/>
        <v>9.5624360000000003E-5</v>
      </c>
      <c r="C73" s="43">
        <v>4.4261020000000002</v>
      </c>
      <c r="D73" s="43">
        <v>-4.0437560000000001</v>
      </c>
      <c r="E73" s="46">
        <f t="shared" si="4"/>
        <v>0.5738979999999998</v>
      </c>
      <c r="F73" s="46">
        <f t="shared" si="5"/>
        <v>9.0437560000000001</v>
      </c>
      <c r="G73" s="21">
        <v>-9.5624360000000003E-5</v>
      </c>
    </row>
    <row r="74" spans="1:7" x14ac:dyDescent="0.25">
      <c r="A74" s="43">
        <v>9.2100000000000097E-5</v>
      </c>
      <c r="B74" s="21">
        <f t="shared" si="3"/>
        <v>9.5727850000000005E-5</v>
      </c>
      <c r="C74" s="43">
        <v>4.4260630000000001</v>
      </c>
      <c r="D74" s="43">
        <v>-4.0427210000000002</v>
      </c>
      <c r="E74" s="46">
        <f t="shared" si="4"/>
        <v>0.57393699999999992</v>
      </c>
      <c r="F74" s="46">
        <f t="shared" si="5"/>
        <v>9.0427210000000002</v>
      </c>
      <c r="G74" s="21">
        <v>-9.5727850000000005E-5</v>
      </c>
    </row>
    <row r="75" spans="1:7" x14ac:dyDescent="0.25">
      <c r="A75" s="43">
        <v>9.22000000000001E-5</v>
      </c>
      <c r="B75" s="21">
        <f t="shared" si="3"/>
        <v>9.5831349999999995E-5</v>
      </c>
      <c r="C75" s="43">
        <v>4.4260250000000001</v>
      </c>
      <c r="D75" s="43">
        <v>-4.0416869999999996</v>
      </c>
      <c r="E75" s="46">
        <f t="shared" si="4"/>
        <v>0.5739749999999999</v>
      </c>
      <c r="F75" s="46">
        <f t="shared" si="5"/>
        <v>9.0416869999999996</v>
      </c>
      <c r="G75" s="21">
        <v>-9.5831349999999995E-5</v>
      </c>
    </row>
    <row r="76" spans="1:7" x14ac:dyDescent="0.25">
      <c r="A76" s="43">
        <v>9.2300000000000102E-5</v>
      </c>
      <c r="B76" s="21">
        <f t="shared" si="3"/>
        <v>9.5934829999999997E-5</v>
      </c>
      <c r="C76" s="43">
        <v>4.425986</v>
      </c>
      <c r="D76" s="43">
        <v>-4.0406519999999997</v>
      </c>
      <c r="E76" s="46">
        <f t="shared" si="4"/>
        <v>0.57401400000000002</v>
      </c>
      <c r="F76" s="46">
        <f t="shared" si="5"/>
        <v>9.0406519999999997</v>
      </c>
      <c r="G76" s="21">
        <v>-9.5934829999999997E-5</v>
      </c>
    </row>
    <row r="77" spans="1:7" x14ac:dyDescent="0.25">
      <c r="A77" s="43">
        <v>9.2400000000000105E-5</v>
      </c>
      <c r="B77" s="21">
        <f t="shared" si="3"/>
        <v>9.603833E-5</v>
      </c>
      <c r="C77" s="43">
        <v>4.425948</v>
      </c>
      <c r="D77" s="43">
        <v>-4.0396169999999998</v>
      </c>
      <c r="E77" s="46">
        <f t="shared" si="4"/>
        <v>0.57405200000000001</v>
      </c>
      <c r="F77" s="46">
        <f t="shared" si="5"/>
        <v>9.0396169999999998</v>
      </c>
      <c r="G77" s="21">
        <v>-9.603833E-5</v>
      </c>
    </row>
    <row r="78" spans="1:7" x14ac:dyDescent="0.25">
      <c r="A78" s="43">
        <v>9.2500000000000094E-5</v>
      </c>
      <c r="B78" s="21">
        <f t="shared" si="3"/>
        <v>9.6141810000000002E-5</v>
      </c>
      <c r="C78" s="43">
        <v>4.42591</v>
      </c>
      <c r="D78" s="43">
        <v>-4.0385819999999999</v>
      </c>
      <c r="E78" s="46">
        <f t="shared" si="4"/>
        <v>0.57408999999999999</v>
      </c>
      <c r="F78" s="46">
        <f t="shared" si="5"/>
        <v>9.0385819999999999</v>
      </c>
      <c r="G78" s="21">
        <v>-9.6141810000000002E-5</v>
      </c>
    </row>
    <row r="79" spans="1:7" x14ac:dyDescent="0.25">
      <c r="A79" s="43">
        <v>9.2600000000000096E-5</v>
      </c>
      <c r="B79" s="21">
        <f t="shared" si="3"/>
        <v>9.6245310000000006E-5</v>
      </c>
      <c r="C79" s="43">
        <v>4.4258709999999999</v>
      </c>
      <c r="D79" s="43">
        <v>-4.037547</v>
      </c>
      <c r="E79" s="46">
        <f t="shared" si="4"/>
        <v>0.57412900000000011</v>
      </c>
      <c r="F79" s="46">
        <f t="shared" si="5"/>
        <v>9.037547</v>
      </c>
      <c r="G79" s="21">
        <v>-9.6245310000000006E-5</v>
      </c>
    </row>
    <row r="80" spans="1:7" x14ac:dyDescent="0.25">
      <c r="A80" s="43">
        <v>9.2700000000000098E-5</v>
      </c>
      <c r="B80" s="21">
        <f t="shared" si="3"/>
        <v>9.6348789999999994E-5</v>
      </c>
      <c r="C80" s="43">
        <v>4.4258329999999999</v>
      </c>
      <c r="D80" s="43">
        <v>-4.0365120000000001</v>
      </c>
      <c r="E80" s="46">
        <f t="shared" si="4"/>
        <v>0.57416700000000009</v>
      </c>
      <c r="F80" s="46">
        <f t="shared" si="5"/>
        <v>9.0365120000000001</v>
      </c>
      <c r="G80" s="21">
        <v>-9.6348789999999994E-5</v>
      </c>
    </row>
    <row r="81" spans="1:7" x14ac:dyDescent="0.25">
      <c r="A81" s="43">
        <v>9.2800000000000196E-5</v>
      </c>
      <c r="B81" s="21">
        <f t="shared" si="3"/>
        <v>9.6452279999999997E-5</v>
      </c>
      <c r="C81" s="43">
        <v>4.4257949999999999</v>
      </c>
      <c r="D81" s="43">
        <v>-4.0354770000000002</v>
      </c>
      <c r="E81" s="46">
        <f t="shared" si="4"/>
        <v>0.57420500000000008</v>
      </c>
      <c r="F81" s="46">
        <f t="shared" si="5"/>
        <v>9.0354770000000002</v>
      </c>
      <c r="G81" s="21">
        <v>-9.6452279999999997E-5</v>
      </c>
    </row>
    <row r="82" spans="1:7" x14ac:dyDescent="0.25">
      <c r="A82" s="43">
        <v>9.2900000000000198E-5</v>
      </c>
      <c r="B82" s="21">
        <f t="shared" si="3"/>
        <v>9.6555759999999999E-5</v>
      </c>
      <c r="C82" s="43">
        <v>4.4257569999999999</v>
      </c>
      <c r="D82" s="43">
        <v>-4.0344420000000003</v>
      </c>
      <c r="E82" s="46">
        <f t="shared" si="4"/>
        <v>0.57424300000000006</v>
      </c>
      <c r="F82" s="46">
        <f t="shared" si="5"/>
        <v>9.0344420000000003</v>
      </c>
      <c r="G82" s="21">
        <v>-9.6555759999999999E-5</v>
      </c>
    </row>
    <row r="83" spans="1:7" x14ac:dyDescent="0.25">
      <c r="A83" s="43">
        <v>9.3000000000000201E-5</v>
      </c>
      <c r="B83" s="21">
        <f t="shared" si="3"/>
        <v>9.6659240000000001E-5</v>
      </c>
      <c r="C83" s="43">
        <v>4.425719</v>
      </c>
      <c r="D83" s="43">
        <v>-4.0334079999999997</v>
      </c>
      <c r="E83" s="46">
        <f t="shared" si="4"/>
        <v>0.57428100000000004</v>
      </c>
      <c r="F83" s="46">
        <f t="shared" si="5"/>
        <v>9.0334079999999997</v>
      </c>
      <c r="G83" s="21">
        <v>-9.6659240000000001E-5</v>
      </c>
    </row>
    <row r="84" spans="1:7" x14ac:dyDescent="0.25">
      <c r="A84" s="43">
        <v>9.3100000000000203E-5</v>
      </c>
      <c r="B84" s="21">
        <f t="shared" si="3"/>
        <v>9.6762720000000002E-5</v>
      </c>
      <c r="C84" s="43">
        <v>4.425681</v>
      </c>
      <c r="D84" s="43">
        <v>-4.0323729999999998</v>
      </c>
      <c r="E84" s="46">
        <f t="shared" si="4"/>
        <v>0.57431900000000002</v>
      </c>
      <c r="F84" s="46">
        <f t="shared" si="5"/>
        <v>9.0323729999999998</v>
      </c>
      <c r="G84" s="21">
        <v>-9.6762720000000002E-5</v>
      </c>
    </row>
    <row r="85" spans="1:7" x14ac:dyDescent="0.25">
      <c r="A85" s="43">
        <v>9.3200000000000205E-5</v>
      </c>
      <c r="B85" s="21">
        <f t="shared" si="3"/>
        <v>9.6866200000000004E-5</v>
      </c>
      <c r="C85" s="43">
        <v>4.4256419999999999</v>
      </c>
      <c r="D85" s="43">
        <v>-4.0313379999999999</v>
      </c>
      <c r="E85" s="46">
        <f t="shared" si="4"/>
        <v>0.57435800000000015</v>
      </c>
      <c r="F85" s="46">
        <f t="shared" si="5"/>
        <v>9.0313379999999999</v>
      </c>
      <c r="G85" s="21">
        <v>-9.6866200000000004E-5</v>
      </c>
    </row>
    <row r="86" spans="1:7" x14ac:dyDescent="0.25">
      <c r="A86" s="43">
        <v>9.3300000000000194E-5</v>
      </c>
      <c r="B86" s="21">
        <f t="shared" si="3"/>
        <v>9.6969680000000006E-5</v>
      </c>
      <c r="C86" s="43">
        <v>4.425605</v>
      </c>
      <c r="D86" s="43">
        <v>-4.030303</v>
      </c>
      <c r="E86" s="46">
        <f t="shared" si="4"/>
        <v>0.57439499999999999</v>
      </c>
      <c r="F86" s="46">
        <f t="shared" si="5"/>
        <v>9.030303</v>
      </c>
      <c r="G86" s="21">
        <v>-9.6969680000000006E-5</v>
      </c>
    </row>
    <row r="87" spans="1:7" x14ac:dyDescent="0.25">
      <c r="A87" s="43">
        <v>9.3400000000000197E-5</v>
      </c>
      <c r="B87" s="21">
        <f t="shared" si="3"/>
        <v>9.7073159999999995E-5</v>
      </c>
      <c r="C87" s="43">
        <v>4.425567</v>
      </c>
      <c r="D87" s="43">
        <v>-4.0292680000000001</v>
      </c>
      <c r="E87" s="46">
        <f t="shared" si="4"/>
        <v>0.57443299999999997</v>
      </c>
      <c r="F87" s="46">
        <f t="shared" si="5"/>
        <v>9.0292680000000001</v>
      </c>
      <c r="G87" s="21">
        <v>-9.7073159999999995E-5</v>
      </c>
    </row>
    <row r="88" spans="1:7" x14ac:dyDescent="0.25">
      <c r="A88" s="43">
        <v>9.3500000000000199E-5</v>
      </c>
      <c r="B88" s="21">
        <f t="shared" si="3"/>
        <v>9.7176629999999996E-5</v>
      </c>
      <c r="C88" s="43">
        <v>4.425529</v>
      </c>
      <c r="D88" s="43">
        <v>-4.0282340000000003</v>
      </c>
      <c r="E88" s="46">
        <f t="shared" si="4"/>
        <v>0.57447099999999995</v>
      </c>
      <c r="F88" s="46">
        <f t="shared" si="5"/>
        <v>9.0282340000000012</v>
      </c>
      <c r="G88" s="21">
        <v>-9.7176629999999996E-5</v>
      </c>
    </row>
    <row r="89" spans="1:7" x14ac:dyDescent="0.25">
      <c r="A89" s="43">
        <v>9.3600000000000202E-5</v>
      </c>
      <c r="B89" s="21">
        <f t="shared" si="3"/>
        <v>9.7280109999999998E-5</v>
      </c>
      <c r="C89" s="43">
        <v>4.4254910000000001</v>
      </c>
      <c r="D89" s="43">
        <v>-4.0271990000000004</v>
      </c>
      <c r="E89" s="46">
        <f t="shared" si="4"/>
        <v>0.57450899999999994</v>
      </c>
      <c r="F89" s="46">
        <f t="shared" si="5"/>
        <v>9.0271989999999995</v>
      </c>
      <c r="G89" s="21">
        <v>-9.7280109999999998E-5</v>
      </c>
    </row>
    <row r="90" spans="1:7" x14ac:dyDescent="0.25">
      <c r="A90" s="43">
        <v>9.3700000000000204E-5</v>
      </c>
      <c r="B90" s="21">
        <f t="shared" si="3"/>
        <v>9.7383579999999999E-5</v>
      </c>
      <c r="C90" s="43">
        <v>4.4254530000000001</v>
      </c>
      <c r="D90" s="43">
        <v>-4.0261639999999996</v>
      </c>
      <c r="E90" s="46">
        <f t="shared" si="4"/>
        <v>0.57454699999999992</v>
      </c>
      <c r="F90" s="46">
        <f t="shared" si="5"/>
        <v>9.0261639999999996</v>
      </c>
      <c r="G90" s="21">
        <v>-9.7383579999999999E-5</v>
      </c>
    </row>
    <row r="91" spans="1:7" x14ac:dyDescent="0.25">
      <c r="A91" s="43">
        <v>9.3800000000000206E-5</v>
      </c>
      <c r="B91" s="21">
        <f t="shared" si="3"/>
        <v>9.7487060000000001E-5</v>
      </c>
      <c r="C91" s="43">
        <v>4.4254160000000002</v>
      </c>
      <c r="D91" s="43">
        <v>-4.0251289999999997</v>
      </c>
      <c r="E91" s="46">
        <f t="shared" si="4"/>
        <v>0.57458399999999976</v>
      </c>
      <c r="F91" s="46">
        <f t="shared" si="5"/>
        <v>9.0251289999999997</v>
      </c>
      <c r="G91" s="21">
        <v>-9.7487060000000001E-5</v>
      </c>
    </row>
    <row r="92" spans="1:7" x14ac:dyDescent="0.25">
      <c r="A92" s="43">
        <v>9.3900000000000195E-5</v>
      </c>
      <c r="B92" s="21">
        <f t="shared" si="3"/>
        <v>9.7590530000000002E-5</v>
      </c>
      <c r="C92" s="43">
        <v>4.4253780000000003</v>
      </c>
      <c r="D92" s="43">
        <v>-4.024095</v>
      </c>
      <c r="E92" s="46">
        <f t="shared" si="4"/>
        <v>0.57462199999999974</v>
      </c>
      <c r="F92" s="46">
        <f t="shared" si="5"/>
        <v>9.0240949999999991</v>
      </c>
      <c r="G92" s="21">
        <v>-9.7590530000000002E-5</v>
      </c>
    </row>
    <row r="93" spans="1:7" x14ac:dyDescent="0.25">
      <c r="A93" s="43">
        <v>9.4000000000000198E-5</v>
      </c>
      <c r="B93" s="21">
        <f t="shared" si="3"/>
        <v>9.7694000000000003E-5</v>
      </c>
      <c r="C93" s="43">
        <v>4.4253400000000003</v>
      </c>
      <c r="D93" s="43">
        <v>-4.0230600000000001</v>
      </c>
      <c r="E93" s="46">
        <f t="shared" si="4"/>
        <v>0.57465999999999973</v>
      </c>
      <c r="F93" s="46">
        <f t="shared" si="5"/>
        <v>9.023060000000001</v>
      </c>
      <c r="G93" s="21">
        <v>-9.7694000000000003E-5</v>
      </c>
    </row>
    <row r="94" spans="1:7" x14ac:dyDescent="0.25">
      <c r="A94" s="43">
        <v>9.41000000000002E-5</v>
      </c>
      <c r="B94" s="21">
        <f t="shared" si="3"/>
        <v>9.7797460000000004E-5</v>
      </c>
      <c r="C94" s="43">
        <v>4.4253030000000004</v>
      </c>
      <c r="D94" s="43">
        <v>-4.0220250000000002</v>
      </c>
      <c r="E94" s="46">
        <f t="shared" si="4"/>
        <v>0.57469699999999957</v>
      </c>
      <c r="F94" s="46">
        <f t="shared" si="5"/>
        <v>9.0220249999999993</v>
      </c>
      <c r="G94" s="45">
        <v>-9.7797460000000004E-5</v>
      </c>
    </row>
    <row r="95" spans="1:7" x14ac:dyDescent="0.25">
      <c r="A95" s="43">
        <v>9.4200000000000203E-5</v>
      </c>
      <c r="B95" s="21">
        <f t="shared" si="3"/>
        <v>9.7900930000000005E-5</v>
      </c>
      <c r="C95" s="43">
        <v>4.4252649999999996</v>
      </c>
      <c r="D95" s="43">
        <v>-4.0209910000000004</v>
      </c>
      <c r="E95" s="46">
        <f t="shared" si="4"/>
        <v>0.57473500000000044</v>
      </c>
      <c r="F95" s="46">
        <f t="shared" si="5"/>
        <v>9.0209910000000004</v>
      </c>
      <c r="G95" s="45">
        <v>-9.7900930000000005E-5</v>
      </c>
    </row>
    <row r="96" spans="1:7" x14ac:dyDescent="0.25">
      <c r="A96" s="43">
        <v>9.4300000000000205E-5</v>
      </c>
      <c r="B96" s="21">
        <f t="shared" si="3"/>
        <v>9.8004400000000006E-5</v>
      </c>
      <c r="C96" s="43">
        <v>4.4252269999999996</v>
      </c>
      <c r="D96" s="43">
        <v>-4.0199559999999996</v>
      </c>
      <c r="E96" s="46">
        <f t="shared" si="4"/>
        <v>0.57477300000000042</v>
      </c>
      <c r="F96" s="46">
        <f t="shared" si="5"/>
        <v>9.0199560000000005</v>
      </c>
      <c r="G96" s="45">
        <v>-9.8004400000000006E-5</v>
      </c>
    </row>
    <row r="97" spans="1:7" x14ac:dyDescent="0.25">
      <c r="A97" s="43">
        <v>9.4400000000000194E-5</v>
      </c>
      <c r="B97" s="21">
        <f t="shared" si="3"/>
        <v>9.8107859999999993E-5</v>
      </c>
      <c r="C97" s="43">
        <v>4.4251889999999996</v>
      </c>
      <c r="D97" s="43">
        <v>-4.0189209999999997</v>
      </c>
      <c r="E97" s="46">
        <f t="shared" si="4"/>
        <v>0.5748110000000004</v>
      </c>
      <c r="F97" s="46">
        <f t="shared" si="5"/>
        <v>9.0189209999999989</v>
      </c>
      <c r="G97" s="45">
        <v>-9.8107859999999993E-5</v>
      </c>
    </row>
    <row r="98" spans="1:7" x14ac:dyDescent="0.25">
      <c r="A98" s="43">
        <v>9.4500000000000196E-5</v>
      </c>
      <c r="B98" s="21">
        <f t="shared" si="3"/>
        <v>9.8211329999999995E-5</v>
      </c>
      <c r="C98" s="43">
        <v>4.4251519999999998</v>
      </c>
      <c r="D98" s="43">
        <v>-4.017887</v>
      </c>
      <c r="E98" s="46">
        <f t="shared" si="4"/>
        <v>0.57484800000000025</v>
      </c>
      <c r="F98" s="46">
        <f t="shared" si="5"/>
        <v>9.017887</v>
      </c>
      <c r="G98" s="45">
        <v>-9.8211329999999995E-5</v>
      </c>
    </row>
    <row r="99" spans="1:7" x14ac:dyDescent="0.25">
      <c r="A99" s="43">
        <v>9.4600000000000199E-5</v>
      </c>
      <c r="B99" s="21">
        <f t="shared" si="3"/>
        <v>9.8314789999999995E-5</v>
      </c>
      <c r="C99" s="43">
        <v>4.4251149999999999</v>
      </c>
      <c r="D99" s="43">
        <v>-4.0168520000000001</v>
      </c>
      <c r="E99" s="46">
        <f t="shared" si="4"/>
        <v>0.57488500000000009</v>
      </c>
      <c r="F99" s="46">
        <f t="shared" si="5"/>
        <v>9.0168520000000001</v>
      </c>
      <c r="G99" s="45">
        <v>-9.8314789999999995E-5</v>
      </c>
    </row>
    <row r="100" spans="1:7" x14ac:dyDescent="0.25">
      <c r="A100" s="43">
        <v>9.4700000000000201E-5</v>
      </c>
      <c r="B100" s="21">
        <f t="shared" si="3"/>
        <v>9.8418249999999996E-5</v>
      </c>
      <c r="C100" s="43">
        <v>4.4250769999999999</v>
      </c>
      <c r="D100" s="43">
        <v>-4.0158180000000003</v>
      </c>
      <c r="E100" s="46">
        <f t="shared" si="4"/>
        <v>0.57492300000000007</v>
      </c>
      <c r="F100" s="46">
        <f t="shared" si="5"/>
        <v>9.0158179999999994</v>
      </c>
      <c r="G100" s="45">
        <v>-9.8418249999999996E-5</v>
      </c>
    </row>
    <row r="101" spans="1:7" x14ac:dyDescent="0.25">
      <c r="A101" s="43">
        <v>9.4800000000000204E-5</v>
      </c>
      <c r="B101" s="21">
        <f t="shared" si="3"/>
        <v>9.8521709999999996E-5</v>
      </c>
      <c r="C101" s="43">
        <v>4.4250400000000001</v>
      </c>
      <c r="D101" s="43">
        <v>-4.0147830000000004</v>
      </c>
      <c r="E101" s="46">
        <f t="shared" si="4"/>
        <v>0.57495999999999992</v>
      </c>
      <c r="F101" s="46">
        <f t="shared" si="5"/>
        <v>9.0147830000000013</v>
      </c>
      <c r="G101" s="45">
        <v>-9.8521709999999996E-5</v>
      </c>
    </row>
    <row r="102" spans="1:7" x14ac:dyDescent="0.25">
      <c r="A102" s="43">
        <v>9.4900000000000206E-5</v>
      </c>
      <c r="B102" s="21">
        <f t="shared" si="3"/>
        <v>9.8625169999999997E-5</v>
      </c>
      <c r="C102" s="43">
        <v>4.4250030000000002</v>
      </c>
      <c r="D102" s="43">
        <v>-4.0137479999999996</v>
      </c>
      <c r="E102" s="46">
        <f t="shared" si="4"/>
        <v>0.57499699999999976</v>
      </c>
      <c r="F102" s="46">
        <f t="shared" si="5"/>
        <v>9.0137479999999996</v>
      </c>
      <c r="G102" s="45">
        <v>-9.8625169999999997E-5</v>
      </c>
    </row>
    <row r="103" spans="1:7" x14ac:dyDescent="0.25">
      <c r="A103" s="43">
        <v>9.5000000000000005E-5</v>
      </c>
      <c r="B103" s="21">
        <f t="shared" si="3"/>
        <v>9.8728629999999997E-5</v>
      </c>
      <c r="C103" s="43">
        <v>4.4249650000000003</v>
      </c>
      <c r="D103" s="43">
        <v>-4.0127139999999999</v>
      </c>
      <c r="E103" s="46">
        <f t="shared" si="4"/>
        <v>0.57503499999999974</v>
      </c>
      <c r="F103" s="46">
        <f t="shared" si="5"/>
        <v>9.012713999999999</v>
      </c>
      <c r="G103" s="45">
        <v>-9.8728629999999997E-5</v>
      </c>
    </row>
    <row r="104" spans="1:7" x14ac:dyDescent="0.25">
      <c r="A104" s="21"/>
      <c r="C104"/>
      <c r="D10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2"/>
  <sheetViews>
    <sheetView zoomScale="81" workbookViewId="0">
      <selection activeCell="D3" sqref="D3"/>
    </sheetView>
  </sheetViews>
  <sheetFormatPr defaultRowHeight="13.2" x14ac:dyDescent="0.25"/>
  <cols>
    <col min="1" max="1" width="9.21875" style="2" bestFit="1" customWidth="1"/>
    <col min="2" max="2" width="12" style="2" customWidth="1"/>
    <col min="3" max="3" width="13.6640625" style="2" customWidth="1"/>
    <col min="4" max="4" width="21.77734375" style="2" customWidth="1"/>
    <col min="5" max="5" width="20.44140625" style="2" customWidth="1"/>
    <col min="6" max="6" width="13" style="2" customWidth="1"/>
    <col min="7" max="7" width="22.5546875" style="2" customWidth="1"/>
    <col min="8" max="8" width="23.6640625" customWidth="1"/>
  </cols>
  <sheetData>
    <row r="1" spans="1:10" x14ac:dyDescent="0.25">
      <c r="A1" s="7" t="s">
        <v>5</v>
      </c>
      <c r="B1" s="15" t="s">
        <v>7</v>
      </c>
      <c r="C1" s="15" t="s">
        <v>18</v>
      </c>
      <c r="D1" s="12" t="s">
        <v>14</v>
      </c>
      <c r="E1" s="12" t="s">
        <v>15</v>
      </c>
      <c r="F1"/>
      <c r="G1"/>
    </row>
    <row r="2" spans="1:10" x14ac:dyDescent="0.25">
      <c r="A2" s="7" t="s">
        <v>6</v>
      </c>
      <c r="B2" s="49" t="s">
        <v>1</v>
      </c>
      <c r="C2" s="7" t="s">
        <v>0</v>
      </c>
      <c r="D2" s="13" t="s">
        <v>2</v>
      </c>
      <c r="E2" s="13" t="s">
        <v>8</v>
      </c>
      <c r="F2"/>
      <c r="H2" s="43"/>
      <c r="I2" s="43"/>
      <c r="J2" s="43"/>
    </row>
    <row r="3" spans="1:10" x14ac:dyDescent="0.25">
      <c r="A3" s="7">
        <v>100</v>
      </c>
      <c r="B3" s="48">
        <v>-3.8912244523522298E-4</v>
      </c>
      <c r="C3" s="50">
        <v>-1.04824553135046E-6</v>
      </c>
      <c r="D3" s="6">
        <f>ABS(B3)/0.000001</f>
        <v>389.12244523522298</v>
      </c>
      <c r="E3" s="11">
        <f>ABS(C3)/0.000001</f>
        <v>1.0482455313504599</v>
      </c>
      <c r="F3"/>
      <c r="H3" s="43"/>
      <c r="I3" s="43"/>
      <c r="J3" s="43"/>
    </row>
    <row r="4" spans="1:10" x14ac:dyDescent="0.25">
      <c r="A4" s="7">
        <v>110</v>
      </c>
      <c r="B4" s="48">
        <v>-3.8912244523179901E-4</v>
      </c>
      <c r="C4" s="50">
        <v>-1.04824553134021E-6</v>
      </c>
      <c r="D4" s="51">
        <f t="shared" ref="D4:D13" si="0">ABS(B4)/0.000001</f>
        <v>389.12244523179902</v>
      </c>
      <c r="E4" s="52">
        <f t="shared" ref="E4:E13" si="1">ABS(C4)/0.000001</f>
        <v>1.0482455313402101</v>
      </c>
      <c r="F4"/>
      <c r="H4" s="43"/>
      <c r="I4" s="43"/>
      <c r="J4" s="43"/>
    </row>
    <row r="5" spans="1:10" x14ac:dyDescent="0.25">
      <c r="A5" s="7">
        <v>120</v>
      </c>
      <c r="B5" s="48">
        <v>-3.8912244522807098E-4</v>
      </c>
      <c r="C5" s="50">
        <v>-1.04824553132904E-6</v>
      </c>
      <c r="D5" s="51">
        <f t="shared" si="0"/>
        <v>389.122445228071</v>
      </c>
      <c r="E5" s="52">
        <f t="shared" si="1"/>
        <v>1.04824553132904</v>
      </c>
      <c r="F5"/>
      <c r="H5" s="43"/>
      <c r="I5" s="43"/>
      <c r="J5" s="43"/>
    </row>
    <row r="6" spans="1:10" s="8" customFormat="1" x14ac:dyDescent="0.25">
      <c r="A6" s="7">
        <v>130</v>
      </c>
      <c r="B6" s="48">
        <v>-3.8912244522402702E-4</v>
      </c>
      <c r="C6" s="50">
        <v>-1.0482455313169299E-6</v>
      </c>
      <c r="D6" s="51">
        <f t="shared" si="0"/>
        <v>389.12244522402705</v>
      </c>
      <c r="E6" s="52">
        <f t="shared" si="1"/>
        <v>1.0482455313169301</v>
      </c>
      <c r="H6" s="48"/>
      <c r="I6" s="48"/>
      <c r="J6" s="48"/>
    </row>
    <row r="7" spans="1:10" x14ac:dyDescent="0.25">
      <c r="A7" s="7">
        <v>140</v>
      </c>
      <c r="B7" s="48">
        <v>-3.8912244521962201E-4</v>
      </c>
      <c r="C7" s="50">
        <v>-1.0482455313037499E-6</v>
      </c>
      <c r="D7" s="51">
        <f t="shared" si="0"/>
        <v>389.12244521962202</v>
      </c>
      <c r="E7" s="52">
        <f t="shared" si="1"/>
        <v>1.04824553130375</v>
      </c>
      <c r="F7"/>
      <c r="H7" s="43"/>
      <c r="I7" s="43"/>
      <c r="J7" s="43"/>
    </row>
    <row r="8" spans="1:10" x14ac:dyDescent="0.25">
      <c r="A8" s="7">
        <v>150</v>
      </c>
      <c r="B8" s="48">
        <v>-3.8912244521492698E-4</v>
      </c>
      <c r="C8" s="50">
        <v>-1.04824553128968E-6</v>
      </c>
      <c r="D8" s="51">
        <f t="shared" si="0"/>
        <v>389.12244521492698</v>
      </c>
      <c r="E8" s="52">
        <f t="shared" si="1"/>
        <v>1.0482455312896801</v>
      </c>
      <c r="F8"/>
      <c r="H8" s="43"/>
      <c r="I8" s="43"/>
      <c r="J8" s="43"/>
    </row>
    <row r="9" spans="1:10" x14ac:dyDescent="0.25">
      <c r="A9" s="7">
        <v>160</v>
      </c>
      <c r="B9" s="48">
        <v>-3.8912244520990902E-4</v>
      </c>
      <c r="C9" s="50">
        <v>-1.04824553127466E-6</v>
      </c>
      <c r="D9" s="51">
        <f t="shared" si="0"/>
        <v>389.12244520990902</v>
      </c>
      <c r="E9" s="52">
        <f t="shared" si="1"/>
        <v>1.0482455312746601</v>
      </c>
      <c r="F9"/>
      <c r="H9" s="43"/>
      <c r="I9" s="43"/>
      <c r="J9" s="43"/>
    </row>
    <row r="10" spans="1:10" x14ac:dyDescent="0.25">
      <c r="A10" s="7">
        <v>170</v>
      </c>
      <c r="B10" s="48">
        <v>-3.8912244520454602E-4</v>
      </c>
      <c r="C10" s="50">
        <v>-1.0482455312586001E-6</v>
      </c>
      <c r="D10" s="51">
        <f t="shared" si="0"/>
        <v>389.12244520454601</v>
      </c>
      <c r="E10" s="52">
        <f t="shared" si="1"/>
        <v>1.0482455312586001</v>
      </c>
      <c r="F10"/>
      <c r="H10" s="43"/>
      <c r="I10" s="43"/>
      <c r="J10" s="43"/>
    </row>
    <row r="11" spans="1:10" x14ac:dyDescent="0.25">
      <c r="A11" s="7">
        <v>180</v>
      </c>
      <c r="B11" s="48">
        <v>-3.8912244519886502E-4</v>
      </c>
      <c r="C11" s="50">
        <v>-1.04824553124159E-6</v>
      </c>
      <c r="D11" s="51">
        <f t="shared" si="0"/>
        <v>389.12244519886502</v>
      </c>
      <c r="E11" s="52">
        <f t="shared" si="1"/>
        <v>1.0482455312415899</v>
      </c>
      <c r="H11" s="43"/>
      <c r="I11" s="43"/>
      <c r="J11" s="43"/>
    </row>
    <row r="12" spans="1:10" x14ac:dyDescent="0.25">
      <c r="A12" s="7">
        <v>190</v>
      </c>
      <c r="B12" s="48">
        <v>-3.8912244519886502E-4</v>
      </c>
      <c r="C12" s="50">
        <v>-1.04824553122365E-6</v>
      </c>
      <c r="D12" s="51">
        <f t="shared" si="0"/>
        <v>389.12244519886502</v>
      </c>
      <c r="E12" s="52">
        <f t="shared" si="1"/>
        <v>1.0482455312236501</v>
      </c>
      <c r="H12" s="43"/>
      <c r="I12" s="43"/>
      <c r="J12" s="43"/>
    </row>
    <row r="13" spans="1:10" x14ac:dyDescent="0.25">
      <c r="A13" s="7">
        <v>200</v>
      </c>
      <c r="B13" s="48">
        <v>-3.8912244518653601E-4</v>
      </c>
      <c r="C13" s="50">
        <v>-1.0482455312046699E-6</v>
      </c>
      <c r="D13" s="51">
        <f t="shared" si="0"/>
        <v>389.12244518653603</v>
      </c>
      <c r="E13" s="52">
        <f t="shared" si="1"/>
        <v>1.0482455312046699</v>
      </c>
    </row>
    <row r="14" spans="1:10" x14ac:dyDescent="0.25">
      <c r="B14" s="38"/>
    </row>
    <row r="15" spans="1:10" x14ac:dyDescent="0.25">
      <c r="C15" s="54"/>
    </row>
    <row r="16" spans="1:10" x14ac:dyDescent="0.25">
      <c r="A16" s="14" t="s">
        <v>19</v>
      </c>
    </row>
    <row r="17" spans="1:7" x14ac:dyDescent="0.25">
      <c r="A17" s="14" t="s">
        <v>22</v>
      </c>
    </row>
    <row r="18" spans="1:7" x14ac:dyDescent="0.25">
      <c r="A18" s="14" t="s">
        <v>21</v>
      </c>
      <c r="G18"/>
    </row>
    <row r="22" spans="1:7" x14ac:dyDescent="0.25">
      <c r="A22" s="50"/>
    </row>
    <row r="23" spans="1:7" x14ac:dyDescent="0.25">
      <c r="A23" s="50"/>
    </row>
    <row r="24" spans="1:7" x14ac:dyDescent="0.25">
      <c r="A24" s="50"/>
    </row>
    <row r="25" spans="1:7" x14ac:dyDescent="0.25">
      <c r="A25" s="50"/>
    </row>
    <row r="26" spans="1:7" x14ac:dyDescent="0.25">
      <c r="A26" s="50"/>
    </row>
    <row r="27" spans="1:7" x14ac:dyDescent="0.25">
      <c r="A27" s="50"/>
    </row>
    <row r="28" spans="1:7" x14ac:dyDescent="0.25">
      <c r="A28" s="50"/>
    </row>
    <row r="29" spans="1:7" x14ac:dyDescent="0.25">
      <c r="A29" s="50"/>
    </row>
    <row r="30" spans="1:7" x14ac:dyDescent="0.25">
      <c r="A30" s="50"/>
    </row>
    <row r="31" spans="1:7" x14ac:dyDescent="0.25">
      <c r="A31" s="50"/>
    </row>
    <row r="32" spans="1:7" x14ac:dyDescent="0.25">
      <c r="A32" s="50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1"/>
  <sheetViews>
    <sheetView workbookViewId="0">
      <selection activeCell="F7" sqref="F7"/>
    </sheetView>
  </sheetViews>
  <sheetFormatPr defaultColWidth="9" defaultRowHeight="13.2" x14ac:dyDescent="0.25"/>
  <cols>
    <col min="1" max="1" width="9.21875" style="2" bestFit="1" customWidth="1"/>
    <col min="2" max="2" width="11.109375" style="2" bestFit="1" customWidth="1"/>
    <col min="3" max="3" width="12.44140625" style="2" bestFit="1" customWidth="1"/>
    <col min="4" max="4" width="15.44140625" style="2" bestFit="1" customWidth="1"/>
    <col min="5" max="5" width="15.21875" style="2" bestFit="1" customWidth="1"/>
    <col min="6" max="6" width="16.5546875" style="2" bestFit="1" customWidth="1"/>
    <col min="7" max="7" width="13" style="2" customWidth="1"/>
    <col min="8" max="8" width="12.5546875" style="2" customWidth="1"/>
    <col min="9" max="9" width="10.109375" style="2" customWidth="1"/>
    <col min="10" max="16384" width="9" style="9"/>
  </cols>
  <sheetData>
    <row r="1" spans="1:9" x14ac:dyDescent="0.25">
      <c r="A1" s="7" t="s">
        <v>5</v>
      </c>
      <c r="B1" s="10" t="s">
        <v>7</v>
      </c>
      <c r="C1" s="10" t="s">
        <v>18</v>
      </c>
      <c r="D1" s="12" t="s">
        <v>9</v>
      </c>
      <c r="E1" s="12" t="s">
        <v>11</v>
      </c>
      <c r="F1" s="5" t="s">
        <v>12</v>
      </c>
      <c r="G1" s="9"/>
      <c r="H1" s="9"/>
      <c r="I1" s="9"/>
    </row>
    <row r="2" spans="1:9" x14ac:dyDescent="0.25">
      <c r="A2" s="7" t="s">
        <v>6</v>
      </c>
      <c r="B2" s="7" t="s">
        <v>1</v>
      </c>
      <c r="C2" s="7" t="s">
        <v>0</v>
      </c>
      <c r="D2" s="13" t="s">
        <v>10</v>
      </c>
      <c r="E2" s="13" t="s">
        <v>13</v>
      </c>
      <c r="F2" s="5" t="s">
        <v>2</v>
      </c>
      <c r="G2" s="9"/>
      <c r="H2" s="9"/>
      <c r="I2" s="9"/>
    </row>
    <row r="3" spans="1:9" x14ac:dyDescent="0.25">
      <c r="A3" s="7">
        <v>100</v>
      </c>
      <c r="B3" s="60">
        <v>7.0499520046615099E-13</v>
      </c>
      <c r="C3" s="50">
        <v>1.00632255235096E-10</v>
      </c>
      <c r="D3" s="4">
        <f>ABS(B3)/0.000001</f>
        <v>7.0499520046615101E-7</v>
      </c>
      <c r="E3" s="4">
        <f>ABS(C3)/0.000001</f>
        <v>1.0063225523509601E-4</v>
      </c>
      <c r="F3" s="4">
        <f>1/(E3-1/10000)</f>
        <v>1581639.7310623464</v>
      </c>
      <c r="G3" s="9"/>
      <c r="H3" s="9"/>
      <c r="I3" s="9"/>
    </row>
    <row r="4" spans="1:9" x14ac:dyDescent="0.25">
      <c r="A4" s="7">
        <v>110</v>
      </c>
      <c r="B4" s="61">
        <v>7.7549469995295203E-13</v>
      </c>
      <c r="C4" s="50">
        <v>1.0063225523787901E-10</v>
      </c>
      <c r="D4" s="4">
        <f t="shared" ref="D4:D13" si="0">ABS(B4)/0.000001</f>
        <v>7.7549469995295205E-7</v>
      </c>
      <c r="E4" s="50">
        <f t="shared" ref="E4:E13" si="1">ABS(C4)/0.000001</f>
        <v>1.0063225523787902E-4</v>
      </c>
      <c r="F4" s="4">
        <f t="shared" ref="F4:F13" si="2">1/(E4-1/10000)</f>
        <v>1581639.7241004088</v>
      </c>
      <c r="G4" s="9"/>
      <c r="H4" s="9"/>
      <c r="I4" s="9"/>
    </row>
    <row r="5" spans="1:9" x14ac:dyDescent="0.25">
      <c r="A5" s="7">
        <v>120</v>
      </c>
      <c r="B5" s="61">
        <v>8.4599420107024632E-13</v>
      </c>
      <c r="C5" s="50">
        <v>1.0063225524094E-10</v>
      </c>
      <c r="D5" s="4">
        <f t="shared" si="0"/>
        <v>8.4599420107024631E-7</v>
      </c>
      <c r="E5" s="50">
        <f t="shared" si="1"/>
        <v>1.0063225524094E-4</v>
      </c>
      <c r="F5" s="4">
        <f t="shared" si="2"/>
        <v>1581639.7164430914</v>
      </c>
      <c r="G5" s="9"/>
      <c r="H5" s="9"/>
      <c r="I5" s="9"/>
    </row>
    <row r="6" spans="1:9" s="8" customFormat="1" x14ac:dyDescent="0.25">
      <c r="A6" s="7">
        <v>130</v>
      </c>
      <c r="B6" s="61">
        <v>9.164937034414203E-13</v>
      </c>
      <c r="C6" s="50">
        <v>1.0063225524424E-10</v>
      </c>
      <c r="D6" s="4">
        <f t="shared" si="0"/>
        <v>9.1649370344142038E-7</v>
      </c>
      <c r="E6" s="50">
        <f t="shared" si="1"/>
        <v>1.0063225524424E-4</v>
      </c>
      <c r="F6" s="4">
        <f t="shared" si="2"/>
        <v>1581639.7081878642</v>
      </c>
    </row>
    <row r="7" spans="1:9" x14ac:dyDescent="0.25">
      <c r="A7" s="7">
        <v>140</v>
      </c>
      <c r="B7" s="61">
        <v>9.8699320679748214E-13</v>
      </c>
      <c r="C7" s="50">
        <v>1.00632255247892E-10</v>
      </c>
      <c r="D7" s="4">
        <f t="shared" si="0"/>
        <v>9.8699320679748211E-7</v>
      </c>
      <c r="E7" s="50">
        <f t="shared" si="1"/>
        <v>1.00632255247892E-4</v>
      </c>
      <c r="F7" s="4">
        <f t="shared" si="2"/>
        <v>1581639.6990520803</v>
      </c>
      <c r="G7" s="9"/>
      <c r="H7" s="9"/>
      <c r="I7" s="9"/>
    </row>
    <row r="8" spans="1:9" x14ac:dyDescent="0.25">
      <c r="A8" s="7">
        <v>150</v>
      </c>
      <c r="B8" s="61">
        <v>1.0574927109411334E-12</v>
      </c>
      <c r="C8" s="50">
        <v>1.00632255251645E-10</v>
      </c>
      <c r="D8" s="4">
        <f t="shared" si="0"/>
        <v>1.0574927109411335E-6</v>
      </c>
      <c r="E8" s="50">
        <f t="shared" si="1"/>
        <v>1.00632255251645E-4</v>
      </c>
      <c r="F8" s="4">
        <f t="shared" si="2"/>
        <v>1581639.6896636528</v>
      </c>
      <c r="G8" s="9"/>
      <c r="H8" s="9"/>
      <c r="I8" s="9"/>
    </row>
    <row r="9" spans="1:9" x14ac:dyDescent="0.25">
      <c r="A9" s="7">
        <v>160</v>
      </c>
      <c r="B9" s="61">
        <v>1.1279922157243795E-12</v>
      </c>
      <c r="C9" s="50">
        <v>1.00632255255878E-10</v>
      </c>
      <c r="D9" s="4">
        <f t="shared" si="0"/>
        <v>1.1279922157243795E-6</v>
      </c>
      <c r="E9" s="50">
        <f t="shared" si="1"/>
        <v>1.0063225525587801E-4</v>
      </c>
      <c r="F9" s="4">
        <f t="shared" si="2"/>
        <v>1581639.6790744225</v>
      </c>
      <c r="G9" s="9"/>
      <c r="H9" s="9"/>
      <c r="I9" s="9"/>
    </row>
    <row r="10" spans="1:9" x14ac:dyDescent="0.25">
      <c r="A10" s="7">
        <v>170</v>
      </c>
      <c r="B10" s="61">
        <v>1.1984917210340277E-12</v>
      </c>
      <c r="C10" s="50">
        <v>1.0063225526026799E-10</v>
      </c>
      <c r="D10" s="4">
        <f t="shared" si="0"/>
        <v>1.1984917210340278E-6</v>
      </c>
      <c r="E10" s="50">
        <f t="shared" si="1"/>
        <v>1.00632255260268E-4</v>
      </c>
      <c r="F10" s="4">
        <f t="shared" si="2"/>
        <v>1581639.6680924965</v>
      </c>
      <c r="G10" s="9"/>
      <c r="H10" s="9"/>
      <c r="I10" s="9"/>
    </row>
    <row r="11" spans="1:9" x14ac:dyDescent="0.25">
      <c r="A11" s="7">
        <v>180</v>
      </c>
      <c r="B11" s="61">
        <v>1.2689912267819469E-12</v>
      </c>
      <c r="C11" s="50">
        <v>1.00632255265008E-10</v>
      </c>
      <c r="D11" s="4">
        <f t="shared" si="0"/>
        <v>1.2689912267819469E-6</v>
      </c>
      <c r="E11" s="50">
        <f t="shared" si="1"/>
        <v>1.0063225526500801E-4</v>
      </c>
      <c r="F11" s="4">
        <f t="shared" si="2"/>
        <v>1581639.6562349633</v>
      </c>
    </row>
    <row r="12" spans="1:9" x14ac:dyDescent="0.25">
      <c r="A12" s="7">
        <v>190</v>
      </c>
      <c r="B12" s="61">
        <v>1.3394907328986778E-12</v>
      </c>
      <c r="C12" s="50">
        <v>1.00632255269902E-10</v>
      </c>
      <c r="D12" s="4">
        <f t="shared" si="0"/>
        <v>1.3394907328986779E-6</v>
      </c>
      <c r="E12" s="50">
        <f t="shared" si="1"/>
        <v>1.00632255269902E-4</v>
      </c>
      <c r="F12" s="4">
        <f t="shared" si="2"/>
        <v>1581639.643992227</v>
      </c>
      <c r="I12" s="9"/>
    </row>
    <row r="13" spans="1:9" x14ac:dyDescent="0.25">
      <c r="A13" s="7">
        <v>200</v>
      </c>
      <c r="B13" s="61">
        <v>1.4099902393286193E-12</v>
      </c>
      <c r="C13" s="50">
        <v>1.00632255275164E-10</v>
      </c>
      <c r="D13" s="4">
        <f t="shared" si="0"/>
        <v>1.4099902393286195E-6</v>
      </c>
      <c r="E13" s="50">
        <f t="shared" si="1"/>
        <v>1.0063225527516401E-4</v>
      </c>
      <c r="F13" s="4">
        <f t="shared" si="2"/>
        <v>1581639.6308288607</v>
      </c>
    </row>
    <row r="14" spans="1:9" x14ac:dyDescent="0.25">
      <c r="B14" s="38"/>
    </row>
    <row r="16" spans="1:9" x14ac:dyDescent="0.25">
      <c r="A16" s="14" t="s">
        <v>19</v>
      </c>
    </row>
    <row r="17" spans="1:9" x14ac:dyDescent="0.25">
      <c r="A17" s="14" t="s">
        <v>23</v>
      </c>
    </row>
    <row r="18" spans="1:9" x14ac:dyDescent="0.25">
      <c r="A18" s="14" t="s">
        <v>20</v>
      </c>
    </row>
    <row r="19" spans="1:9" x14ac:dyDescent="0.25">
      <c r="I19" s="9"/>
    </row>
    <row r="21" spans="1:9" x14ac:dyDescent="0.25">
      <c r="C21" s="50"/>
    </row>
    <row r="22" spans="1:9" x14ac:dyDescent="0.25">
      <c r="C22" s="50"/>
    </row>
    <row r="23" spans="1:9" x14ac:dyDescent="0.25">
      <c r="C23" s="50"/>
    </row>
    <row r="24" spans="1:9" x14ac:dyDescent="0.25">
      <c r="C24" s="50"/>
    </row>
    <row r="25" spans="1:9" x14ac:dyDescent="0.25">
      <c r="C25" s="50"/>
    </row>
    <row r="26" spans="1:9" x14ac:dyDescent="0.25">
      <c r="C26" s="50"/>
    </row>
    <row r="27" spans="1:9" x14ac:dyDescent="0.25">
      <c r="C27" s="50"/>
    </row>
    <row r="28" spans="1:9" x14ac:dyDescent="0.25">
      <c r="C28" s="50"/>
    </row>
    <row r="29" spans="1:9" x14ac:dyDescent="0.25">
      <c r="C29" s="50"/>
    </row>
    <row r="30" spans="1:9" x14ac:dyDescent="0.25">
      <c r="C30" s="50"/>
    </row>
    <row r="31" spans="1:9" x14ac:dyDescent="0.25">
      <c r="C31" s="50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306"/>
  <sheetViews>
    <sheetView tabSelected="1" zoomScale="83" zoomScaleNormal="115" workbookViewId="0">
      <selection activeCell="E3" sqref="E3"/>
    </sheetView>
  </sheetViews>
  <sheetFormatPr defaultColWidth="9.109375" defaultRowHeight="13.2" x14ac:dyDescent="0.25"/>
  <cols>
    <col min="1" max="2" width="11.77734375" style="8" bestFit="1" customWidth="1"/>
    <col min="3" max="3" width="12.21875" style="8" bestFit="1" customWidth="1"/>
    <col min="4" max="4" width="18.5546875" style="38" bestFit="1" customWidth="1"/>
    <col min="5" max="5" width="9.21875" style="38" bestFit="1" customWidth="1"/>
    <col min="6" max="6" width="20.109375" style="38" bestFit="1" customWidth="1"/>
    <col min="7" max="21" width="9.109375" style="8"/>
    <col min="22" max="23" width="46.77734375" style="8" customWidth="1"/>
    <col min="24" max="16384" width="9.109375" style="8"/>
  </cols>
  <sheetData>
    <row r="1" spans="1:24" x14ac:dyDescent="0.25">
      <c r="A1" s="7" t="s">
        <v>5</v>
      </c>
      <c r="B1" s="7" t="s">
        <v>26</v>
      </c>
      <c r="C1" s="7" t="s">
        <v>27</v>
      </c>
      <c r="D1" s="3" t="s">
        <v>29</v>
      </c>
      <c r="E1" s="34" t="s">
        <v>36</v>
      </c>
      <c r="F1" s="34" t="s">
        <v>37</v>
      </c>
      <c r="W1" s="8" t="s">
        <v>56</v>
      </c>
    </row>
    <row r="2" spans="1:24" ht="13.8" thickBot="1" x14ac:dyDescent="0.3">
      <c r="A2" s="7" t="s">
        <v>6</v>
      </c>
      <c r="B2" s="7" t="s">
        <v>1</v>
      </c>
      <c r="C2" s="7" t="s">
        <v>28</v>
      </c>
      <c r="D2" s="3" t="s">
        <v>30</v>
      </c>
      <c r="E2" s="34" t="s">
        <v>6</v>
      </c>
      <c r="F2" s="34" t="s">
        <v>6</v>
      </c>
      <c r="H2" s="35" t="s">
        <v>34</v>
      </c>
      <c r="X2" s="48">
        <v>-5.7670465302711499E-2</v>
      </c>
    </row>
    <row r="3" spans="1:24" ht="13.8" thickBot="1" x14ac:dyDescent="0.3">
      <c r="A3" s="48">
        <v>100</v>
      </c>
      <c r="B3" s="48">
        <v>6.3781337793663297</v>
      </c>
      <c r="C3" s="55">
        <v>-0.51800000000000002</v>
      </c>
      <c r="D3" s="36">
        <f>20*LOG10(B3/0.002)</f>
        <v>70.073272570595378</v>
      </c>
      <c r="E3" s="37">
        <f>B3/0.002*11200</f>
        <v>35717549.164451443</v>
      </c>
      <c r="F3" s="37">
        <v>79500000</v>
      </c>
      <c r="X3" s="48">
        <v>-5.9000105724059497E-2</v>
      </c>
    </row>
    <row r="4" spans="1:24" ht="13.8" thickBot="1" x14ac:dyDescent="0.3">
      <c r="A4" s="48">
        <v>102.305972984251</v>
      </c>
      <c r="B4" s="48">
        <v>6.3781094594934098</v>
      </c>
      <c r="C4" s="55">
        <v>-0.53</v>
      </c>
      <c r="D4" s="36">
        <f t="shared" ref="D4:D67" si="0">20*LOG10(B4/0.002)</f>
        <v>70.073239451168575</v>
      </c>
      <c r="E4" s="53">
        <f t="shared" ref="E4:E67" si="1">B4/0.002*11200</f>
        <v>35717412.973163091</v>
      </c>
      <c r="X4" s="48">
        <v>-6.0360391374249402E-2</v>
      </c>
    </row>
    <row r="5" spans="1:24" ht="13.8" thickBot="1" x14ac:dyDescent="0.3">
      <c r="A5" s="48">
        <v>104.665121082543</v>
      </c>
      <c r="B5" s="48">
        <v>6.3780840052676302</v>
      </c>
      <c r="C5" s="55">
        <v>-0.54200000000000004</v>
      </c>
      <c r="D5" s="36">
        <f t="shared" si="0"/>
        <v>70.073204786815666</v>
      </c>
      <c r="E5" s="53">
        <f t="shared" si="1"/>
        <v>35717270.429498732</v>
      </c>
      <c r="X5" s="48">
        <v>-6.17520277878707E-2</v>
      </c>
    </row>
    <row r="6" spans="1:24" ht="13.8" thickBot="1" x14ac:dyDescent="0.3">
      <c r="A6" s="48">
        <v>107.07867049863999</v>
      </c>
      <c r="B6" s="48">
        <v>6.3780573633031503</v>
      </c>
      <c r="C6" s="55">
        <v>-0.55500000000000005</v>
      </c>
      <c r="D6" s="36">
        <f t="shared" si="0"/>
        <v>70.073168504815257</v>
      </c>
      <c r="E6" s="53">
        <f t="shared" si="1"/>
        <v>35717121.234497637</v>
      </c>
      <c r="X6" s="48">
        <v>-6.31757367174407E-2</v>
      </c>
    </row>
    <row r="7" spans="1:24" ht="13.8" thickBot="1" x14ac:dyDescent="0.3">
      <c r="A7" s="48">
        <v>109.54787571223299</v>
      </c>
      <c r="B7" s="48">
        <v>6.3780294792056003</v>
      </c>
      <c r="C7" s="55">
        <v>-0.56799999999999995</v>
      </c>
      <c r="D7" s="36">
        <f t="shared" si="0"/>
        <v>70.073130531070333</v>
      </c>
      <c r="E7" s="53">
        <f t="shared" si="1"/>
        <v>35716965.083551362</v>
      </c>
      <c r="X7" s="48">
        <v>-6.4632256445307096E-2</v>
      </c>
    </row>
    <row r="8" spans="1:24" ht="13.8" thickBot="1" x14ac:dyDescent="0.3">
      <c r="A8" s="48">
        <v>112.074020130978</v>
      </c>
      <c r="B8" s="48">
        <v>6.3780002945421996</v>
      </c>
      <c r="C8" s="55">
        <v>-0.58099999999999996</v>
      </c>
      <c r="D8" s="36">
        <f t="shared" si="0"/>
        <v>70.073090785981947</v>
      </c>
      <c r="E8" s="53">
        <f t="shared" si="1"/>
        <v>35716801.649436317</v>
      </c>
      <c r="X8" s="48">
        <v>-6.6122342196409306E-2</v>
      </c>
    </row>
    <row r="9" spans="1:24" ht="13.8" thickBot="1" x14ac:dyDescent="0.3">
      <c r="A9" s="48">
        <v>114.65841675756199</v>
      </c>
      <c r="B9" s="48">
        <v>6.3779697486649498</v>
      </c>
      <c r="C9" s="55">
        <v>-0.59399999999999997</v>
      </c>
      <c r="D9" s="36">
        <f t="shared" si="0"/>
        <v>70.073049186931812</v>
      </c>
      <c r="E9" s="53">
        <f t="shared" si="1"/>
        <v>35716630.592523716</v>
      </c>
      <c r="X9" s="48">
        <v>-6.7646766513094495E-2</v>
      </c>
    </row>
    <row r="10" spans="1:24" ht="13.8" thickBot="1" x14ac:dyDescent="0.3">
      <c r="A10" s="48">
        <v>117.302408872161</v>
      </c>
      <c r="B10" s="48">
        <v>6.3779377780988797</v>
      </c>
      <c r="C10" s="55">
        <v>-0.60799999999999998</v>
      </c>
      <c r="D10" s="36">
        <f t="shared" si="0"/>
        <v>70.073005647448952</v>
      </c>
      <c r="E10" s="53">
        <f t="shared" si="1"/>
        <v>35716451.557353728</v>
      </c>
      <c r="X10" s="48">
        <v>-6.9206319647529504E-2</v>
      </c>
    </row>
    <row r="11" spans="1:24" ht="13.8" thickBot="1" x14ac:dyDescent="0.3">
      <c r="A11" s="48">
        <v>120.00737073062901</v>
      </c>
      <c r="B11" s="48">
        <v>6.3779043164103904</v>
      </c>
      <c r="C11" s="55">
        <v>-0.622</v>
      </c>
      <c r="D11" s="36">
        <f t="shared" si="0"/>
        <v>70.072960077030132</v>
      </c>
      <c r="E11" s="53">
        <f t="shared" si="1"/>
        <v>35716264.171898186</v>
      </c>
      <c r="X11" s="48">
        <v>-7.0801809962673004E-2</v>
      </c>
    </row>
    <row r="12" spans="1:24" ht="13.8" thickBot="1" x14ac:dyDescent="0.3">
      <c r="A12" s="48">
        <v>122.774708278787</v>
      </c>
      <c r="B12" s="48">
        <v>6.3778692940696198</v>
      </c>
      <c r="C12" s="55">
        <v>-0.63600000000000001</v>
      </c>
      <c r="D12" s="36">
        <f t="shared" si="0"/>
        <v>70.07291238095209</v>
      </c>
      <c r="E12" s="53">
        <f t="shared" si="1"/>
        <v>35716068.04678987</v>
      </c>
      <c r="X12" s="48">
        <v>-7.2434064341971E-2</v>
      </c>
    </row>
    <row r="13" spans="1:24" ht="13.8" thickBot="1" x14ac:dyDescent="0.3">
      <c r="A13" s="48">
        <v>125.605859883189</v>
      </c>
      <c r="B13" s="48">
        <v>6.3778326383063204</v>
      </c>
      <c r="C13" s="55">
        <v>-0.65100000000000002</v>
      </c>
      <c r="D13" s="36">
        <f t="shared" si="0"/>
        <v>70.07286246007493</v>
      </c>
      <c r="E13" s="53">
        <f t="shared" si="1"/>
        <v>35715862.774515398</v>
      </c>
      <c r="X13" s="48">
        <v>-7.4103928607917993E-2</v>
      </c>
    </row>
    <row r="14" spans="1:24" ht="13.8" thickBot="1" x14ac:dyDescent="0.3">
      <c r="A14" s="48">
        <v>128.502297078731</v>
      </c>
      <c r="B14" s="48">
        <v>6.3777942729581696</v>
      </c>
      <c r="C14" s="55">
        <v>-0.66600000000000004</v>
      </c>
      <c r="D14" s="36">
        <f t="shared" si="0"/>
        <v>70.072810210635168</v>
      </c>
      <c r="E14" s="53">
        <f t="shared" si="1"/>
        <v>35715647.928565748</v>
      </c>
      <c r="X14" s="48">
        <v>-7.5812267949721096E-2</v>
      </c>
    </row>
    <row r="15" spans="1:24" ht="13.8" thickBot="1" x14ac:dyDescent="0.3">
      <c r="A15" s="48">
        <v>131.465525333508</v>
      </c>
      <c r="B15" s="48">
        <v>6.3777541183145097</v>
      </c>
      <c r="C15" s="55">
        <v>-0.68100000000000005</v>
      </c>
      <c r="D15" s="36">
        <f t="shared" si="0"/>
        <v>70.072755524032516</v>
      </c>
      <c r="E15" s="53">
        <f t="shared" si="1"/>
        <v>35715423.062561251</v>
      </c>
      <c r="X15" s="48">
        <v>-7.7559967360115806E-2</v>
      </c>
    </row>
    <row r="16" spans="1:24" ht="13.8" thickBot="1" x14ac:dyDescent="0.3">
      <c r="A16" s="48">
        <v>134.497084831302</v>
      </c>
      <c r="B16" s="48">
        <v>6.37771209094951</v>
      </c>
      <c r="C16" s="55">
        <v>-0.69699999999999995</v>
      </c>
      <c r="D16" s="36">
        <f t="shared" si="0"/>
        <v>70.07269828660219</v>
      </c>
      <c r="E16" s="53">
        <f t="shared" si="1"/>
        <v>35715187.709317252</v>
      </c>
      <c r="X16" s="48">
        <v>-7.9347932081618694E-2</v>
      </c>
    </row>
    <row r="17" spans="1:24" ht="13.8" thickBot="1" x14ac:dyDescent="0.3">
      <c r="A17" s="48">
        <v>137.59855127211699</v>
      </c>
      <c r="B17" s="48">
        <v>6.3776681035502802</v>
      </c>
      <c r="C17" s="55">
        <v>-0.71299999999999997</v>
      </c>
      <c r="D17" s="36">
        <f t="shared" si="0"/>
        <v>70.072638379380393</v>
      </c>
      <c r="E17" s="53">
        <f t="shared" si="1"/>
        <v>35714941.379881568</v>
      </c>
      <c r="X17" s="48">
        <v>-8.1177088062304406E-2</v>
      </c>
    </row>
    <row r="18" spans="1:24" ht="13.8" thickBot="1" x14ac:dyDescent="0.3">
      <c r="A18" s="48">
        <v>140.771536691173</v>
      </c>
      <c r="B18" s="48">
        <v>6.3776220647353803</v>
      </c>
      <c r="C18" s="55">
        <v>-0.72899999999999998</v>
      </c>
      <c r="D18" s="36">
        <f t="shared" si="0"/>
        <v>70.072575677856562</v>
      </c>
      <c r="E18" s="53">
        <f t="shared" si="1"/>
        <v>35714683.562518127</v>
      </c>
      <c r="X18" s="48">
        <v>-8.3048382421312406E-2</v>
      </c>
    </row>
    <row r="19" spans="1:24" ht="13.8" thickBot="1" x14ac:dyDescent="0.3">
      <c r="A19" s="48">
        <v>144.01769029678599</v>
      </c>
      <c r="B19" s="48">
        <v>6.37757387886563</v>
      </c>
      <c r="C19" s="55">
        <v>-0.746</v>
      </c>
      <c r="D19" s="36">
        <f t="shared" si="0"/>
        <v>70.072510051715085</v>
      </c>
      <c r="E19" s="53">
        <f t="shared" si="1"/>
        <v>35714413.721647531</v>
      </c>
      <c r="X19" s="48">
        <v>-8.4962783924257698E-2</v>
      </c>
    </row>
    <row r="20" spans="1:24" ht="13.8" thickBot="1" x14ac:dyDescent="0.3">
      <c r="A20" s="48">
        <v>147.33869932757199</v>
      </c>
      <c r="B20" s="48">
        <v>6.3775234458465597</v>
      </c>
      <c r="C20" s="55">
        <v>-0.76300000000000001</v>
      </c>
      <c r="D20" s="36">
        <f t="shared" si="0"/>
        <v>70.072441364565691</v>
      </c>
      <c r="E20" s="53">
        <f t="shared" si="1"/>
        <v>35714131.296740733</v>
      </c>
      <c r="X20" s="48">
        <v>-8.6921283468671603E-2</v>
      </c>
    </row>
    <row r="21" spans="1:24" ht="13.8" thickBot="1" x14ac:dyDescent="0.3">
      <c r="A21" s="48">
        <v>150.73628992941201</v>
      </c>
      <c r="B21" s="48">
        <v>6.3774706609205003</v>
      </c>
      <c r="C21" s="55">
        <v>-0.78100000000000003</v>
      </c>
      <c r="D21" s="36">
        <f t="shared" si="0"/>
        <v>70.072369473659506</v>
      </c>
      <c r="E21" s="53">
        <f t="shared" si="1"/>
        <v>35713835.701154806</v>
      </c>
      <c r="X21" s="48">
        <v>-8.8924894566122806E-2</v>
      </c>
    </row>
    <row r="22" spans="1:24" ht="13.8" thickBot="1" x14ac:dyDescent="0.3">
      <c r="A22" s="48">
        <v>154.21222805264699</v>
      </c>
      <c r="B22" s="48">
        <v>6.3774154139633401</v>
      </c>
      <c r="C22" s="55">
        <v>-0.79900000000000004</v>
      </c>
      <c r="D22" s="36">
        <f t="shared" si="0"/>
        <v>70.072294228930559</v>
      </c>
      <c r="E22" s="53">
        <f t="shared" si="1"/>
        <v>35713526.318194702</v>
      </c>
      <c r="X22" s="48">
        <v>-9.09746539022004E-2</v>
      </c>
    </row>
    <row r="23" spans="1:24" ht="13.8" thickBot="1" x14ac:dyDescent="0.3">
      <c r="A23" s="48">
        <v>157.76832036995199</v>
      </c>
      <c r="B23" s="48">
        <v>6.3773575912022498</v>
      </c>
      <c r="C23" s="55">
        <v>-0.81699999999999995</v>
      </c>
      <c r="D23" s="36">
        <f t="shared" si="0"/>
        <v>70.07221547533436</v>
      </c>
      <c r="E23" s="53">
        <f t="shared" si="1"/>
        <v>35713202.510732599</v>
      </c>
      <c r="X23" s="48">
        <v>-9.3071621772767801E-2</v>
      </c>
    </row>
    <row r="24" spans="1:24" ht="13.8" thickBot="1" x14ac:dyDescent="0.3">
      <c r="A24" s="48">
        <v>161.40641521538899</v>
      </c>
      <c r="B24" s="48">
        <v>6.3772970720621203</v>
      </c>
      <c r="C24" s="55">
        <v>-0.83599999999999997</v>
      </c>
      <c r="D24" s="36">
        <f t="shared" si="0"/>
        <v>70.072133048551976</v>
      </c>
      <c r="E24" s="53">
        <f t="shared" si="1"/>
        <v>35712863.603547871</v>
      </c>
      <c r="X24" s="48">
        <v>-9.5216882664597602E-2</v>
      </c>
    </row>
    <row r="25" spans="1:24" ht="13.8" thickBot="1" x14ac:dyDescent="0.3">
      <c r="A25" s="48">
        <v>165.12840354510399</v>
      </c>
      <c r="B25" s="48">
        <v>6.37723373086079</v>
      </c>
      <c r="C25" s="55">
        <v>-0.85499999999999998</v>
      </c>
      <c r="D25" s="36">
        <f t="shared" si="0"/>
        <v>70.072046777297828</v>
      </c>
      <c r="E25" s="53">
        <f t="shared" si="1"/>
        <v>35712508.892820425</v>
      </c>
      <c r="X25" s="48">
        <v>-9.7411545780384301E-2</v>
      </c>
    </row>
    <row r="26" spans="1:24" ht="13.8" thickBot="1" x14ac:dyDescent="0.3">
      <c r="A26" s="48">
        <v>168.93621992017901</v>
      </c>
      <c r="B26" s="48">
        <v>6.3771674360634298</v>
      </c>
      <c r="C26" s="55">
        <v>-0.875</v>
      </c>
      <c r="D26" s="36">
        <f t="shared" si="0"/>
        <v>70.071956482303037</v>
      </c>
      <c r="E26" s="53">
        <f t="shared" si="1"/>
        <v>35712137.641955204</v>
      </c>
      <c r="X26" s="48">
        <v>-9.9656745588007606E-2</v>
      </c>
    </row>
    <row r="27" spans="1:24" ht="13.8" thickBot="1" x14ac:dyDescent="0.3">
      <c r="A27" s="48">
        <v>172.831843512153</v>
      </c>
      <c r="B27" s="48">
        <v>6.3770980500092103</v>
      </c>
      <c r="C27" s="55">
        <v>-0.89500000000000002</v>
      </c>
      <c r="D27" s="36">
        <f t="shared" si="0"/>
        <v>70.071861975941999</v>
      </c>
      <c r="E27" s="53">
        <f t="shared" si="1"/>
        <v>35711749.080051579</v>
      </c>
      <c r="X27" s="48">
        <v>-0.101953642381091</v>
      </c>
    </row>
    <row r="28" spans="1:24" ht="13.8" thickBot="1" x14ac:dyDescent="0.3">
      <c r="A28" s="48">
        <v>176.817299131726</v>
      </c>
      <c r="B28" s="48">
        <v>6.3770254286286097</v>
      </c>
      <c r="C28" s="55">
        <v>-0.91600000000000004</v>
      </c>
      <c r="D28" s="36">
        <f t="shared" si="0"/>
        <v>70.071763061845971</v>
      </c>
      <c r="E28" s="53">
        <f t="shared" si="1"/>
        <v>35711342.400320217</v>
      </c>
      <c r="X28" s="48">
        <v>-0.104303422850823</v>
      </c>
    </row>
    <row r="29" spans="1:24" ht="13.8" thickBot="1" x14ac:dyDescent="0.3">
      <c r="A29" s="48">
        <v>180.894658281185</v>
      </c>
      <c r="B29" s="48">
        <v>6.3769494211437401</v>
      </c>
      <c r="C29" s="55">
        <v>-0.93700000000000006</v>
      </c>
      <c r="D29" s="36">
        <f t="shared" si="0"/>
        <v>70.071659534493435</v>
      </c>
      <c r="E29" s="53">
        <f t="shared" si="1"/>
        <v>35710916.75840494</v>
      </c>
      <c r="H29" s="35" t="s">
        <v>35</v>
      </c>
      <c r="X29" s="48">
        <v>-0.106707300669382</v>
      </c>
    </row>
    <row r="30" spans="1:24" ht="13.8" thickBot="1" x14ac:dyDescent="0.3">
      <c r="A30" s="48">
        <v>185.06604023110299</v>
      </c>
      <c r="B30" s="48">
        <v>6.3768698697581403</v>
      </c>
      <c r="C30" s="55">
        <v>-0.95899999999999996</v>
      </c>
      <c r="D30" s="36">
        <f t="shared" si="0"/>
        <v>70.071551178785995</v>
      </c>
      <c r="E30" s="53">
        <f t="shared" si="1"/>
        <v>35710471.270645589</v>
      </c>
      <c r="X30" s="48">
        <v>-0.109166517084951</v>
      </c>
    </row>
    <row r="31" spans="1:24" ht="13.8" thickBot="1" x14ac:dyDescent="0.3">
      <c r="A31" s="48">
        <v>189.333613121855</v>
      </c>
      <c r="B31" s="48">
        <v>6.3767866093292804</v>
      </c>
      <c r="C31" s="55">
        <v>-0.98099999999999998</v>
      </c>
      <c r="D31" s="36">
        <f t="shared" si="0"/>
        <v>70.071437769600564</v>
      </c>
      <c r="E31" s="53">
        <f t="shared" si="1"/>
        <v>35710005.012243971</v>
      </c>
      <c r="X31" s="48">
        <v>-0.111682341528608</v>
      </c>
    </row>
    <row r="32" spans="1:24" ht="13.8" thickBot="1" x14ac:dyDescent="0.3">
      <c r="A32" s="48">
        <v>193.69959509055099</v>
      </c>
      <c r="B32" s="48">
        <v>6.3766994670288097</v>
      </c>
      <c r="C32" s="55">
        <v>-1</v>
      </c>
      <c r="D32" s="36">
        <f t="shared" si="0"/>
        <v>70.071319071324623</v>
      </c>
      <c r="E32" s="53">
        <f t="shared" si="1"/>
        <v>35709517.015361331</v>
      </c>
      <c r="X32" s="48">
        <v>-0.11425607223312099</v>
      </c>
    </row>
    <row r="33" spans="1:24" ht="13.8" thickBot="1" x14ac:dyDescent="0.3">
      <c r="A33" s="48">
        <v>198.166255423942</v>
      </c>
      <c r="B33" s="48">
        <v>6.3766082619851803</v>
      </c>
      <c r="C33" s="55">
        <v>-1.03</v>
      </c>
      <c r="D33" s="36">
        <f t="shared" si="0"/>
        <v>70.071194837367415</v>
      </c>
      <c r="E33" s="53">
        <f t="shared" si="1"/>
        <v>35709006.267117009</v>
      </c>
      <c r="X33" s="48">
        <v>-0.116889036863805</v>
      </c>
    </row>
    <row r="34" spans="1:24" ht="13.8" thickBot="1" x14ac:dyDescent="0.3">
      <c r="A34" s="48">
        <v>202.73591573792001</v>
      </c>
      <c r="B34" s="48">
        <v>6.3765128049095701</v>
      </c>
      <c r="C34" s="55">
        <v>-1.05</v>
      </c>
      <c r="D34" s="36">
        <f t="shared" si="0"/>
        <v>70.071064809647979</v>
      </c>
      <c r="E34" s="53">
        <f t="shared" si="1"/>
        <v>35708471.707493596</v>
      </c>
      <c r="X34" s="48">
        <v>-0.11958259316162601</v>
      </c>
    </row>
    <row r="35" spans="1:24" ht="13.8" thickBot="1" x14ac:dyDescent="0.3">
      <c r="A35" s="48">
        <v>207.41095118421001</v>
      </c>
      <c r="B35" s="48">
        <v>6.3764128977061896</v>
      </c>
      <c r="C35" s="55">
        <v>-1.07</v>
      </c>
      <c r="D35" s="36">
        <f t="shared" si="0"/>
        <v>70.070928718061964</v>
      </c>
      <c r="E35" s="53">
        <f t="shared" si="1"/>
        <v>35707912.227154657</v>
      </c>
      <c r="X35" s="48">
        <v>-0.122338129598593</v>
      </c>
    </row>
    <row r="36" spans="1:24" ht="13.8" thickBot="1" x14ac:dyDescent="0.3">
      <c r="A36" s="48">
        <v>212.19379168489499</v>
      </c>
      <c r="B36" s="48">
        <v>6.3763083330634096</v>
      </c>
      <c r="C36" s="55">
        <v>-1.1000000000000001</v>
      </c>
      <c r="D36" s="36">
        <f t="shared" si="0"/>
        <v>70.070786279921776</v>
      </c>
      <c r="E36" s="53">
        <f t="shared" si="1"/>
        <v>35707326.665155098</v>
      </c>
      <c r="X36" s="48">
        <v>-0.12515706604555901</v>
      </c>
    </row>
    <row r="37" spans="1:24" ht="13.8" thickBot="1" x14ac:dyDescent="0.3">
      <c r="A37" s="48">
        <v>217.086923195407</v>
      </c>
      <c r="B37" s="48">
        <v>6.37619889402586</v>
      </c>
      <c r="C37" s="55">
        <v>-1.1200000000000001</v>
      </c>
      <c r="D37" s="36">
        <f t="shared" si="0"/>
        <v>70.070637199370736</v>
      </c>
      <c r="E37" s="53">
        <f t="shared" si="1"/>
        <v>35706713.806544818</v>
      </c>
      <c r="X37" s="48">
        <v>-0.12804085445257099</v>
      </c>
    </row>
    <row r="38" spans="1:24" ht="13.8" thickBot="1" x14ac:dyDescent="0.3">
      <c r="A38" s="48">
        <v>222.092888996634</v>
      </c>
      <c r="B38" s="48">
        <v>6.3760843535475198</v>
      </c>
      <c r="C38" s="55">
        <v>-1.1499999999999999</v>
      </c>
      <c r="D38" s="36">
        <f t="shared" si="0"/>
        <v>70.070481166770975</v>
      </c>
      <c r="E38" s="53">
        <f t="shared" si="1"/>
        <v>35706072.379866108</v>
      </c>
      <c r="X38" s="48">
        <v>-0.13099097954181599</v>
      </c>
    </row>
    <row r="39" spans="1:24" ht="13.8" thickBot="1" x14ac:dyDescent="0.3">
      <c r="A39" s="48">
        <v>227.21429101683901</v>
      </c>
      <c r="B39" s="48">
        <v>6.37596447402397</v>
      </c>
      <c r="C39" s="55">
        <v>-1.18</v>
      </c>
      <c r="D39" s="36">
        <f t="shared" si="0"/>
        <v>70.070317858062623</v>
      </c>
      <c r="E39" s="53">
        <f t="shared" si="1"/>
        <v>35705401.054534234</v>
      </c>
      <c r="X39" s="48">
        <v>-0.13400895951323499</v>
      </c>
    </row>
    <row r="40" spans="1:24" ht="13.8" thickBot="1" x14ac:dyDescent="0.3">
      <c r="A40" s="48">
        <v>232.45379118404401</v>
      </c>
      <c r="B40" s="48">
        <v>6.3758390068026998</v>
      </c>
      <c r="C40" s="55">
        <v>-1.2</v>
      </c>
      <c r="D40" s="36">
        <f t="shared" si="0"/>
        <v>70.070146934092719</v>
      </c>
      <c r="E40" s="53">
        <f t="shared" si="1"/>
        <v>35704698.438095115</v>
      </c>
      <c r="X40" s="48">
        <v>-0.13709634675245</v>
      </c>
    </row>
    <row r="41" spans="1:24" ht="13.8" thickBot="1" x14ac:dyDescent="0.3">
      <c r="A41" s="48">
        <v>237.81411280961501</v>
      </c>
      <c r="B41" s="48">
        <v>6.3757076914285804</v>
      </c>
      <c r="C41" s="55">
        <v>-1.23</v>
      </c>
      <c r="D41" s="36">
        <f t="shared" si="0"/>
        <v>70.069968039582989</v>
      </c>
      <c r="E41" s="53">
        <f t="shared" si="1"/>
        <v>35703963.072000049</v>
      </c>
      <c r="X41" s="48">
        <v>-0.140254728603454</v>
      </c>
    </row>
    <row r="42" spans="1:24" ht="13.8" thickBot="1" x14ac:dyDescent="0.3">
      <c r="A42" s="48">
        <v>243.29804200374099</v>
      </c>
      <c r="B42" s="48">
        <v>6.37557025607975</v>
      </c>
      <c r="C42" s="55">
        <v>-1.26</v>
      </c>
      <c r="D42" s="36">
        <f t="shared" si="0"/>
        <v>70.069780803718913</v>
      </c>
      <c r="E42" s="53">
        <f t="shared" si="1"/>
        <v>35703193.434046596</v>
      </c>
      <c r="X42" s="48">
        <v>-0.14348572805061799</v>
      </c>
    </row>
    <row r="43" spans="1:24" ht="13.8" thickBot="1" x14ac:dyDescent="0.3">
      <c r="A43" s="48">
        <v>248.90842912355799</v>
      </c>
      <c r="B43" s="48">
        <v>6.3754264155501899</v>
      </c>
      <c r="C43" s="55">
        <v>-1.29</v>
      </c>
      <c r="D43" s="36">
        <f t="shared" si="0"/>
        <v>70.069584837396036</v>
      </c>
      <c r="E43" s="53">
        <f t="shared" si="1"/>
        <v>35702387.927081063</v>
      </c>
      <c r="X43" s="48">
        <v>-0.146791004516588</v>
      </c>
    </row>
    <row r="44" spans="1:24" ht="13.8" thickBot="1" x14ac:dyDescent="0.3">
      <c r="A44" s="48">
        <v>254.64819025467099</v>
      </c>
      <c r="B44" s="48">
        <v>6.3752758716363402</v>
      </c>
      <c r="C44" s="55">
        <v>-1.32</v>
      </c>
      <c r="D44" s="36">
        <f t="shared" si="0"/>
        <v>70.069379733741044</v>
      </c>
      <c r="E44" s="53">
        <f t="shared" si="1"/>
        <v>35701544.881163508</v>
      </c>
      <c r="X44" s="48">
        <v>-0.15017225462162301</v>
      </c>
    </row>
    <row r="45" spans="1:24" ht="13.8" thickBot="1" x14ac:dyDescent="0.3">
      <c r="A45" s="48">
        <v>260.52030872682701</v>
      </c>
      <c r="B45" s="48">
        <v>6.3751183122796897</v>
      </c>
      <c r="C45" s="55">
        <v>-1.35</v>
      </c>
      <c r="D45" s="36">
        <f t="shared" si="0"/>
        <v>70.069165066937231</v>
      </c>
      <c r="E45" s="53">
        <f t="shared" si="1"/>
        <v>35700662.548766263</v>
      </c>
      <c r="X45" s="48">
        <v>-0.153631212966089</v>
      </c>
    </row>
    <row r="46" spans="1:24" ht="13.8" thickBot="1" x14ac:dyDescent="0.3">
      <c r="A46" s="48">
        <v>266.52783666455502</v>
      </c>
      <c r="B46" s="48">
        <v>6.37495341092818</v>
      </c>
      <c r="C46" s="55">
        <v>-1.38</v>
      </c>
      <c r="D46" s="36">
        <f t="shared" si="0"/>
        <v>70.068940391347709</v>
      </c>
      <c r="E46" s="53">
        <f t="shared" si="1"/>
        <v>35699739.101197802</v>
      </c>
      <c r="X46" s="48">
        <v>-0.15716965292551099</v>
      </c>
    </row>
    <row r="47" spans="1:24" ht="13.8" thickBot="1" x14ac:dyDescent="0.3">
      <c r="A47" s="48">
        <v>272.67389657354801</v>
      </c>
      <c r="B47" s="48">
        <v>6.3747808258639802</v>
      </c>
      <c r="C47" s="55">
        <v>-1.41</v>
      </c>
      <c r="D47" s="36">
        <f t="shared" si="0"/>
        <v>70.068705240591925</v>
      </c>
      <c r="E47" s="53">
        <f t="shared" si="1"/>
        <v>35698772.624838285</v>
      </c>
      <c r="X47" s="48">
        <v>-0.160789387446198</v>
      </c>
    </row>
    <row r="48" spans="1:24" ht="13.8" thickBot="1" x14ac:dyDescent="0.3">
      <c r="A48" s="48">
        <v>278.961682963638</v>
      </c>
      <c r="B48" s="48">
        <v>6.3746001992614501</v>
      </c>
      <c r="C48" s="55">
        <v>-1.44</v>
      </c>
      <c r="D48" s="36">
        <f t="shared" si="0"/>
        <v>70.068459126253927</v>
      </c>
      <c r="E48" s="53">
        <f t="shared" si="1"/>
        <v>35697761.11586412</v>
      </c>
      <c r="X48" s="48">
        <v>-0.16449226987670501</v>
      </c>
    </row>
    <row r="49" spans="1:24" ht="13.8" thickBot="1" x14ac:dyDescent="0.3">
      <c r="A49" s="48">
        <v>285.39446400919098</v>
      </c>
      <c r="B49" s="48">
        <v>6.3744111566966399</v>
      </c>
      <c r="C49" s="55">
        <v>-1.48</v>
      </c>
      <c r="D49" s="36">
        <f t="shared" si="0"/>
        <v>70.068201537204999</v>
      </c>
      <c r="E49" s="53">
        <f t="shared" si="1"/>
        <v>35696702.477501184</v>
      </c>
      <c r="X49" s="48">
        <v>-0.168280194877377</v>
      </c>
    </row>
    <row r="50" spans="1:24" ht="13.8" thickBot="1" x14ac:dyDescent="0.3">
      <c r="A50" s="48">
        <v>291.97558324778998</v>
      </c>
      <c r="B50" s="48">
        <v>6.3742133078354604</v>
      </c>
      <c r="C50" s="55">
        <v>-1.51</v>
      </c>
      <c r="D50" s="36">
        <f t="shared" si="0"/>
        <v>70.067931940531565</v>
      </c>
      <c r="E50" s="53">
        <f t="shared" si="1"/>
        <v>35695594.523878574</v>
      </c>
      <c r="X50" s="48">
        <v>-0.17215509909069401</v>
      </c>
    </row>
    <row r="51" spans="1:24" ht="13.8" thickBot="1" x14ac:dyDescent="0.3">
      <c r="A51" s="48">
        <v>298.70846131809299</v>
      </c>
      <c r="B51" s="48">
        <v>6.3740062422369999</v>
      </c>
      <c r="C51" s="55">
        <v>-1.55</v>
      </c>
      <c r="D51" s="36">
        <f t="shared" si="0"/>
        <v>70.067649775805862</v>
      </c>
      <c r="E51" s="53">
        <f t="shared" si="1"/>
        <v>35694434.956527203</v>
      </c>
      <c r="X51" s="48">
        <v>-0.17611896213408201</v>
      </c>
    </row>
    <row r="52" spans="1:24" ht="13.8" thickBot="1" x14ac:dyDescent="0.3">
      <c r="A52" s="48">
        <v>305.59659773776002</v>
      </c>
      <c r="B52" s="48">
        <v>6.3737895311835704</v>
      </c>
      <c r="C52" s="55">
        <v>-1.58</v>
      </c>
      <c r="D52" s="36">
        <f t="shared" si="0"/>
        <v>70.067354457567774</v>
      </c>
      <c r="E52" s="53">
        <f t="shared" si="1"/>
        <v>35693221.374627993</v>
      </c>
      <c r="X52" s="48">
        <v>-0.18017380743207001</v>
      </c>
    </row>
    <row r="53" spans="1:24" ht="13.8" thickBot="1" x14ac:dyDescent="0.3">
      <c r="A53" s="48">
        <v>312.64357272238198</v>
      </c>
      <c r="B53" s="48">
        <v>6.3735627260769698</v>
      </c>
      <c r="C53" s="55">
        <v>-1.62</v>
      </c>
      <c r="D53" s="36">
        <f t="shared" si="0"/>
        <v>70.067045373126447</v>
      </c>
      <c r="E53" s="53">
        <f t="shared" si="1"/>
        <v>35691951.266031027</v>
      </c>
      <c r="X53" s="48">
        <v>-0.18432170308262899</v>
      </c>
    </row>
    <row r="54" spans="1:24" ht="13.8" thickBot="1" x14ac:dyDescent="0.3">
      <c r="A54" s="48">
        <v>319.853049046357</v>
      </c>
      <c r="B54" s="48">
        <v>6.3733253572795903</v>
      </c>
      <c r="C54" s="55">
        <v>-1.66</v>
      </c>
      <c r="D54" s="36">
        <f t="shared" si="0"/>
        <v>70.066721880966739</v>
      </c>
      <c r="E54" s="53">
        <f t="shared" si="1"/>
        <v>35690622.000765704</v>
      </c>
      <c r="X54" s="48">
        <v>-0.18856476280458401</v>
      </c>
    </row>
    <row r="55" spans="1:24" ht="13.8" thickBot="1" x14ac:dyDescent="0.3">
      <c r="A55" s="48">
        <v>327.22877394666898</v>
      </c>
      <c r="B55" s="48">
        <v>6.3730769341271598</v>
      </c>
      <c r="C55" s="55">
        <v>-1.69</v>
      </c>
      <c r="D55" s="36">
        <f t="shared" si="0"/>
        <v>70.066383310751164</v>
      </c>
      <c r="E55" s="53">
        <f t="shared" si="1"/>
        <v>35689230.831112094</v>
      </c>
      <c r="X55" s="48">
        <v>-0.19290514675673301</v>
      </c>
    </row>
    <row r="56" spans="1:24" ht="13.8" thickBot="1" x14ac:dyDescent="0.3">
      <c r="A56" s="48">
        <v>334.77458107057402</v>
      </c>
      <c r="B56" s="48">
        <v>6.3728169424718999</v>
      </c>
      <c r="C56" s="55">
        <v>-1.73</v>
      </c>
      <c r="D56" s="36">
        <f t="shared" si="0"/>
        <v>70.066028959954494</v>
      </c>
      <c r="E56" s="53">
        <f t="shared" si="1"/>
        <v>35687774.877842642</v>
      </c>
      <c r="X56" s="48">
        <v>-0.19734506250581199</v>
      </c>
    </row>
    <row r="57" spans="1:24" ht="13.8" thickBot="1" x14ac:dyDescent="0.3">
      <c r="A57" s="48">
        <v>342.494392468201</v>
      </c>
      <c r="B57" s="48">
        <v>6.3725448446062698</v>
      </c>
      <c r="C57" s="55">
        <v>-1.77</v>
      </c>
      <c r="D57" s="36">
        <f t="shared" si="0"/>
        <v>70.065658093741121</v>
      </c>
      <c r="E57" s="53">
        <f t="shared" si="1"/>
        <v>35686251.129795112</v>
      </c>
      <c r="X57" s="48">
        <v>-0.20188676593546601</v>
      </c>
    </row>
    <row r="58" spans="1:24" ht="13.8" thickBot="1" x14ac:dyDescent="0.3">
      <c r="A58" s="48">
        <v>350.39222063109099</v>
      </c>
      <c r="B58" s="48">
        <v>6.3722600779269101</v>
      </c>
      <c r="C58" s="55">
        <v>-1.81</v>
      </c>
      <c r="D58" s="36">
        <f t="shared" si="0"/>
        <v>70.065269943123681</v>
      </c>
      <c r="E58" s="53">
        <f t="shared" si="1"/>
        <v>35684656.436390691</v>
      </c>
      <c r="X58" s="48">
        <v>-0.206532562178213</v>
      </c>
    </row>
    <row r="59" spans="1:24" ht="13.8" thickBot="1" x14ac:dyDescent="0.3">
      <c r="A59" s="48">
        <v>358.47217057776101</v>
      </c>
      <c r="B59" s="48">
        <v>6.3719620537903001</v>
      </c>
      <c r="C59" s="55">
        <v>-1.86</v>
      </c>
      <c r="D59" s="36">
        <f t="shared" si="0"/>
        <v>70.064863703380865</v>
      </c>
      <c r="E59" s="53">
        <f t="shared" si="1"/>
        <v>35682987.50122568</v>
      </c>
      <c r="X59" s="48">
        <v>-0.211284806556159</v>
      </c>
    </row>
    <row r="60" spans="1:24" ht="13.8" thickBot="1" x14ac:dyDescent="0.3">
      <c r="A60" s="48">
        <v>366.73844198734201</v>
      </c>
      <c r="B60" s="48">
        <v>6.3716501563173296</v>
      </c>
      <c r="C60" s="55">
        <v>-1.9</v>
      </c>
      <c r="D60" s="36">
        <f t="shared" si="0"/>
        <v>70.064438532403528</v>
      </c>
      <c r="E60" s="53">
        <f t="shared" si="1"/>
        <v>35681240.875377044</v>
      </c>
      <c r="X60" s="48">
        <v>-0.21614590548051299</v>
      </c>
    </row>
    <row r="61" spans="1:24" ht="13.8" thickBot="1" x14ac:dyDescent="0.3">
      <c r="A61" s="48">
        <v>375.19533138243298</v>
      </c>
      <c r="B61" s="48">
        <v>6.3713237404190703</v>
      </c>
      <c r="C61" s="55">
        <v>-1.94</v>
      </c>
      <c r="D61" s="36">
        <f t="shared" si="0"/>
        <v>70.063993547976494</v>
      </c>
      <c r="E61" s="53">
        <f t="shared" si="1"/>
        <v>35679412.946346797</v>
      </c>
      <c r="X61" s="48">
        <v>-0.22111831760383699</v>
      </c>
    </row>
    <row r="62" spans="1:24" ht="13.8" thickBot="1" x14ac:dyDescent="0.3">
      <c r="A62" s="48">
        <v>383.84723436228199</v>
      </c>
      <c r="B62" s="48">
        <v>6.3709821333970904</v>
      </c>
      <c r="C62" s="55">
        <v>-1.99</v>
      </c>
      <c r="D62" s="36">
        <f t="shared" si="0"/>
        <v>70.063527829931019</v>
      </c>
      <c r="E62" s="53">
        <f t="shared" si="1"/>
        <v>35677499.947023705</v>
      </c>
      <c r="X62" s="48">
        <v>-0.22620455448987201</v>
      </c>
    </row>
    <row r="63" spans="1:24" ht="13.8" thickBot="1" x14ac:dyDescent="0.3">
      <c r="A63" s="48">
        <v>392.69864788746997</v>
      </c>
      <c r="B63" s="48">
        <v>6.3706246292197397</v>
      </c>
      <c r="C63" s="55">
        <v>-2.0299999999999998</v>
      </c>
      <c r="D63" s="36">
        <f t="shared" si="0"/>
        <v>70.063040412309633</v>
      </c>
      <c r="E63" s="53">
        <f t="shared" si="1"/>
        <v>35675497.923630543</v>
      </c>
      <c r="X63" s="48">
        <v>-0.231407181775415</v>
      </c>
    </row>
    <row r="64" spans="1:24" ht="13.8" thickBot="1" x14ac:dyDescent="0.3">
      <c r="A64" s="48">
        <v>401.75417261727398</v>
      </c>
      <c r="B64" s="48">
        <v>6.3702504900025199</v>
      </c>
      <c r="C64" s="55">
        <v>-2.08</v>
      </c>
      <c r="D64" s="36">
        <f t="shared" si="0"/>
        <v>70.062530285348885</v>
      </c>
      <c r="E64" s="53">
        <f t="shared" si="1"/>
        <v>35673402.744014107</v>
      </c>
      <c r="X64" s="48">
        <v>-0.23672882005878501</v>
      </c>
    </row>
    <row r="65" spans="1:24" ht="13.8" thickBot="1" x14ac:dyDescent="0.3">
      <c r="A65" s="48">
        <v>411.01851530092898</v>
      </c>
      <c r="B65" s="48">
        <v>6.3698589433110202</v>
      </c>
      <c r="C65" s="55">
        <v>-2.13</v>
      </c>
      <c r="D65" s="36">
        <f t="shared" si="0"/>
        <v>70.061996391763529</v>
      </c>
      <c r="E65" s="53">
        <f t="shared" si="1"/>
        <v>35671210.082541712</v>
      </c>
      <c r="X65" s="48">
        <v>-0.24217214601866799</v>
      </c>
    </row>
    <row r="66" spans="1:24" ht="13.8" thickBot="1" x14ac:dyDescent="0.3">
      <c r="A66" s="48">
        <v>420.49649122403702</v>
      </c>
      <c r="B66" s="48">
        <v>6.36944918253959</v>
      </c>
      <c r="C66" s="55">
        <v>-2.1800000000000002</v>
      </c>
      <c r="D66" s="36">
        <f t="shared" si="0"/>
        <v>70.061437627220783</v>
      </c>
      <c r="E66" s="53">
        <f t="shared" si="1"/>
        <v>35668915.422221705</v>
      </c>
      <c r="X66" s="48">
        <v>-0.24773989317842801</v>
      </c>
    </row>
    <row r="67" spans="1:24" ht="13.8" thickBot="1" x14ac:dyDescent="0.3">
      <c r="A67" s="48">
        <v>430.19302671138598</v>
      </c>
      <c r="B67" s="48">
        <v>6.3690203623827903</v>
      </c>
      <c r="C67" s="55">
        <v>-2.23</v>
      </c>
      <c r="D67" s="36">
        <f t="shared" si="0"/>
        <v>70.060852834119103</v>
      </c>
      <c r="E67" s="53">
        <f t="shared" si="1"/>
        <v>35666514.029343627</v>
      </c>
      <c r="X67" s="48">
        <v>-0.25343485302631702</v>
      </c>
    </row>
    <row r="68" spans="1:24" ht="13.8" thickBot="1" x14ac:dyDescent="0.3">
      <c r="A68" s="48">
        <v>440.11316168748198</v>
      </c>
      <c r="B68" s="48">
        <v>6.3685715990740697</v>
      </c>
      <c r="C68" s="55">
        <v>-2.2799999999999998</v>
      </c>
      <c r="D68" s="36">
        <f t="shared" ref="D68:D131" si="2">20*LOG10(B68/0.002)</f>
        <v>70.060240801862676</v>
      </c>
      <c r="E68" s="53">
        <f t="shared" ref="E68:E131" si="3">B68/0.002*11200</f>
        <v>35664000.954814784</v>
      </c>
      <c r="X68" s="48">
        <v>-0.25925987591883398</v>
      </c>
    </row>
    <row r="69" spans="1:24" ht="13.8" thickBot="1" x14ac:dyDescent="0.3">
      <c r="A69" s="48">
        <v>450.26205229612702</v>
      </c>
      <c r="B69" s="48">
        <v>6.3681019676474602</v>
      </c>
      <c r="C69" s="55">
        <v>-2.33</v>
      </c>
      <c r="D69" s="36">
        <f t="shared" si="2"/>
        <v>70.059600263071673</v>
      </c>
      <c r="E69" s="53">
        <f t="shared" si="3"/>
        <v>35661371.018825777</v>
      </c>
      <c r="X69" s="48">
        <v>-0.26521787217251802</v>
      </c>
    </row>
    <row r="70" spans="1:24" ht="13.8" thickBot="1" x14ac:dyDescent="0.3">
      <c r="A70" s="48">
        <v>460.64497358041001</v>
      </c>
      <c r="B70" s="48">
        <v>6.3676105015349904</v>
      </c>
      <c r="C70" s="55">
        <v>-2.39</v>
      </c>
      <c r="D70" s="36">
        <f t="shared" si="2"/>
        <v>70.058929892972444</v>
      </c>
      <c r="E70" s="53">
        <f t="shared" si="3"/>
        <v>35658618.808595948</v>
      </c>
      <c r="X70" s="48">
        <v>-0.27131181296193102</v>
      </c>
    </row>
    <row r="71" spans="1:24" ht="13.8" thickBot="1" x14ac:dyDescent="0.3">
      <c r="A71" s="48">
        <v>471.267322224483</v>
      </c>
      <c r="B71" s="48">
        <v>6.3670961896680502</v>
      </c>
      <c r="C71" s="55">
        <v>-2.44</v>
      </c>
      <c r="D71" s="36">
        <f t="shared" si="2"/>
        <v>70.058228305377753</v>
      </c>
      <c r="E71" s="53">
        <f t="shared" si="3"/>
        <v>35655738.662141077</v>
      </c>
      <c r="X71" s="48">
        <v>-0.27754473120069401</v>
      </c>
    </row>
    <row r="72" spans="1:24" ht="13.8" thickBot="1" x14ac:dyDescent="0.3">
      <c r="A72" s="48">
        <v>482.13461935858197</v>
      </c>
      <c r="B72" s="48">
        <v>6.3665579734925801</v>
      </c>
      <c r="C72" s="55">
        <v>-2.5</v>
      </c>
      <c r="D72" s="36">
        <f t="shared" si="2"/>
        <v>70.057494048542381</v>
      </c>
      <c r="E72" s="53">
        <f t="shared" si="3"/>
        <v>35652724.651558444</v>
      </c>
      <c r="X72" s="48">
        <v>-0.28391972259701698</v>
      </c>
    </row>
    <row r="73" spans="1:24" ht="13.8" thickBot="1" x14ac:dyDescent="0.3">
      <c r="A73" s="48">
        <v>493.25251342871201</v>
      </c>
      <c r="B73" s="48">
        <v>6.3659947460711601</v>
      </c>
      <c r="C73" s="55">
        <v>-2.5499999999999998</v>
      </c>
      <c r="D73" s="36">
        <f t="shared" si="2"/>
        <v>70.056725603858183</v>
      </c>
      <c r="E73" s="53">
        <f t="shared" si="3"/>
        <v>35649570.577998497</v>
      </c>
      <c r="X73" s="48">
        <v>-0.29043994662478001</v>
      </c>
    </row>
    <row r="74" spans="1:24" ht="13.8" thickBot="1" x14ac:dyDescent="0.3">
      <c r="A74" s="48">
        <v>504.62678313251598</v>
      </c>
      <c r="B74" s="48">
        <v>6.3654053501267001</v>
      </c>
      <c r="C74" s="55">
        <v>-2.61</v>
      </c>
      <c r="D74" s="36">
        <f t="shared" si="2"/>
        <v>70.055921383098223</v>
      </c>
      <c r="E74" s="53">
        <f t="shared" si="3"/>
        <v>35646269.96070952</v>
      </c>
      <c r="X74" s="48">
        <v>-0.29710862739425598</v>
      </c>
    </row>
    <row r="75" spans="1:24" ht="13.8" thickBot="1" x14ac:dyDescent="0.3">
      <c r="A75" s="48">
        <v>516.263340422846</v>
      </c>
      <c r="B75" s="48">
        <v>6.3647885750207998</v>
      </c>
      <c r="C75" s="55">
        <v>-2.67</v>
      </c>
      <c r="D75" s="36">
        <f t="shared" si="2"/>
        <v>70.055079724198606</v>
      </c>
      <c r="E75" s="53">
        <f t="shared" si="3"/>
        <v>35642816.020116478</v>
      </c>
      <c r="X75" s="48">
        <v>-0.30392905456807001</v>
      </c>
    </row>
    <row r="76" spans="1:24" ht="13.8" thickBot="1" x14ac:dyDescent="0.3">
      <c r="A76" s="48">
        <v>528.16823358058798</v>
      </c>
      <c r="B76" s="48">
        <v>6.3641431543620604</v>
      </c>
      <c r="C76" s="55">
        <v>-2.73</v>
      </c>
      <c r="D76" s="36">
        <f t="shared" si="2"/>
        <v>70.054198887890266</v>
      </c>
      <c r="E76" s="53">
        <f t="shared" si="3"/>
        <v>35639201.664427534</v>
      </c>
      <c r="X76" s="48">
        <v>-0.31090458437623403</v>
      </c>
    </row>
    <row r="77" spans="1:24" ht="13.8" thickBot="1" x14ac:dyDescent="0.3">
      <c r="A77" s="48">
        <v>540.34765035835198</v>
      </c>
      <c r="B77" s="48">
        <v>6.3634677647132403</v>
      </c>
      <c r="C77" s="55">
        <v>-2.8</v>
      </c>
      <c r="D77" s="36">
        <f t="shared" si="2"/>
        <v>70.053277055820587</v>
      </c>
      <c r="E77" s="53">
        <f t="shared" si="3"/>
        <v>35635419.482394144</v>
      </c>
      <c r="X77" s="48">
        <v>-0.31803864028741302</v>
      </c>
    </row>
    <row r="78" spans="1:24" ht="13.8" thickBot="1" x14ac:dyDescent="0.3">
      <c r="A78" s="48">
        <v>552.80792119664898</v>
      </c>
      <c r="B78" s="48">
        <v>6.3627610208124503</v>
      </c>
      <c r="C78" s="55">
        <v>-2.86</v>
      </c>
      <c r="D78" s="36">
        <f t="shared" si="2"/>
        <v>70.05231232390598</v>
      </c>
      <c r="E78" s="53">
        <f t="shared" si="3"/>
        <v>35631461.716549724</v>
      </c>
      <c r="X78" s="48">
        <v>-0.325334713972256</v>
      </c>
    </row>
    <row r="79" spans="1:24" ht="13.8" thickBot="1" x14ac:dyDescent="0.3">
      <c r="A79" s="48">
        <v>565.55552251424297</v>
      </c>
      <c r="B79" s="48">
        <v>6.3620214740627299</v>
      </c>
      <c r="C79" s="55">
        <v>-2.93</v>
      </c>
      <c r="D79" s="36">
        <f t="shared" si="2"/>
        <v>70.051302700132837</v>
      </c>
      <c r="E79" s="53">
        <f t="shared" si="3"/>
        <v>35627320.254751287</v>
      </c>
      <c r="X79" s="48">
        <v>-0.332796366254133</v>
      </c>
    </row>
    <row r="80" spans="1:24" ht="13.8" thickBot="1" x14ac:dyDescent="0.3">
      <c r="A80" s="48">
        <v>578.59708007435995</v>
      </c>
      <c r="B80" s="48">
        <v>6.3612476109029599</v>
      </c>
      <c r="C80" s="55">
        <v>-2.99</v>
      </c>
      <c r="D80" s="36">
        <f t="shared" si="2"/>
        <v>70.050246102183962</v>
      </c>
      <c r="E80" s="53">
        <f t="shared" si="3"/>
        <v>35622986.621056572</v>
      </c>
      <c r="X80" s="48">
        <v>-0.340427227682568</v>
      </c>
    </row>
    <row r="81" spans="1:24" ht="13.8" thickBot="1" x14ac:dyDescent="0.3">
      <c r="A81" s="48">
        <v>591.93937242853895</v>
      </c>
      <c r="B81" s="48">
        <v>6.36043784768097</v>
      </c>
      <c r="C81" s="55">
        <v>-3.06</v>
      </c>
      <c r="D81" s="36">
        <f t="shared" si="2"/>
        <v>70.049140350275295</v>
      </c>
      <c r="E81" s="53">
        <f t="shared" si="3"/>
        <v>35618451.94701343</v>
      </c>
      <c r="X81" s="48">
        <v>-0.34823099938253799</v>
      </c>
    </row>
    <row r="82" spans="1:24" ht="13.8" thickBot="1" x14ac:dyDescent="0.3">
      <c r="A82" s="48">
        <v>605.58933443988599</v>
      </c>
      <c r="B82" s="48">
        <v>6.3595905285352199</v>
      </c>
      <c r="C82" s="55">
        <v>-3.13</v>
      </c>
      <c r="D82" s="36">
        <f t="shared" si="2"/>
        <v>70.047983164083348</v>
      </c>
      <c r="E82" s="53">
        <f t="shared" si="3"/>
        <v>35613706.959797233</v>
      </c>
      <c r="X82" s="48">
        <v>-0.35621145384998998</v>
      </c>
    </row>
    <row r="83" spans="1:24" ht="13.8" thickBot="1" x14ac:dyDescent="0.3">
      <c r="A83" s="48">
        <v>619.554060887574</v>
      </c>
      <c r="B83" s="48">
        <v>6.3587039229097799</v>
      </c>
      <c r="C83" s="55">
        <v>-3.21</v>
      </c>
      <c r="D83" s="36">
        <f t="shared" si="2"/>
        <v>70.046772159155466</v>
      </c>
      <c r="E83" s="53">
        <f t="shared" si="3"/>
        <v>35608741.96829477</v>
      </c>
      <c r="X83" s="48">
        <v>-0.36437243546222398</v>
      </c>
    </row>
    <row r="84" spans="1:24" ht="13.8" thickBot="1" x14ac:dyDescent="0.3">
      <c r="A84" s="48">
        <v>633.84081015446998</v>
      </c>
      <c r="B84" s="48">
        <v>6.35777622075884</v>
      </c>
      <c r="C84" s="55">
        <v>-3.28</v>
      </c>
      <c r="D84" s="36">
        <f t="shared" si="2"/>
        <v>70.04550484014527</v>
      </c>
      <c r="E84" s="53">
        <f t="shared" si="3"/>
        <v>35603546.836249508</v>
      </c>
      <c r="X84" s="48">
        <v>-0.37271786119827599</v>
      </c>
    </row>
    <row r="85" spans="1:24" ht="13.8" thickBot="1" x14ac:dyDescent="0.3">
      <c r="A85" s="48">
        <v>648.45700799978897</v>
      </c>
      <c r="B85" s="48">
        <v>6.3568055300249497</v>
      </c>
      <c r="C85" s="55">
        <v>-3.36</v>
      </c>
      <c r="D85" s="36">
        <f t="shared" si="2"/>
        <v>70.0441785971325</v>
      </c>
      <c r="E85" s="53">
        <f t="shared" si="3"/>
        <v>35598110.968139715</v>
      </c>
      <c r="X85" s="48">
        <v>-0.381251721085338</v>
      </c>
    </row>
    <row r="86" spans="1:24" ht="13.8" thickBot="1" x14ac:dyDescent="0.3">
      <c r="A86" s="48">
        <v>663.41025141874604</v>
      </c>
      <c r="B86" s="48">
        <v>6.3557898720450803</v>
      </c>
      <c r="C86" s="55">
        <v>-3.43</v>
      </c>
      <c r="D86" s="36">
        <f t="shared" si="2"/>
        <v>70.042790699089196</v>
      </c>
      <c r="E86" s="53">
        <f t="shared" si="3"/>
        <v>35592423.283452451</v>
      </c>
      <c r="X86" s="48">
        <v>-0.38997807906960902</v>
      </c>
    </row>
    <row r="87" spans="1:24" ht="13.8" thickBot="1" x14ac:dyDescent="0.3">
      <c r="A87" s="48">
        <v>678.70831259121303</v>
      </c>
      <c r="B87" s="48">
        <v>6.3547271808946801</v>
      </c>
      <c r="C87" s="55">
        <v>-3.51</v>
      </c>
      <c r="D87" s="36">
        <f t="shared" si="2"/>
        <v>70.041338292702449</v>
      </c>
      <c r="E87" s="53">
        <f t="shared" si="3"/>
        <v>35586472.213010207</v>
      </c>
      <c r="X87" s="48">
        <v>-0.39890107280942599</v>
      </c>
    </row>
    <row r="88" spans="1:24" ht="13.8" thickBot="1" x14ac:dyDescent="0.3">
      <c r="A88" s="48">
        <v>694.35914292143104</v>
      </c>
      <c r="B88" s="48">
        <v>6.3536152941588204</v>
      </c>
      <c r="C88" s="55">
        <v>-3.59</v>
      </c>
      <c r="D88" s="36">
        <f t="shared" si="2"/>
        <v>70.039818389454439</v>
      </c>
      <c r="E88" s="53">
        <f t="shared" si="3"/>
        <v>35580245.647289395</v>
      </c>
      <c r="X88" s="48">
        <v>-0.408024914449305</v>
      </c>
    </row>
    <row r="89" spans="1:24" ht="13.8" thickBot="1" x14ac:dyDescent="0.3">
      <c r="A89" s="48">
        <v>710.37087717087502</v>
      </c>
      <c r="B89" s="48">
        <v>6.3524519524447101</v>
      </c>
      <c r="C89" s="55">
        <v>-3.68</v>
      </c>
      <c r="D89" s="36">
        <f t="shared" si="2"/>
        <v>70.038227864617411</v>
      </c>
      <c r="E89" s="53">
        <f t="shared" si="3"/>
        <v>35573730.933690377</v>
      </c>
      <c r="X89" s="48">
        <v>-0.417353891084839</v>
      </c>
    </row>
    <row r="90" spans="1:24" ht="13.8" thickBot="1" x14ac:dyDescent="0.3">
      <c r="A90" s="48">
        <v>726.75183768642103</v>
      </c>
      <c r="B90" s="48">
        <v>6.35123479655506</v>
      </c>
      <c r="C90" s="55">
        <v>-3.76</v>
      </c>
      <c r="D90" s="36">
        <f t="shared" si="2"/>
        <v>70.03656345302241</v>
      </c>
      <c r="E90" s="53">
        <f t="shared" si="3"/>
        <v>35566914.860708334</v>
      </c>
      <c r="X90" s="48">
        <v>-0.42689236419069598</v>
      </c>
    </row>
    <row r="91" spans="1:24" ht="13.8" thickBot="1" x14ac:dyDescent="0.3">
      <c r="A91" s="48">
        <v>743.51053872601699</v>
      </c>
      <c r="B91" s="48">
        <v>6.3499613572908098</v>
      </c>
      <c r="C91" s="55">
        <v>-3.85</v>
      </c>
      <c r="D91" s="36">
        <f t="shared" si="2"/>
        <v>70.034821734712864</v>
      </c>
      <c r="E91" s="53">
        <f t="shared" si="3"/>
        <v>35559783.600828528</v>
      </c>
      <c r="X91" s="48">
        <v>-0.43664477063240298</v>
      </c>
    </row>
    <row r="92" spans="1:24" ht="13.8" thickBot="1" x14ac:dyDescent="0.3">
      <c r="A92" s="48">
        <v>760.655690884097</v>
      </c>
      <c r="B92" s="48">
        <v>6.3486290580393403</v>
      </c>
      <c r="C92" s="55">
        <v>-3.93</v>
      </c>
      <c r="D92" s="36">
        <f t="shared" si="2"/>
        <v>70.032999138042342</v>
      </c>
      <c r="E92" s="53">
        <f t="shared" si="3"/>
        <v>35552322.725020304</v>
      </c>
      <c r="X92" s="48">
        <v>-0.44661562180354702</v>
      </c>
    </row>
    <row r="93" spans="1:24" ht="13.8" thickBot="1" x14ac:dyDescent="0.3">
      <c r="A93" s="48">
        <v>778.19620561905106</v>
      </c>
      <c r="B93" s="48">
        <v>6.3472352037424997</v>
      </c>
      <c r="C93" s="55">
        <v>-4.0199999999999996</v>
      </c>
      <c r="D93" s="36">
        <f t="shared" si="2"/>
        <v>70.031091924103549</v>
      </c>
      <c r="E93" s="53">
        <f t="shared" si="3"/>
        <v>35544517.140957996</v>
      </c>
      <c r="X93" s="48">
        <v>-0.456809503946845</v>
      </c>
    </row>
    <row r="94" spans="1:24" ht="13.8" thickBot="1" x14ac:dyDescent="0.3">
      <c r="A94" s="48">
        <v>796.14119988509105</v>
      </c>
      <c r="B94" s="48">
        <v>6.3457769795120198</v>
      </c>
      <c r="C94" s="55">
        <v>-4.12</v>
      </c>
      <c r="D94" s="36">
        <f t="shared" si="2"/>
        <v>70.029096184304947</v>
      </c>
      <c r="E94" s="53">
        <f t="shared" si="3"/>
        <v>35536351.085267305</v>
      </c>
      <c r="X94" s="48">
        <v>-0.46723107781105999</v>
      </c>
    </row>
    <row r="95" spans="1:24" ht="13.8" thickBot="1" x14ac:dyDescent="0.3">
      <c r="A95" s="48">
        <v>814.50000087093201</v>
      </c>
      <c r="B95" s="48">
        <v>6.3442514449727003</v>
      </c>
      <c r="C95" s="55">
        <v>-4.21</v>
      </c>
      <c r="D95" s="36">
        <f t="shared" si="2"/>
        <v>70.027007832054153</v>
      </c>
      <c r="E95" s="53">
        <f t="shared" si="3"/>
        <v>35527808.091847122</v>
      </c>
      <c r="X95" s="48">
        <v>-0.477885078048913</v>
      </c>
    </row>
    <row r="96" spans="1:24" ht="13.8" thickBot="1" x14ac:dyDescent="0.3">
      <c r="A96" s="48">
        <v>833.28215084773899</v>
      </c>
      <c r="B96" s="48">
        <v>6.3426555276893</v>
      </c>
      <c r="C96" s="55">
        <v>-4.3099999999999996</v>
      </c>
      <c r="D96" s="36">
        <f t="shared" si="2"/>
        <v>70.02482259313058</v>
      </c>
      <c r="E96" s="53">
        <f t="shared" si="3"/>
        <v>35518870.95506008</v>
      </c>
      <c r="X96" s="48">
        <v>-0.48877631273510502</v>
      </c>
    </row>
    <row r="97" spans="1:24" ht="13.8" thickBot="1" x14ac:dyDescent="0.3">
      <c r="A97" s="48">
        <v>852.49741212887204</v>
      </c>
      <c r="B97" s="48">
        <v>6.3409860183104199</v>
      </c>
      <c r="C97" s="55">
        <v>-4.41</v>
      </c>
      <c r="D97" s="36">
        <f t="shared" si="2"/>
        <v>70.022535998346925</v>
      </c>
      <c r="E97" s="53">
        <f t="shared" si="3"/>
        <v>35509521.702538356</v>
      </c>
      <c r="X97" s="48">
        <v>-0.49990966276958598</v>
      </c>
    </row>
    <row r="98" spans="1:24" ht="13.8" thickBot="1" x14ac:dyDescent="0.3">
      <c r="A98" s="48">
        <v>872.15577214400196</v>
      </c>
      <c r="B98" s="48">
        <v>6.3392395657333198</v>
      </c>
      <c r="C98" s="55">
        <v>-4.51</v>
      </c>
      <c r="D98" s="36">
        <f t="shared" si="2"/>
        <v>70.020143376174985</v>
      </c>
      <c r="E98" s="53">
        <f t="shared" si="3"/>
        <v>35499741.568106592</v>
      </c>
      <c r="X98" s="48">
        <v>-0.51129008050245695</v>
      </c>
    </row>
    <row r="99" spans="1:24" ht="13.8" thickBot="1" x14ac:dyDescent="0.3">
      <c r="A99" s="48">
        <v>892.26744863022702</v>
      </c>
      <c r="B99" s="48">
        <v>6.3374126682341902</v>
      </c>
      <c r="C99" s="55">
        <v>-4.6100000000000003</v>
      </c>
      <c r="D99" s="36">
        <f t="shared" si="2"/>
        <v>70.017639839772087</v>
      </c>
      <c r="E99" s="53">
        <f t="shared" si="3"/>
        <v>35489510.942111462</v>
      </c>
      <c r="X99" s="48">
        <v>-0.52292258917354995</v>
      </c>
    </row>
    <row r="100" spans="1:24" ht="13.8" thickBot="1" x14ac:dyDescent="0.3">
      <c r="A100" s="48">
        <v>912.84289494290397</v>
      </c>
      <c r="B100" s="48">
        <v>6.3355016708317597</v>
      </c>
      <c r="C100" s="55">
        <v>-4.72</v>
      </c>
      <c r="D100" s="36">
        <f t="shared" si="2"/>
        <v>70.015020282467773</v>
      </c>
      <c r="E100" s="53">
        <f t="shared" si="3"/>
        <v>35478809.356657855</v>
      </c>
      <c r="X100" s="48">
        <v>-0.53481228149044502</v>
      </c>
    </row>
    <row r="101" spans="1:24" ht="13.8" thickBot="1" x14ac:dyDescent="0.3">
      <c r="A101" s="48">
        <v>933.89280548894101</v>
      </c>
      <c r="B101" s="48">
        <v>6.3335027581143502</v>
      </c>
      <c r="C101" s="55">
        <v>-4.83</v>
      </c>
      <c r="D101" s="36">
        <f t="shared" si="2"/>
        <v>70.012279366952114</v>
      </c>
      <c r="E101" s="53">
        <f t="shared" si="3"/>
        <v>35467615.445440359</v>
      </c>
      <c r="X101" s="48">
        <v>-0.54696431726581696</v>
      </c>
    </row>
    <row r="102" spans="1:24" ht="13.8" thickBot="1" x14ac:dyDescent="0.3">
      <c r="A102" s="48">
        <v>955.42812128537901</v>
      </c>
      <c r="B102" s="48">
        <v>6.3314119428117204</v>
      </c>
      <c r="C102" s="55">
        <v>-4.9400000000000004</v>
      </c>
      <c r="D102" s="36">
        <f t="shared" si="2"/>
        <v>70.009411508531258</v>
      </c>
      <c r="E102" s="53">
        <f t="shared" si="3"/>
        <v>35455906.879745632</v>
      </c>
      <c r="X102" s="48">
        <v>-0.559383922899923</v>
      </c>
    </row>
    <row r="103" spans="1:24" ht="13.8" thickBot="1" x14ac:dyDescent="0.3">
      <c r="A103" s="48">
        <v>977.46003564615501</v>
      </c>
      <c r="B103" s="48">
        <v>6.3292250665008503</v>
      </c>
      <c r="C103" s="55">
        <v>-5.05</v>
      </c>
      <c r="D103" s="36">
        <f t="shared" si="2"/>
        <v>70.006410874919652</v>
      </c>
      <c r="E103" s="53">
        <f t="shared" si="3"/>
        <v>35443660.372404762</v>
      </c>
      <c r="X103" s="48">
        <v>-0.57207638848821196</v>
      </c>
    </row>
    <row r="104" spans="1:24" ht="13.8" thickBot="1" x14ac:dyDescent="0.3">
      <c r="A104" s="48">
        <v>1000</v>
      </c>
      <c r="B104" s="48">
        <v>6.3269377874611497</v>
      </c>
      <c r="C104" s="55">
        <v>-5.17</v>
      </c>
      <c r="D104" s="36">
        <f t="shared" si="2"/>
        <v>70.003271368300503</v>
      </c>
      <c r="E104" s="53">
        <f t="shared" si="3"/>
        <v>35430851.609782435</v>
      </c>
      <c r="X104" s="48">
        <v>-0.58504706546098895</v>
      </c>
    </row>
    <row r="105" spans="1:24" ht="13.8" thickBot="1" x14ac:dyDescent="0.3">
      <c r="A105" s="48">
        <v>1023.05972984251</v>
      </c>
      <c r="B105" s="48">
        <v>6.3245455732984803</v>
      </c>
      <c r="C105" s="55">
        <v>-5.29</v>
      </c>
      <c r="D105" s="36">
        <f t="shared" si="2"/>
        <v>69.999986613799749</v>
      </c>
      <c r="E105" s="53">
        <f t="shared" si="3"/>
        <v>35417455.210471489</v>
      </c>
      <c r="X105" s="48">
        <v>-0.598301364461712</v>
      </c>
    </row>
    <row r="106" spans="1:24" ht="13.8" thickBot="1" x14ac:dyDescent="0.3">
      <c r="A106" s="48">
        <v>1046.6512108254301</v>
      </c>
      <c r="B106" s="48">
        <v>6.3220436961609403</v>
      </c>
      <c r="C106" s="55">
        <v>-5.41</v>
      </c>
      <c r="D106" s="36">
        <f t="shared" si="2"/>
        <v>69.996549951388232</v>
      </c>
      <c r="E106" s="53">
        <f t="shared" si="3"/>
        <v>35403444.698501267</v>
      </c>
      <c r="X106" s="48">
        <v>-0.61184475182102205</v>
      </c>
    </row>
    <row r="107" spans="1:24" ht="13.8" thickBot="1" x14ac:dyDescent="0.3">
      <c r="A107" s="48">
        <v>1070.7867049864001</v>
      </c>
      <c r="B107" s="48">
        <v>6.3194272217884198</v>
      </c>
      <c r="C107" s="55">
        <v>-5.53</v>
      </c>
      <c r="D107" s="36">
        <f t="shared" si="2"/>
        <v>69.992954419173245</v>
      </c>
      <c r="E107" s="53">
        <f t="shared" si="3"/>
        <v>35388792.442015149</v>
      </c>
      <c r="X107" s="48">
        <v>-0.625682746785993</v>
      </c>
    </row>
    <row r="108" spans="1:24" ht="13.8" thickBot="1" x14ac:dyDescent="0.3">
      <c r="A108" s="48">
        <v>1095.4787571223401</v>
      </c>
      <c r="B108" s="48">
        <v>6.3166910042307398</v>
      </c>
      <c r="C108" s="55">
        <v>-5.66</v>
      </c>
      <c r="D108" s="36">
        <f t="shared" si="2"/>
        <v>69.989192744317393</v>
      </c>
      <c r="E108" s="53">
        <f t="shared" si="3"/>
        <v>35373469.623692147</v>
      </c>
      <c r="X108" s="48">
        <v>-0.639820917297095</v>
      </c>
    </row>
    <row r="109" spans="1:24" ht="13.8" thickBot="1" x14ac:dyDescent="0.3">
      <c r="A109" s="48">
        <v>1120.7402013097801</v>
      </c>
      <c r="B109" s="48">
        <v>6.3138296746466098</v>
      </c>
      <c r="C109" s="55">
        <v>-5.79</v>
      </c>
      <c r="D109" s="36">
        <f t="shared" si="2"/>
        <v>69.985257325652896</v>
      </c>
      <c r="E109" s="53">
        <f t="shared" si="3"/>
        <v>35357446.178021014</v>
      </c>
      <c r="X109" s="48">
        <v>-0.65426487652647303</v>
      </c>
    </row>
    <row r="110" spans="1:24" ht="13.8" thickBot="1" x14ac:dyDescent="0.3">
      <c r="A110" s="48">
        <v>1146.5841675756301</v>
      </c>
      <c r="B110" s="48">
        <v>6.3108376357561697</v>
      </c>
      <c r="C110" s="55">
        <v>-5.92</v>
      </c>
      <c r="D110" s="36">
        <f t="shared" si="2"/>
        <v>69.981140223880189</v>
      </c>
      <c r="E110" s="53">
        <f t="shared" si="3"/>
        <v>35340690.76023455</v>
      </c>
      <c r="X110" s="48">
        <v>-0.66902027771799599</v>
      </c>
    </row>
    <row r="111" spans="1:24" ht="13.8" thickBot="1" x14ac:dyDescent="0.3">
      <c r="A111" s="48">
        <v>1173.02408872162</v>
      </c>
      <c r="B111" s="48">
        <v>6.3077090496820096</v>
      </c>
      <c r="C111" s="55">
        <v>-6.05</v>
      </c>
      <c r="D111" s="36">
        <f t="shared" si="2"/>
        <v>69.976833142470952</v>
      </c>
      <c r="E111" s="53">
        <f t="shared" si="3"/>
        <v>35323170.678219251</v>
      </c>
      <c r="X111" s="48">
        <v>-0.68409280982380505</v>
      </c>
    </row>
    <row r="112" spans="1:24" ht="13.8" thickBot="1" x14ac:dyDescent="0.3">
      <c r="A112" s="48">
        <v>1200.0737073062901</v>
      </c>
      <c r="B112" s="48">
        <v>6.3044378316702296</v>
      </c>
      <c r="C112" s="55">
        <v>-6.19</v>
      </c>
      <c r="D112" s="36">
        <f t="shared" si="2"/>
        <v>69.972327416437665</v>
      </c>
      <c r="E112" s="53">
        <f t="shared" si="3"/>
        <v>35304851.857353285</v>
      </c>
      <c r="X112" s="48">
        <v>-0.69948819158219999</v>
      </c>
    </row>
    <row r="113" spans="1:24" ht="13.8" thickBot="1" x14ac:dyDescent="0.3">
      <c r="A113" s="48">
        <v>1227.7470827878701</v>
      </c>
      <c r="B113" s="48">
        <v>6.3010176383927297</v>
      </c>
      <c r="C113" s="55">
        <v>-6.33</v>
      </c>
      <c r="D113" s="36">
        <f t="shared" si="2"/>
        <v>69.96761399340447</v>
      </c>
      <c r="E113" s="53">
        <f t="shared" si="3"/>
        <v>35285698.774999283</v>
      </c>
      <c r="X113" s="48">
        <v>-0.71521216620094696</v>
      </c>
    </row>
    <row r="114" spans="1:24" ht="13.8" thickBot="1" x14ac:dyDescent="0.3">
      <c r="A114" s="48">
        <v>1256.0585988318901</v>
      </c>
      <c r="B114" s="48">
        <v>6.2974418611845699</v>
      </c>
      <c r="C114" s="55">
        <v>-6.48</v>
      </c>
      <c r="D114" s="36">
        <f t="shared" si="2"/>
        <v>69.962683421212617</v>
      </c>
      <c r="E114" s="53">
        <f t="shared" si="3"/>
        <v>35265674.422633588</v>
      </c>
      <c r="X114" s="48">
        <v>-0.73127049403825595</v>
      </c>
    </row>
    <row r="115" spans="1:24" ht="13.8" thickBot="1" x14ac:dyDescent="0.3">
      <c r="A115" s="48">
        <v>1285.02297078731</v>
      </c>
      <c r="B115" s="48">
        <v>6.2937036124807602</v>
      </c>
      <c r="C115" s="55">
        <v>-6.63</v>
      </c>
      <c r="D115" s="36">
        <f t="shared" si="2"/>
        <v>69.957525825868672</v>
      </c>
      <c r="E115" s="53">
        <f t="shared" si="3"/>
        <v>35244740.229892254</v>
      </c>
      <c r="X115" s="48">
        <v>-0.74766894644723902</v>
      </c>
    </row>
    <row r="116" spans="1:24" ht="13.8" thickBot="1" x14ac:dyDescent="0.3">
      <c r="A116" s="48">
        <v>1314.65525333509</v>
      </c>
      <c r="B116" s="48">
        <v>6.28979571976347</v>
      </c>
      <c r="C116" s="55">
        <v>-6.78</v>
      </c>
      <c r="D116" s="36">
        <f t="shared" si="2"/>
        <v>69.952130899536215</v>
      </c>
      <c r="E116" s="53">
        <f t="shared" si="3"/>
        <v>35222856.030675426</v>
      </c>
      <c r="X116" s="48">
        <v>-0.76441329769172195</v>
      </c>
    </row>
    <row r="117" spans="1:24" ht="13.8" thickBot="1" x14ac:dyDescent="0.3">
      <c r="A117" s="48">
        <v>1344.97084831303</v>
      </c>
      <c r="B117" s="48">
        <v>6.2857107134389301</v>
      </c>
      <c r="C117" s="55">
        <v>-6.93</v>
      </c>
      <c r="D117" s="36">
        <f t="shared" si="2"/>
        <v>69.946487879822882</v>
      </c>
      <c r="E117" s="53">
        <f t="shared" si="3"/>
        <v>35199979.995258003</v>
      </c>
      <c r="X117" s="48">
        <v>-0.78150931603590601</v>
      </c>
    </row>
    <row r="118" spans="1:24" ht="13.8" thickBot="1" x14ac:dyDescent="0.3">
      <c r="A118" s="48">
        <v>1375.9855127211799</v>
      </c>
      <c r="B118" s="48">
        <v>6.2814408140710603</v>
      </c>
      <c r="C118" s="55">
        <v>-7.09</v>
      </c>
      <c r="D118" s="36">
        <f t="shared" si="2"/>
        <v>69.940585527802881</v>
      </c>
      <c r="E118" s="53">
        <f t="shared" si="3"/>
        <v>35176068.558797941</v>
      </c>
      <c r="X118" s="48">
        <v>-0.79896275598370403</v>
      </c>
    </row>
    <row r="119" spans="1:24" ht="13.8" thickBot="1" x14ac:dyDescent="0.3">
      <c r="A119" s="48">
        <v>1407.7153669117299</v>
      </c>
      <c r="B119" s="48">
        <v>6.2769779268694199</v>
      </c>
      <c r="C119" s="55">
        <v>-7.25</v>
      </c>
      <c r="D119" s="36">
        <f t="shared" si="2"/>
        <v>69.934412115666845</v>
      </c>
      <c r="E119" s="53">
        <f t="shared" si="3"/>
        <v>35151076.390468754</v>
      </c>
      <c r="X119" s="48">
        <v>-0.81677934750369097</v>
      </c>
    </row>
    <row r="120" spans="1:24" ht="13.8" thickBot="1" x14ac:dyDescent="0.3">
      <c r="A120" s="48">
        <v>1440.1769029678701</v>
      </c>
      <c r="B120" s="48">
        <v>6.2723136266963504</v>
      </c>
      <c r="C120" s="55">
        <v>-7.42</v>
      </c>
      <c r="D120" s="36">
        <f t="shared" si="2"/>
        <v>69.927955400841981</v>
      </c>
      <c r="E120" s="53">
        <f t="shared" si="3"/>
        <v>35124956.309499562</v>
      </c>
      <c r="X120" s="48">
        <v>-0.83496478578178401</v>
      </c>
    </row>
    <row r="121" spans="1:24" ht="13.8" thickBot="1" x14ac:dyDescent="0.3">
      <c r="A121" s="48">
        <v>1473.38699327573</v>
      </c>
      <c r="B121" s="48">
        <v>6.2674391482873597</v>
      </c>
      <c r="C121" s="55">
        <v>-7.59</v>
      </c>
      <c r="D121" s="36">
        <f t="shared" si="2"/>
        <v>69.921202606844219</v>
      </c>
      <c r="E121" s="53">
        <f t="shared" si="3"/>
        <v>35097659.230409212</v>
      </c>
      <c r="X121" s="48">
        <v>-0.85352472038381899</v>
      </c>
    </row>
    <row r="122" spans="1:24" ht="13.8" thickBot="1" x14ac:dyDescent="0.3">
      <c r="A122" s="48">
        <v>1507.3628992941301</v>
      </c>
      <c r="B122" s="48">
        <v>6.26234537701274</v>
      </c>
      <c r="C122" s="55">
        <v>-7.76</v>
      </c>
      <c r="D122" s="36">
        <f t="shared" si="2"/>
        <v>69.914140404380817</v>
      </c>
      <c r="E122" s="53">
        <f t="shared" si="3"/>
        <v>35069134.111271344</v>
      </c>
      <c r="X122" s="48">
        <v>-0.87246474192523005</v>
      </c>
    </row>
    <row r="123" spans="1:24" ht="13.8" thickBot="1" x14ac:dyDescent="0.3">
      <c r="A123" s="48">
        <v>1542.1222805264699</v>
      </c>
      <c r="B123" s="48">
        <v>6.2570228335491098</v>
      </c>
      <c r="C123" s="55">
        <v>-7.94</v>
      </c>
      <c r="D123" s="36">
        <f t="shared" si="2"/>
        <v>69.906754883462071</v>
      </c>
      <c r="E123" s="53">
        <f t="shared" si="3"/>
        <v>35039327.86787501</v>
      </c>
      <c r="X123" s="48">
        <v>-0.89179037014791396</v>
      </c>
    </row>
    <row r="124" spans="1:24" ht="13.8" thickBot="1" x14ac:dyDescent="0.3">
      <c r="A124" s="48">
        <v>1577.6832036995299</v>
      </c>
      <c r="B124" s="48">
        <v>6.2514616670055396</v>
      </c>
      <c r="C124" s="55">
        <v>-8.1199999999999992</v>
      </c>
      <c r="D124" s="36">
        <f t="shared" si="2"/>
        <v>69.899031536635064</v>
      </c>
      <c r="E124" s="53">
        <f t="shared" si="3"/>
        <v>35008185.335231021</v>
      </c>
      <c r="X124" s="48">
        <v>-0.91150703935899102</v>
      </c>
    </row>
    <row r="125" spans="1:24" ht="13.8" thickBot="1" x14ac:dyDescent="0.3">
      <c r="A125" s="48">
        <v>1614.0641521539001</v>
      </c>
      <c r="B125" s="48">
        <v>6.2456516417788199</v>
      </c>
      <c r="C125" s="55">
        <v>-8.3000000000000007</v>
      </c>
      <c r="D125" s="36">
        <f t="shared" si="2"/>
        <v>69.890955232883542</v>
      </c>
      <c r="E125" s="53">
        <f t="shared" si="3"/>
        <v>34975649.193961389</v>
      </c>
      <c r="X125" s="48">
        <v>-0.93162008314601297</v>
      </c>
    </row>
    <row r="126" spans="1:24" ht="13.8" thickBot="1" x14ac:dyDescent="0.3">
      <c r="A126" s="48">
        <v>1651.2840354510499</v>
      </c>
      <c r="B126" s="48">
        <v>6.2395821255770096</v>
      </c>
      <c r="C126" s="55">
        <v>-8.49</v>
      </c>
      <c r="D126" s="36">
        <f t="shared" si="2"/>
        <v>69.882510192442851</v>
      </c>
      <c r="E126" s="53">
        <f t="shared" si="3"/>
        <v>34941659.903231256</v>
      </c>
      <c r="X126" s="48">
        <v>-0.95213471836248897</v>
      </c>
    </row>
    <row r="127" spans="1:24" ht="13.8" thickBot="1" x14ac:dyDescent="0.3">
      <c r="A127" s="48">
        <v>1689.3621992018</v>
      </c>
      <c r="B127" s="48">
        <v>6.2332420786246097</v>
      </c>
      <c r="C127" s="55">
        <v>-8.68</v>
      </c>
      <c r="D127" s="36">
        <f t="shared" si="2"/>
        <v>69.873679962501342</v>
      </c>
      <c r="E127" s="53">
        <f t="shared" si="3"/>
        <v>34906155.640297815</v>
      </c>
      <c r="X127" s="48">
        <v>-0.97305602831242199</v>
      </c>
    </row>
    <row r="128" spans="1:24" ht="13.8" thickBot="1" x14ac:dyDescent="0.3">
      <c r="A128" s="48">
        <v>1728.31843512154</v>
      </c>
      <c r="B128" s="48">
        <v>6.2266200438495396</v>
      </c>
      <c r="C128" s="55">
        <v>-8.8800000000000008</v>
      </c>
      <c r="D128" s="36">
        <f t="shared" si="2"/>
        <v>69.864447393459116</v>
      </c>
      <c r="E128" s="53">
        <f t="shared" si="3"/>
        <v>34869072.24555742</v>
      </c>
      <c r="X128" s="48">
        <v>-0.99438894364701902</v>
      </c>
    </row>
    <row r="129" spans="1:24" ht="13.8" thickBot="1" x14ac:dyDescent="0.3">
      <c r="A129" s="48">
        <v>1768.1729913172701</v>
      </c>
      <c r="B129" s="48">
        <v>6.2197041335751804</v>
      </c>
      <c r="C129" s="55">
        <v>-9.08</v>
      </c>
      <c r="D129" s="36">
        <f t="shared" si="2"/>
        <v>69.854794609437747</v>
      </c>
      <c r="E129" s="53">
        <f t="shared" si="3"/>
        <v>34830343.148021005</v>
      </c>
      <c r="X129" s="48">
        <v>-1.01613822317034</v>
      </c>
    </row>
    <row r="130" spans="1:24" ht="13.8" thickBot="1" x14ac:dyDescent="0.3">
      <c r="A130" s="48">
        <v>1808.94658281186</v>
      </c>
      <c r="B130" s="48">
        <v>6.2124820200496904</v>
      </c>
      <c r="C130" s="55">
        <v>-9.2899999999999991</v>
      </c>
      <c r="D130" s="36">
        <f t="shared" si="2"/>
        <v>69.844702983183552</v>
      </c>
      <c r="E130" s="53">
        <f t="shared" si="3"/>
        <v>34789899.312278271</v>
      </c>
      <c r="X130" s="48">
        <v>-1.0383084332772901</v>
      </c>
    </row>
    <row r="131" spans="1:24" ht="13.8" thickBot="1" x14ac:dyDescent="0.3">
      <c r="A131" s="48">
        <v>1850.6604023110301</v>
      </c>
      <c r="B131" s="48">
        <v>6.2049409257440802</v>
      </c>
      <c r="C131" s="55">
        <v>-9.5</v>
      </c>
      <c r="D131" s="36">
        <f t="shared" si="2"/>
        <v>69.834153109634542</v>
      </c>
      <c r="E131" s="53">
        <f t="shared" si="3"/>
        <v>34747669.184166849</v>
      </c>
      <c r="X131" s="48">
        <v>-1.06090392478646</v>
      </c>
    </row>
    <row r="132" spans="1:24" ht="13.8" thickBot="1" x14ac:dyDescent="0.3">
      <c r="A132" s="48">
        <v>1893.33613121855</v>
      </c>
      <c r="B132" s="48">
        <v>6.1970676101839004</v>
      </c>
      <c r="C132" s="55">
        <v>-9.7100000000000009</v>
      </c>
      <c r="D132" s="36">
        <f t="shared" ref="D132:D195" si="4">20*LOG10(B132/0.002)</f>
        <v>69.823124773533905</v>
      </c>
      <c r="E132" s="53">
        <f t="shared" ref="E132:E195" si="5">B132/0.002*11200</f>
        <v>34703578.617029838</v>
      </c>
      <c r="X132" s="48">
        <v>-1.08392881044305</v>
      </c>
    </row>
    <row r="133" spans="1:24" ht="13.8" thickBot="1" x14ac:dyDescent="0.3">
      <c r="A133" s="48">
        <v>1936.99595090551</v>
      </c>
      <c r="B133" s="48">
        <v>6.1888483632271303</v>
      </c>
      <c r="C133" s="55">
        <v>-9.93</v>
      </c>
      <c r="D133" s="36">
        <f t="shared" si="4"/>
        <v>69.811596924869818</v>
      </c>
      <c r="E133" s="53">
        <f t="shared" si="5"/>
        <v>34657550.834071927</v>
      </c>
      <c r="X133" s="48">
        <v>-1.10738693926302</v>
      </c>
    </row>
    <row r="134" spans="1:24" ht="13.8" thickBot="1" x14ac:dyDescent="0.3">
      <c r="A134" s="48">
        <v>1981.6625542394299</v>
      </c>
      <c r="B134" s="48">
        <v>6.1802689936794204</v>
      </c>
      <c r="C134" s="55">
        <v>-10.199999999999999</v>
      </c>
      <c r="D134" s="36">
        <f t="shared" si="4"/>
        <v>69.799547646516999</v>
      </c>
      <c r="E134" s="53">
        <f t="shared" si="5"/>
        <v>34609506.364604756</v>
      </c>
      <c r="X134" s="48">
        <v>-1.1312818704949601</v>
      </c>
    </row>
    <row r="135" spans="1:24" ht="13.8" thickBot="1" x14ac:dyDescent="0.3">
      <c r="A135" s="48">
        <v>2027.3591573792</v>
      </c>
      <c r="B135" s="48">
        <v>6.17131482161495</v>
      </c>
      <c r="C135" s="55">
        <v>-10.4</v>
      </c>
      <c r="D135" s="36">
        <f t="shared" si="4"/>
        <v>69.786954125695729</v>
      </c>
      <c r="E135" s="53">
        <f t="shared" si="5"/>
        <v>34559363.001043722</v>
      </c>
      <c r="X135" s="48">
        <v>-1.1556168450979201</v>
      </c>
    </row>
    <row r="136" spans="1:24" ht="13.8" thickBot="1" x14ac:dyDescent="0.3">
      <c r="A136" s="48">
        <v>2074.1095118420999</v>
      </c>
      <c r="B136" s="48">
        <v>6.1619706687092197</v>
      </c>
      <c r="C136" s="55">
        <v>-10.6</v>
      </c>
      <c r="D136" s="36">
        <f t="shared" si="4"/>
        <v>69.773792621165001</v>
      </c>
      <c r="E136" s="53">
        <f t="shared" si="5"/>
        <v>34507035.74477163</v>
      </c>
      <c r="X136" s="48">
        <v>-1.1803947575922999</v>
      </c>
    </row>
    <row r="137" spans="1:24" ht="13.8" thickBot="1" x14ac:dyDescent="0.3">
      <c r="A137" s="48">
        <v>2121.93791684896</v>
      </c>
      <c r="B137" s="48">
        <v>6.1522208544088697</v>
      </c>
      <c r="C137" s="55">
        <v>-10.9</v>
      </c>
      <c r="D137" s="36">
        <f t="shared" si="4"/>
        <v>69.760038437052913</v>
      </c>
      <c r="E137" s="53">
        <f t="shared" si="5"/>
        <v>34452436.784689672</v>
      </c>
      <c r="X137" s="48">
        <v>-1.20561812303473</v>
      </c>
    </row>
    <row r="138" spans="1:24" ht="13.8" thickBot="1" x14ac:dyDescent="0.3">
      <c r="A138" s="48">
        <v>2170.8692319540701</v>
      </c>
      <c r="B138" s="48">
        <v>6.1420491844532199</v>
      </c>
      <c r="C138" s="55">
        <v>-11.1</v>
      </c>
      <c r="D138" s="36">
        <f t="shared" si="4"/>
        <v>69.745665884221523</v>
      </c>
      <c r="E138" s="53">
        <f t="shared" si="5"/>
        <v>34395475.432938032</v>
      </c>
      <c r="X138" s="48">
        <v>-1.23128904608822</v>
      </c>
    </row>
    <row r="139" spans="1:24" ht="13.8" thickBot="1" x14ac:dyDescent="0.3">
      <c r="A139" s="48">
        <v>2220.9288899663502</v>
      </c>
      <c r="B139" s="48">
        <v>6.1314389500320097</v>
      </c>
      <c r="C139" s="55">
        <v>-11.4</v>
      </c>
      <c r="D139" s="36">
        <f t="shared" si="4"/>
        <v>69.730648254813374</v>
      </c>
      <c r="E139" s="53">
        <f t="shared" si="5"/>
        <v>34336058.120179251</v>
      </c>
      <c r="X139" s="48">
        <v>-1.2574091850751301</v>
      </c>
    </row>
    <row r="140" spans="1:24" ht="13.8" thickBot="1" x14ac:dyDescent="0.3">
      <c r="A140" s="48">
        <v>2272.1429101683898</v>
      </c>
      <c r="B140" s="48">
        <v>6.1203729196193803</v>
      </c>
      <c r="C140" s="55">
        <v>-11.6</v>
      </c>
      <c r="D140" s="36">
        <f t="shared" si="4"/>
        <v>69.714957784529318</v>
      </c>
      <c r="E140" s="53">
        <f t="shared" si="5"/>
        <v>34274088.349868529</v>
      </c>
      <c r="X140" s="48">
        <v>-1.2839797170549201</v>
      </c>
    </row>
    <row r="141" spans="1:24" ht="13.8" thickBot="1" x14ac:dyDescent="0.3">
      <c r="A141" s="48">
        <v>2324.5379118404499</v>
      </c>
      <c r="B141" s="48">
        <v>6.1088333388211602</v>
      </c>
      <c r="C141" s="55">
        <v>-11.9</v>
      </c>
      <c r="D141" s="36">
        <f t="shared" si="4"/>
        <v>69.69856562416939</v>
      </c>
      <c r="E141" s="53">
        <f t="shared" si="5"/>
        <v>34209466.697398499</v>
      </c>
      <c r="X141" s="48">
        <v>-1.3110013004815499</v>
      </c>
    </row>
    <row r="142" spans="1:24" ht="13.8" thickBot="1" x14ac:dyDescent="0.3">
      <c r="A142" s="48">
        <v>2378.1411280961602</v>
      </c>
      <c r="B142" s="48">
        <v>6.0968019296819804</v>
      </c>
      <c r="C142" s="55">
        <v>-12.1</v>
      </c>
      <c r="D142" s="36">
        <f t="shared" si="4"/>
        <v>69.681441808239853</v>
      </c>
      <c r="E142" s="53">
        <f t="shared" si="5"/>
        <v>34142090.806219086</v>
      </c>
      <c r="X142" s="48">
        <v>-1.3384740338621</v>
      </c>
    </row>
    <row r="143" spans="1:24" ht="13.8" thickBot="1" x14ac:dyDescent="0.3">
      <c r="A143" s="48">
        <v>2432.9804200374201</v>
      </c>
      <c r="B143" s="48">
        <v>6.0842598865210098</v>
      </c>
      <c r="C143" s="55">
        <v>-12.4</v>
      </c>
      <c r="D143" s="36">
        <f t="shared" si="4"/>
        <v>69.663555216270638</v>
      </c>
      <c r="E143" s="53">
        <f t="shared" si="5"/>
        <v>34071855.364517651</v>
      </c>
      <c r="X143" s="48">
        <v>-1.3663974163504999</v>
      </c>
    </row>
    <row r="144" spans="1:24" ht="13.8" thickBot="1" x14ac:dyDescent="0.3">
      <c r="A144" s="48">
        <v>2489.0842912355902</v>
      </c>
      <c r="B144" s="48">
        <v>6.0711878818642502</v>
      </c>
      <c r="C144" s="55">
        <v>-12.7</v>
      </c>
      <c r="D144" s="36">
        <f t="shared" si="4"/>
        <v>69.644873546005499</v>
      </c>
      <c r="E144" s="53">
        <f t="shared" si="5"/>
        <v>33998652.138439797</v>
      </c>
      <c r="X144" s="48">
        <v>-1.3947703038233601</v>
      </c>
    </row>
    <row r="145" spans="1:24" ht="13.8" thickBot="1" x14ac:dyDescent="0.3">
      <c r="A145" s="48">
        <v>2546.48190254672</v>
      </c>
      <c r="B145" s="48">
        <v>6.0575660679672003</v>
      </c>
      <c r="C145" s="55">
        <v>-13</v>
      </c>
      <c r="D145" s="36">
        <f t="shared" si="4"/>
        <v>69.625363277693296</v>
      </c>
      <c r="E145" s="53">
        <f t="shared" si="5"/>
        <v>33922369.980616324</v>
      </c>
      <c r="X145" s="48">
        <v>-1.42359086490521</v>
      </c>
    </row>
    <row r="146" spans="1:24" ht="13.8" thickBot="1" x14ac:dyDescent="0.3">
      <c r="A146" s="48">
        <v>2605.2030872682799</v>
      </c>
      <c r="B146" s="48">
        <v>6.0433740840952801</v>
      </c>
      <c r="C146" s="55">
        <v>-13.3</v>
      </c>
      <c r="D146" s="36">
        <f t="shared" si="4"/>
        <v>69.604989643806121</v>
      </c>
      <c r="E146" s="53">
        <f t="shared" si="5"/>
        <v>33842894.870933563</v>
      </c>
      <c r="X146" s="48">
        <v>-1.4528565346915101</v>
      </c>
    </row>
    <row r="147" spans="1:24" ht="13.8" thickBot="1" x14ac:dyDescent="0.3">
      <c r="A147" s="48">
        <v>2665.2783666455598</v>
      </c>
      <c r="B147" s="48">
        <v>6.0285910646904401</v>
      </c>
      <c r="C147" s="55">
        <v>-13.5</v>
      </c>
      <c r="D147" s="36">
        <f t="shared" si="4"/>
        <v>69.583716597095119</v>
      </c>
      <c r="E147" s="53">
        <f t="shared" si="5"/>
        <v>33760109.962266468</v>
      </c>
      <c r="X147" s="48">
        <v>-1.4825639667653501</v>
      </c>
    </row>
    <row r="148" spans="1:24" ht="13.8" thickBot="1" x14ac:dyDescent="0.3">
      <c r="A148" s="48">
        <v>2726.7389657354902</v>
      </c>
      <c r="B148" s="48">
        <v>6.0131956499166996</v>
      </c>
      <c r="C148" s="55">
        <v>-13.9</v>
      </c>
      <c r="D148" s="36">
        <f t="shared" si="4"/>
        <v>69.561506778953401</v>
      </c>
      <c r="E148" s="53">
        <f t="shared" si="5"/>
        <v>33673895.63953352</v>
      </c>
      <c r="X148" s="48">
        <v>-1.5127089841069301</v>
      </c>
    </row>
    <row r="149" spans="1:24" ht="13.8" thickBot="1" x14ac:dyDescent="0.3">
      <c r="A149" s="48">
        <v>2789.6168296363899</v>
      </c>
      <c r="B149" s="48">
        <v>5.9971659998284697</v>
      </c>
      <c r="C149" s="55">
        <v>-14.2</v>
      </c>
      <c r="D149" s="36">
        <f t="shared" si="4"/>
        <v>69.538321489728219</v>
      </c>
      <c r="E149" s="53">
        <f t="shared" si="5"/>
        <v>33584129.599039428</v>
      </c>
      <c r="X149" s="48">
        <v>-1.54328652804819</v>
      </c>
    </row>
    <row r="150" spans="1:24" ht="13.8" thickBot="1" x14ac:dyDescent="0.3">
      <c r="A150" s="48">
        <v>2853.9446400919201</v>
      </c>
      <c r="B150" s="48">
        <v>5.9804798105542396</v>
      </c>
      <c r="C150" s="55">
        <v>-14.5</v>
      </c>
      <c r="D150" s="36">
        <f t="shared" si="4"/>
        <v>69.514120658517939</v>
      </c>
      <c r="E150" s="53">
        <f t="shared" si="5"/>
        <v>33490686.939103741</v>
      </c>
      <c r="X150" s="48">
        <v>-1.5742906062042401</v>
      </c>
    </row>
    <row r="151" spans="1:24" ht="13.8" thickBot="1" x14ac:dyDescent="0.3">
      <c r="A151" s="48">
        <v>2919.7558324779102</v>
      </c>
      <c r="B151" s="48">
        <v>5.9631143343640503</v>
      </c>
      <c r="C151" s="55">
        <v>-14.8</v>
      </c>
      <c r="D151" s="36">
        <f t="shared" si="4"/>
        <v>69.488862814998114</v>
      </c>
      <c r="E151" s="53">
        <f t="shared" si="5"/>
        <v>33393440.272438679</v>
      </c>
      <c r="X151" s="48">
        <v>-1.60571424024108</v>
      </c>
    </row>
    <row r="152" spans="1:24" ht="13.8" thickBot="1" x14ac:dyDescent="0.3">
      <c r="A152" s="48">
        <v>2987.0846131809399</v>
      </c>
      <c r="B152" s="48">
        <v>5.9450464050085401</v>
      </c>
      <c r="C152" s="55">
        <v>-15.1</v>
      </c>
      <c r="D152" s="36">
        <f t="shared" si="4"/>
        <v>69.462505065177027</v>
      </c>
      <c r="E152" s="53">
        <f t="shared" si="5"/>
        <v>33292259.868047826</v>
      </c>
      <c r="X152" s="48">
        <v>-1.6375494103943</v>
      </c>
    </row>
    <row r="153" spans="1:24" ht="13.8" thickBot="1" x14ac:dyDescent="0.3">
      <c r="A153" s="48">
        <v>3055.9659773776102</v>
      </c>
      <c r="B153" s="48">
        <v>5.9262524628364801</v>
      </c>
      <c r="C153" s="55">
        <v>-15.4</v>
      </c>
      <c r="D153" s="36">
        <f t="shared" si="4"/>
        <v>69.43500306294996</v>
      </c>
      <c r="E153" s="53">
        <f t="shared" si="5"/>
        <v>33187013.791884288</v>
      </c>
      <c r="X153" s="48">
        <v>-1.6697870006523201</v>
      </c>
    </row>
    <row r="154" spans="1:24" ht="13.8" thickBot="1" x14ac:dyDescent="0.3">
      <c r="A154" s="48">
        <v>3126.4357272238299</v>
      </c>
      <c r="B154" s="48">
        <v>5.9067085867211899</v>
      </c>
      <c r="C154" s="55">
        <v>-15.8</v>
      </c>
      <c r="D154" s="36">
        <f t="shared" si="4"/>
        <v>69.406310987536557</v>
      </c>
      <c r="E154" s="53">
        <f t="shared" si="5"/>
        <v>33077568.085638665</v>
      </c>
      <c r="X154" s="48">
        <v>-1.7024167428510799</v>
      </c>
    </row>
    <row r="155" spans="1:24" ht="13.8" thickBot="1" x14ac:dyDescent="0.3">
      <c r="A155" s="48">
        <v>3198.53049046358</v>
      </c>
      <c r="B155" s="48">
        <v>5.8863905294516599</v>
      </c>
      <c r="C155" s="55">
        <v>-16.100000000000001</v>
      </c>
      <c r="D155" s="36">
        <f t="shared" si="4"/>
        <v>69.376381521841296</v>
      </c>
      <c r="E155" s="53">
        <f t="shared" si="5"/>
        <v>32963786.964929294</v>
      </c>
      <c r="X155" s="48">
        <v>-1.7354271614461001</v>
      </c>
    </row>
    <row r="156" spans="1:24" ht="13.8" thickBot="1" x14ac:dyDescent="0.3">
      <c r="A156" s="48">
        <v>3272.2877394666998</v>
      </c>
      <c r="B156" s="48">
        <v>5.8652737593330402</v>
      </c>
      <c r="C156" s="55">
        <v>-16.5</v>
      </c>
      <c r="D156" s="36">
        <f t="shared" si="4"/>
        <v>69.345165835676454</v>
      </c>
      <c r="E156" s="53">
        <f t="shared" si="5"/>
        <v>32845533.052265026</v>
      </c>
      <c r="X156" s="48">
        <v>-1.76880551614167</v>
      </c>
    </row>
    <row r="157" spans="1:24" ht="13.8" thickBot="1" x14ac:dyDescent="0.3">
      <c r="A157" s="48">
        <v>3347.74581070575</v>
      </c>
      <c r="B157" s="48">
        <v>5.8433335032856997</v>
      </c>
      <c r="C157" s="55">
        <v>-16.8</v>
      </c>
      <c r="D157" s="36">
        <f t="shared" si="4"/>
        <v>69.312613566830663</v>
      </c>
      <c r="E157" s="53">
        <f t="shared" si="5"/>
        <v>32722667.618399918</v>
      </c>
      <c r="X157" s="48">
        <v>-1.8025377457093801</v>
      </c>
    </row>
    <row r="158" spans="1:24" ht="13.8" thickBot="1" x14ac:dyDescent="0.3">
      <c r="A158" s="48">
        <v>3424.9439246820202</v>
      </c>
      <c r="B158" s="48">
        <v>5.8205447966942403</v>
      </c>
      <c r="C158" s="55">
        <v>-17.2</v>
      </c>
      <c r="D158" s="36">
        <f t="shared" si="4"/>
        <v>69.278672807638657</v>
      </c>
      <c r="E158" s="53">
        <f t="shared" si="5"/>
        <v>32595050.861487746</v>
      </c>
      <c r="X158" s="48">
        <v>-1.8366084134688301</v>
      </c>
    </row>
    <row r="159" spans="1:24" ht="13.8" thickBot="1" x14ac:dyDescent="0.3">
      <c r="A159" s="48">
        <v>3503.9222063109301</v>
      </c>
      <c r="B159" s="48">
        <v>5.7968825401199702</v>
      </c>
      <c r="C159" s="55">
        <v>-17.600000000000001</v>
      </c>
      <c r="D159" s="36">
        <f t="shared" si="4"/>
        <v>69.243290097259646</v>
      </c>
      <c r="E159" s="53">
        <f t="shared" si="5"/>
        <v>32462542.224671833</v>
      </c>
      <c r="X159" s="48">
        <v>-1.8710006514233899</v>
      </c>
    </row>
    <row r="160" spans="1:24" ht="13.8" thickBot="1" x14ac:dyDescent="0.3">
      <c r="A160" s="48">
        <v>3584.7217057776202</v>
      </c>
      <c r="B160" s="48">
        <v>5.7723215581096801</v>
      </c>
      <c r="C160" s="55">
        <v>-18</v>
      </c>
      <c r="D160" s="36">
        <f t="shared" si="4"/>
        <v>69.206410412567436</v>
      </c>
      <c r="E160" s="53">
        <f t="shared" si="5"/>
        <v>32325000.725414209</v>
      </c>
      <c r="X160" s="48">
        <v>-1.9056961070373299</v>
      </c>
    </row>
    <row r="161" spans="1:24" ht="13.8" thickBot="1" x14ac:dyDescent="0.3">
      <c r="A161" s="48">
        <v>3667.38441987343</v>
      </c>
      <c r="B161" s="48">
        <v>5.7468366657120997</v>
      </c>
      <c r="C161" s="55">
        <v>-18.3</v>
      </c>
      <c r="D161" s="36">
        <f t="shared" si="4"/>
        <v>69.167977166029175</v>
      </c>
      <c r="E161" s="53">
        <f t="shared" si="5"/>
        <v>32182285.327987757</v>
      </c>
      <c r="X161" s="48">
        <v>-1.9406748915179</v>
      </c>
    </row>
    <row r="162" spans="1:24" ht="13.8" thickBot="1" x14ac:dyDescent="0.3">
      <c r="A162" s="48">
        <v>3751.9533138243401</v>
      </c>
      <c r="B162" s="48">
        <v>5.7204027404382503</v>
      </c>
      <c r="C162" s="55">
        <v>-18.7</v>
      </c>
      <c r="D162" s="36">
        <f t="shared" si="4"/>
        <v>69.127932207310579</v>
      </c>
      <c r="E162" s="53">
        <f t="shared" si="5"/>
        <v>32034255.346454203</v>
      </c>
      <c r="X162" s="48">
        <v>-1.97591553141345</v>
      </c>
    </row>
    <row r="163" spans="1:24" ht="13.8" thickBot="1" x14ac:dyDescent="0.3">
      <c r="A163" s="48">
        <v>3838.4723436228301</v>
      </c>
      <c r="B163" s="48">
        <v>5.6929948015587497</v>
      </c>
      <c r="C163" s="55">
        <v>-19.100000000000001</v>
      </c>
      <c r="D163" s="36">
        <f t="shared" si="4"/>
        <v>69.086215831613259</v>
      </c>
      <c r="E163" s="53">
        <f t="shared" si="5"/>
        <v>31880770.888728999</v>
      </c>
      <c r="X163" s="48">
        <v>-2.0113949193851699</v>
      </c>
    </row>
    <row r="164" spans="1:24" ht="13.8" thickBot="1" x14ac:dyDescent="0.3">
      <c r="A164" s="48">
        <v>3926.98647887472</v>
      </c>
      <c r="B164" s="48">
        <v>5.6645880908346804</v>
      </c>
      <c r="C164" s="55">
        <v>-19.5</v>
      </c>
      <c r="D164" s="36">
        <f t="shared" si="4"/>
        <v>69.04276678595491</v>
      </c>
      <c r="E164" s="53">
        <f t="shared" si="5"/>
        <v>31721693.308674209</v>
      </c>
      <c r="X164" s="48">
        <v>-2.0470882737731801</v>
      </c>
    </row>
    <row r="165" spans="1:24" ht="13.8" thickBot="1" x14ac:dyDescent="0.3">
      <c r="A165" s="48">
        <v>4017.5417261727498</v>
      </c>
      <c r="B165" s="48">
        <v>5.6351581664993997</v>
      </c>
      <c r="C165" s="55">
        <v>-20</v>
      </c>
      <c r="D165" s="36">
        <f t="shared" si="4"/>
        <v>68.99752229160832</v>
      </c>
      <c r="E165" s="53">
        <f t="shared" si="5"/>
        <v>31556885.732396636</v>
      </c>
      <c r="X165" s="48">
        <v>-2.08296909785357</v>
      </c>
    </row>
    <row r="166" spans="1:24" ht="13.8" thickBot="1" x14ac:dyDescent="0.3">
      <c r="A166" s="48">
        <v>4110.1851530092999</v>
      </c>
      <c r="B166" s="48">
        <v>5.60468099790097</v>
      </c>
      <c r="C166" s="55">
        <v>-20.399999999999999</v>
      </c>
      <c r="D166" s="36">
        <f t="shared" si="4"/>
        <v>68.950418063898923</v>
      </c>
      <c r="E166" s="53">
        <f t="shared" si="5"/>
        <v>31386213.588245429</v>
      </c>
      <c r="X166" s="48">
        <v>-2.1190091441412799</v>
      </c>
    </row>
    <row r="167" spans="1:24" ht="13.8" thickBot="1" x14ac:dyDescent="0.3">
      <c r="A167" s="48">
        <v>4204.9649122403798</v>
      </c>
      <c r="B167" s="48">
        <v>5.5731330671645498</v>
      </c>
      <c r="C167" s="55">
        <v>-20.8</v>
      </c>
      <c r="D167" s="36">
        <f t="shared" si="4"/>
        <v>68.901388339358334</v>
      </c>
      <c r="E167" s="53">
        <f t="shared" si="5"/>
        <v>31209545.176121481</v>
      </c>
      <c r="X167" s="48">
        <v>-2.1551783860138798</v>
      </c>
    </row>
    <row r="168" spans="1:24" ht="13.8" thickBot="1" x14ac:dyDescent="0.3">
      <c r="A168" s="48">
        <v>4301.9302671138803</v>
      </c>
      <c r="B168" s="48">
        <v>5.5404914794425704</v>
      </c>
      <c r="C168" s="55">
        <v>-21.3</v>
      </c>
      <c r="D168" s="36">
        <f t="shared" si="4"/>
        <v>68.850365913211363</v>
      </c>
      <c r="E168" s="53">
        <f t="shared" si="5"/>
        <v>31026752.284878395</v>
      </c>
      <c r="X168" s="48">
        <v>-2.1914449934940201</v>
      </c>
    </row>
    <row r="169" spans="1:24" ht="13.8" thickBot="1" x14ac:dyDescent="0.3">
      <c r="A169" s="48">
        <v>4401.1316168748299</v>
      </c>
      <c r="B169" s="48">
        <v>5.5067340770447801</v>
      </c>
      <c r="C169" s="55">
        <v>-21.7</v>
      </c>
      <c r="D169" s="36">
        <f t="shared" si="4"/>
        <v>68.797282180498826</v>
      </c>
      <c r="E169" s="53">
        <f t="shared" si="5"/>
        <v>30837710.831450768</v>
      </c>
      <c r="X169" s="48">
        <v>-2.2277753166797201</v>
      </c>
    </row>
    <row r="170" spans="1:24" ht="13.8" thickBot="1" x14ac:dyDescent="0.3">
      <c r="A170" s="48">
        <v>4502.6205229612897</v>
      </c>
      <c r="B170" s="48">
        <v>5.4718395605203396</v>
      </c>
      <c r="C170" s="55">
        <v>-22.2</v>
      </c>
      <c r="D170" s="36">
        <f t="shared" si="4"/>
        <v>68.742067186245933</v>
      </c>
      <c r="E170" s="53">
        <f t="shared" si="5"/>
        <v>30642301.538913902</v>
      </c>
      <c r="X170" s="48">
        <v>-2.2641338757244198</v>
      </c>
    </row>
    <row r="171" spans="1:24" ht="13.8" thickBot="1" x14ac:dyDescent="0.3">
      <c r="A171" s="48">
        <v>4606.4497358041099</v>
      </c>
      <c r="B171" s="48">
        <v>5.43578761437439</v>
      </c>
      <c r="C171" s="55">
        <v>-22.6</v>
      </c>
      <c r="D171" s="36">
        <f t="shared" si="4"/>
        <v>68.684649681825164</v>
      </c>
      <c r="E171" s="53">
        <f t="shared" si="5"/>
        <v>30440410.640496582</v>
      </c>
      <c r="X171" s="48">
        <v>-2.30048335909997</v>
      </c>
    </row>
    <row r="172" spans="1:24" ht="13.8" thickBot="1" x14ac:dyDescent="0.3">
      <c r="A172" s="48">
        <v>4712.67322224485</v>
      </c>
      <c r="B172" s="48">
        <v>5.3985590382117401</v>
      </c>
      <c r="C172" s="55">
        <v>-23.1</v>
      </c>
      <c r="D172" s="36">
        <f t="shared" si="4"/>
        <v>68.62495718960902</v>
      </c>
      <c r="E172" s="53">
        <f t="shared" si="5"/>
        <v>30231930.613985743</v>
      </c>
      <c r="X172" s="48">
        <v>-2.33678463271217</v>
      </c>
    </row>
    <row r="173" spans="1:24" ht="13.8" thickBot="1" x14ac:dyDescent="0.3">
      <c r="A173" s="48">
        <v>4821.3461935858404</v>
      </c>
      <c r="B173" s="48">
        <v>5.3601358845312204</v>
      </c>
      <c r="C173" s="55">
        <v>-23.6</v>
      </c>
      <c r="D173" s="36">
        <f t="shared" si="4"/>
        <v>68.562916078911783</v>
      </c>
      <c r="E173" s="53">
        <f t="shared" si="5"/>
        <v>30016760.953374837</v>
      </c>
      <c r="X173" s="48">
        <v>-2.3729967548444399</v>
      </c>
    </row>
    <row r="174" spans="1:24" ht="13.8" thickBot="1" x14ac:dyDescent="0.3">
      <c r="A174" s="48">
        <v>4932.5251342871397</v>
      </c>
      <c r="B174" s="48">
        <v>5.3205015970415603</v>
      </c>
      <c r="C174" s="55">
        <v>-24</v>
      </c>
      <c r="D174" s="36">
        <f t="shared" si="4"/>
        <v>68.498451644494864</v>
      </c>
      <c r="E174" s="53">
        <f t="shared" si="5"/>
        <v>29794808.943432741</v>
      </c>
      <c r="X174" s="48">
        <v>-2.40907700461262</v>
      </c>
    </row>
    <row r="175" spans="1:24" ht="13.8" thickBot="1" x14ac:dyDescent="0.3">
      <c r="A175" s="48">
        <v>5046.2678313251799</v>
      </c>
      <c r="B175" s="48">
        <v>5.2796411557414196</v>
      </c>
      <c r="C175" s="55">
        <v>-24.5</v>
      </c>
      <c r="D175" s="36">
        <f t="shared" si="4"/>
        <v>68.431488198845813</v>
      </c>
      <c r="E175" s="53">
        <f t="shared" si="5"/>
        <v>29565990.47215195</v>
      </c>
      <c r="X175" s="48">
        <v>-2.4449809212766</v>
      </c>
    </row>
    <row r="176" spans="1:24" ht="13.8" thickBot="1" x14ac:dyDescent="0.3">
      <c r="A176" s="48">
        <v>5162.6334042284798</v>
      </c>
      <c r="B176" s="48">
        <v>5.2375412245647999</v>
      </c>
      <c r="C176" s="55">
        <v>-25</v>
      </c>
      <c r="D176" s="36">
        <f t="shared" si="4"/>
        <v>68.361949172911181</v>
      </c>
      <c r="E176" s="53">
        <f t="shared" si="5"/>
        <v>29330230.857562877</v>
      </c>
      <c r="X176" s="48">
        <v>-2.48066235510198</v>
      </c>
    </row>
    <row r="177" spans="1:24" ht="13.8" thickBot="1" x14ac:dyDescent="0.3">
      <c r="A177" s="48">
        <v>5281.6823358059</v>
      </c>
      <c r="B177" s="48">
        <v>5.1941903008487103</v>
      </c>
      <c r="C177" s="55">
        <v>-25.5</v>
      </c>
      <c r="D177" s="36">
        <f t="shared" si="4"/>
        <v>68.289757225526003</v>
      </c>
      <c r="E177" s="53">
        <f t="shared" si="5"/>
        <v>29087465.684752773</v>
      </c>
      <c r="X177" s="48">
        <v>-2.5160735281946298</v>
      </c>
    </row>
    <row r="178" spans="1:24" ht="13.8" thickBot="1" x14ac:dyDescent="0.3">
      <c r="A178" s="48">
        <v>5403.4765035835399</v>
      </c>
      <c r="B178" s="48">
        <v>5.1495788640530797</v>
      </c>
      <c r="C178" s="55">
        <v>-26</v>
      </c>
      <c r="D178" s="36">
        <f t="shared" si="4"/>
        <v>68.214834358820326</v>
      </c>
      <c r="E178" s="53">
        <f t="shared" si="5"/>
        <v>28837641.638697248</v>
      </c>
      <c r="X178" s="48">
        <v>-2.5511651124957702</v>
      </c>
    </row>
    <row r="179" spans="1:24" ht="13.8" thickBot="1" x14ac:dyDescent="0.3">
      <c r="A179" s="48">
        <v>5528.0792119665102</v>
      </c>
      <c r="B179" s="48">
        <v>5.1036995281860502</v>
      </c>
      <c r="C179" s="55">
        <v>-26.6</v>
      </c>
      <c r="D179" s="36">
        <f t="shared" si="4"/>
        <v>68.137102048741212</v>
      </c>
      <c r="E179" s="53">
        <f t="shared" si="5"/>
        <v>28580717.357841879</v>
      </c>
      <c r="X179" s="48">
        <v>-2.5858863185556298</v>
      </c>
    </row>
    <row r="180" spans="1:24" ht="13.8" thickBot="1" x14ac:dyDescent="0.3">
      <c r="A180" s="48">
        <v>5655.5552251424497</v>
      </c>
      <c r="B180" s="48">
        <v>5.05654719101544</v>
      </c>
      <c r="C180" s="55">
        <v>-27.1</v>
      </c>
      <c r="D180" s="36">
        <f t="shared" si="4"/>
        <v>68.056481381051682</v>
      </c>
      <c r="E180" s="53">
        <f t="shared" si="5"/>
        <v>28316664.269686464</v>
      </c>
      <c r="X180" s="48">
        <v>-2.62018499946962</v>
      </c>
    </row>
    <row r="181" spans="1:24" ht="13.8" thickBot="1" x14ac:dyDescent="0.3">
      <c r="A181" s="48">
        <v>5785.9708007436202</v>
      </c>
      <c r="B181" s="48">
        <v>5.0081191821787501</v>
      </c>
      <c r="C181" s="55">
        <v>-27.6</v>
      </c>
      <c r="D181" s="36">
        <f t="shared" si="4"/>
        <v>67.972893198222636</v>
      </c>
      <c r="E181" s="53">
        <f t="shared" si="5"/>
        <v>28045467.420201</v>
      </c>
      <c r="X181" s="48">
        <v>-2.6540077682815499</v>
      </c>
    </row>
    <row r="182" spans="1:24" ht="13.8" thickBot="1" x14ac:dyDescent="0.3">
      <c r="A182" s="48">
        <v>5919.3937242854099</v>
      </c>
      <c r="B182" s="48">
        <v>4.9584154073174398</v>
      </c>
      <c r="C182" s="55">
        <v>-28.2</v>
      </c>
      <c r="D182" s="36">
        <f t="shared" si="4"/>
        <v>67.886258254389574</v>
      </c>
      <c r="E182" s="53">
        <f t="shared" si="5"/>
        <v>27767126.280977663</v>
      </c>
      <c r="X182" s="48">
        <v>-2.68730012948643</v>
      </c>
    </row>
    <row r="183" spans="1:24" ht="13.8" thickBot="1" x14ac:dyDescent="0.3">
      <c r="A183" s="48">
        <v>6055.8933443988799</v>
      </c>
      <c r="B183" s="48">
        <v>4.9074384872991104</v>
      </c>
      <c r="C183" s="55">
        <v>-28.7</v>
      </c>
      <c r="D183" s="36">
        <f t="shared" si="4"/>
        <v>67.796497378828633</v>
      </c>
      <c r="E183" s="53">
        <f t="shared" si="5"/>
        <v>27481655.528875019</v>
      </c>
      <c r="X183" s="48">
        <v>-2.7200066265817799</v>
      </c>
    </row>
    <row r="184" spans="1:24" ht="13.8" thickBot="1" x14ac:dyDescent="0.3">
      <c r="A184" s="48">
        <v>6195.54060887576</v>
      </c>
      <c r="B184" s="48">
        <v>4.8551938923036904</v>
      </c>
      <c r="C184" s="55">
        <v>-29.3</v>
      </c>
      <c r="D184" s="36">
        <f t="shared" si="4"/>
        <v>67.703531649772486</v>
      </c>
      <c r="E184" s="53">
        <f t="shared" si="5"/>
        <v>27189085.796900667</v>
      </c>
      <c r="X184" s="48">
        <v>-2.7520710033806299</v>
      </c>
    </row>
    <row r="185" spans="1:24" ht="13.8" thickBot="1" x14ac:dyDescent="0.3">
      <c r="A185" s="48">
        <v>6338.40810154473</v>
      </c>
      <c r="B185" s="48">
        <v>4.8016900676867902</v>
      </c>
      <c r="C185" s="55">
        <v>-29.8</v>
      </c>
      <c r="D185" s="36">
        <f t="shared" si="4"/>
        <v>67.607282575412356</v>
      </c>
      <c r="E185" s="53">
        <f t="shared" si="5"/>
        <v>26889464.379046023</v>
      </c>
      <c r="X185" s="48">
        <v>-2.78343637802001</v>
      </c>
    </row>
    <row r="186" spans="1:24" ht="13.8" thickBot="1" x14ac:dyDescent="0.3">
      <c r="A186" s="48">
        <v>6484.5700799979204</v>
      </c>
      <c r="B186" s="48">
        <v>4.7469385497417997</v>
      </c>
      <c r="C186" s="55">
        <v>-30.4</v>
      </c>
      <c r="D186" s="36">
        <f t="shared" si="4"/>
        <v>67.507672280890461</v>
      </c>
      <c r="E186" s="53">
        <f t="shared" si="5"/>
        <v>26582855.87855408</v>
      </c>
      <c r="X186" s="48">
        <v>-2.8140454316192902</v>
      </c>
    </row>
    <row r="187" spans="1:24" ht="13.8" thickBot="1" x14ac:dyDescent="0.3">
      <c r="A187" s="48">
        <v>6634.1025141874798</v>
      </c>
      <c r="B187" s="48">
        <v>4.6909540713178099</v>
      </c>
      <c r="C187" s="55">
        <v>-31</v>
      </c>
      <c r="D187" s="36">
        <f t="shared" si="4"/>
        <v>67.404623703366028</v>
      </c>
      <c r="E187" s="53">
        <f t="shared" si="5"/>
        <v>26269342.799379736</v>
      </c>
      <c r="X187" s="48">
        <v>-2.8438406119204598</v>
      </c>
    </row>
    <row r="188" spans="1:24" ht="13.8" thickBot="1" x14ac:dyDescent="0.3">
      <c r="A188" s="48">
        <v>6787.0831259121496</v>
      </c>
      <c r="B188" s="48">
        <v>4.6337546560159204</v>
      </c>
      <c r="C188" s="55">
        <v>-31.5</v>
      </c>
      <c r="D188" s="36">
        <f t="shared" si="4"/>
        <v>67.298060795095139</v>
      </c>
      <c r="E188" s="53">
        <f t="shared" si="5"/>
        <v>25949026.073689152</v>
      </c>
      <c r="X188" s="48">
        <v>-2.8727643454381999</v>
      </c>
    </row>
    <row r="189" spans="1:24" ht="13.8" thickBot="1" x14ac:dyDescent="0.3">
      <c r="A189" s="48">
        <v>6943.5914292143398</v>
      </c>
      <c r="B189" s="48">
        <v>4.57536169631957</v>
      </c>
      <c r="C189" s="55">
        <v>-32.1</v>
      </c>
      <c r="D189" s="36">
        <f t="shared" si="4"/>
        <v>67.187908728022677</v>
      </c>
      <c r="E189" s="53">
        <f t="shared" si="5"/>
        <v>25622025.499389593</v>
      </c>
      <c r="X189" s="48">
        <v>-2.9007592647017799</v>
      </c>
    </row>
    <row r="190" spans="1:24" ht="13.8" thickBot="1" x14ac:dyDescent="0.3">
      <c r="A190" s="48">
        <v>7103.7087717087798</v>
      </c>
      <c r="B190" s="48">
        <v>4.5158000182735396</v>
      </c>
      <c r="C190" s="55">
        <v>-32.700000000000003</v>
      </c>
      <c r="D190" s="36">
        <f t="shared" si="4"/>
        <v>67.074094106591431</v>
      </c>
      <c r="E190" s="53">
        <f t="shared" si="5"/>
        <v>25288480.102331821</v>
      </c>
      <c r="X190" s="48">
        <v>-2.9277684429428201</v>
      </c>
    </row>
    <row r="191" spans="1:24" ht="13.8" thickBot="1" x14ac:dyDescent="0.3">
      <c r="A191" s="48">
        <v>7267.5183768642401</v>
      </c>
      <c r="B191" s="48">
        <v>4.4550979277787501</v>
      </c>
      <c r="C191" s="55">
        <v>-33.299999999999997</v>
      </c>
      <c r="D191" s="36">
        <f t="shared" si="4"/>
        <v>66.956545181345518</v>
      </c>
      <c r="E191" s="53">
        <f t="shared" si="5"/>
        <v>24948548.395561002</v>
      </c>
      <c r="X191" s="48">
        <v>-2.9537356373983301</v>
      </c>
    </row>
    <row r="192" spans="1:24" ht="13.8" thickBot="1" x14ac:dyDescent="0.3">
      <c r="A192" s="48">
        <v>7435.1053872601997</v>
      </c>
      <c r="B192" s="48">
        <v>4.3932872386389104</v>
      </c>
      <c r="C192" s="55">
        <v>-33.9</v>
      </c>
      <c r="D192" s="36">
        <f t="shared" si="4"/>
        <v>66.835192064968965</v>
      </c>
      <c r="E192" s="53">
        <f t="shared" si="5"/>
        <v>24602408.536377896</v>
      </c>
      <c r="X192" s="48">
        <v>-2.97860554400313</v>
      </c>
    </row>
    <row r="193" spans="1:24" ht="13.8" thickBot="1" x14ac:dyDescent="0.3">
      <c r="A193" s="48">
        <v>7606.5569088410002</v>
      </c>
      <c r="B193" s="48">
        <v>4.3304032827795398</v>
      </c>
      <c r="C193" s="55">
        <v>-34.5</v>
      </c>
      <c r="D193" s="36">
        <f t="shared" si="4"/>
        <v>66.709966952956961</v>
      </c>
      <c r="E193" s="53">
        <f t="shared" si="5"/>
        <v>24250258.383565422</v>
      </c>
      <c r="X193" s="48">
        <v>-3.00232405191952</v>
      </c>
    </row>
    <row r="194" spans="1:24" ht="13.8" thickBot="1" x14ac:dyDescent="0.3">
      <c r="A194" s="48">
        <v>7781.9620561905404</v>
      </c>
      <c r="B194" s="48">
        <v>4.2664848972769001</v>
      </c>
      <c r="C194" s="55">
        <v>-35.1</v>
      </c>
      <c r="D194" s="36">
        <f t="shared" si="4"/>
        <v>66.580804339388195</v>
      </c>
      <c r="E194" s="53">
        <f t="shared" si="5"/>
        <v>23892315.424750637</v>
      </c>
      <c r="X194" s="48">
        <v>-3.02483850367098</v>
      </c>
    </row>
    <row r="195" spans="1:24" ht="13.8" thickBot="1" x14ac:dyDescent="0.3">
      <c r="A195" s="48">
        <v>7961.4119988509401</v>
      </c>
      <c r="B195" s="48">
        <v>4.2015743907775098</v>
      </c>
      <c r="C195" s="55">
        <v>-35.799999999999997</v>
      </c>
      <c r="D195" s="36">
        <f t="shared" si="4"/>
        <v>66.447641233276755</v>
      </c>
      <c r="E195" s="53">
        <f t="shared" si="5"/>
        <v>23528816.588354055</v>
      </c>
      <c r="X195" s="48">
        <v>-3.0460979595181099</v>
      </c>
    </row>
    <row r="196" spans="1:24" ht="13.8" thickBot="1" x14ac:dyDescent="0.3">
      <c r="A196" s="48">
        <v>8145.0000087093504</v>
      </c>
      <c r="B196" s="48">
        <v>4.1357174884079697</v>
      </c>
      <c r="C196" s="55">
        <v>-36.4</v>
      </c>
      <c r="D196" s="36">
        <f t="shared" ref="D196:D259" si="6">20*LOG10(B196/0.002)</f>
        <v>66.310417374047404</v>
      </c>
      <c r="E196" s="53">
        <f t="shared" ref="E196:E259" si="7">B196/0.002*11200</f>
        <v>23160017.93508463</v>
      </c>
      <c r="X196" s="48">
        <v>-3.0660534577489198</v>
      </c>
    </row>
    <row r="197" spans="1:24" ht="13.8" thickBot="1" x14ac:dyDescent="0.3">
      <c r="A197" s="48">
        <v>8332.8215084774201</v>
      </c>
      <c r="B197" s="48">
        <v>4.06896325240771</v>
      </c>
      <c r="C197" s="55">
        <v>-37</v>
      </c>
      <c r="D197" s="36">
        <f t="shared" si="6"/>
        <v>66.169075440194931</v>
      </c>
      <c r="E197" s="53">
        <f t="shared" si="7"/>
        <v>22786194.213483173</v>
      </c>
      <c r="X197" s="48">
        <v>-3.08465827176189</v>
      </c>
    </row>
    <row r="198" spans="1:24" ht="13.8" thickBot="1" x14ac:dyDescent="0.3">
      <c r="A198" s="48">
        <v>8524.9741212887493</v>
      </c>
      <c r="B198" s="48">
        <v>4.0013639795796401</v>
      </c>
      <c r="C198" s="55">
        <v>-37.6</v>
      </c>
      <c r="D198" s="36">
        <f t="shared" si="6"/>
        <v>66.023561252431875</v>
      </c>
      <c r="E198" s="53">
        <f t="shared" si="7"/>
        <v>22407638.285645984</v>
      </c>
      <c r="X198" s="48">
        <v>-3.1018681654142299</v>
      </c>
    </row>
    <row r="199" spans="1:24" ht="13.8" thickBot="1" x14ac:dyDescent="0.3">
      <c r="A199" s="48">
        <v>8721.5577214400491</v>
      </c>
      <c r="B199" s="48">
        <v>3.9329750764609699</v>
      </c>
      <c r="C199" s="55">
        <v>-38.299999999999997</v>
      </c>
      <c r="D199" s="36">
        <f t="shared" si="6"/>
        <v>65.873823971997595</v>
      </c>
      <c r="E199" s="53">
        <f t="shared" si="7"/>
        <v>22024660.428181432</v>
      </c>
      <c r="X199" s="48">
        <v>-3.11764163661375</v>
      </c>
    </row>
    <row r="200" spans="1:24" ht="13.8" thickBot="1" x14ac:dyDescent="0.3">
      <c r="A200" s="48">
        <v>8922.6744863022996</v>
      </c>
      <c r="B200" s="48">
        <v>3.8638549101853101</v>
      </c>
      <c r="C200" s="55">
        <v>-38.9</v>
      </c>
      <c r="D200" s="36">
        <f t="shared" si="6"/>
        <v>65.719816287919997</v>
      </c>
      <c r="E200" s="53">
        <f t="shared" si="7"/>
        <v>21637587.497037735</v>
      </c>
      <c r="X200" s="48">
        <v>-3.1319401537490701</v>
      </c>
    </row>
    <row r="201" spans="1:24" ht="13.8" thickBot="1" x14ac:dyDescent="0.3">
      <c r="A201" s="48">
        <v>9128.4289494290806</v>
      </c>
      <c r="B201" s="48">
        <v>3.7940646375453899</v>
      </c>
      <c r="C201" s="55">
        <v>-39.5</v>
      </c>
      <c r="D201" s="36">
        <f t="shared" si="6"/>
        <v>65.561494596108332</v>
      </c>
      <c r="E201" s="53">
        <f t="shared" si="7"/>
        <v>21246761.970254183</v>
      </c>
      <c r="X201" s="48">
        <v>-3.14472837840139</v>
      </c>
    </row>
    <row r="202" spans="1:24" ht="13.8" thickBot="1" x14ac:dyDescent="0.3">
      <c r="A202" s="48">
        <v>9338.9280548894494</v>
      </c>
      <c r="B202" s="48">
        <v>3.7236680118327299</v>
      </c>
      <c r="C202" s="55">
        <v>-40.200000000000003</v>
      </c>
      <c r="D202" s="36">
        <f t="shared" si="6"/>
        <v>65.398819166331762</v>
      </c>
      <c r="E202" s="53">
        <f t="shared" si="7"/>
        <v>20852540.866263289</v>
      </c>
      <c r="X202" s="48">
        <v>-3.1559743718458502</v>
      </c>
    </row>
    <row r="203" spans="1:24" ht="13.8" thickBot="1" x14ac:dyDescent="0.3">
      <c r="A203" s="48">
        <v>9554.2812128538208</v>
      </c>
      <c r="B203" s="48">
        <v>3.6527311686850599</v>
      </c>
      <c r="C203" s="55">
        <v>-40.799999999999997</v>
      </c>
      <c r="D203" s="36">
        <f t="shared" si="6"/>
        <v>65.231754296067649</v>
      </c>
      <c r="E203" s="53">
        <f t="shared" si="7"/>
        <v>20455294.544636335</v>
      </c>
      <c r="X203" s="48">
        <v>-3.1656497872125402</v>
      </c>
    </row>
    <row r="204" spans="1:24" ht="13.8" thickBot="1" x14ac:dyDescent="0.3">
      <c r="A204" s="48">
        <v>9774.6003564615894</v>
      </c>
      <c r="B204" s="48">
        <v>3.5813223930022899</v>
      </c>
      <c r="C204" s="55">
        <v>-41.5</v>
      </c>
      <c r="D204" s="36">
        <f t="shared" si="6"/>
        <v>65.060268451664697</v>
      </c>
      <c r="E204" s="53">
        <f t="shared" si="7"/>
        <v>20055405.400812823</v>
      </c>
      <c r="X204" s="48">
        <v>-3.1737300414756699</v>
      </c>
    </row>
    <row r="205" spans="1:24" ht="13.8" thickBot="1" x14ac:dyDescent="0.3">
      <c r="A205" s="48">
        <v>10000.0000000001</v>
      </c>
      <c r="B205" s="48">
        <v>3.50951186771657</v>
      </c>
      <c r="C205" s="55">
        <v>-42.1</v>
      </c>
      <c r="D205" s="36">
        <f t="shared" si="6"/>
        <v>64.884334393818392</v>
      </c>
      <c r="E205" s="53">
        <f t="shared" si="7"/>
        <v>19653266.459212791</v>
      </c>
      <c r="X205" s="48">
        <v>-3.18019446507396</v>
      </c>
    </row>
    <row r="206" spans="1:24" ht="13.8" thickBot="1" x14ac:dyDescent="0.3">
      <c r="A206" s="48">
        <v>10230.5972984252</v>
      </c>
      <c r="B206" s="48">
        <v>3.43737140641151</v>
      </c>
      <c r="C206" s="55">
        <v>-42.8</v>
      </c>
      <c r="D206" s="36">
        <f t="shared" si="6"/>
        <v>64.703929286581939</v>
      </c>
      <c r="E206" s="53">
        <f t="shared" si="7"/>
        <v>19249279.875904456</v>
      </c>
      <c r="X206" s="48">
        <v>-3.18502643070945</v>
      </c>
    </row>
    <row r="207" spans="1:24" ht="13.8" thickBot="1" x14ac:dyDescent="0.3">
      <c r="A207" s="48">
        <v>10466.512108254399</v>
      </c>
      <c r="B207" s="48">
        <v>3.3649741722650801</v>
      </c>
      <c r="C207" s="55">
        <v>-43.4</v>
      </c>
      <c r="D207" s="36">
        <f t="shared" si="6"/>
        <v>64.519034789951178</v>
      </c>
      <c r="E207" s="53">
        <f t="shared" si="7"/>
        <v>18843855.364684448</v>
      </c>
      <c r="X207" s="48">
        <v>-3.1882134568626102</v>
      </c>
    </row>
    <row r="208" spans="1:24" ht="13.8" thickBot="1" x14ac:dyDescent="0.3">
      <c r="A208" s="48">
        <v>10707.867049864</v>
      </c>
      <c r="B208" s="48">
        <v>3.2923943851905699</v>
      </c>
      <c r="C208" s="55">
        <v>-44.1</v>
      </c>
      <c r="D208" s="36">
        <f t="shared" si="6"/>
        <v>64.329637134251044</v>
      </c>
      <c r="E208" s="53">
        <f t="shared" si="7"/>
        <v>18437408.557067189</v>
      </c>
      <c r="X208" s="48">
        <v>-3.18974728570277</v>
      </c>
    </row>
    <row r="209" spans="1:24" ht="13.8" thickBot="1" x14ac:dyDescent="0.3">
      <c r="A209" s="48">
        <v>10954.7875712234</v>
      </c>
      <c r="B209" s="48">
        <v>3.2197070198132201</v>
      </c>
      <c r="C209" s="55">
        <v>-44.7</v>
      </c>
      <c r="D209" s="36">
        <f t="shared" si="6"/>
        <v>64.135727176119005</v>
      </c>
      <c r="E209" s="53">
        <f t="shared" si="7"/>
        <v>18030359.310954034</v>
      </c>
      <c r="X209" s="48">
        <v>-3.1896239364369099</v>
      </c>
    </row>
    <row r="210" spans="1:24" ht="13.8" thickBot="1" x14ac:dyDescent="0.3">
      <c r="A210" s="48">
        <v>11207.402013097901</v>
      </c>
      <c r="B210" s="48">
        <v>3.1469874968793801</v>
      </c>
      <c r="C210" s="55">
        <v>-45.4</v>
      </c>
      <c r="D210" s="36">
        <f t="shared" si="6"/>
        <v>63.937300435629339</v>
      </c>
      <c r="E210" s="53">
        <f t="shared" si="7"/>
        <v>17623129.982524529</v>
      </c>
      <c r="X210" s="48">
        <v>-3.1878437293522701</v>
      </c>
    </row>
    <row r="211" spans="1:24" ht="13.8" thickBot="1" x14ac:dyDescent="0.3">
      <c r="A211" s="48">
        <v>11465.841675756301</v>
      </c>
      <c r="B211" s="48">
        <v>3.0743113706569001</v>
      </c>
      <c r="C211" s="55">
        <v>-46</v>
      </c>
      <c r="D211" s="36">
        <f t="shared" si="6"/>
        <v>63.734357113885061</v>
      </c>
      <c r="E211" s="53">
        <f t="shared" si="7"/>
        <v>17216143.675678641</v>
      </c>
      <c r="X211" s="48">
        <v>-3.1844112839499901</v>
      </c>
    </row>
    <row r="212" spans="1:24" ht="13.8" thickBot="1" x14ac:dyDescent="0.3">
      <c r="A212" s="48">
        <v>11730.2408872162</v>
      </c>
      <c r="B212" s="48">
        <v>3.0017540152353201</v>
      </c>
      <c r="C212" s="55">
        <v>-46.7</v>
      </c>
      <c r="D212" s="36">
        <f t="shared" si="6"/>
        <v>63.526902091347715</v>
      </c>
      <c r="E212" s="53">
        <f t="shared" si="7"/>
        <v>16809822.485317793</v>
      </c>
      <c r="X212" s="48">
        <v>-3.17933549053381</v>
      </c>
    </row>
    <row r="213" spans="1:24" ht="13.8" thickBot="1" x14ac:dyDescent="0.3">
      <c r="A213" s="48">
        <v>12000.737073062999</v>
      </c>
      <c r="B213" s="48">
        <v>2.9293903123431502</v>
      </c>
      <c r="C213" s="55">
        <v>-47.3</v>
      </c>
      <c r="D213" s="36">
        <f t="shared" si="6"/>
        <v>63.314944906515187</v>
      </c>
      <c r="E213" s="53">
        <f t="shared" si="7"/>
        <v>16404585.74912164</v>
      </c>
      <c r="X213" s="48">
        <v>-3.1726294527829499</v>
      </c>
    </row>
    <row r="214" spans="1:24" ht="13.8" thickBot="1" x14ac:dyDescent="0.3">
      <c r="A214" s="48">
        <v>12277.4708278788</v>
      </c>
      <c r="B214" s="48">
        <v>2.8572943436078502</v>
      </c>
      <c r="C214" s="55">
        <v>-48</v>
      </c>
      <c r="D214" s="36">
        <f t="shared" si="6"/>
        <v>63.098499715657439</v>
      </c>
      <c r="E214" s="53">
        <f t="shared" si="7"/>
        <v>16000848.324203959</v>
      </c>
      <c r="X214" s="48">
        <v>-3.1643104071906998</v>
      </c>
    </row>
    <row r="215" spans="1:24" ht="13.8" thickBot="1" x14ac:dyDescent="0.3">
      <c r="A215" s="48">
        <v>12560.585988319001</v>
      </c>
      <c r="B215" s="48">
        <v>2.78553908962148</v>
      </c>
      <c r="C215" s="55">
        <v>-48.6</v>
      </c>
      <c r="D215" s="36">
        <f t="shared" si="6"/>
        <v>62.877585233046354</v>
      </c>
      <c r="E215" s="53">
        <f t="shared" si="7"/>
        <v>15599018.901880287</v>
      </c>
      <c r="X215" s="48">
        <v>-3.1543996138331098</v>
      </c>
    </row>
    <row r="216" spans="1:24" ht="13.8" thickBot="1" x14ac:dyDescent="0.3">
      <c r="A216" s="48">
        <v>12850.229707873201</v>
      </c>
      <c r="B216" s="48">
        <v>2.71419613886669</v>
      </c>
      <c r="C216" s="55">
        <v>-49.3</v>
      </c>
      <c r="D216" s="36">
        <f t="shared" si="6"/>
        <v>62.652224653634065</v>
      </c>
      <c r="E216" s="53">
        <f t="shared" si="7"/>
        <v>15199498.377653465</v>
      </c>
      <c r="X216" s="48">
        <v>-3.1429222265147101</v>
      </c>
    </row>
    <row r="217" spans="1:24" ht="13.8" thickBot="1" x14ac:dyDescent="0.3">
      <c r="A217" s="48">
        <v>13146.552533350899</v>
      </c>
      <c r="B217" s="48">
        <v>2.6433354083048402</v>
      </c>
      <c r="C217" s="55">
        <v>-49.9</v>
      </c>
      <c r="D217" s="36">
        <f t="shared" si="6"/>
        <v>62.422445556951502</v>
      </c>
      <c r="E217" s="53">
        <f t="shared" si="7"/>
        <v>14802678.286507105</v>
      </c>
      <c r="X217" s="48">
        <v>-3.12990713745585</v>
      </c>
    </row>
    <row r="218" spans="1:24" ht="13.8" thickBot="1" x14ac:dyDescent="0.3">
      <c r="A218" s="48">
        <v>13449.7084831303</v>
      </c>
      <c r="B218" s="48">
        <v>2.5730248785807199</v>
      </c>
      <c r="C218" s="55">
        <v>-50.6</v>
      </c>
      <c r="D218" s="36">
        <f t="shared" si="6"/>
        <v>62.188279795210939</v>
      </c>
      <c r="E218" s="53">
        <f t="shared" si="7"/>
        <v>14408939.320052031</v>
      </c>
      <c r="X218" s="48">
        <v>-3.1153868037847401</v>
      </c>
    </row>
    <row r="219" spans="1:24" ht="13.8" thickBot="1" x14ac:dyDescent="0.3">
      <c r="A219" s="48">
        <v>13759.8551272118</v>
      </c>
      <c r="B219" s="48">
        <v>2.5033303451557498</v>
      </c>
      <c r="C219" s="55">
        <v>-51.2</v>
      </c>
      <c r="D219" s="36">
        <f t="shared" si="6"/>
        <v>61.949763364236247</v>
      </c>
      <c r="E219" s="53">
        <f t="shared" si="7"/>
        <v>14018649.9328722</v>
      </c>
      <c r="X219" s="48">
        <v>-3.09939705273879</v>
      </c>
    </row>
    <row r="220" spans="1:24" ht="13.8" thickBot="1" x14ac:dyDescent="0.3">
      <c r="A220" s="48">
        <v>14077.153669117401</v>
      </c>
      <c r="B220" s="48">
        <v>2.4343151879853502</v>
      </c>
      <c r="C220" s="55">
        <v>-51.9</v>
      </c>
      <c r="D220" s="36">
        <f t="shared" si="6"/>
        <v>61.706936260909615</v>
      </c>
      <c r="E220" s="53">
        <f t="shared" si="7"/>
        <v>13632165.052717961</v>
      </c>
      <c r="X220" s="48">
        <v>-3.0819768726366199</v>
      </c>
    </row>
    <row r="221" spans="1:24" ht="13.8" thickBot="1" x14ac:dyDescent="0.3">
      <c r="A221" s="48">
        <v>14401.7690296787</v>
      </c>
      <c r="B221" s="48">
        <v>2.3660401603897299</v>
      </c>
      <c r="C221" s="55">
        <v>-52.5</v>
      </c>
      <c r="D221" s="36">
        <f t="shared" si="6"/>
        <v>61.459842325251998</v>
      </c>
      <c r="E221" s="53">
        <f t="shared" si="7"/>
        <v>13249824.898182487</v>
      </c>
      <c r="X221" s="48">
        <v>-3.0631681873682002</v>
      </c>
    </row>
    <row r="222" spans="1:24" ht="13.8" thickBot="1" x14ac:dyDescent="0.3">
      <c r="A222" s="48">
        <v>14733.869932757299</v>
      </c>
      <c r="B222" s="48">
        <v>2.2985631992928899</v>
      </c>
      <c r="C222" s="55">
        <v>-53.1</v>
      </c>
      <c r="D222" s="36">
        <f t="shared" si="6"/>
        <v>61.208529071390849</v>
      </c>
      <c r="E222" s="53">
        <f t="shared" si="7"/>
        <v>12871953.916040182</v>
      </c>
      <c r="X222" s="48">
        <v>-3.0430156191889002</v>
      </c>
    </row>
    <row r="223" spans="1:24" ht="13.8" thickBot="1" x14ac:dyDescent="0.3">
      <c r="A223" s="48">
        <v>15073.6289929414</v>
      </c>
      <c r="B223" s="48">
        <v>2.23193925741433</v>
      </c>
      <c r="C223" s="55">
        <v>-53.7</v>
      </c>
      <c r="D223" s="36">
        <f t="shared" si="6"/>
        <v>60.953047507365071</v>
      </c>
      <c r="E223" s="53">
        <f t="shared" si="7"/>
        <v>12498859.841520248</v>
      </c>
      <c r="X223" s="48">
        <v>-3.0215662436143602</v>
      </c>
    </row>
    <row r="224" spans="1:24" ht="13.8" thickBot="1" x14ac:dyDescent="0.3">
      <c r="A224" s="48">
        <v>15421.222805264801</v>
      </c>
      <c r="B224" s="48">
        <v>2.1662201575823601</v>
      </c>
      <c r="C224" s="55">
        <v>-54.4</v>
      </c>
      <c r="D224" s="36">
        <f t="shared" si="6"/>
        <v>60.693451942887897</v>
      </c>
      <c r="E224" s="53">
        <f t="shared" si="7"/>
        <v>12130832.882461216</v>
      </c>
      <c r="X224" s="48">
        <v>-2.9988693332305498</v>
      </c>
    </row>
    <row r="225" spans="1:24" ht="13.8" thickBot="1" x14ac:dyDescent="0.3">
      <c r="A225" s="48">
        <v>15776.8320369953</v>
      </c>
      <c r="B225" s="48">
        <v>2.10145447133532</v>
      </c>
      <c r="C225" s="55">
        <v>-55</v>
      </c>
      <c r="D225" s="36">
        <f t="shared" si="6"/>
        <v>60.429799793087639</v>
      </c>
      <c r="E225" s="53">
        <f t="shared" si="7"/>
        <v>11768145.039477792</v>
      </c>
      <c r="X225" s="48">
        <v>-2.9749761004653599</v>
      </c>
    </row>
    <row r="226" spans="1:24" ht="13.8" thickBot="1" x14ac:dyDescent="0.3">
      <c r="A226" s="48">
        <v>16140.641521539101</v>
      </c>
      <c r="B226" s="48">
        <v>2.0376874196554402</v>
      </c>
      <c r="C226" s="55">
        <v>-55.6</v>
      </c>
      <c r="D226" s="36">
        <f t="shared" si="6"/>
        <v>60.162151370703569</v>
      </c>
      <c r="E226" s="53">
        <f t="shared" si="7"/>
        <v>11411049.550070465</v>
      </c>
      <c r="X226" s="48">
        <v>-2.94993943450531</v>
      </c>
    </row>
    <row r="227" spans="1:24" ht="13.8" thickBot="1" x14ac:dyDescent="0.3">
      <c r="A227" s="48">
        <v>16512.840354510499</v>
      </c>
      <c r="B227" s="48">
        <v>1.97496079801652</v>
      </c>
      <c r="C227" s="55">
        <v>-56.2</v>
      </c>
      <c r="D227" s="36">
        <f t="shared" si="6"/>
        <v>59.89056967711857</v>
      </c>
      <c r="E227" s="53">
        <f t="shared" si="7"/>
        <v>11059780.468892511</v>
      </c>
      <c r="X227" s="48">
        <v>-2.9238136409225102</v>
      </c>
    </row>
    <row r="228" spans="1:24" ht="13.8" thickBot="1" x14ac:dyDescent="0.3">
      <c r="A228" s="48">
        <v>16893.621992018001</v>
      </c>
      <c r="B228" s="48">
        <v>1.9133129232141599</v>
      </c>
      <c r="C228" s="55">
        <v>-56.8</v>
      </c>
      <c r="D228" s="36">
        <f t="shared" si="6"/>
        <v>59.615120184717853</v>
      </c>
      <c r="E228" s="53">
        <f t="shared" si="7"/>
        <v>10714552.369999295</v>
      </c>
      <c r="X228" s="48">
        <v>-2.8966541801773702</v>
      </c>
    </row>
    <row r="229" spans="1:24" ht="13.8" thickBot="1" x14ac:dyDescent="0.3">
      <c r="A229" s="48">
        <v>17283.184351215401</v>
      </c>
      <c r="B229" s="48">
        <v>1.8527786036339899</v>
      </c>
      <c r="C229" s="55">
        <v>-57.4</v>
      </c>
      <c r="D229" s="36">
        <f t="shared" si="6"/>
        <v>59.335870621348718</v>
      </c>
      <c r="E229" s="53">
        <f t="shared" si="7"/>
        <v>10375560.180350343</v>
      </c>
      <c r="X229" s="48">
        <v>-2.8685174114891998</v>
      </c>
    </row>
    <row r="230" spans="1:24" ht="13.8" thickBot="1" x14ac:dyDescent="0.3">
      <c r="A230" s="48">
        <v>17681.729913172701</v>
      </c>
      <c r="B230" s="48">
        <v>1.7933891305112999</v>
      </c>
      <c r="C230" s="55">
        <v>-58</v>
      </c>
      <c r="D230" s="36">
        <f t="shared" si="6"/>
        <v>59.052890751337344</v>
      </c>
      <c r="E230" s="53">
        <f t="shared" si="7"/>
        <v>10042979.130863279</v>
      </c>
      <c r="X230" s="48">
        <v>-2.83946034268582</v>
      </c>
    </row>
    <row r="231" spans="1:24" ht="13.8" thickBot="1" x14ac:dyDescent="0.3">
      <c r="A231" s="48">
        <v>18089.4658281187</v>
      </c>
      <c r="B231" s="48">
        <v>1.7351722895863499</v>
      </c>
      <c r="C231" s="55">
        <v>-58.6</v>
      </c>
      <c r="D231" s="36">
        <f t="shared" si="6"/>
        <v>58.766252155733923</v>
      </c>
      <c r="E231" s="53">
        <f t="shared" si="7"/>
        <v>9716964.8216835596</v>
      </c>
      <c r="X231" s="48">
        <v>-2.8095403870960198</v>
      </c>
    </row>
    <row r="232" spans="1:24" ht="13.8" thickBot="1" x14ac:dyDescent="0.3">
      <c r="A232" s="48">
        <v>18506.604023110402</v>
      </c>
      <c r="B232" s="48">
        <v>1.67815239231818</v>
      </c>
      <c r="C232" s="55">
        <v>-59.1</v>
      </c>
      <c r="D232" s="36">
        <f t="shared" si="6"/>
        <v>58.476028014401749</v>
      </c>
      <c r="E232" s="53">
        <f t="shared" si="7"/>
        <v>9397653.3969818093</v>
      </c>
      <c r="X232" s="48">
        <v>-2.7788151285749199</v>
      </c>
    </row>
    <row r="233" spans="1:24" ht="13.8" thickBot="1" x14ac:dyDescent="0.3">
      <c r="A233" s="48">
        <v>18933.3613121856</v>
      </c>
      <c r="B233" s="48">
        <v>1.6223503256946701</v>
      </c>
      <c r="C233" s="55">
        <v>-59.7</v>
      </c>
      <c r="D233" s="36">
        <f t="shared" si="6"/>
        <v>58.182292892953768</v>
      </c>
      <c r="E233" s="53">
        <f t="shared" si="7"/>
        <v>9085161.8238901533</v>
      </c>
      <c r="X233" s="48">
        <v>-2.74734209842656</v>
      </c>
    </row>
    <row r="234" spans="1:24" ht="13.8" thickBot="1" x14ac:dyDescent="0.3">
      <c r="A234" s="48">
        <v>19369.959509055199</v>
      </c>
      <c r="B234" s="48">
        <v>1.5677836179768601</v>
      </c>
      <c r="C234" s="55">
        <v>-60.3</v>
      </c>
      <c r="D234" s="36">
        <f t="shared" si="6"/>
        <v>57.885122529156334</v>
      </c>
      <c r="E234" s="53">
        <f t="shared" si="7"/>
        <v>8779588.2606704161</v>
      </c>
      <c r="X234" s="48">
        <v>-2.7151785624101801</v>
      </c>
    </row>
    <row r="235" spans="1:24" ht="13.8" thickBot="1" x14ac:dyDescent="0.3">
      <c r="A235" s="48">
        <v>19816.625542394399</v>
      </c>
      <c r="B235" s="48">
        <v>1.5144665204408301</v>
      </c>
      <c r="C235" s="55">
        <v>-60.8</v>
      </c>
      <c r="D235" s="36">
        <f t="shared" si="6"/>
        <v>57.584593627572062</v>
      </c>
      <c r="E235" s="53">
        <f t="shared" si="7"/>
        <v>8481012.5144686475</v>
      </c>
      <c r="X235" s="48">
        <v>-2.6823813208767202</v>
      </c>
    </row>
    <row r="236" spans="1:24" ht="13.8" thickBot="1" x14ac:dyDescent="0.3">
      <c r="A236" s="48">
        <v>20273.591573792099</v>
      </c>
      <c r="B236" s="48">
        <v>1.4624101024951499</v>
      </c>
      <c r="C236" s="55">
        <v>-61.4</v>
      </c>
      <c r="D236" s="36">
        <f t="shared" si="6"/>
        <v>57.280783657835279</v>
      </c>
      <c r="E236" s="53">
        <f t="shared" si="7"/>
        <v>8189496.5739728389</v>
      </c>
      <c r="X236" s="48">
        <v>-2.6490065225153998</v>
      </c>
    </row>
    <row r="237" spans="1:24" ht="13.8" thickBot="1" x14ac:dyDescent="0.3">
      <c r="A237" s="48">
        <v>20741.095118421101</v>
      </c>
      <c r="B237" s="48">
        <v>1.41162235866904</v>
      </c>
      <c r="C237" s="55">
        <v>-61.9</v>
      </c>
      <c r="D237" s="36">
        <f t="shared" si="6"/>
        <v>56.973770657266847</v>
      </c>
      <c r="E237" s="53">
        <f t="shared" si="7"/>
        <v>7905085.2085466227</v>
      </c>
      <c r="X237" s="48">
        <v>-2.6151094901852998</v>
      </c>
    </row>
    <row r="238" spans="1:24" ht="13.8" thickBot="1" x14ac:dyDescent="0.3">
      <c r="A238" s="48">
        <v>21219.379168489701</v>
      </c>
      <c r="B238" s="48">
        <v>1.3621083272777801</v>
      </c>
      <c r="C238" s="55">
        <v>-62.5</v>
      </c>
      <c r="D238" s="36">
        <f t="shared" si="6"/>
        <v>56.663633046892549</v>
      </c>
      <c r="E238" s="53">
        <f t="shared" si="7"/>
        <v>7627806.6327555683</v>
      </c>
      <c r="X238" s="48">
        <v>-2.58074456313124</v>
      </c>
    </row>
    <row r="239" spans="1:24" ht="13.8" thickBot="1" x14ac:dyDescent="0.3">
      <c r="A239" s="48">
        <v>21708.692319540802</v>
      </c>
      <c r="B239" s="48">
        <v>1.3138702166906</v>
      </c>
      <c r="C239" s="55">
        <v>-63</v>
      </c>
      <c r="D239" s="36">
        <f t="shared" si="6"/>
        <v>56.350449446616722</v>
      </c>
      <c r="E239" s="53">
        <f t="shared" si="7"/>
        <v>7357673.2134673605</v>
      </c>
      <c r="X239" s="48">
        <v>-2.5459649521215701</v>
      </c>
    </row>
    <row r="240" spans="1:24" ht="13.8" thickBot="1" x14ac:dyDescent="0.3">
      <c r="A240" s="48">
        <v>22209.288899663599</v>
      </c>
      <c r="B240" s="48">
        <v>1.2669075400173699</v>
      </c>
      <c r="C240" s="55">
        <v>-63.5</v>
      </c>
      <c r="D240" s="36">
        <f t="shared" si="6"/>
        <v>56.034298503955341</v>
      </c>
      <c r="E240" s="53">
        <f t="shared" si="7"/>
        <v>7094682.2240972714</v>
      </c>
      <c r="X240" s="48">
        <v>-2.5108226091272998</v>
      </c>
    </row>
    <row r="241" spans="1:24" ht="13.8" thickBot="1" x14ac:dyDescent="0.3">
      <c r="A241" s="48">
        <v>22721.429101684</v>
      </c>
      <c r="B241" s="48">
        <v>1.22121725579402</v>
      </c>
      <c r="C241" s="55">
        <v>-64.099999999999994</v>
      </c>
      <c r="D241" s="36">
        <f t="shared" si="6"/>
        <v>55.715258731699265</v>
      </c>
      <c r="E241" s="53">
        <f t="shared" si="7"/>
        <v>6838816.6324465126</v>
      </c>
      <c r="X241" s="48">
        <v>-2.47536811230743</v>
      </c>
    </row>
    <row r="242" spans="1:24" ht="13.8" thickBot="1" x14ac:dyDescent="0.3">
      <c r="A242" s="48">
        <v>23245.379118404599</v>
      </c>
      <c r="B242" s="48">
        <v>1.1767939125431901</v>
      </c>
      <c r="C242" s="55">
        <v>-64.599999999999994</v>
      </c>
      <c r="D242" s="36">
        <f t="shared" si="6"/>
        <v>55.393408349843043</v>
      </c>
      <c r="E242" s="53">
        <f t="shared" si="7"/>
        <v>6590045.9102418646</v>
      </c>
      <c r="X242" s="48">
        <v>-2.4396505642456598</v>
      </c>
    </row>
    <row r="243" spans="1:24" ht="13.8" thickBot="1" x14ac:dyDescent="0.3">
      <c r="A243" s="48">
        <v>23781.4112809617</v>
      </c>
      <c r="B243" s="48">
        <v>1.1336297972190099</v>
      </c>
      <c r="C243" s="55">
        <v>-65.099999999999994</v>
      </c>
      <c r="D243" s="36">
        <f t="shared" si="6"/>
        <v>55.068825141277657</v>
      </c>
      <c r="E243" s="53">
        <f t="shared" si="7"/>
        <v>6348326.8644264545</v>
      </c>
      <c r="X243" s="48">
        <v>-2.4037175047078598</v>
      </c>
    </row>
    <row r="244" spans="1:24" ht="13.8" thickBot="1" x14ac:dyDescent="0.3">
      <c r="A244" s="48">
        <v>24329.804200374299</v>
      </c>
      <c r="B244" s="48">
        <v>1.0917150850656201</v>
      </c>
      <c r="C244" s="55">
        <v>-65.599999999999994</v>
      </c>
      <c r="D244" s="36">
        <f t="shared" si="6"/>
        <v>54.741586313274261</v>
      </c>
      <c r="E244" s="53">
        <f t="shared" si="7"/>
        <v>6113604.4763674727</v>
      </c>
      <c r="X244" s="48">
        <v>-2.3676148364874199</v>
      </c>
    </row>
    <row r="245" spans="1:24" ht="13.8" thickBot="1" x14ac:dyDescent="0.3">
      <c r="A245" s="48">
        <v>24890.842912356002</v>
      </c>
      <c r="B245" s="48">
        <v>1.05103799047307</v>
      </c>
      <c r="C245" s="55">
        <v>-66.099999999999994</v>
      </c>
      <c r="D245" s="36">
        <f t="shared" si="6"/>
        <v>54.411768370265825</v>
      </c>
      <c r="E245" s="53">
        <f t="shared" si="7"/>
        <v>5885812.7466491926</v>
      </c>
      <c r="X245" s="48">
        <v>-2.33138676425571</v>
      </c>
    </row>
    <row r="246" spans="1:24" ht="13.8" thickBot="1" x14ac:dyDescent="0.3">
      <c r="A246" s="48">
        <v>25464.819025467299</v>
      </c>
      <c r="B246" s="48">
        <v>1.0115849174153799</v>
      </c>
      <c r="C246" s="55">
        <v>-66.5</v>
      </c>
      <c r="D246" s="36">
        <f t="shared" si="6"/>
        <v>54.079446995776557</v>
      </c>
      <c r="E246" s="53">
        <f t="shared" si="7"/>
        <v>5664875.537526127</v>
      </c>
      <c r="X246" s="48">
        <v>-2.29507574584628</v>
      </c>
    </row>
    <row r="247" spans="1:24" ht="13.8" thickBot="1" x14ac:dyDescent="0.3">
      <c r="A247" s="48">
        <v>26052.030872682899</v>
      </c>
      <c r="B247" s="48">
        <v>0.97334060844988901</v>
      </c>
      <c r="C247" s="55">
        <v>-67</v>
      </c>
      <c r="D247" s="36">
        <f t="shared" si="6"/>
        <v>53.744696943168798</v>
      </c>
      <c r="E247" s="53">
        <f t="shared" si="7"/>
        <v>5450707.407319379</v>
      </c>
      <c r="X247" s="48">
        <v>-2.2587224554078902</v>
      </c>
    </row>
    <row r="248" spans="1:24" ht="13.8" thickBot="1" x14ac:dyDescent="0.3">
      <c r="A248" s="48">
        <v>26652.7836664557</v>
      </c>
      <c r="B248" s="48">
        <v>0.93628829128766999</v>
      </c>
      <c r="C248" s="55">
        <v>-67.5</v>
      </c>
      <c r="D248" s="36">
        <f t="shared" si="6"/>
        <v>53.407591934085978</v>
      </c>
      <c r="E248" s="53">
        <f t="shared" si="7"/>
        <v>5243214.4312109519</v>
      </c>
      <c r="X248" s="48">
        <v>-2.2223657572735598</v>
      </c>
    </row>
    <row r="249" spans="1:24" ht="13.8" thickBot="1" x14ac:dyDescent="0.3">
      <c r="A249" s="48">
        <v>27267.389657355001</v>
      </c>
      <c r="B249" s="48">
        <v>0.90040982258606495</v>
      </c>
      <c r="C249" s="55">
        <v>-67.900000000000006</v>
      </c>
      <c r="D249" s="36">
        <f t="shared" si="6"/>
        <v>53.068204568324617</v>
      </c>
      <c r="E249" s="53">
        <f t="shared" si="7"/>
        <v>5042295.0064819632</v>
      </c>
      <c r="X249" s="48">
        <v>-2.1860426902252299</v>
      </c>
    </row>
    <row r="250" spans="1:24" ht="13.8" thickBot="1" x14ac:dyDescent="0.3">
      <c r="A250" s="48">
        <v>27896.168296364001</v>
      </c>
      <c r="B250" s="48">
        <v>0.86568582790906101</v>
      </c>
      <c r="C250" s="55">
        <v>-68.400000000000006</v>
      </c>
      <c r="D250" s="36">
        <f t="shared" si="6"/>
        <v>52.726606242050067</v>
      </c>
      <c r="E250" s="53">
        <f t="shared" si="7"/>
        <v>4847840.6362907421</v>
      </c>
      <c r="X250" s="48">
        <v>-2.1497884615776002</v>
      </c>
    </row>
    <row r="251" spans="1:24" ht="13.8" thickBot="1" x14ac:dyDescent="0.3">
      <c r="A251" s="48">
        <v>28539.4464009193</v>
      </c>
      <c r="B251" s="48">
        <v>0.83209583705645795</v>
      </c>
      <c r="C251" s="55">
        <v>-68.8</v>
      </c>
      <c r="D251" s="36">
        <f t="shared" si="6"/>
        <v>52.382867071856992</v>
      </c>
      <c r="E251" s="53">
        <f t="shared" si="7"/>
        <v>4659736.687516165</v>
      </c>
      <c r="X251" s="48">
        <v>-2.1136364496850102</v>
      </c>
    </row>
    <row r="252" spans="1:24" ht="13.8" thickBot="1" x14ac:dyDescent="0.3">
      <c r="A252" s="48">
        <v>29197.558324779198</v>
      </c>
      <c r="B252" s="48">
        <v>0.79961841491975705</v>
      </c>
      <c r="C252" s="55">
        <v>-69.3</v>
      </c>
      <c r="D252" s="36">
        <f t="shared" si="6"/>
        <v>52.037055830808171</v>
      </c>
      <c r="E252" s="53">
        <f t="shared" si="7"/>
        <v>4477863.1235506395</v>
      </c>
      <c r="X252" s="48">
        <v>-2.07761821483993</v>
      </c>
    </row>
    <row r="253" spans="1:24" ht="13.8" thickBot="1" x14ac:dyDescent="0.3">
      <c r="A253" s="48">
        <v>29870.8461318095</v>
      </c>
      <c r="B253" s="48">
        <v>0.768231286692725</v>
      </c>
      <c r="C253" s="55">
        <v>-69.7</v>
      </c>
      <c r="D253" s="36">
        <f t="shared" si="6"/>
        <v>51.689239888716727</v>
      </c>
      <c r="E253" s="53">
        <f t="shared" si="7"/>
        <v>4302095.2054792596</v>
      </c>
      <c r="X253" s="48">
        <v>-2.0417635172212498</v>
      </c>
    </row>
    <row r="254" spans="1:24" ht="13.8" thickBot="1" x14ac:dyDescent="0.3">
      <c r="A254" s="48">
        <v>30559.659773776199</v>
      </c>
      <c r="B254" s="48">
        <v>0.73791145773268096</v>
      </c>
      <c r="C254" s="55">
        <v>-70.099999999999994</v>
      </c>
      <c r="D254" s="36">
        <f t="shared" si="6"/>
        <v>51.339485162611034</v>
      </c>
      <c r="E254" s="53">
        <f t="shared" si="7"/>
        <v>4132304.163303013</v>
      </c>
      <c r="X254" s="48">
        <v>-2.0061003414424698</v>
      </c>
    </row>
    <row r="255" spans="1:24" ht="13.8" thickBot="1" x14ac:dyDescent="0.3">
      <c r="A255" s="48">
        <v>31264.3572722385</v>
      </c>
      <c r="B255" s="48">
        <v>0.70863532751956104</v>
      </c>
      <c r="C255" s="55">
        <v>-70.5</v>
      </c>
      <c r="D255" s="36">
        <f t="shared" si="6"/>
        <v>50.987856074164625</v>
      </c>
      <c r="E255" s="53">
        <f t="shared" si="7"/>
        <v>3968357.8341095415</v>
      </c>
      <c r="X255" s="48">
        <v>-1.97065492718007</v>
      </c>
    </row>
    <row r="256" spans="1:24" ht="13.8" thickBot="1" x14ac:dyDescent="0.3">
      <c r="A256" s="48">
        <v>31985.304904635999</v>
      </c>
      <c r="B256" s="48">
        <v>0.68037879727294903</v>
      </c>
      <c r="C256" s="55">
        <v>-71</v>
      </c>
      <c r="D256" s="36">
        <f t="shared" si="6"/>
        <v>50.63441551031535</v>
      </c>
      <c r="E256" s="53">
        <f t="shared" si="7"/>
        <v>3810121.2647285145</v>
      </c>
      <c r="X256" s="48">
        <v>-1.9354518045178699</v>
      </c>
    </row>
    <row r="257" spans="1:24" ht="13.8" thickBot="1" x14ac:dyDescent="0.3">
      <c r="A257" s="48">
        <v>32722.877394667099</v>
      </c>
      <c r="B257" s="48">
        <v>0.65311737192381902</v>
      </c>
      <c r="C257" s="55">
        <v>-71.400000000000006</v>
      </c>
      <c r="D257" s="36">
        <f t="shared" si="6"/>
        <v>50.279224796396306</v>
      </c>
      <c r="E257" s="53">
        <f t="shared" si="7"/>
        <v>3657457.2827733867</v>
      </c>
      <c r="X257" s="48">
        <v>-1.90051383411403</v>
      </c>
    </row>
    <row r="258" spans="1:24" ht="13.8" thickBot="1" x14ac:dyDescent="0.3">
      <c r="A258" s="48">
        <v>33477.458107057697</v>
      </c>
      <c r="B258" s="48">
        <v>0.62682625546159698</v>
      </c>
      <c r="C258" s="55">
        <v>-71.7</v>
      </c>
      <c r="D258" s="36">
        <f t="shared" si="6"/>
        <v>49.922343670452364</v>
      </c>
      <c r="E258" s="53">
        <f t="shared" si="7"/>
        <v>3510227.030584943</v>
      </c>
      <c r="X258" s="48">
        <v>-1.8658622511395899</v>
      </c>
    </row>
    <row r="259" spans="1:24" ht="13.8" thickBot="1" x14ac:dyDescent="0.3">
      <c r="A259" s="48">
        <v>34249.4392468203</v>
      </c>
      <c r="B259" s="48">
        <v>0.60148044014339497</v>
      </c>
      <c r="C259" s="55">
        <v>-72.099999999999994</v>
      </c>
      <c r="D259" s="36">
        <f t="shared" si="6"/>
        <v>49.563830263848246</v>
      </c>
      <c r="E259" s="53">
        <f t="shared" si="7"/>
        <v>3368290.4648030116</v>
      </c>
      <c r="X259" s="48">
        <v>-1.83151671231146</v>
      </c>
    </row>
    <row r="260" spans="1:24" ht="13.8" thickBot="1" x14ac:dyDescent="0.3">
      <c r="A260" s="48">
        <v>35039.222063109402</v>
      </c>
      <c r="B260" s="48">
        <v>0.57705478974824298</v>
      </c>
      <c r="C260" s="55">
        <v>-72.5</v>
      </c>
      <c r="D260" s="36">
        <f t="shared" ref="D260:D306" si="8">20*LOG10(B260/0.002)</f>
        <v>49.203741090065918</v>
      </c>
      <c r="E260" s="53">
        <f t="shared" ref="E260:E306" si="9">B260/0.002*11200</f>
        <v>3231506.8225901611</v>
      </c>
      <c r="X260" s="48">
        <v>-1.7974953458171601</v>
      </c>
    </row>
    <row r="261" spans="1:24" ht="13.8" thickBot="1" x14ac:dyDescent="0.3">
      <c r="A261" s="48">
        <v>35847.217057776397</v>
      </c>
      <c r="B261" s="48">
        <v>0.55352411648005495</v>
      </c>
      <c r="C261" s="55">
        <v>-72.900000000000006</v>
      </c>
      <c r="D261" s="36">
        <f t="shared" si="8"/>
        <v>48.842131034594047</v>
      </c>
      <c r="E261" s="53">
        <f t="shared" si="9"/>
        <v>3099735.0522883073</v>
      </c>
      <c r="X261" s="48">
        <v>-1.7638148033304499</v>
      </c>
    </row>
    <row r="262" spans="1:24" ht="13.8" thickBot="1" x14ac:dyDescent="0.3">
      <c r="A262" s="48">
        <v>36673.8441987345</v>
      </c>
      <c r="B262" s="48">
        <v>0.53086325201008899</v>
      </c>
      <c r="C262" s="55">
        <v>-73.2</v>
      </c>
      <c r="D262" s="36">
        <f t="shared" si="8"/>
        <v>48.479053350310977</v>
      </c>
      <c r="E262" s="53">
        <f t="shared" si="9"/>
        <v>2972834.2112564985</v>
      </c>
      <c r="X262" s="48">
        <v>-1.7304903136051</v>
      </c>
    </row>
    <row r="263" spans="1:24" ht="13.8" thickBot="1" x14ac:dyDescent="0.3">
      <c r="A263" s="48">
        <v>37519.533138243503</v>
      </c>
      <c r="B263" s="48">
        <v>0.50904711287741899</v>
      </c>
      <c r="C263" s="55">
        <v>-73.599999999999994</v>
      </c>
      <c r="D263" s="36">
        <f t="shared" si="8"/>
        <v>48.114559659421083</v>
      </c>
      <c r="E263" s="53">
        <f t="shared" si="9"/>
        <v>2850663.8321135463</v>
      </c>
      <c r="X263" s="48">
        <v>-1.6975357374493101</v>
      </c>
    </row>
    <row r="264" spans="1:24" ht="13.8" thickBot="1" x14ac:dyDescent="0.3">
      <c r="A264" s="48">
        <v>38384.723436228502</v>
      </c>
      <c r="B264" s="48">
        <v>0.48805076006327203</v>
      </c>
      <c r="C264" s="55">
        <v>-74</v>
      </c>
      <c r="D264" s="36">
        <f t="shared" si="8"/>
        <v>47.748699955829792</v>
      </c>
      <c r="E264" s="53">
        <f t="shared" si="9"/>
        <v>2733084.2563543236</v>
      </c>
      <c r="X264" s="48">
        <v>-1.6649636234604299</v>
      </c>
    </row>
    <row r="265" spans="1:24" ht="13.8" thickBot="1" x14ac:dyDescent="0.3">
      <c r="A265" s="48">
        <v>39269.864788747298</v>
      </c>
      <c r="B265" s="48">
        <v>0.46784945324988098</v>
      </c>
      <c r="C265" s="55">
        <v>-74.3</v>
      </c>
      <c r="D265" s="36">
        <f t="shared" si="8"/>
        <v>47.381522612257697</v>
      </c>
      <c r="E265" s="53">
        <f t="shared" si="9"/>
        <v>2619956.9381993334</v>
      </c>
      <c r="X265" s="48">
        <v>-1.63278526416333</v>
      </c>
    </row>
    <row r="266" spans="1:24" ht="13.8" thickBot="1" x14ac:dyDescent="0.3">
      <c r="A266" s="48">
        <v>40175.4172617277</v>
      </c>
      <c r="B266" s="48">
        <v>0.44841869997612799</v>
      </c>
      <c r="C266" s="55">
        <v>-74.599999999999994</v>
      </c>
      <c r="D266" s="36">
        <f t="shared" si="8"/>
        <v>47.013074392079375</v>
      </c>
      <c r="E266" s="53">
        <f t="shared" si="9"/>
        <v>2511144.7198663168</v>
      </c>
      <c r="X266" s="48">
        <v>-1.6010107523803001</v>
      </c>
    </row>
    <row r="267" spans="1:24" ht="13.8" thickBot="1" x14ac:dyDescent="0.3">
      <c r="A267" s="48">
        <v>41101.851530093198</v>
      </c>
      <c r="B267" s="48">
        <v>0.42973429966136201</v>
      </c>
      <c r="C267" s="55">
        <v>-75</v>
      </c>
      <c r="D267" s="36">
        <f t="shared" si="8"/>
        <v>46.643400460801949</v>
      </c>
      <c r="E267" s="53">
        <f t="shared" si="9"/>
        <v>2406512.0781036271</v>
      </c>
      <c r="X267" s="48">
        <v>-1.5696490374298699</v>
      </c>
    </row>
    <row r="268" spans="1:24" ht="13.8" thickBot="1" x14ac:dyDescent="0.3">
      <c r="A268" s="48">
        <v>42049.649122404</v>
      </c>
      <c r="B268" s="48">
        <v>0.41177238288770002</v>
      </c>
      <c r="C268" s="55">
        <v>-75.3</v>
      </c>
      <c r="D268" s="36">
        <f t="shared" si="8"/>
        <v>46.272544399010471</v>
      </c>
      <c r="E268" s="53">
        <f t="shared" si="9"/>
        <v>2305925.3441711203</v>
      </c>
      <c r="X268" s="48">
        <v>-1.53870798064745</v>
      </c>
    </row>
    <row r="269" spans="1:24" ht="13.8" thickBot="1" x14ac:dyDescent="0.3">
      <c r="A269" s="48">
        <v>43019.302671138903</v>
      </c>
      <c r="B269" s="48">
        <v>0.39450944662026399</v>
      </c>
      <c r="C269" s="55">
        <v>-75.599999999999994</v>
      </c>
      <c r="D269" s="36">
        <f t="shared" si="8"/>
        <v>45.900548225762691</v>
      </c>
      <c r="E269" s="53">
        <f t="shared" si="9"/>
        <v>2209252.9010734782</v>
      </c>
      <c r="X269" s="48">
        <v>-1.5081944105671701</v>
      </c>
    </row>
    <row r="270" spans="1:24" ht="13.8" thickBot="1" x14ac:dyDescent="0.3">
      <c r="A270" s="48">
        <v>44011.316168748497</v>
      </c>
      <c r="B270" s="48">
        <v>0.37792238462626099</v>
      </c>
      <c r="C270" s="55">
        <v>-75.900000000000006</v>
      </c>
      <c r="D270" s="36">
        <f t="shared" si="8"/>
        <v>45.527452412054714</v>
      </c>
      <c r="E270" s="53">
        <f t="shared" si="9"/>
        <v>2116365.3539070613</v>
      </c>
      <c r="X270" s="48">
        <v>-1.47811417699123</v>
      </c>
    </row>
    <row r="271" spans="1:24" ht="13.8" thickBot="1" x14ac:dyDescent="0.3">
      <c r="A271" s="48">
        <v>45026.205229613101</v>
      </c>
      <c r="B271" s="48">
        <v>0.36198851431641499</v>
      </c>
      <c r="C271" s="55">
        <v>-76.2</v>
      </c>
      <c r="D271" s="36">
        <f t="shared" si="8"/>
        <v>45.153295903563972</v>
      </c>
      <c r="E271" s="53">
        <f t="shared" si="9"/>
        <v>2027135.6801719239</v>
      </c>
      <c r="X271" s="48">
        <v>-1.4484722040365099</v>
      </c>
    </row>
    <row r="272" spans="1:24" ht="13.8" thickBot="1" x14ac:dyDescent="0.3">
      <c r="A272" s="48">
        <v>46064.497358041299</v>
      </c>
      <c r="B272" s="48">
        <v>0.34668559981473401</v>
      </c>
      <c r="C272" s="55">
        <v>-76.5</v>
      </c>
      <c r="D272" s="36">
        <f t="shared" si="8"/>
        <v>44.778116143910538</v>
      </c>
      <c r="E272" s="53">
        <f t="shared" si="9"/>
        <v>1941439.3589625105</v>
      </c>
      <c r="X272" s="48">
        <v>-1.4192725420060399</v>
      </c>
    </row>
    <row r="273" spans="1:24" ht="13.8" thickBot="1" x14ac:dyDescent="0.3">
      <c r="A273" s="48">
        <v>47126.7322224487</v>
      </c>
      <c r="B273" s="48">
        <v>0.33199187149004999</v>
      </c>
      <c r="C273" s="55">
        <v>-76.8</v>
      </c>
      <c r="D273" s="36">
        <f t="shared" si="8"/>
        <v>44.401949097534022</v>
      </c>
      <c r="E273" s="53">
        <f t="shared" si="9"/>
        <v>1859154.4803442797</v>
      </c>
      <c r="X273" s="48">
        <v>-1.39051841795539</v>
      </c>
    </row>
    <row r="274" spans="1:24" ht="13.8" thickBot="1" x14ac:dyDescent="0.3">
      <c r="A274" s="48">
        <v>48213.461935858599</v>
      </c>
      <c r="B274" s="48">
        <v>0.31788604218585798</v>
      </c>
      <c r="C274" s="55">
        <v>-77.099999999999994</v>
      </c>
      <c r="D274" s="36">
        <f t="shared" si="8"/>
        <v>44.024829271329715</v>
      </c>
      <c r="E274" s="53">
        <f t="shared" si="9"/>
        <v>1780161.8362408045</v>
      </c>
      <c r="X274" s="48">
        <v>-1.3622122847386799</v>
      </c>
    </row>
    <row r="275" spans="1:24" ht="13.8" thickBot="1" x14ac:dyDescent="0.3">
      <c r="A275" s="48">
        <v>49325.251342871597</v>
      </c>
      <c r="B275" s="48">
        <v>0.30434732060333702</v>
      </c>
      <c r="C275" s="55">
        <v>-77.400000000000006</v>
      </c>
      <c r="D275" s="36">
        <f t="shared" si="8"/>
        <v>43.6467897404669</v>
      </c>
      <c r="E275" s="53">
        <f t="shared" si="9"/>
        <v>1704344.9953786875</v>
      </c>
      <c r="X275" s="48">
        <v>-1.3343558684928301</v>
      </c>
    </row>
    <row r="276" spans="1:24" ht="13.8" thickBot="1" x14ac:dyDescent="0.3">
      <c r="A276" s="48">
        <v>50462.678313251999</v>
      </c>
      <c r="B276" s="48">
        <v>0.29135542199911901</v>
      </c>
      <c r="C276" s="55">
        <v>-77.7</v>
      </c>
      <c r="D276" s="36">
        <f t="shared" si="8"/>
        <v>43.267862177418984</v>
      </c>
      <c r="E276" s="53">
        <f t="shared" si="9"/>
        <v>1631590.3631950666</v>
      </c>
      <c r="X276" s="48">
        <v>-1.30695021470254</v>
      </c>
    </row>
    <row r="277" spans="1:24" ht="13.8" thickBot="1" x14ac:dyDescent="0.3">
      <c r="A277" s="48">
        <v>51626.334042285103</v>
      </c>
      <c r="B277" s="48">
        <v>0.278890575966115</v>
      </c>
      <c r="C277" s="55">
        <v>-78</v>
      </c>
      <c r="D277" s="36">
        <f t="shared" si="8"/>
        <v>42.888076870781916</v>
      </c>
      <c r="E277" s="53">
        <f t="shared" si="9"/>
        <v>1561787.2254102437</v>
      </c>
      <c r="X277" s="48">
        <v>-1.27999573242908</v>
      </c>
    </row>
    <row r="278" spans="1:24" ht="13.8" thickBot="1" x14ac:dyDescent="0.3">
      <c r="A278" s="48">
        <v>52816.823358059301</v>
      </c>
      <c r="B278" s="48">
        <v>0.26693353227649103</v>
      </c>
      <c r="C278" s="55">
        <v>-78.2</v>
      </c>
      <c r="D278" s="36">
        <f t="shared" si="8"/>
        <v>42.507462755270105</v>
      </c>
      <c r="E278" s="53">
        <f t="shared" si="9"/>
        <v>1494827.7807483496</v>
      </c>
      <c r="X278" s="48">
        <v>-1.2534922369622801</v>
      </c>
    </row>
    <row r="279" spans="1:24" ht="13.8" thickBot="1" x14ac:dyDescent="0.3">
      <c r="A279" s="48">
        <v>54034.765035835597</v>
      </c>
      <c r="B279" s="48">
        <v>0.255465564376677</v>
      </c>
      <c r="C279" s="55">
        <v>-78.5</v>
      </c>
      <c r="D279" s="36">
        <f t="shared" si="8"/>
        <v>42.126047435697267</v>
      </c>
      <c r="E279" s="53">
        <f t="shared" si="9"/>
        <v>1430607.1605093912</v>
      </c>
      <c r="X279" s="48">
        <v>-1.2274389907341201</v>
      </c>
    </row>
    <row r="280" spans="1:24" ht="13.8" thickBot="1" x14ac:dyDescent="0.3">
      <c r="A280" s="48">
        <v>55280.792119665399</v>
      </c>
      <c r="B280" s="48">
        <v>0.24446847102010899</v>
      </c>
      <c r="C280" s="55">
        <v>-78.7</v>
      </c>
      <c r="D280" s="36">
        <f t="shared" si="8"/>
        <v>41.743857213178622</v>
      </c>
      <c r="E280" s="53">
        <f t="shared" si="9"/>
        <v>1369023.4377126102</v>
      </c>
      <c r="X280" s="48">
        <v>-1.2018347425427001</v>
      </c>
    </row>
    <row r="281" spans="1:24" ht="13.8" thickBot="1" x14ac:dyDescent="0.3">
      <c r="A281" s="48">
        <v>56555.5522514248</v>
      </c>
      <c r="B281" s="48">
        <v>0.23392457609130499</v>
      </c>
      <c r="C281" s="55">
        <v>-79</v>
      </c>
      <c r="D281" s="36">
        <f t="shared" si="8"/>
        <v>41.360917109492156</v>
      </c>
      <c r="E281" s="53">
        <f t="shared" si="9"/>
        <v>1309977.6261113079</v>
      </c>
      <c r="X281" s="48">
        <v>-1.17667776507697</v>
      </c>
    </row>
    <row r="282" spans="1:24" ht="13.8" thickBot="1" x14ac:dyDescent="0.3">
      <c r="A282" s="48">
        <v>57859.7080074365</v>
      </c>
      <c r="B282" s="48">
        <v>0.223816726813509</v>
      </c>
      <c r="C282" s="55">
        <v>-79.2</v>
      </c>
      <c r="D282" s="36">
        <f t="shared" si="8"/>
        <v>40.977250889758338</v>
      </c>
      <c r="E282" s="53">
        <f t="shared" si="9"/>
        <v>1253373.6701556505</v>
      </c>
      <c r="X282" s="48">
        <v>-1.1519658906727701</v>
      </c>
    </row>
    <row r="283" spans="1:24" ht="13.8" thickBot="1" x14ac:dyDescent="0.3">
      <c r="A283" s="48">
        <v>59193.937242854401</v>
      </c>
      <c r="B283" s="48">
        <v>0.21412829070054701</v>
      </c>
      <c r="C283" s="55">
        <v>-79.5</v>
      </c>
      <c r="D283" s="36">
        <f t="shared" si="8"/>
        <v>40.592881091035402</v>
      </c>
      <c r="E283" s="53">
        <f t="shared" si="9"/>
        <v>1199118.4279230633</v>
      </c>
      <c r="X283" s="48">
        <v>-1.1276965454902701</v>
      </c>
    </row>
    <row r="284" spans="1:24" ht="13.8" thickBot="1" x14ac:dyDescent="0.3">
      <c r="A284" s="48">
        <v>60558.933443989001</v>
      </c>
      <c r="B284" s="48">
        <v>0.204843150983785</v>
      </c>
      <c r="C284" s="55">
        <v>-79.7</v>
      </c>
      <c r="D284" s="36">
        <f t="shared" si="8"/>
        <v>40.207829041014733</v>
      </c>
      <c r="E284" s="53">
        <f t="shared" si="9"/>
        <v>1147121.645509196</v>
      </c>
      <c r="X284" s="48">
        <v>-1.1038667819638099</v>
      </c>
    </row>
    <row r="285" spans="1:24" ht="13.8" thickBot="1" x14ac:dyDescent="0.3">
      <c r="A285" s="48">
        <v>61955.406088757903</v>
      </c>
      <c r="B285" s="48">
        <v>0.19594570108092799</v>
      </c>
      <c r="C285" s="55">
        <v>-79.900000000000006</v>
      </c>
      <c r="D285" s="36">
        <f t="shared" si="8"/>
        <v>39.822114882419868</v>
      </c>
      <c r="E285" s="53">
        <f t="shared" si="9"/>
        <v>1097295.9260531967</v>
      </c>
      <c r="X285" s="48">
        <v>-1.0804733096308199</v>
      </c>
    </row>
    <row r="286" spans="1:24" ht="13.8" thickBot="1" x14ac:dyDescent="0.3">
      <c r="A286" s="48">
        <v>63384.081015447497</v>
      </c>
      <c r="B286" s="48">
        <v>0.18742083806517601</v>
      </c>
      <c r="C286" s="55">
        <v>-80.2</v>
      </c>
      <c r="D286" s="36">
        <f t="shared" si="8"/>
        <v>39.43575759722242</v>
      </c>
      <c r="E286" s="53">
        <f t="shared" si="9"/>
        <v>1049556.6931649856</v>
      </c>
      <c r="X286" s="48">
        <v>-1.0575125244424</v>
      </c>
    </row>
    <row r="287" spans="1:24" ht="13.8" thickBot="1" x14ac:dyDescent="0.3">
      <c r="A287" s="48">
        <v>64845.7007999794</v>
      </c>
      <c r="B287" s="48">
        <v>0.17925395506744601</v>
      </c>
      <c r="C287" s="55">
        <v>-80.400000000000006</v>
      </c>
      <c r="D287" s="36">
        <f t="shared" si="8"/>
        <v>39.048775021496816</v>
      </c>
      <c r="E287" s="53">
        <f t="shared" si="9"/>
        <v>1003822.1483776977</v>
      </c>
      <c r="X287" s="48">
        <v>-1.0349805364281299</v>
      </c>
    </row>
    <row r="288" spans="1:24" ht="13.8" thickBot="1" x14ac:dyDescent="0.3">
      <c r="A288" s="48">
        <v>66341.0251418751</v>
      </c>
      <c r="B288" s="48">
        <v>0.17143093318136801</v>
      </c>
      <c r="C288" s="55">
        <v>-80.599999999999994</v>
      </c>
      <c r="D288" s="36">
        <f t="shared" si="8"/>
        <v>38.661183871120947</v>
      </c>
      <c r="E288" s="53">
        <f t="shared" si="9"/>
        <v>960013.22581566079</v>
      </c>
      <c r="X288" s="48">
        <v>-1.0128731959273101</v>
      </c>
    </row>
    <row r="289" spans="1:24" ht="13.8" thickBot="1" x14ac:dyDescent="0.3">
      <c r="A289" s="48">
        <v>67870.831259121798</v>
      </c>
      <c r="B289" s="48">
        <v>0.163938132523574</v>
      </c>
      <c r="C289" s="55">
        <v>-80.8</v>
      </c>
      <c r="D289" s="36">
        <f t="shared" si="8"/>
        <v>38.272999758298674</v>
      </c>
      <c r="E289" s="53">
        <f t="shared" si="9"/>
        <v>918053.54213201453</v>
      </c>
      <c r="X289" s="48">
        <v>-0.99118611835536297</v>
      </c>
    </row>
    <row r="290" spans="1:24" ht="13.8" thickBot="1" x14ac:dyDescent="0.3">
      <c r="A290" s="48">
        <v>69435.914292143701</v>
      </c>
      <c r="B290" s="48">
        <v>0.156762382748942</v>
      </c>
      <c r="C290" s="55">
        <v>-81</v>
      </c>
      <c r="D290" s="36">
        <f t="shared" si="8"/>
        <v>37.884237207191354</v>
      </c>
      <c r="E290" s="53">
        <f t="shared" si="9"/>
        <v>877869.34339407517</v>
      </c>
      <c r="X290" s="48">
        <v>-0.96991470753544695</v>
      </c>
    </row>
    <row r="291" spans="1:24" ht="13.8" thickBot="1" x14ac:dyDescent="0.3">
      <c r="A291" s="48">
        <v>71037.087717088099</v>
      </c>
      <c r="B291" s="48">
        <v>0.14989097317379399</v>
      </c>
      <c r="C291" s="55">
        <v>-81.2</v>
      </c>
      <c r="D291" s="36">
        <f t="shared" si="8"/>
        <v>37.494909672458029</v>
      </c>
      <c r="E291" s="53">
        <f t="shared" si="9"/>
        <v>839389.44977324631</v>
      </c>
      <c r="X291" s="48">
        <v>-0.94905417768093603</v>
      </c>
    </row>
    <row r="292" spans="1:24" ht="13.8" thickBot="1" x14ac:dyDescent="0.3">
      <c r="A292" s="48">
        <v>72675.183768642702</v>
      </c>
      <c r="B292" s="48">
        <v>0.14331164248764999</v>
      </c>
      <c r="C292" s="55">
        <v>-81.400000000000006</v>
      </c>
      <c r="D292" s="36">
        <f t="shared" si="8"/>
        <v>37.105029555902924</v>
      </c>
      <c r="E292" s="53">
        <f t="shared" si="9"/>
        <v>802545.19793083984</v>
      </c>
      <c r="X292" s="48">
        <v>-0.92859957410494398</v>
      </c>
    </row>
    <row r="293" spans="1:24" ht="13.8" thickBot="1" x14ac:dyDescent="0.3">
      <c r="A293" s="48">
        <v>74351.053872602293</v>
      </c>
      <c r="B293" s="48">
        <v>0.13701256804279199</v>
      </c>
      <c r="C293" s="55">
        <v>-81.599999999999994</v>
      </c>
      <c r="D293" s="36">
        <f t="shared" si="8"/>
        <v>36.714608215437686</v>
      </c>
      <c r="E293" s="53">
        <f t="shared" si="9"/>
        <v>767270.38103963516</v>
      </c>
      <c r="X293" s="48">
        <v>-0.90854579262101998</v>
      </c>
    </row>
    <row r="294" spans="1:24" ht="13.8" thickBot="1" x14ac:dyDescent="0.3">
      <c r="A294" s="48">
        <v>76065.569088410295</v>
      </c>
      <c r="B294" s="48">
        <v>0.130982355066106</v>
      </c>
      <c r="C294" s="55">
        <v>-81.8</v>
      </c>
      <c r="D294" s="36">
        <f t="shared" si="8"/>
        <v>36.323655982498678</v>
      </c>
      <c r="E294" s="53">
        <f t="shared" si="9"/>
        <v>733501.1883701937</v>
      </c>
      <c r="X294" s="48">
        <v>-0.88888759778928195</v>
      </c>
    </row>
    <row r="295" spans="1:24" ht="13.8" thickBot="1" x14ac:dyDescent="0.3">
      <c r="A295" s="48">
        <v>77819.6205619057</v>
      </c>
      <c r="B295" s="48">
        <v>0.125210025531522</v>
      </c>
      <c r="C295" s="55">
        <v>-82</v>
      </c>
      <c r="D295" s="36">
        <f t="shared" si="8"/>
        <v>35.932182168793318</v>
      </c>
      <c r="E295" s="53">
        <f t="shared" si="9"/>
        <v>701176.14297652314</v>
      </c>
      <c r="X295" s="48">
        <v>-0.86961963997533598</v>
      </c>
    </row>
    <row r="296" spans="1:24" ht="13.8" thickBot="1" x14ac:dyDescent="0.3">
      <c r="A296" s="48">
        <v>79614.119988509803</v>
      </c>
      <c r="B296" s="48">
        <v>0.119685007021901</v>
      </c>
      <c r="C296" s="55">
        <v>-82.2</v>
      </c>
      <c r="D296" s="36">
        <f t="shared" si="8"/>
        <v>35.540195078895508</v>
      </c>
      <c r="E296" s="53">
        <f t="shared" si="9"/>
        <v>670236.03932264564</v>
      </c>
      <c r="X296" s="48">
        <v>-0.85073647133549901</v>
      </c>
    </row>
    <row r="297" spans="1:24" ht="13.8" thickBot="1" x14ac:dyDescent="0.3">
      <c r="A297" s="48">
        <v>81450.000087093897</v>
      </c>
      <c r="B297" s="48">
        <v>0.11439712142453801</v>
      </c>
      <c r="C297" s="55">
        <v>-82.3</v>
      </c>
      <c r="D297" s="36">
        <f t="shared" si="8"/>
        <v>35.147702015516515</v>
      </c>
      <c r="E297" s="53">
        <f t="shared" si="9"/>
        <v>640623.87997741275</v>
      </c>
      <c r="X297" s="48">
        <v>-0.83223256072712903</v>
      </c>
    </row>
    <row r="298" spans="1:24" ht="13.8" thickBot="1" x14ac:dyDescent="0.3">
      <c r="A298" s="48">
        <v>83328.215084774594</v>
      </c>
      <c r="B298" s="48">
        <v>0.109336573685091</v>
      </c>
      <c r="C298" s="55">
        <v>-82.5</v>
      </c>
      <c r="D298" s="36">
        <f t="shared" si="8"/>
        <v>34.754709289615775</v>
      </c>
      <c r="E298" s="53">
        <f t="shared" si="9"/>
        <v>612284.81263650954</v>
      </c>
      <c r="X298" s="48">
        <v>-0.814102307651972</v>
      </c>
    </row>
    <row r="299" spans="1:24" ht="13.8" thickBot="1" x14ac:dyDescent="0.3">
      <c r="A299" s="48">
        <v>85249.741212887893</v>
      </c>
      <c r="B299" s="48">
        <v>0.1044939404561</v>
      </c>
      <c r="C299" s="55">
        <v>-82.7</v>
      </c>
      <c r="D299" s="36">
        <f t="shared" si="8"/>
        <v>34.36122222048855</v>
      </c>
      <c r="E299" s="53">
        <f t="shared" si="9"/>
        <v>585166.06655415997</v>
      </c>
      <c r="X299" s="48">
        <v>-0.79634005522412299</v>
      </c>
    </row>
    <row r="300" spans="1:24" ht="13.8" thickBot="1" x14ac:dyDescent="0.3">
      <c r="A300" s="48">
        <v>87215.577214400895</v>
      </c>
      <c r="B300" s="48">
        <v>9.9860158875929E-2</v>
      </c>
      <c r="C300" s="55">
        <v>-82.9</v>
      </c>
      <c r="D300" s="36">
        <f t="shared" si="8"/>
        <v>33.967245140225842</v>
      </c>
      <c r="E300" s="53">
        <f t="shared" si="9"/>
        <v>559216.88970520243</v>
      </c>
      <c r="X300" s="48">
        <v>-0.778940102239006</v>
      </c>
    </row>
    <row r="301" spans="1:24" ht="13.8" thickBot="1" x14ac:dyDescent="0.3">
      <c r="A301" s="48">
        <v>89226.744863023399</v>
      </c>
      <c r="B301" s="48">
        <v>9.5426515416720994E-2</v>
      </c>
      <c r="C301" s="55">
        <v>-83</v>
      </c>
      <c r="D301" s="36">
        <f t="shared" si="8"/>
        <v>33.572781396139469</v>
      </c>
      <c r="E301" s="53">
        <f t="shared" si="9"/>
        <v>534388.4863336375</v>
      </c>
      <c r="X301" s="48">
        <v>-0.76189671438936102</v>
      </c>
    </row>
    <row r="302" spans="1:24" ht="13.8" thickBot="1" x14ac:dyDescent="0.3">
      <c r="A302" s="48">
        <v>91284.289494291195</v>
      </c>
      <c r="B302" s="48">
        <v>9.1184634823922098E-2</v>
      </c>
      <c r="C302" s="55">
        <v>-83.2</v>
      </c>
      <c r="D302" s="36">
        <f t="shared" si="8"/>
        <v>33.177833350355719</v>
      </c>
      <c r="E302" s="53">
        <f t="shared" si="9"/>
        <v>510633.95501396374</v>
      </c>
      <c r="X302" s="48">
        <v>-0.74520413467810298</v>
      </c>
    </row>
    <row r="303" spans="1:24" ht="13.8" thickBot="1" x14ac:dyDescent="0.3">
      <c r="A303" s="48">
        <v>93389.280548894894</v>
      </c>
      <c r="B303" s="48">
        <v>8.7126469154075195E-2</v>
      </c>
      <c r="C303" s="55">
        <v>-83.3</v>
      </c>
      <c r="D303" s="36">
        <f t="shared" si="8"/>
        <v>32.782402374294421</v>
      </c>
      <c r="E303" s="53">
        <f t="shared" si="9"/>
        <v>487908.22726282111</v>
      </c>
      <c r="X303" s="48">
        <v>-0.72885659304704298</v>
      </c>
    </row>
    <row r="304" spans="1:24" ht="13.8" thickBot="1" x14ac:dyDescent="0.3">
      <c r="A304" s="48">
        <v>95542.812128538601</v>
      </c>
      <c r="B304" s="48">
        <v>8.3244287029881195E-2</v>
      </c>
      <c r="C304" s="55">
        <v>-83.5</v>
      </c>
      <c r="D304" s="36">
        <f t="shared" si="8"/>
        <v>32.386488847036119</v>
      </c>
      <c r="E304" s="53">
        <f t="shared" si="9"/>
        <v>466168.00736733468</v>
      </c>
      <c r="X304" s="48">
        <v>-0.71284831529049297</v>
      </c>
    </row>
    <row r="305" spans="1:24" ht="13.8" thickBot="1" x14ac:dyDescent="0.3">
      <c r="A305" s="48">
        <v>97746.003564616301</v>
      </c>
      <c r="B305" s="48">
        <v>7.9530663023438405E-2</v>
      </c>
      <c r="C305" s="55">
        <v>-83.6</v>
      </c>
      <c r="D305" s="36">
        <f t="shared" si="8"/>
        <v>31.99009214775095</v>
      </c>
      <c r="E305" s="53">
        <f t="shared" si="9"/>
        <v>445371.71293125505</v>
      </c>
      <c r="X305" s="48">
        <v>-0.69717353128141502</v>
      </c>
    </row>
    <row r="306" spans="1:24" ht="13.8" thickBot="1" x14ac:dyDescent="0.3">
      <c r="A306" s="48">
        <v>100000</v>
      </c>
      <c r="B306" s="48">
        <v>7.5978467236418698E-2</v>
      </c>
      <c r="C306" s="55">
        <v>-83.8</v>
      </c>
      <c r="D306" s="36">
        <f t="shared" si="8"/>
        <v>31.593210646698541</v>
      </c>
      <c r="E306" s="53">
        <f t="shared" si="9"/>
        <v>425479.4165239447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Step 1.2</vt:lpstr>
      <vt:lpstr>Step 1.3</vt:lpstr>
      <vt:lpstr>Step 1.6</vt:lpstr>
      <vt:lpstr>Step 1.8</vt:lpstr>
      <vt:lpstr>Step 2.2</vt:lpstr>
      <vt:lpstr>Step 2.3</vt:lpstr>
      <vt:lpstr>Step 2.5</vt:lpstr>
      <vt:lpstr>Step 2.6</vt:lpstr>
      <vt:lpstr>Step 3.2</vt:lpstr>
      <vt:lpstr>Step 3.6</vt:lpstr>
      <vt:lpstr>Step 3.8</vt:lpstr>
      <vt:lpstr>Step 3.9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Chih-Hung (James) Chen</dc:creator>
  <cp:lastModifiedBy>Gurleen Dhillon</cp:lastModifiedBy>
  <dcterms:created xsi:type="dcterms:W3CDTF">2020-09-11T23:51:17Z</dcterms:created>
  <dcterms:modified xsi:type="dcterms:W3CDTF">2022-10-31T03:07:11Z</dcterms:modified>
</cp:coreProperties>
</file>