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2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3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4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5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6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8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9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0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1.xml" ContentType="application/vnd.openxmlformats-officedocument.drawingml.chartshape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2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3.xml" ContentType="application/vnd.openxmlformats-officedocument.drawingml.chartshapes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6.xml" ContentType="application/vnd.openxmlformats-officedocument.drawingml.chartshapes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7.xml" ContentType="application/vnd.openxmlformats-officedocument.drawingml.chartshape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8.xml" ContentType="application/vnd.openxmlformats-officedocument.drawingml.chartshape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9.xml" ContentType="application/vnd.openxmlformats-officedocument.drawingml.chartshapes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30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31.xml" ContentType="application/vnd.openxmlformats-officedocument.drawingml.chartshapes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32.xml" ContentType="application/vnd.openxmlformats-officedocument.drawingml.chartshape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33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34.xml" ContentType="application/vnd.openxmlformats-officedocument.drawingml.chartshapes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35.xml" ContentType="application/vnd.openxmlformats-officedocument.drawingml.chartshapes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36.xml" ContentType="application/vnd.openxmlformats-officedocument.drawingml.chartshapes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37.xml" ContentType="application/vnd.openxmlformats-officedocument.drawingml.chartshapes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3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gurle\Downloads\"/>
    </mc:Choice>
  </mc:AlternateContent>
  <xr:revisionPtr revIDLastSave="0" documentId="13_ncr:1_{9855883C-20F6-4ACE-8258-572D4E7DA566}" xr6:coauthVersionLast="47" xr6:coauthVersionMax="47" xr10:uidLastSave="{00000000-0000-0000-0000-000000000000}"/>
  <bookViews>
    <workbookView xWindow="504" yWindow="1800" windowWidth="17280" windowHeight="8880" firstSheet="1" activeTab="3" xr2:uid="{00000000-000D-0000-FFFF-FFFF00000000}"/>
  </bookViews>
  <sheets>
    <sheet name="Steps 1.2-1.4" sheetId="2" r:id="rId1"/>
    <sheet name="Step 1.8" sheetId="3" r:id="rId2"/>
    <sheet name="Steps 2.2-2.4" sheetId="4" r:id="rId3"/>
    <sheet name="Step 2.8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3" i="3" l="1"/>
  <c r="E84" i="3"/>
  <c r="E89" i="3"/>
  <c r="E90" i="3"/>
  <c r="E73" i="3"/>
  <c r="E75" i="3"/>
  <c r="E76" i="3"/>
  <c r="E80" i="3"/>
  <c r="E63" i="3"/>
  <c r="E64" i="3"/>
  <c r="E69" i="3"/>
  <c r="I12" i="3"/>
  <c r="I13" i="3"/>
  <c r="I14" i="3"/>
  <c r="I15" i="3"/>
  <c r="I21" i="3"/>
  <c r="I2" i="5"/>
  <c r="I3" i="5"/>
  <c r="I11" i="5"/>
  <c r="F2" i="5"/>
  <c r="J91" i="4" l="1"/>
  <c r="O91" i="4" s="1"/>
  <c r="I91" i="4"/>
  <c r="N91" i="4" s="1"/>
  <c r="F91" i="4"/>
  <c r="E91" i="4"/>
  <c r="J90" i="4"/>
  <c r="O90" i="4" s="1"/>
  <c r="I90" i="4"/>
  <c r="N90" i="4" s="1"/>
  <c r="F90" i="4"/>
  <c r="E90" i="4"/>
  <c r="J89" i="4"/>
  <c r="O89" i="4" s="1"/>
  <c r="I89" i="4"/>
  <c r="N89" i="4" s="1"/>
  <c r="F89" i="4"/>
  <c r="E89" i="4"/>
  <c r="J88" i="4"/>
  <c r="O88" i="4" s="1"/>
  <c r="I88" i="4"/>
  <c r="N88" i="4" s="1"/>
  <c r="F88" i="4"/>
  <c r="E88" i="4"/>
  <c r="J87" i="4"/>
  <c r="O87" i="4" s="1"/>
  <c r="I87" i="4"/>
  <c r="N87" i="4" s="1"/>
  <c r="F87" i="4"/>
  <c r="E87" i="4"/>
  <c r="J86" i="4"/>
  <c r="O86" i="4" s="1"/>
  <c r="I86" i="4"/>
  <c r="N86" i="4" s="1"/>
  <c r="F86" i="4"/>
  <c r="E86" i="4"/>
  <c r="J85" i="4"/>
  <c r="O85" i="4" s="1"/>
  <c r="I85" i="4"/>
  <c r="N85" i="4" s="1"/>
  <c r="F85" i="4"/>
  <c r="E85" i="4"/>
  <c r="J84" i="4"/>
  <c r="O84" i="4" s="1"/>
  <c r="I84" i="4"/>
  <c r="N84" i="4" s="1"/>
  <c r="F84" i="4"/>
  <c r="E84" i="4"/>
  <c r="J83" i="4"/>
  <c r="O83" i="4" s="1"/>
  <c r="I83" i="4"/>
  <c r="N83" i="4" s="1"/>
  <c r="F83" i="4"/>
  <c r="E83" i="4"/>
  <c r="J82" i="4"/>
  <c r="O82" i="4" s="1"/>
  <c r="I82" i="4"/>
  <c r="N82" i="4" s="1"/>
  <c r="F82" i="4"/>
  <c r="E82" i="4"/>
  <c r="J81" i="4"/>
  <c r="O81" i="4" s="1"/>
  <c r="I81" i="4"/>
  <c r="F81" i="4"/>
  <c r="E81" i="4"/>
  <c r="J80" i="4"/>
  <c r="O80" i="4" s="1"/>
  <c r="I80" i="4"/>
  <c r="K80" i="4" s="1"/>
  <c r="F80" i="4"/>
  <c r="E80" i="4"/>
  <c r="J79" i="4"/>
  <c r="O79" i="4" s="1"/>
  <c r="I79" i="4"/>
  <c r="F79" i="4"/>
  <c r="E79" i="4"/>
  <c r="J78" i="4"/>
  <c r="O78" i="4" s="1"/>
  <c r="I78" i="4"/>
  <c r="K78" i="4" s="1"/>
  <c r="F78" i="4"/>
  <c r="E78" i="4"/>
  <c r="J77" i="4"/>
  <c r="O77" i="4" s="1"/>
  <c r="I77" i="4"/>
  <c r="M77" i="4" s="1"/>
  <c r="F77" i="4"/>
  <c r="E77" i="4"/>
  <c r="J76" i="4"/>
  <c r="O76" i="4" s="1"/>
  <c r="I76" i="4"/>
  <c r="K76" i="4" s="1"/>
  <c r="F76" i="4"/>
  <c r="E76" i="4"/>
  <c r="J75" i="4"/>
  <c r="O75" i="4" s="1"/>
  <c r="I75" i="4"/>
  <c r="F75" i="4"/>
  <c r="E75" i="4"/>
  <c r="J74" i="4"/>
  <c r="O74" i="4" s="1"/>
  <c r="I74" i="4"/>
  <c r="F74" i="4"/>
  <c r="E74" i="4"/>
  <c r="J73" i="4"/>
  <c r="O73" i="4" s="1"/>
  <c r="I73" i="4"/>
  <c r="F73" i="4"/>
  <c r="E73" i="4"/>
  <c r="M79" i="4"/>
  <c r="J72" i="4"/>
  <c r="O72" i="4" s="1"/>
  <c r="I72" i="4"/>
  <c r="F72" i="4"/>
  <c r="E72" i="4"/>
  <c r="J71" i="4"/>
  <c r="O71" i="4" s="1"/>
  <c r="I71" i="4"/>
  <c r="F71" i="4"/>
  <c r="E71" i="4"/>
  <c r="J70" i="4"/>
  <c r="O70" i="4" s="1"/>
  <c r="I70" i="4"/>
  <c r="K70" i="4" s="1"/>
  <c r="F70" i="4"/>
  <c r="E70" i="4"/>
  <c r="J69" i="4"/>
  <c r="O69" i="4" s="1"/>
  <c r="I69" i="4"/>
  <c r="F69" i="4"/>
  <c r="E69" i="4"/>
  <c r="J68" i="4"/>
  <c r="O68" i="4" s="1"/>
  <c r="I68" i="4"/>
  <c r="F68" i="4"/>
  <c r="E68" i="4"/>
  <c r="J67" i="4"/>
  <c r="O67" i="4" s="1"/>
  <c r="I67" i="4"/>
  <c r="F67" i="4"/>
  <c r="E67" i="4"/>
  <c r="J66" i="4"/>
  <c r="O66" i="4" s="1"/>
  <c r="I66" i="4"/>
  <c r="N66" i="4" s="1"/>
  <c r="F66" i="4"/>
  <c r="E66" i="4"/>
  <c r="J65" i="4"/>
  <c r="O65" i="4" s="1"/>
  <c r="I65" i="4"/>
  <c r="F65" i="4"/>
  <c r="E65" i="4"/>
  <c r="J64" i="4"/>
  <c r="O64" i="4" s="1"/>
  <c r="I64" i="4"/>
  <c r="F64" i="4"/>
  <c r="E64" i="4"/>
  <c r="J63" i="4"/>
  <c r="O63" i="4" s="1"/>
  <c r="I63" i="4"/>
  <c r="N63" i="4" s="1"/>
  <c r="F63" i="4"/>
  <c r="E63" i="4"/>
  <c r="J62" i="4"/>
  <c r="O62" i="4" s="1"/>
  <c r="I62" i="4"/>
  <c r="N62" i="4" s="1"/>
  <c r="F62" i="4"/>
  <c r="E62" i="4"/>
  <c r="J61" i="4"/>
  <c r="O61" i="4" s="1"/>
  <c r="I61" i="4"/>
  <c r="N61" i="4" s="1"/>
  <c r="F61" i="4"/>
  <c r="E61" i="4"/>
  <c r="J60" i="4"/>
  <c r="O60" i="4" s="1"/>
  <c r="I60" i="4"/>
  <c r="N60" i="4" s="1"/>
  <c r="F60" i="4"/>
  <c r="E60" i="4"/>
  <c r="J59" i="4"/>
  <c r="O59" i="4" s="1"/>
  <c r="I59" i="4"/>
  <c r="N59" i="4" s="1"/>
  <c r="F59" i="4"/>
  <c r="E59" i="4"/>
  <c r="J58" i="4"/>
  <c r="O58" i="4" s="1"/>
  <c r="I58" i="4"/>
  <c r="N58" i="4" s="1"/>
  <c r="F58" i="4"/>
  <c r="E58" i="4"/>
  <c r="J57" i="4"/>
  <c r="O57" i="4" s="1"/>
  <c r="I57" i="4"/>
  <c r="N57" i="4" s="1"/>
  <c r="F57" i="4"/>
  <c r="E57" i="4"/>
  <c r="J56" i="4"/>
  <c r="O56" i="4" s="1"/>
  <c r="I56" i="4"/>
  <c r="N56" i="4" s="1"/>
  <c r="F56" i="4"/>
  <c r="E56" i="4"/>
  <c r="J55" i="4"/>
  <c r="O55" i="4" s="1"/>
  <c r="I55" i="4"/>
  <c r="N55" i="4" s="1"/>
  <c r="F55" i="4"/>
  <c r="E55" i="4"/>
  <c r="J54" i="4"/>
  <c r="O54" i="4" s="1"/>
  <c r="I54" i="4"/>
  <c r="N54" i="4" s="1"/>
  <c r="F54" i="4"/>
  <c r="E54" i="4"/>
  <c r="J53" i="4"/>
  <c r="O53" i="4" s="1"/>
  <c r="I53" i="4"/>
  <c r="N53" i="4" s="1"/>
  <c r="F53" i="4"/>
  <c r="E53" i="4"/>
  <c r="J52" i="4"/>
  <c r="O52" i="4" s="1"/>
  <c r="I52" i="4"/>
  <c r="N52" i="4" s="1"/>
  <c r="F52" i="4"/>
  <c r="E52" i="4"/>
  <c r="J51" i="4"/>
  <c r="O51" i="4" s="1"/>
  <c r="I51" i="4"/>
  <c r="N51" i="4" s="1"/>
  <c r="F51" i="4"/>
  <c r="E51" i="4"/>
  <c r="J50" i="4"/>
  <c r="O50" i="4" s="1"/>
  <c r="I50" i="4"/>
  <c r="N50" i="4" s="1"/>
  <c r="F50" i="4"/>
  <c r="E50" i="4"/>
  <c r="J49" i="4"/>
  <c r="O49" i="4" s="1"/>
  <c r="I49" i="4"/>
  <c r="N49" i="4" s="1"/>
  <c r="F49" i="4"/>
  <c r="E49" i="4"/>
  <c r="J48" i="4"/>
  <c r="O48" i="4" s="1"/>
  <c r="I48" i="4"/>
  <c r="N48" i="4" s="1"/>
  <c r="F48" i="4"/>
  <c r="E48" i="4"/>
  <c r="J47" i="4"/>
  <c r="O47" i="4" s="1"/>
  <c r="I47" i="4"/>
  <c r="N47" i="4" s="1"/>
  <c r="F47" i="4"/>
  <c r="E47" i="4"/>
  <c r="J46" i="4"/>
  <c r="O46" i="4" s="1"/>
  <c r="I46" i="4"/>
  <c r="N46" i="4" s="1"/>
  <c r="F46" i="4"/>
  <c r="E46" i="4"/>
  <c r="J45" i="4"/>
  <c r="O45" i="4" s="1"/>
  <c r="I45" i="4"/>
  <c r="N45" i="4" s="1"/>
  <c r="F45" i="4"/>
  <c r="E45" i="4"/>
  <c r="J44" i="4"/>
  <c r="O44" i="4" s="1"/>
  <c r="I44" i="4"/>
  <c r="N44" i="4" s="1"/>
  <c r="F44" i="4"/>
  <c r="E44" i="4"/>
  <c r="J43" i="4"/>
  <c r="O43" i="4" s="1"/>
  <c r="I43" i="4"/>
  <c r="N43" i="4" s="1"/>
  <c r="F43" i="4"/>
  <c r="E43" i="4"/>
  <c r="J42" i="4"/>
  <c r="O42" i="4" s="1"/>
  <c r="I42" i="4"/>
  <c r="F42" i="4"/>
  <c r="E42" i="4"/>
  <c r="J41" i="4"/>
  <c r="O41" i="4" s="1"/>
  <c r="I41" i="4"/>
  <c r="F41" i="4"/>
  <c r="E41" i="4"/>
  <c r="J40" i="4"/>
  <c r="O40" i="4" s="1"/>
  <c r="I40" i="4"/>
  <c r="M40" i="4" s="1"/>
  <c r="F40" i="4"/>
  <c r="E40" i="4"/>
  <c r="J39" i="4"/>
  <c r="O39" i="4" s="1"/>
  <c r="I39" i="4"/>
  <c r="F39" i="4"/>
  <c r="E39" i="4"/>
  <c r="J38" i="4"/>
  <c r="O38" i="4" s="1"/>
  <c r="I38" i="4"/>
  <c r="F38" i="4"/>
  <c r="E38" i="4"/>
  <c r="J37" i="4"/>
  <c r="O37" i="4" s="1"/>
  <c r="I37" i="4"/>
  <c r="K37" i="4" s="1"/>
  <c r="F37" i="4"/>
  <c r="E37" i="4"/>
  <c r="J36" i="4"/>
  <c r="O36" i="4" s="1"/>
  <c r="I36" i="4"/>
  <c r="F36" i="4"/>
  <c r="E36" i="4"/>
  <c r="J35" i="4"/>
  <c r="O35" i="4" s="1"/>
  <c r="I35" i="4"/>
  <c r="F35" i="4"/>
  <c r="E35" i="4"/>
  <c r="J34" i="4"/>
  <c r="O34" i="4" s="1"/>
  <c r="I34" i="4"/>
  <c r="F34" i="4"/>
  <c r="E34" i="4"/>
  <c r="J33" i="4"/>
  <c r="O33" i="4" s="1"/>
  <c r="I33" i="4"/>
  <c r="F33" i="4"/>
  <c r="E33" i="4"/>
  <c r="J32" i="4"/>
  <c r="O32" i="4" s="1"/>
  <c r="I32" i="4"/>
  <c r="F32" i="4"/>
  <c r="E32" i="4"/>
  <c r="J31" i="4"/>
  <c r="O31" i="4" s="1"/>
  <c r="I31" i="4"/>
  <c r="F31" i="4"/>
  <c r="E31" i="4"/>
  <c r="J30" i="4"/>
  <c r="O30" i="4" s="1"/>
  <c r="I30" i="4"/>
  <c r="N30" i="4" s="1"/>
  <c r="F30" i="4"/>
  <c r="E30" i="4"/>
  <c r="J29" i="4"/>
  <c r="O29" i="4" s="1"/>
  <c r="I29" i="4"/>
  <c r="K29" i="4" s="1"/>
  <c r="F29" i="4"/>
  <c r="E29" i="4"/>
  <c r="J28" i="4"/>
  <c r="O28" i="4" s="1"/>
  <c r="I28" i="4"/>
  <c r="K28" i="4" s="1"/>
  <c r="F28" i="4"/>
  <c r="E28" i="4"/>
  <c r="J27" i="4"/>
  <c r="O27" i="4" s="1"/>
  <c r="I27" i="4"/>
  <c r="F27" i="4"/>
  <c r="E27" i="4"/>
  <c r="N26" i="4"/>
  <c r="J26" i="4"/>
  <c r="O26" i="4" s="1"/>
  <c r="I26" i="4"/>
  <c r="F26" i="4"/>
  <c r="E26" i="4"/>
  <c r="J25" i="4"/>
  <c r="O25" i="4" s="1"/>
  <c r="I25" i="4"/>
  <c r="F25" i="4"/>
  <c r="E25" i="4"/>
  <c r="J24" i="4"/>
  <c r="O24" i="4" s="1"/>
  <c r="I24" i="4"/>
  <c r="F24" i="4"/>
  <c r="E24" i="4"/>
  <c r="J23" i="4"/>
  <c r="O23" i="4" s="1"/>
  <c r="I23" i="4"/>
  <c r="F23" i="4"/>
  <c r="E23" i="4"/>
  <c r="J22" i="4"/>
  <c r="O22" i="4" s="1"/>
  <c r="I22" i="4"/>
  <c r="N22" i="4" s="1"/>
  <c r="F22" i="4"/>
  <c r="E22" i="4"/>
  <c r="J21" i="4"/>
  <c r="O21" i="4" s="1"/>
  <c r="I21" i="4"/>
  <c r="N21" i="4" s="1"/>
  <c r="F21" i="4"/>
  <c r="E21" i="4"/>
  <c r="J20" i="4"/>
  <c r="O20" i="4" s="1"/>
  <c r="I20" i="4"/>
  <c r="N20" i="4" s="1"/>
  <c r="F20" i="4"/>
  <c r="E20" i="4"/>
  <c r="J19" i="4"/>
  <c r="O19" i="4" s="1"/>
  <c r="I19" i="4"/>
  <c r="N19" i="4" s="1"/>
  <c r="F19" i="4"/>
  <c r="E19" i="4"/>
  <c r="J18" i="4"/>
  <c r="O18" i="4" s="1"/>
  <c r="I18" i="4"/>
  <c r="N18" i="4" s="1"/>
  <c r="F18" i="4"/>
  <c r="E18" i="4"/>
  <c r="J17" i="4"/>
  <c r="O17" i="4" s="1"/>
  <c r="I17" i="4"/>
  <c r="N17" i="4" s="1"/>
  <c r="F17" i="4"/>
  <c r="E17" i="4"/>
  <c r="J16" i="4"/>
  <c r="O16" i="4" s="1"/>
  <c r="I16" i="4"/>
  <c r="N16" i="4" s="1"/>
  <c r="F16" i="4"/>
  <c r="E16" i="4"/>
  <c r="J15" i="4"/>
  <c r="O15" i="4" s="1"/>
  <c r="I15" i="4"/>
  <c r="N15" i="4" s="1"/>
  <c r="F15" i="4"/>
  <c r="E15" i="4"/>
  <c r="J14" i="4"/>
  <c r="O14" i="4" s="1"/>
  <c r="I14" i="4"/>
  <c r="N14" i="4" s="1"/>
  <c r="F14" i="4"/>
  <c r="E14" i="4"/>
  <c r="J13" i="4"/>
  <c r="O13" i="4" s="1"/>
  <c r="I13" i="4"/>
  <c r="N13" i="4" s="1"/>
  <c r="F13" i="4"/>
  <c r="E13" i="4"/>
  <c r="J12" i="4"/>
  <c r="O12" i="4" s="1"/>
  <c r="I12" i="4"/>
  <c r="F12" i="4"/>
  <c r="E12" i="4"/>
  <c r="J11" i="4"/>
  <c r="O11" i="4" s="1"/>
  <c r="I11" i="4"/>
  <c r="N11" i="4" s="1"/>
  <c r="F11" i="4"/>
  <c r="E11" i="4"/>
  <c r="J10" i="4"/>
  <c r="O10" i="4" s="1"/>
  <c r="I10" i="4"/>
  <c r="F10" i="4"/>
  <c r="E10" i="4"/>
  <c r="J9" i="4"/>
  <c r="O9" i="4" s="1"/>
  <c r="I9" i="4"/>
  <c r="N9" i="4" s="1"/>
  <c r="F9" i="4"/>
  <c r="E9" i="4"/>
  <c r="J8" i="4"/>
  <c r="O8" i="4" s="1"/>
  <c r="I8" i="4"/>
  <c r="N8" i="4" s="1"/>
  <c r="F8" i="4"/>
  <c r="E8" i="4"/>
  <c r="J7" i="4"/>
  <c r="O7" i="4" s="1"/>
  <c r="I7" i="4"/>
  <c r="N7" i="4" s="1"/>
  <c r="F7" i="4"/>
  <c r="E7" i="4"/>
  <c r="J6" i="4"/>
  <c r="O6" i="4" s="1"/>
  <c r="I6" i="4"/>
  <c r="N6" i="4" s="1"/>
  <c r="F6" i="4"/>
  <c r="E6" i="4"/>
  <c r="J5" i="4"/>
  <c r="O5" i="4" s="1"/>
  <c r="I5" i="4"/>
  <c r="N5" i="4" s="1"/>
  <c r="F5" i="4"/>
  <c r="E5" i="4"/>
  <c r="J4" i="4"/>
  <c r="O4" i="4" s="1"/>
  <c r="I4" i="4"/>
  <c r="N4" i="4" s="1"/>
  <c r="F4" i="4"/>
  <c r="E4" i="4"/>
  <c r="J3" i="4"/>
  <c r="O3" i="4" s="1"/>
  <c r="I3" i="4"/>
  <c r="N3" i="4" s="1"/>
  <c r="F3" i="4"/>
  <c r="E3" i="4"/>
  <c r="J2" i="4"/>
  <c r="O2" i="4" s="1"/>
  <c r="I2" i="4"/>
  <c r="M2" i="4" s="1"/>
  <c r="F2" i="4"/>
  <c r="E2" i="4"/>
  <c r="J91" i="5"/>
  <c r="I91" i="5"/>
  <c r="N91" i="5" s="1"/>
  <c r="F91" i="5"/>
  <c r="E91" i="5"/>
  <c r="J90" i="5"/>
  <c r="I90" i="5"/>
  <c r="N90" i="5" s="1"/>
  <c r="F90" i="5"/>
  <c r="E90" i="5"/>
  <c r="J89" i="5"/>
  <c r="I89" i="5"/>
  <c r="N89" i="5" s="1"/>
  <c r="F89" i="5"/>
  <c r="E89" i="5"/>
  <c r="J88" i="5"/>
  <c r="I88" i="5"/>
  <c r="N88" i="5" s="1"/>
  <c r="F88" i="5"/>
  <c r="E88" i="5"/>
  <c r="J87" i="5"/>
  <c r="I87" i="5"/>
  <c r="N87" i="5" s="1"/>
  <c r="F87" i="5"/>
  <c r="E87" i="5"/>
  <c r="J86" i="5"/>
  <c r="I86" i="5"/>
  <c r="N86" i="5" s="1"/>
  <c r="F86" i="5"/>
  <c r="E86" i="5"/>
  <c r="J85" i="5"/>
  <c r="I85" i="5"/>
  <c r="N85" i="5" s="1"/>
  <c r="F85" i="5"/>
  <c r="E85" i="5"/>
  <c r="J84" i="5"/>
  <c r="O84" i="5" s="1"/>
  <c r="I84" i="5"/>
  <c r="N84" i="5" s="1"/>
  <c r="F84" i="5"/>
  <c r="E84" i="5"/>
  <c r="J83" i="5"/>
  <c r="I83" i="5"/>
  <c r="N83" i="5" s="1"/>
  <c r="F83" i="5"/>
  <c r="E83" i="5"/>
  <c r="J82" i="5"/>
  <c r="O82" i="5" s="1"/>
  <c r="I82" i="5"/>
  <c r="N82" i="5" s="1"/>
  <c r="F82" i="5"/>
  <c r="E82" i="5"/>
  <c r="J81" i="5"/>
  <c r="O81" i="5" s="1"/>
  <c r="I81" i="5"/>
  <c r="N81" i="5" s="1"/>
  <c r="F81" i="5"/>
  <c r="E81" i="5"/>
  <c r="J80" i="5"/>
  <c r="O80" i="5" s="1"/>
  <c r="I80" i="5"/>
  <c r="N80" i="5" s="1"/>
  <c r="F80" i="5"/>
  <c r="E80" i="5"/>
  <c r="J79" i="5"/>
  <c r="O79" i="5" s="1"/>
  <c r="I79" i="5"/>
  <c r="N79" i="5" s="1"/>
  <c r="F79" i="5"/>
  <c r="E79" i="5"/>
  <c r="J78" i="5"/>
  <c r="O78" i="5" s="1"/>
  <c r="I78" i="5"/>
  <c r="N78" i="5" s="1"/>
  <c r="F78" i="5"/>
  <c r="E78" i="5"/>
  <c r="J77" i="5"/>
  <c r="O77" i="5" s="1"/>
  <c r="I77" i="5"/>
  <c r="N77" i="5" s="1"/>
  <c r="F77" i="5"/>
  <c r="E77" i="5"/>
  <c r="J76" i="5"/>
  <c r="O76" i="5" s="1"/>
  <c r="I76" i="5"/>
  <c r="N76" i="5" s="1"/>
  <c r="F76" i="5"/>
  <c r="E76" i="5"/>
  <c r="J75" i="5"/>
  <c r="O75" i="5" s="1"/>
  <c r="I75" i="5"/>
  <c r="N75" i="5" s="1"/>
  <c r="F75" i="5"/>
  <c r="E75" i="5"/>
  <c r="J74" i="5"/>
  <c r="O74" i="5" s="1"/>
  <c r="I74" i="5"/>
  <c r="N74" i="5" s="1"/>
  <c r="F74" i="5"/>
  <c r="E74" i="5"/>
  <c r="J73" i="5"/>
  <c r="O73" i="5" s="1"/>
  <c r="I73" i="5"/>
  <c r="N73" i="5" s="1"/>
  <c r="F73" i="5"/>
  <c r="E73" i="5"/>
  <c r="J72" i="5"/>
  <c r="O72" i="5" s="1"/>
  <c r="I72" i="5"/>
  <c r="F72" i="5"/>
  <c r="E72" i="5"/>
  <c r="J71" i="5"/>
  <c r="O71" i="5" s="1"/>
  <c r="I71" i="5"/>
  <c r="M71" i="5" s="1"/>
  <c r="F71" i="5"/>
  <c r="E71" i="5"/>
  <c r="J70" i="5"/>
  <c r="O70" i="5" s="1"/>
  <c r="I70" i="5"/>
  <c r="F70" i="5"/>
  <c r="E70" i="5"/>
  <c r="J69" i="5"/>
  <c r="O69" i="5" s="1"/>
  <c r="I69" i="5"/>
  <c r="F69" i="5"/>
  <c r="E69" i="5"/>
  <c r="J68" i="5"/>
  <c r="O68" i="5" s="1"/>
  <c r="I68" i="5"/>
  <c r="F68" i="5"/>
  <c r="E68" i="5"/>
  <c r="J67" i="5"/>
  <c r="O67" i="5" s="1"/>
  <c r="I67" i="5"/>
  <c r="F67" i="5"/>
  <c r="E67" i="5"/>
  <c r="J66" i="5"/>
  <c r="O66" i="5" s="1"/>
  <c r="I66" i="5"/>
  <c r="F66" i="5"/>
  <c r="E66" i="5"/>
  <c r="J65" i="5"/>
  <c r="O65" i="5" s="1"/>
  <c r="I65" i="5"/>
  <c r="M65" i="5" s="1"/>
  <c r="F65" i="5"/>
  <c r="E65" i="5"/>
  <c r="J64" i="5"/>
  <c r="O64" i="5" s="1"/>
  <c r="I64" i="5"/>
  <c r="F64" i="5"/>
  <c r="E64" i="5"/>
  <c r="J63" i="5"/>
  <c r="O63" i="5" s="1"/>
  <c r="I63" i="5"/>
  <c r="F63" i="5"/>
  <c r="E63" i="5"/>
  <c r="J62" i="5"/>
  <c r="O62" i="5" s="1"/>
  <c r="I62" i="5"/>
  <c r="F62" i="5"/>
  <c r="E62" i="5"/>
  <c r="J61" i="5"/>
  <c r="O61" i="5" s="1"/>
  <c r="I61" i="5"/>
  <c r="F61" i="5"/>
  <c r="E61" i="5"/>
  <c r="J60" i="5"/>
  <c r="O60" i="5" s="1"/>
  <c r="I60" i="5"/>
  <c r="N60" i="5" s="1"/>
  <c r="F60" i="5"/>
  <c r="E60" i="5"/>
  <c r="J59" i="5"/>
  <c r="O59" i="5" s="1"/>
  <c r="I59" i="5"/>
  <c r="F59" i="5"/>
  <c r="E59" i="5"/>
  <c r="J58" i="5"/>
  <c r="O58" i="5" s="1"/>
  <c r="I58" i="5"/>
  <c r="F58" i="5"/>
  <c r="E58" i="5"/>
  <c r="J57" i="5"/>
  <c r="O57" i="5" s="1"/>
  <c r="I57" i="5"/>
  <c r="F57" i="5"/>
  <c r="E57" i="5"/>
  <c r="J56" i="5"/>
  <c r="O56" i="5" s="1"/>
  <c r="I56" i="5"/>
  <c r="K56" i="5" s="1"/>
  <c r="F56" i="5"/>
  <c r="E56" i="5"/>
  <c r="J55" i="5"/>
  <c r="O55" i="5" s="1"/>
  <c r="I55" i="5"/>
  <c r="F55" i="5"/>
  <c r="E55" i="5"/>
  <c r="J54" i="5"/>
  <c r="O54" i="5" s="1"/>
  <c r="I54" i="5"/>
  <c r="N54" i="5" s="1"/>
  <c r="F54" i="5"/>
  <c r="E54" i="5"/>
  <c r="J53" i="5"/>
  <c r="O53" i="5" s="1"/>
  <c r="I53" i="5"/>
  <c r="N53" i="5" s="1"/>
  <c r="F53" i="5"/>
  <c r="E53" i="5"/>
  <c r="J52" i="5"/>
  <c r="O52" i="5" s="1"/>
  <c r="I52" i="5"/>
  <c r="N52" i="5" s="1"/>
  <c r="F52" i="5"/>
  <c r="E52" i="5"/>
  <c r="J51" i="5"/>
  <c r="I51" i="5"/>
  <c r="N51" i="5" s="1"/>
  <c r="F51" i="5"/>
  <c r="E51" i="5"/>
  <c r="J50" i="5"/>
  <c r="O50" i="5" s="1"/>
  <c r="I50" i="5"/>
  <c r="N50" i="5" s="1"/>
  <c r="F50" i="5"/>
  <c r="E50" i="5"/>
  <c r="J49" i="5"/>
  <c r="O49" i="5" s="1"/>
  <c r="I49" i="5"/>
  <c r="N49" i="5" s="1"/>
  <c r="F49" i="5"/>
  <c r="E49" i="5"/>
  <c r="J48" i="5"/>
  <c r="O48" i="5" s="1"/>
  <c r="I48" i="5"/>
  <c r="N48" i="5" s="1"/>
  <c r="F48" i="5"/>
  <c r="E48" i="5"/>
  <c r="J47" i="5"/>
  <c r="O47" i="5" s="1"/>
  <c r="I47" i="5"/>
  <c r="N47" i="5" s="1"/>
  <c r="F47" i="5"/>
  <c r="E47" i="5"/>
  <c r="J46" i="5"/>
  <c r="O46" i="5" s="1"/>
  <c r="I46" i="5"/>
  <c r="N46" i="5" s="1"/>
  <c r="F46" i="5"/>
  <c r="E46" i="5"/>
  <c r="J45" i="5"/>
  <c r="O45" i="5" s="1"/>
  <c r="I45" i="5"/>
  <c r="N45" i="5" s="1"/>
  <c r="F45" i="5"/>
  <c r="E45" i="5"/>
  <c r="J44" i="5"/>
  <c r="O44" i="5" s="1"/>
  <c r="I44" i="5"/>
  <c r="N44" i="5" s="1"/>
  <c r="F44" i="5"/>
  <c r="E44" i="5"/>
  <c r="J43" i="5"/>
  <c r="I43" i="5"/>
  <c r="N43" i="5" s="1"/>
  <c r="F43" i="5"/>
  <c r="E43" i="5"/>
  <c r="M51" i="5"/>
  <c r="J42" i="5"/>
  <c r="O42" i="5" s="1"/>
  <c r="I42" i="5"/>
  <c r="N42" i="5" s="1"/>
  <c r="F42" i="5"/>
  <c r="E42" i="5"/>
  <c r="J41" i="5"/>
  <c r="O41" i="5" s="1"/>
  <c r="I41" i="5"/>
  <c r="K41" i="5" s="1"/>
  <c r="F41" i="5"/>
  <c r="E41" i="5"/>
  <c r="J40" i="5"/>
  <c r="O40" i="5" s="1"/>
  <c r="I40" i="5"/>
  <c r="N40" i="5" s="1"/>
  <c r="F40" i="5"/>
  <c r="E40" i="5"/>
  <c r="J39" i="5"/>
  <c r="O39" i="5" s="1"/>
  <c r="I39" i="5"/>
  <c r="N39" i="5" s="1"/>
  <c r="F39" i="5"/>
  <c r="E39" i="5"/>
  <c r="J38" i="5"/>
  <c r="O38" i="5" s="1"/>
  <c r="I38" i="5"/>
  <c r="F38" i="5"/>
  <c r="E38" i="5"/>
  <c r="J37" i="5"/>
  <c r="O37" i="5" s="1"/>
  <c r="I37" i="5"/>
  <c r="K37" i="5" s="1"/>
  <c r="F37" i="5"/>
  <c r="E37" i="5"/>
  <c r="J36" i="5"/>
  <c r="O36" i="5" s="1"/>
  <c r="I36" i="5"/>
  <c r="N36" i="5" s="1"/>
  <c r="F36" i="5"/>
  <c r="E36" i="5"/>
  <c r="J35" i="5"/>
  <c r="O35" i="5" s="1"/>
  <c r="I35" i="5"/>
  <c r="N35" i="5" s="1"/>
  <c r="F35" i="5"/>
  <c r="E35" i="5"/>
  <c r="J34" i="5"/>
  <c r="O34" i="5" s="1"/>
  <c r="I34" i="5"/>
  <c r="F34" i="5"/>
  <c r="E34" i="5"/>
  <c r="J33" i="5"/>
  <c r="O33" i="5" s="1"/>
  <c r="I33" i="5"/>
  <c r="K33" i="5" s="1"/>
  <c r="F33" i="5"/>
  <c r="E33" i="5"/>
  <c r="J32" i="5"/>
  <c r="O32" i="5" s="1"/>
  <c r="I32" i="5"/>
  <c r="F32" i="5"/>
  <c r="E32" i="5"/>
  <c r="J31" i="5"/>
  <c r="O31" i="5" s="1"/>
  <c r="I31" i="5"/>
  <c r="N31" i="5" s="1"/>
  <c r="F31" i="5"/>
  <c r="E31" i="5"/>
  <c r="J30" i="5"/>
  <c r="O30" i="5" s="1"/>
  <c r="I30" i="5"/>
  <c r="F30" i="5"/>
  <c r="E30" i="5"/>
  <c r="J29" i="5"/>
  <c r="O29" i="5" s="1"/>
  <c r="I29" i="5"/>
  <c r="F29" i="5"/>
  <c r="E29" i="5"/>
  <c r="J28" i="5"/>
  <c r="O28" i="5" s="1"/>
  <c r="I28" i="5"/>
  <c r="N28" i="5" s="1"/>
  <c r="F28" i="5"/>
  <c r="E28" i="5"/>
  <c r="J27" i="5"/>
  <c r="O27" i="5" s="1"/>
  <c r="I27" i="5"/>
  <c r="N27" i="5" s="1"/>
  <c r="F27" i="5"/>
  <c r="E27" i="5"/>
  <c r="J26" i="5"/>
  <c r="O26" i="5" s="1"/>
  <c r="I26" i="5"/>
  <c r="K26" i="5" s="1"/>
  <c r="F26" i="5"/>
  <c r="E26" i="5"/>
  <c r="J25" i="5"/>
  <c r="O25" i="5" s="1"/>
  <c r="I25" i="5"/>
  <c r="N25" i="5" s="1"/>
  <c r="F25" i="5"/>
  <c r="E25" i="5"/>
  <c r="J24" i="5"/>
  <c r="O24" i="5" s="1"/>
  <c r="I24" i="5"/>
  <c r="N24" i="5" s="1"/>
  <c r="F24" i="5"/>
  <c r="E24" i="5"/>
  <c r="J23" i="5"/>
  <c r="O23" i="5" s="1"/>
  <c r="I23" i="5"/>
  <c r="N23" i="5" s="1"/>
  <c r="F23" i="5"/>
  <c r="E23" i="5"/>
  <c r="J22" i="5"/>
  <c r="O22" i="5" s="1"/>
  <c r="I22" i="5"/>
  <c r="M22" i="5" s="1"/>
  <c r="F22" i="5"/>
  <c r="E22" i="5"/>
  <c r="J21" i="5"/>
  <c r="O21" i="5" s="1"/>
  <c r="I21" i="5"/>
  <c r="N21" i="5" s="1"/>
  <c r="F21" i="5"/>
  <c r="E21" i="5"/>
  <c r="J20" i="5"/>
  <c r="O20" i="5" s="1"/>
  <c r="I20" i="5"/>
  <c r="N20" i="5" s="1"/>
  <c r="F20" i="5"/>
  <c r="E20" i="5"/>
  <c r="J19" i="5"/>
  <c r="O19" i="5" s="1"/>
  <c r="I19" i="5"/>
  <c r="F19" i="5"/>
  <c r="E19" i="5"/>
  <c r="J18" i="5"/>
  <c r="O18" i="5" s="1"/>
  <c r="I18" i="5"/>
  <c r="N18" i="5" s="1"/>
  <c r="F18" i="5"/>
  <c r="E18" i="5"/>
  <c r="J17" i="5"/>
  <c r="O17" i="5" s="1"/>
  <c r="I17" i="5"/>
  <c r="N17" i="5" s="1"/>
  <c r="F17" i="5"/>
  <c r="E17" i="5"/>
  <c r="J16" i="5"/>
  <c r="O16" i="5" s="1"/>
  <c r="I16" i="5"/>
  <c r="N16" i="5" s="1"/>
  <c r="F16" i="5"/>
  <c r="E16" i="5"/>
  <c r="J15" i="5"/>
  <c r="O15" i="5" s="1"/>
  <c r="I15" i="5"/>
  <c r="N15" i="5" s="1"/>
  <c r="F15" i="5"/>
  <c r="E15" i="5"/>
  <c r="J14" i="5"/>
  <c r="O14" i="5" s="1"/>
  <c r="I14" i="5"/>
  <c r="N14" i="5" s="1"/>
  <c r="F14" i="5"/>
  <c r="E14" i="5"/>
  <c r="J13" i="5"/>
  <c r="O13" i="5" s="1"/>
  <c r="I13" i="5"/>
  <c r="N13" i="5" s="1"/>
  <c r="F13" i="5"/>
  <c r="E13" i="5"/>
  <c r="J12" i="5"/>
  <c r="K12" i="5" s="1"/>
  <c r="I12" i="5"/>
  <c r="N12" i="5" s="1"/>
  <c r="F12" i="5"/>
  <c r="E12" i="5"/>
  <c r="J11" i="5"/>
  <c r="N11" i="5"/>
  <c r="F11" i="5"/>
  <c r="E11" i="5"/>
  <c r="J10" i="5"/>
  <c r="O10" i="5" s="1"/>
  <c r="I10" i="5"/>
  <c r="N10" i="5" s="1"/>
  <c r="F10" i="5"/>
  <c r="E10" i="5"/>
  <c r="J9" i="5"/>
  <c r="O9" i="5" s="1"/>
  <c r="I9" i="5"/>
  <c r="N9" i="5" s="1"/>
  <c r="F9" i="5"/>
  <c r="E9" i="5"/>
  <c r="J8" i="5"/>
  <c r="O8" i="5" s="1"/>
  <c r="I8" i="5"/>
  <c r="N8" i="5" s="1"/>
  <c r="F8" i="5"/>
  <c r="E8" i="5"/>
  <c r="J7" i="5"/>
  <c r="O7" i="5" s="1"/>
  <c r="I7" i="5"/>
  <c r="N7" i="5" s="1"/>
  <c r="F7" i="5"/>
  <c r="E7" i="5"/>
  <c r="J6" i="5"/>
  <c r="O6" i="5" s="1"/>
  <c r="I6" i="5"/>
  <c r="F6" i="5"/>
  <c r="E6" i="5"/>
  <c r="J5" i="5"/>
  <c r="O5" i="5" s="1"/>
  <c r="I5" i="5"/>
  <c r="F5" i="5"/>
  <c r="E5" i="5"/>
  <c r="J4" i="5"/>
  <c r="O4" i="5" s="1"/>
  <c r="I4" i="5"/>
  <c r="F4" i="5"/>
  <c r="E4" i="5"/>
  <c r="J3" i="5"/>
  <c r="O3" i="5" s="1"/>
  <c r="M3" i="5"/>
  <c r="F3" i="5"/>
  <c r="E3" i="5"/>
  <c r="N2" i="5"/>
  <c r="M11" i="5"/>
  <c r="J2" i="5"/>
  <c r="O2" i="5" s="1"/>
  <c r="E2" i="5"/>
  <c r="K90" i="5" l="1"/>
  <c r="K34" i="5"/>
  <c r="K73" i="4"/>
  <c r="K81" i="4"/>
  <c r="K34" i="4"/>
  <c r="K36" i="4"/>
  <c r="K10" i="4"/>
  <c r="K91" i="5"/>
  <c r="K83" i="5"/>
  <c r="K87" i="5"/>
  <c r="K61" i="5"/>
  <c r="M24" i="5"/>
  <c r="M91" i="5"/>
  <c r="K4" i="5"/>
  <c r="K12" i="4"/>
  <c r="M15" i="4"/>
  <c r="M38" i="4"/>
  <c r="K67" i="4"/>
  <c r="M61" i="4"/>
  <c r="K19" i="5"/>
  <c r="K88" i="4"/>
  <c r="K30" i="4"/>
  <c r="K41" i="4"/>
  <c r="K85" i="5"/>
  <c r="K43" i="5"/>
  <c r="K63" i="5"/>
  <c r="K85" i="4"/>
  <c r="K27" i="4"/>
  <c r="K42" i="4"/>
  <c r="K49" i="4"/>
  <c r="K75" i="4"/>
  <c r="K64" i="5"/>
  <c r="K64" i="4"/>
  <c r="K68" i="5"/>
  <c r="K39" i="4"/>
  <c r="K46" i="4"/>
  <c r="K68" i="4"/>
  <c r="K88" i="5"/>
  <c r="M75" i="4"/>
  <c r="K65" i="4"/>
  <c r="N10" i="4"/>
  <c r="M33" i="4"/>
  <c r="K69" i="4"/>
  <c r="K86" i="5"/>
  <c r="O87" i="5"/>
  <c r="K79" i="5"/>
  <c r="K72" i="5"/>
  <c r="K67" i="5"/>
  <c r="K71" i="5"/>
  <c r="K66" i="5"/>
  <c r="K70" i="5"/>
  <c r="K59" i="5"/>
  <c r="K57" i="5"/>
  <c r="K46" i="5"/>
  <c r="K49" i="5"/>
  <c r="M46" i="5"/>
  <c r="M49" i="5"/>
  <c r="O43" i="5"/>
  <c r="K36" i="5"/>
  <c r="K30" i="5"/>
  <c r="M28" i="5"/>
  <c r="M23" i="5"/>
  <c r="K29" i="5"/>
  <c r="N29" i="5"/>
  <c r="K18" i="5"/>
  <c r="K9" i="5"/>
  <c r="K81" i="5"/>
  <c r="M34" i="4"/>
  <c r="K6" i="5"/>
  <c r="M9" i="5"/>
  <c r="K55" i="5"/>
  <c r="M68" i="5"/>
  <c r="K40" i="4"/>
  <c r="K66" i="4"/>
  <c r="K79" i="4"/>
  <c r="M27" i="5"/>
  <c r="K69" i="5"/>
  <c r="K78" i="5"/>
  <c r="K8" i="4"/>
  <c r="K24" i="4"/>
  <c r="K31" i="4"/>
  <c r="M37" i="4"/>
  <c r="K63" i="4"/>
  <c r="M76" i="4"/>
  <c r="K89" i="4"/>
  <c r="K40" i="5"/>
  <c r="O91" i="5"/>
  <c r="K50" i="4"/>
  <c r="M10" i="5"/>
  <c r="N19" i="5"/>
  <c r="K25" i="5"/>
  <c r="K47" i="5"/>
  <c r="K50" i="5"/>
  <c r="N56" i="5"/>
  <c r="K60" i="5"/>
  <c r="M66" i="5"/>
  <c r="K38" i="4"/>
  <c r="K47" i="4"/>
  <c r="M53" i="4"/>
  <c r="K77" i="4"/>
  <c r="K86" i="4"/>
  <c r="M14" i="4"/>
  <c r="N22" i="5"/>
  <c r="K38" i="5"/>
  <c r="M50" i="5"/>
  <c r="M63" i="5"/>
  <c r="K82" i="5"/>
  <c r="K2" i="4"/>
  <c r="K25" i="4"/>
  <c r="K35" i="4"/>
  <c r="M41" i="4"/>
  <c r="K44" i="4"/>
  <c r="N67" i="4"/>
  <c r="K71" i="4"/>
  <c r="K74" i="4"/>
  <c r="M80" i="4"/>
  <c r="K83" i="4"/>
  <c r="N72" i="5"/>
  <c r="M31" i="5"/>
  <c r="K76" i="5"/>
  <c r="K89" i="5"/>
  <c r="N2" i="4"/>
  <c r="N25" i="4"/>
  <c r="M35" i="4"/>
  <c r="N71" i="4"/>
  <c r="M74" i="4"/>
  <c r="M21" i="4"/>
  <c r="K45" i="5"/>
  <c r="M70" i="5"/>
  <c r="K73" i="5"/>
  <c r="K51" i="4"/>
  <c r="K90" i="4"/>
  <c r="K84" i="5"/>
  <c r="K10" i="5"/>
  <c r="K11" i="5"/>
  <c r="K14" i="5"/>
  <c r="K35" i="5"/>
  <c r="M45" i="5"/>
  <c r="N57" i="5"/>
  <c r="M67" i="5"/>
  <c r="M31" i="4"/>
  <c r="N29" i="4"/>
  <c r="K48" i="4"/>
  <c r="K87" i="4"/>
  <c r="K5" i="5"/>
  <c r="O11" i="5"/>
  <c r="K51" i="5"/>
  <c r="K54" i="5"/>
  <c r="M64" i="5"/>
  <c r="K26" i="4"/>
  <c r="K45" i="4"/>
  <c r="M72" i="4"/>
  <c r="M81" i="4"/>
  <c r="K84" i="4"/>
  <c r="K75" i="5"/>
  <c r="M73" i="4"/>
  <c r="K39" i="5"/>
  <c r="O51" i="5"/>
  <c r="N61" i="5"/>
  <c r="K80" i="5"/>
  <c r="K33" i="4"/>
  <c r="M39" i="4"/>
  <c r="N42" i="4"/>
  <c r="K62" i="4"/>
  <c r="M78" i="4"/>
  <c r="K43" i="4"/>
  <c r="K22" i="5"/>
  <c r="M69" i="5"/>
  <c r="M2" i="5"/>
  <c r="M38" i="5"/>
  <c r="K58" i="5"/>
  <c r="K77" i="5"/>
  <c r="O83" i="5"/>
  <c r="M13" i="4"/>
  <c r="M36" i="4"/>
  <c r="N70" i="4"/>
  <c r="O88" i="5"/>
  <c r="K15" i="5"/>
  <c r="K65" i="5"/>
  <c r="K74" i="5"/>
  <c r="M16" i="4"/>
  <c r="K23" i="4"/>
  <c r="K52" i="4"/>
  <c r="M71" i="4"/>
  <c r="K82" i="4"/>
  <c r="K91" i="4"/>
  <c r="K32" i="4"/>
  <c r="N32" i="4"/>
  <c r="M11" i="4"/>
  <c r="M10" i="4"/>
  <c r="M9" i="4"/>
  <c r="M8" i="4"/>
  <c r="M7" i="4"/>
  <c r="K3" i="4"/>
  <c r="K4" i="4"/>
  <c r="K5" i="4"/>
  <c r="K6" i="4"/>
  <c r="K7" i="4"/>
  <c r="K9" i="4"/>
  <c r="K11" i="4"/>
  <c r="N12" i="4"/>
  <c r="M12" i="4"/>
  <c r="K22" i="4"/>
  <c r="N23" i="4"/>
  <c r="N27" i="4"/>
  <c r="N31" i="4"/>
  <c r="N64" i="4"/>
  <c r="N68" i="4"/>
  <c r="M91" i="4"/>
  <c r="M90" i="4"/>
  <c r="M89" i="4"/>
  <c r="M88" i="4"/>
  <c r="M87" i="4"/>
  <c r="M86" i="4"/>
  <c r="M85" i="4"/>
  <c r="M84" i="4"/>
  <c r="M83" i="4"/>
  <c r="M82" i="4"/>
  <c r="M3" i="4"/>
  <c r="M4" i="4"/>
  <c r="M5" i="4"/>
  <c r="M6" i="4"/>
  <c r="N24" i="4"/>
  <c r="N28" i="4"/>
  <c r="M51" i="4"/>
  <c r="M50" i="4"/>
  <c r="M49" i="4"/>
  <c r="M48" i="4"/>
  <c r="M47" i="4"/>
  <c r="M46" i="4"/>
  <c r="M45" i="4"/>
  <c r="M44" i="4"/>
  <c r="M43" i="4"/>
  <c r="M42" i="4"/>
  <c r="N65" i="4"/>
  <c r="N69" i="4"/>
  <c r="M32" i="4"/>
  <c r="K72" i="4"/>
  <c r="N72" i="4"/>
  <c r="K13" i="4"/>
  <c r="K14" i="4"/>
  <c r="K15" i="4"/>
  <c r="K16" i="4"/>
  <c r="K17" i="4"/>
  <c r="K18" i="4"/>
  <c r="K19" i="4"/>
  <c r="K20" i="4"/>
  <c r="K21" i="4"/>
  <c r="N33" i="4"/>
  <c r="N34" i="4"/>
  <c r="N35" i="4"/>
  <c r="N36" i="4"/>
  <c r="N37" i="4"/>
  <c r="N38" i="4"/>
  <c r="N39" i="4"/>
  <c r="N40" i="4"/>
  <c r="N41" i="4"/>
  <c r="K53" i="4"/>
  <c r="K54" i="4"/>
  <c r="K55" i="4"/>
  <c r="K56" i="4"/>
  <c r="K57" i="4"/>
  <c r="K58" i="4"/>
  <c r="K59" i="4"/>
  <c r="K60" i="4"/>
  <c r="K61" i="4"/>
  <c r="N73" i="4"/>
  <c r="N74" i="4"/>
  <c r="N75" i="4"/>
  <c r="N76" i="4"/>
  <c r="N77" i="4"/>
  <c r="N78" i="4"/>
  <c r="N79" i="4"/>
  <c r="N80" i="4"/>
  <c r="N81" i="4"/>
  <c r="M17" i="4"/>
  <c r="M18" i="4"/>
  <c r="M19" i="4"/>
  <c r="M20" i="4"/>
  <c r="M52" i="4"/>
  <c r="M54" i="4"/>
  <c r="M55" i="4"/>
  <c r="M56" i="4"/>
  <c r="M57" i="4"/>
  <c r="M58" i="4"/>
  <c r="M59" i="4"/>
  <c r="M60" i="4"/>
  <c r="M22" i="4"/>
  <c r="M23" i="4"/>
  <c r="M24" i="4"/>
  <c r="M25" i="4"/>
  <c r="M26" i="4"/>
  <c r="M27" i="4"/>
  <c r="M28" i="4"/>
  <c r="M29" i="4"/>
  <c r="M30" i="4"/>
  <c r="M62" i="4"/>
  <c r="M63" i="4"/>
  <c r="M64" i="4"/>
  <c r="M65" i="4"/>
  <c r="M66" i="4"/>
  <c r="M67" i="4"/>
  <c r="M68" i="4"/>
  <c r="M69" i="4"/>
  <c r="M70" i="4"/>
  <c r="N3" i="5"/>
  <c r="N4" i="5"/>
  <c r="N5" i="5"/>
  <c r="N6" i="5"/>
  <c r="O12" i="5"/>
  <c r="M33" i="5"/>
  <c r="N34" i="5"/>
  <c r="M37" i="5"/>
  <c r="N38" i="5"/>
  <c r="M41" i="5"/>
  <c r="M42" i="5"/>
  <c r="K62" i="5"/>
  <c r="N62" i="5"/>
  <c r="K2" i="5"/>
  <c r="K13" i="5"/>
  <c r="K17" i="5"/>
  <c r="M40" i="5"/>
  <c r="N41" i="5"/>
  <c r="K48" i="5"/>
  <c r="K52" i="5"/>
  <c r="K53" i="5"/>
  <c r="O89" i="5"/>
  <c r="K3" i="5"/>
  <c r="K7" i="5"/>
  <c r="M8" i="5"/>
  <c r="M21" i="5"/>
  <c r="M20" i="5"/>
  <c r="M19" i="5"/>
  <c r="M18" i="5"/>
  <c r="M17" i="5"/>
  <c r="M16" i="5"/>
  <c r="M15" i="5"/>
  <c r="M14" i="5"/>
  <c r="M13" i="5"/>
  <c r="M12" i="5"/>
  <c r="K16" i="5"/>
  <c r="K20" i="5"/>
  <c r="K24" i="5"/>
  <c r="M26" i="5"/>
  <c r="K28" i="5"/>
  <c r="M30" i="5"/>
  <c r="K32" i="5"/>
  <c r="N32" i="5"/>
  <c r="M35" i="5"/>
  <c r="M39" i="5"/>
  <c r="K42" i="5"/>
  <c r="M44" i="5"/>
  <c r="M48" i="5"/>
  <c r="M61" i="5"/>
  <c r="M60" i="5"/>
  <c r="M59" i="5"/>
  <c r="M58" i="5"/>
  <c r="M57" i="5"/>
  <c r="M56" i="5"/>
  <c r="M55" i="5"/>
  <c r="M54" i="5"/>
  <c r="M53" i="5"/>
  <c r="M52" i="5"/>
  <c r="N58" i="5"/>
  <c r="O86" i="5"/>
  <c r="O90" i="5"/>
  <c r="K8" i="5"/>
  <c r="K21" i="5"/>
  <c r="M32" i="5"/>
  <c r="N33" i="5"/>
  <c r="M36" i="5"/>
  <c r="N37" i="5"/>
  <c r="K44" i="5"/>
  <c r="M81" i="5"/>
  <c r="M80" i="5"/>
  <c r="M79" i="5"/>
  <c r="M78" i="5"/>
  <c r="M77" i="5"/>
  <c r="M76" i="5"/>
  <c r="M75" i="5"/>
  <c r="M74" i="5"/>
  <c r="M73" i="5"/>
  <c r="M72" i="5"/>
  <c r="O85" i="5"/>
  <c r="M4" i="5"/>
  <c r="M5" i="5"/>
  <c r="M6" i="5"/>
  <c r="M7" i="5"/>
  <c r="K23" i="5"/>
  <c r="M25" i="5"/>
  <c r="N26" i="5"/>
  <c r="K27" i="5"/>
  <c r="M29" i="5"/>
  <c r="N30" i="5"/>
  <c r="K31" i="5"/>
  <c r="M34" i="5"/>
  <c r="M43" i="5"/>
  <c r="M47" i="5"/>
  <c r="N55" i="5"/>
  <c r="N59" i="5"/>
  <c r="M62" i="5"/>
  <c r="N63" i="5"/>
  <c r="N64" i="5"/>
  <c r="N65" i="5"/>
  <c r="N66" i="5"/>
  <c r="N67" i="5"/>
  <c r="N68" i="5"/>
  <c r="N69" i="5"/>
  <c r="N70" i="5"/>
  <c r="N71" i="5"/>
  <c r="M82" i="5"/>
  <c r="M83" i="5"/>
  <c r="M84" i="5"/>
  <c r="M85" i="5"/>
  <c r="M86" i="5"/>
  <c r="M87" i="5"/>
  <c r="M88" i="5"/>
  <c r="M89" i="5"/>
  <c r="M90" i="5"/>
  <c r="J91" i="2" l="1"/>
  <c r="O91" i="2" s="1"/>
  <c r="I91" i="2"/>
  <c r="N91" i="2" s="1"/>
  <c r="F91" i="2"/>
  <c r="E91" i="2"/>
  <c r="J90" i="2"/>
  <c r="O90" i="2" s="1"/>
  <c r="I90" i="2"/>
  <c r="N90" i="2" s="1"/>
  <c r="F90" i="2"/>
  <c r="E90" i="2"/>
  <c r="J89" i="2"/>
  <c r="O89" i="2" s="1"/>
  <c r="I89" i="2"/>
  <c r="N89" i="2" s="1"/>
  <c r="F89" i="2"/>
  <c r="E89" i="2"/>
  <c r="J88" i="2"/>
  <c r="O88" i="2" s="1"/>
  <c r="I88" i="2"/>
  <c r="N88" i="2" s="1"/>
  <c r="F88" i="2"/>
  <c r="E88" i="2"/>
  <c r="J87" i="2"/>
  <c r="O87" i="2" s="1"/>
  <c r="I87" i="2"/>
  <c r="N87" i="2" s="1"/>
  <c r="F87" i="2"/>
  <c r="E87" i="2"/>
  <c r="J86" i="2"/>
  <c r="O86" i="2" s="1"/>
  <c r="I86" i="2"/>
  <c r="N86" i="2" s="1"/>
  <c r="F86" i="2"/>
  <c r="E86" i="2"/>
  <c r="J85" i="2"/>
  <c r="O85" i="2" s="1"/>
  <c r="I85" i="2"/>
  <c r="N85" i="2" s="1"/>
  <c r="F85" i="2"/>
  <c r="E85" i="2"/>
  <c r="J84" i="2"/>
  <c r="O84" i="2" s="1"/>
  <c r="I84" i="2"/>
  <c r="N84" i="2" s="1"/>
  <c r="F84" i="2"/>
  <c r="E84" i="2"/>
  <c r="J83" i="2"/>
  <c r="O83" i="2" s="1"/>
  <c r="I83" i="2"/>
  <c r="N83" i="2" s="1"/>
  <c r="F83" i="2"/>
  <c r="E83" i="2"/>
  <c r="J82" i="2"/>
  <c r="O82" i="2" s="1"/>
  <c r="I82" i="2"/>
  <c r="F82" i="2"/>
  <c r="E82" i="2"/>
  <c r="J81" i="2"/>
  <c r="O81" i="2" s="1"/>
  <c r="I81" i="2"/>
  <c r="F81" i="2"/>
  <c r="E81" i="2"/>
  <c r="J80" i="2"/>
  <c r="O80" i="2" s="1"/>
  <c r="I80" i="2"/>
  <c r="F80" i="2"/>
  <c r="E80" i="2"/>
  <c r="J79" i="2"/>
  <c r="O79" i="2" s="1"/>
  <c r="I79" i="2"/>
  <c r="F79" i="2"/>
  <c r="E79" i="2"/>
  <c r="J78" i="2"/>
  <c r="O78" i="2" s="1"/>
  <c r="I78" i="2"/>
  <c r="F78" i="2"/>
  <c r="E78" i="2"/>
  <c r="J77" i="2"/>
  <c r="O77" i="2" s="1"/>
  <c r="I77" i="2"/>
  <c r="F77" i="2"/>
  <c r="E77" i="2"/>
  <c r="J76" i="2"/>
  <c r="O76" i="2" s="1"/>
  <c r="I76" i="2"/>
  <c r="F76" i="2"/>
  <c r="E76" i="2"/>
  <c r="J75" i="2"/>
  <c r="O75" i="2" s="1"/>
  <c r="I75" i="2"/>
  <c r="F75" i="2"/>
  <c r="E75" i="2"/>
  <c r="J74" i="2"/>
  <c r="O74" i="2" s="1"/>
  <c r="I74" i="2"/>
  <c r="F74" i="2"/>
  <c r="E74" i="2"/>
  <c r="J73" i="2"/>
  <c r="O73" i="2" s="1"/>
  <c r="I73" i="2"/>
  <c r="F73" i="2"/>
  <c r="E73" i="2"/>
  <c r="J72" i="2"/>
  <c r="O72" i="2" s="1"/>
  <c r="I72" i="2"/>
  <c r="M72" i="2" s="1"/>
  <c r="F72" i="2"/>
  <c r="E72" i="2"/>
  <c r="J71" i="2"/>
  <c r="O71" i="2" s="1"/>
  <c r="I71" i="2"/>
  <c r="F71" i="2"/>
  <c r="E71" i="2"/>
  <c r="J70" i="2"/>
  <c r="O70" i="2" s="1"/>
  <c r="I70" i="2"/>
  <c r="F70" i="2"/>
  <c r="E70" i="2"/>
  <c r="J69" i="2"/>
  <c r="O69" i="2" s="1"/>
  <c r="I69" i="2"/>
  <c r="N69" i="2" s="1"/>
  <c r="F69" i="2"/>
  <c r="E69" i="2"/>
  <c r="J68" i="2"/>
  <c r="O68" i="2" s="1"/>
  <c r="I68" i="2"/>
  <c r="F68" i="2"/>
  <c r="E68" i="2"/>
  <c r="J67" i="2"/>
  <c r="O67" i="2" s="1"/>
  <c r="I67" i="2"/>
  <c r="F67" i="2"/>
  <c r="E67" i="2"/>
  <c r="J66" i="2"/>
  <c r="O66" i="2" s="1"/>
  <c r="I66" i="2"/>
  <c r="F66" i="2"/>
  <c r="E66" i="2"/>
  <c r="J65" i="2"/>
  <c r="O65" i="2" s="1"/>
  <c r="I65" i="2"/>
  <c r="N65" i="2" s="1"/>
  <c r="F65" i="2"/>
  <c r="E65" i="2"/>
  <c r="J64" i="2"/>
  <c r="O64" i="2" s="1"/>
  <c r="I64" i="2"/>
  <c r="F64" i="2"/>
  <c r="E64" i="2"/>
  <c r="J63" i="2"/>
  <c r="O63" i="2" s="1"/>
  <c r="I63" i="2"/>
  <c r="F63" i="2"/>
  <c r="E63" i="2"/>
  <c r="M71" i="2"/>
  <c r="J62" i="2"/>
  <c r="I62" i="2"/>
  <c r="N62" i="2" s="1"/>
  <c r="F62" i="2"/>
  <c r="E62" i="2"/>
  <c r="J61" i="2"/>
  <c r="I61" i="2"/>
  <c r="N61" i="2" s="1"/>
  <c r="F61" i="2"/>
  <c r="E61" i="2"/>
  <c r="J60" i="2"/>
  <c r="O60" i="2" s="1"/>
  <c r="I60" i="2"/>
  <c r="N60" i="2" s="1"/>
  <c r="F60" i="2"/>
  <c r="E60" i="2"/>
  <c r="J59" i="2"/>
  <c r="O59" i="2" s="1"/>
  <c r="I59" i="2"/>
  <c r="N59" i="2" s="1"/>
  <c r="F59" i="2"/>
  <c r="E59" i="2"/>
  <c r="J58" i="2"/>
  <c r="O58" i="2" s="1"/>
  <c r="I58" i="2"/>
  <c r="N58" i="2" s="1"/>
  <c r="F58" i="2"/>
  <c r="E58" i="2"/>
  <c r="J57" i="2"/>
  <c r="O57" i="2" s="1"/>
  <c r="I57" i="2"/>
  <c r="N57" i="2" s="1"/>
  <c r="F57" i="2"/>
  <c r="E57" i="2"/>
  <c r="J56" i="2"/>
  <c r="O56" i="2" s="1"/>
  <c r="I56" i="2"/>
  <c r="N56" i="2" s="1"/>
  <c r="F56" i="2"/>
  <c r="E56" i="2"/>
  <c r="J55" i="2"/>
  <c r="O55" i="2" s="1"/>
  <c r="I55" i="2"/>
  <c r="N55" i="2" s="1"/>
  <c r="F55" i="2"/>
  <c r="E55" i="2"/>
  <c r="J54" i="2"/>
  <c r="O54" i="2" s="1"/>
  <c r="I54" i="2"/>
  <c r="N54" i="2" s="1"/>
  <c r="F54" i="2"/>
  <c r="E54" i="2"/>
  <c r="J53" i="2"/>
  <c r="O53" i="2" s="1"/>
  <c r="I53" i="2"/>
  <c r="N53" i="2" s="1"/>
  <c r="F53" i="2"/>
  <c r="E53" i="2"/>
  <c r="J52" i="2"/>
  <c r="O52" i="2" s="1"/>
  <c r="I52" i="2"/>
  <c r="N52" i="2" s="1"/>
  <c r="F52" i="2"/>
  <c r="E52" i="2"/>
  <c r="J51" i="2"/>
  <c r="O51" i="2" s="1"/>
  <c r="I51" i="2"/>
  <c r="N51" i="2" s="1"/>
  <c r="F51" i="2"/>
  <c r="E51" i="2"/>
  <c r="J50" i="2"/>
  <c r="O50" i="2" s="1"/>
  <c r="I50" i="2"/>
  <c r="N50" i="2" s="1"/>
  <c r="F50" i="2"/>
  <c r="E50" i="2"/>
  <c r="J49" i="2"/>
  <c r="O49" i="2" s="1"/>
  <c r="I49" i="2"/>
  <c r="N49" i="2" s="1"/>
  <c r="F49" i="2"/>
  <c r="E49" i="2"/>
  <c r="J48" i="2"/>
  <c r="O48" i="2" s="1"/>
  <c r="I48" i="2"/>
  <c r="N48" i="2" s="1"/>
  <c r="F48" i="2"/>
  <c r="E48" i="2"/>
  <c r="J47" i="2"/>
  <c r="O47" i="2" s="1"/>
  <c r="I47" i="2"/>
  <c r="N47" i="2" s="1"/>
  <c r="F47" i="2"/>
  <c r="E47" i="2"/>
  <c r="J46" i="2"/>
  <c r="O46" i="2" s="1"/>
  <c r="I46" i="2"/>
  <c r="N46" i="2" s="1"/>
  <c r="F46" i="2"/>
  <c r="E46" i="2"/>
  <c r="J45" i="2"/>
  <c r="O45" i="2" s="1"/>
  <c r="I45" i="2"/>
  <c r="N45" i="2" s="1"/>
  <c r="F45" i="2"/>
  <c r="E45" i="2"/>
  <c r="J44" i="2"/>
  <c r="O44" i="2" s="1"/>
  <c r="I44" i="2"/>
  <c r="N44" i="2" s="1"/>
  <c r="F44" i="2"/>
  <c r="E44" i="2"/>
  <c r="J43" i="2"/>
  <c r="O43" i="2" s="1"/>
  <c r="I43" i="2"/>
  <c r="N43" i="2" s="1"/>
  <c r="F43" i="2"/>
  <c r="E43" i="2"/>
  <c r="J42" i="2"/>
  <c r="O42" i="2" s="1"/>
  <c r="I42" i="2"/>
  <c r="F42" i="2"/>
  <c r="E42" i="2"/>
  <c r="J41" i="2"/>
  <c r="O41" i="2" s="1"/>
  <c r="I41" i="2"/>
  <c r="F41" i="2"/>
  <c r="E41" i="2"/>
  <c r="J40" i="2"/>
  <c r="O40" i="2" s="1"/>
  <c r="I40" i="2"/>
  <c r="F40" i="2"/>
  <c r="E40" i="2"/>
  <c r="J39" i="2"/>
  <c r="O39" i="2" s="1"/>
  <c r="I39" i="2"/>
  <c r="F39" i="2"/>
  <c r="E39" i="2"/>
  <c r="J38" i="2"/>
  <c r="O38" i="2" s="1"/>
  <c r="I38" i="2"/>
  <c r="F38" i="2"/>
  <c r="E38" i="2"/>
  <c r="J37" i="2"/>
  <c r="O37" i="2" s="1"/>
  <c r="I37" i="2"/>
  <c r="F37" i="2"/>
  <c r="E37" i="2"/>
  <c r="J36" i="2"/>
  <c r="O36" i="2" s="1"/>
  <c r="I36" i="2"/>
  <c r="M36" i="2" s="1"/>
  <c r="F36" i="2"/>
  <c r="E36" i="2"/>
  <c r="J35" i="2"/>
  <c r="O35" i="2" s="1"/>
  <c r="I35" i="2"/>
  <c r="F35" i="2"/>
  <c r="E35" i="2"/>
  <c r="J34" i="2"/>
  <c r="O34" i="2" s="1"/>
  <c r="I34" i="2"/>
  <c r="F34" i="2"/>
  <c r="E34" i="2"/>
  <c r="J33" i="2"/>
  <c r="O33" i="2" s="1"/>
  <c r="I33" i="2"/>
  <c r="F33" i="2"/>
  <c r="E33" i="2"/>
  <c r="J32" i="2"/>
  <c r="O32" i="2" s="1"/>
  <c r="I32" i="2"/>
  <c r="F32" i="2"/>
  <c r="E32" i="2"/>
  <c r="J31" i="2"/>
  <c r="O31" i="2" s="1"/>
  <c r="I31" i="2"/>
  <c r="F31" i="2"/>
  <c r="E31" i="2"/>
  <c r="J30" i="2"/>
  <c r="O30" i="2" s="1"/>
  <c r="I30" i="2"/>
  <c r="F30" i="2"/>
  <c r="E30" i="2"/>
  <c r="J29" i="2"/>
  <c r="O29" i="2" s="1"/>
  <c r="I29" i="2"/>
  <c r="F29" i="2"/>
  <c r="E29" i="2"/>
  <c r="J28" i="2"/>
  <c r="O28" i="2" s="1"/>
  <c r="I28" i="2"/>
  <c r="F28" i="2"/>
  <c r="E28" i="2"/>
  <c r="J27" i="2"/>
  <c r="O27" i="2" s="1"/>
  <c r="I27" i="2"/>
  <c r="F27" i="2"/>
  <c r="E27" i="2"/>
  <c r="J26" i="2"/>
  <c r="O26" i="2" s="1"/>
  <c r="I26" i="2"/>
  <c r="F26" i="2"/>
  <c r="E26" i="2"/>
  <c r="J25" i="2"/>
  <c r="O25" i="2" s="1"/>
  <c r="I25" i="2"/>
  <c r="F25" i="2"/>
  <c r="E25" i="2"/>
  <c r="J24" i="2"/>
  <c r="O24" i="2" s="1"/>
  <c r="I24" i="2"/>
  <c r="F24" i="2"/>
  <c r="E24" i="2"/>
  <c r="J23" i="2"/>
  <c r="O23" i="2" s="1"/>
  <c r="I23" i="2"/>
  <c r="F23" i="2"/>
  <c r="E23" i="2"/>
  <c r="J22" i="2"/>
  <c r="O22" i="2" s="1"/>
  <c r="I22" i="2"/>
  <c r="N22" i="2" s="1"/>
  <c r="F22" i="2"/>
  <c r="E22" i="2"/>
  <c r="J21" i="2"/>
  <c r="O21" i="2" s="1"/>
  <c r="I21" i="2"/>
  <c r="N21" i="2" s="1"/>
  <c r="F21" i="2"/>
  <c r="E21" i="2"/>
  <c r="J20" i="2"/>
  <c r="O20" i="2" s="1"/>
  <c r="I20" i="2"/>
  <c r="N20" i="2" s="1"/>
  <c r="F20" i="2"/>
  <c r="E20" i="2"/>
  <c r="J19" i="2"/>
  <c r="O19" i="2" s="1"/>
  <c r="I19" i="2"/>
  <c r="N19" i="2" s="1"/>
  <c r="F19" i="2"/>
  <c r="E19" i="2"/>
  <c r="J18" i="2"/>
  <c r="O18" i="2" s="1"/>
  <c r="I18" i="2"/>
  <c r="N18" i="2" s="1"/>
  <c r="F18" i="2"/>
  <c r="E18" i="2"/>
  <c r="J17" i="2"/>
  <c r="O17" i="2" s="1"/>
  <c r="I17" i="2"/>
  <c r="N17" i="2" s="1"/>
  <c r="F17" i="2"/>
  <c r="E17" i="2"/>
  <c r="J16" i="2"/>
  <c r="O16" i="2" s="1"/>
  <c r="I16" i="2"/>
  <c r="N16" i="2" s="1"/>
  <c r="F16" i="2"/>
  <c r="E16" i="2"/>
  <c r="J15" i="2"/>
  <c r="O15" i="2" s="1"/>
  <c r="I15" i="2"/>
  <c r="N15" i="2" s="1"/>
  <c r="F15" i="2"/>
  <c r="E15" i="2"/>
  <c r="J14" i="2"/>
  <c r="O14" i="2" s="1"/>
  <c r="I14" i="2"/>
  <c r="N14" i="2" s="1"/>
  <c r="F14" i="2"/>
  <c r="E14" i="2"/>
  <c r="J13" i="2"/>
  <c r="O13" i="2" s="1"/>
  <c r="I13" i="2"/>
  <c r="N13" i="2" s="1"/>
  <c r="F13" i="2"/>
  <c r="E13" i="2"/>
  <c r="J12" i="2"/>
  <c r="O12" i="2" s="1"/>
  <c r="I12" i="2"/>
  <c r="N12" i="2" s="1"/>
  <c r="F12" i="2"/>
  <c r="E12" i="2"/>
  <c r="J11" i="2"/>
  <c r="O11" i="2" s="1"/>
  <c r="I11" i="2"/>
  <c r="N11" i="2" s="1"/>
  <c r="F11" i="2"/>
  <c r="E11" i="2"/>
  <c r="J10" i="2"/>
  <c r="O10" i="2" s="1"/>
  <c r="I10" i="2"/>
  <c r="N10" i="2" s="1"/>
  <c r="F10" i="2"/>
  <c r="E10" i="2"/>
  <c r="J9" i="2"/>
  <c r="O9" i="2" s="1"/>
  <c r="I9" i="2"/>
  <c r="N9" i="2" s="1"/>
  <c r="F9" i="2"/>
  <c r="E9" i="2"/>
  <c r="J8" i="2"/>
  <c r="O8" i="2" s="1"/>
  <c r="I8" i="2"/>
  <c r="N8" i="2" s="1"/>
  <c r="F8" i="2"/>
  <c r="E8" i="2"/>
  <c r="J7" i="2"/>
  <c r="O7" i="2" s="1"/>
  <c r="I7" i="2"/>
  <c r="N7" i="2" s="1"/>
  <c r="F7" i="2"/>
  <c r="E7" i="2"/>
  <c r="J6" i="2"/>
  <c r="O6" i="2" s="1"/>
  <c r="I6" i="2"/>
  <c r="F6" i="2"/>
  <c r="E6" i="2"/>
  <c r="J5" i="2"/>
  <c r="O5" i="2" s="1"/>
  <c r="I5" i="2"/>
  <c r="F5" i="2"/>
  <c r="E5" i="2"/>
  <c r="J4" i="2"/>
  <c r="O4" i="2" s="1"/>
  <c r="I4" i="2"/>
  <c r="F4" i="2"/>
  <c r="E4" i="2"/>
  <c r="J3" i="2"/>
  <c r="O3" i="2" s="1"/>
  <c r="I3" i="2"/>
  <c r="F3" i="2"/>
  <c r="E3" i="2"/>
  <c r="J2" i="2"/>
  <c r="O2" i="2" s="1"/>
  <c r="I2" i="2"/>
  <c r="N2" i="2" s="1"/>
  <c r="F2" i="2"/>
  <c r="E2" i="2"/>
  <c r="J91" i="3"/>
  <c r="O91" i="3" s="1"/>
  <c r="I91" i="3"/>
  <c r="N91" i="3" s="1"/>
  <c r="F91" i="3"/>
  <c r="J90" i="3"/>
  <c r="O90" i="3" s="1"/>
  <c r="I90" i="3"/>
  <c r="N90" i="3" s="1"/>
  <c r="F90" i="3"/>
  <c r="J89" i="3"/>
  <c r="O89" i="3" s="1"/>
  <c r="I89" i="3"/>
  <c r="N89" i="3" s="1"/>
  <c r="F89" i="3"/>
  <c r="J88" i="3"/>
  <c r="O88" i="3" s="1"/>
  <c r="I88" i="3"/>
  <c r="N88" i="3" s="1"/>
  <c r="F88" i="3"/>
  <c r="J87" i="3"/>
  <c r="O87" i="3" s="1"/>
  <c r="I87" i="3"/>
  <c r="N87" i="3" s="1"/>
  <c r="F87" i="3"/>
  <c r="J86" i="3"/>
  <c r="O86" i="3" s="1"/>
  <c r="I86" i="3"/>
  <c r="N86" i="3" s="1"/>
  <c r="F86" i="3"/>
  <c r="J85" i="3"/>
  <c r="O85" i="3" s="1"/>
  <c r="I85" i="3"/>
  <c r="N85" i="3" s="1"/>
  <c r="F85" i="3"/>
  <c r="J84" i="3"/>
  <c r="O84" i="3" s="1"/>
  <c r="I84" i="3"/>
  <c r="N84" i="3" s="1"/>
  <c r="F84" i="3"/>
  <c r="J83" i="3"/>
  <c r="O83" i="3" s="1"/>
  <c r="I83" i="3"/>
  <c r="N83" i="3" s="1"/>
  <c r="F83" i="3"/>
  <c r="J82" i="3"/>
  <c r="O82" i="3" s="1"/>
  <c r="I82" i="3"/>
  <c r="N82" i="3" s="1"/>
  <c r="F82" i="3"/>
  <c r="E82" i="3"/>
  <c r="J81" i="3"/>
  <c r="O81" i="3" s="1"/>
  <c r="I81" i="3"/>
  <c r="N81" i="3" s="1"/>
  <c r="F81" i="3"/>
  <c r="E81" i="3"/>
  <c r="J80" i="3"/>
  <c r="O80" i="3" s="1"/>
  <c r="I80" i="3"/>
  <c r="N80" i="3" s="1"/>
  <c r="F80" i="3"/>
  <c r="J79" i="3"/>
  <c r="O79" i="3" s="1"/>
  <c r="I79" i="3"/>
  <c r="N79" i="3" s="1"/>
  <c r="F79" i="3"/>
  <c r="J78" i="3"/>
  <c r="O78" i="3" s="1"/>
  <c r="I78" i="3"/>
  <c r="N78" i="3" s="1"/>
  <c r="F78" i="3"/>
  <c r="J77" i="3"/>
  <c r="O77" i="3" s="1"/>
  <c r="I77" i="3"/>
  <c r="N77" i="3" s="1"/>
  <c r="F77" i="3"/>
  <c r="J76" i="3"/>
  <c r="O76" i="3" s="1"/>
  <c r="I76" i="3"/>
  <c r="N76" i="3" s="1"/>
  <c r="F76" i="3"/>
  <c r="J75" i="3"/>
  <c r="O75" i="3" s="1"/>
  <c r="I75" i="3"/>
  <c r="N75" i="3" s="1"/>
  <c r="F75" i="3"/>
  <c r="J74" i="3"/>
  <c r="O74" i="3" s="1"/>
  <c r="I74" i="3"/>
  <c r="N74" i="3" s="1"/>
  <c r="F74" i="3"/>
  <c r="J73" i="3"/>
  <c r="O73" i="3" s="1"/>
  <c r="I73" i="3"/>
  <c r="N73" i="3" s="1"/>
  <c r="F73" i="3"/>
  <c r="J72" i="3"/>
  <c r="O72" i="3" s="1"/>
  <c r="I72" i="3"/>
  <c r="M72" i="3" s="1"/>
  <c r="F72" i="3"/>
  <c r="J71" i="3"/>
  <c r="O71" i="3" s="1"/>
  <c r="I71" i="3"/>
  <c r="N71" i="3" s="1"/>
  <c r="F71" i="3"/>
  <c r="E71" i="3"/>
  <c r="J70" i="3"/>
  <c r="I70" i="3"/>
  <c r="N70" i="3" s="1"/>
  <c r="F70" i="3"/>
  <c r="E70" i="3"/>
  <c r="J69" i="3"/>
  <c r="O69" i="3" s="1"/>
  <c r="I69" i="3"/>
  <c r="F69" i="3"/>
  <c r="J68" i="3"/>
  <c r="O68" i="3" s="1"/>
  <c r="I68" i="3"/>
  <c r="N68" i="3" s="1"/>
  <c r="F68" i="3"/>
  <c r="J67" i="3"/>
  <c r="O67" i="3" s="1"/>
  <c r="I67" i="3"/>
  <c r="N67" i="3" s="1"/>
  <c r="F67" i="3"/>
  <c r="J66" i="3"/>
  <c r="I66" i="3"/>
  <c r="N66" i="3" s="1"/>
  <c r="F66" i="3"/>
  <c r="J65" i="3"/>
  <c r="O65" i="3" s="1"/>
  <c r="I65" i="3"/>
  <c r="F65" i="3"/>
  <c r="J64" i="3"/>
  <c r="O64" i="3" s="1"/>
  <c r="I64" i="3"/>
  <c r="F64" i="3"/>
  <c r="J63" i="3"/>
  <c r="O63" i="3" s="1"/>
  <c r="I63" i="3"/>
  <c r="N63" i="3" s="1"/>
  <c r="F63" i="3"/>
  <c r="J62" i="3"/>
  <c r="O62" i="3" s="1"/>
  <c r="I62" i="3"/>
  <c r="N62" i="3" s="1"/>
  <c r="F62" i="3"/>
  <c r="J61" i="3"/>
  <c r="I61" i="3"/>
  <c r="N61" i="3" s="1"/>
  <c r="F61" i="3"/>
  <c r="J60" i="3"/>
  <c r="O60" i="3" s="1"/>
  <c r="I60" i="3"/>
  <c r="N60" i="3" s="1"/>
  <c r="F60" i="3"/>
  <c r="E60" i="3"/>
  <c r="J59" i="3"/>
  <c r="O59" i="3" s="1"/>
  <c r="I59" i="3"/>
  <c r="N59" i="3" s="1"/>
  <c r="F59" i="3"/>
  <c r="J58" i="3"/>
  <c r="O58" i="3" s="1"/>
  <c r="I58" i="3"/>
  <c r="N58" i="3" s="1"/>
  <c r="F58" i="3"/>
  <c r="J57" i="3"/>
  <c r="I57" i="3"/>
  <c r="N57" i="3" s="1"/>
  <c r="F57" i="3"/>
  <c r="J56" i="3"/>
  <c r="I56" i="3"/>
  <c r="N56" i="3" s="1"/>
  <c r="F56" i="3"/>
  <c r="E56" i="3"/>
  <c r="J55" i="3"/>
  <c r="O55" i="3" s="1"/>
  <c r="I55" i="3"/>
  <c r="N55" i="3" s="1"/>
  <c r="F55" i="3"/>
  <c r="E55" i="3"/>
  <c r="J54" i="3"/>
  <c r="O54" i="3" s="1"/>
  <c r="I54" i="3"/>
  <c r="N54" i="3" s="1"/>
  <c r="F54" i="3"/>
  <c r="E54" i="3"/>
  <c r="J53" i="3"/>
  <c r="I53" i="3"/>
  <c r="N53" i="3" s="1"/>
  <c r="F53" i="3"/>
  <c r="J52" i="3"/>
  <c r="O52" i="3" s="1"/>
  <c r="I52" i="3"/>
  <c r="N52" i="3" s="1"/>
  <c r="F52" i="3"/>
  <c r="J51" i="3"/>
  <c r="O51" i="3" s="1"/>
  <c r="I51" i="3"/>
  <c r="F51" i="3"/>
  <c r="E51" i="3"/>
  <c r="J50" i="3"/>
  <c r="O50" i="3" s="1"/>
  <c r="I50" i="3"/>
  <c r="F50" i="3"/>
  <c r="E50" i="3"/>
  <c r="J49" i="3"/>
  <c r="O49" i="3" s="1"/>
  <c r="I49" i="3"/>
  <c r="N49" i="3" s="1"/>
  <c r="F49" i="3"/>
  <c r="J48" i="3"/>
  <c r="O48" i="3" s="1"/>
  <c r="I48" i="3"/>
  <c r="N48" i="3" s="1"/>
  <c r="F48" i="3"/>
  <c r="J47" i="3"/>
  <c r="O47" i="3" s="1"/>
  <c r="I47" i="3"/>
  <c r="F47" i="3"/>
  <c r="E47" i="3"/>
  <c r="J46" i="3"/>
  <c r="O46" i="3" s="1"/>
  <c r="I46" i="3"/>
  <c r="M46" i="3" s="1"/>
  <c r="F46" i="3"/>
  <c r="E46" i="3"/>
  <c r="J45" i="3"/>
  <c r="O45" i="3" s="1"/>
  <c r="I45" i="3"/>
  <c r="N45" i="3" s="1"/>
  <c r="F45" i="3"/>
  <c r="E45" i="3"/>
  <c r="J44" i="3"/>
  <c r="O44" i="3" s="1"/>
  <c r="I44" i="3"/>
  <c r="N44" i="3" s="1"/>
  <c r="F44" i="3"/>
  <c r="E44" i="3"/>
  <c r="J43" i="3"/>
  <c r="O43" i="3" s="1"/>
  <c r="I43" i="3"/>
  <c r="N43" i="3" s="1"/>
  <c r="F43" i="3"/>
  <c r="J42" i="3"/>
  <c r="O42" i="3" s="1"/>
  <c r="I42" i="3"/>
  <c r="F42" i="3"/>
  <c r="J41" i="3"/>
  <c r="O41" i="3" s="1"/>
  <c r="I41" i="3"/>
  <c r="N41" i="3" s="1"/>
  <c r="F41" i="3"/>
  <c r="J40" i="3"/>
  <c r="O40" i="3" s="1"/>
  <c r="I40" i="3"/>
  <c r="N40" i="3" s="1"/>
  <c r="F40" i="3"/>
  <c r="E40" i="3"/>
  <c r="J39" i="3"/>
  <c r="O39" i="3" s="1"/>
  <c r="I39" i="3"/>
  <c r="F39" i="3"/>
  <c r="J38" i="3"/>
  <c r="O38" i="3" s="1"/>
  <c r="I38" i="3"/>
  <c r="N38" i="3" s="1"/>
  <c r="F38" i="3"/>
  <c r="J37" i="3"/>
  <c r="O37" i="3" s="1"/>
  <c r="I37" i="3"/>
  <c r="F37" i="3"/>
  <c r="J36" i="3"/>
  <c r="O36" i="3" s="1"/>
  <c r="I36" i="3"/>
  <c r="N36" i="3" s="1"/>
  <c r="F36" i="3"/>
  <c r="E36" i="3"/>
  <c r="J35" i="3"/>
  <c r="O35" i="3" s="1"/>
  <c r="I35" i="3"/>
  <c r="F35" i="3"/>
  <c r="E35" i="3"/>
  <c r="J34" i="3"/>
  <c r="O34" i="3" s="1"/>
  <c r="I34" i="3"/>
  <c r="N34" i="3" s="1"/>
  <c r="F34" i="3"/>
  <c r="E34" i="3"/>
  <c r="J33" i="3"/>
  <c r="O33" i="3" s="1"/>
  <c r="I33" i="3"/>
  <c r="F33" i="3"/>
  <c r="E33" i="3"/>
  <c r="J32" i="3"/>
  <c r="O32" i="3" s="1"/>
  <c r="I32" i="3"/>
  <c r="F32" i="3"/>
  <c r="J31" i="3"/>
  <c r="O31" i="3" s="1"/>
  <c r="I31" i="3"/>
  <c r="F31" i="3"/>
  <c r="E31" i="3"/>
  <c r="J30" i="3"/>
  <c r="I30" i="3"/>
  <c r="N30" i="3" s="1"/>
  <c r="F30" i="3"/>
  <c r="E30" i="3"/>
  <c r="J29" i="3"/>
  <c r="O29" i="3" s="1"/>
  <c r="I29" i="3"/>
  <c r="F29" i="3"/>
  <c r="E29" i="3"/>
  <c r="J28" i="3"/>
  <c r="O28" i="3" s="1"/>
  <c r="I28" i="3"/>
  <c r="N28" i="3" s="1"/>
  <c r="F28" i="3"/>
  <c r="E28" i="3"/>
  <c r="J27" i="3"/>
  <c r="O27" i="3" s="1"/>
  <c r="I27" i="3"/>
  <c r="N27" i="3" s="1"/>
  <c r="F27" i="3"/>
  <c r="E27" i="3"/>
  <c r="J26" i="3"/>
  <c r="I26" i="3"/>
  <c r="N26" i="3" s="1"/>
  <c r="F26" i="3"/>
  <c r="E26" i="3"/>
  <c r="J25" i="3"/>
  <c r="O25" i="3" s="1"/>
  <c r="I25" i="3"/>
  <c r="F25" i="3"/>
  <c r="E25" i="3"/>
  <c r="J24" i="3"/>
  <c r="O24" i="3" s="1"/>
  <c r="I24" i="3"/>
  <c r="N24" i="3" s="1"/>
  <c r="F24" i="3"/>
  <c r="E24" i="3"/>
  <c r="J23" i="3"/>
  <c r="O23" i="3" s="1"/>
  <c r="I23" i="3"/>
  <c r="N23" i="3" s="1"/>
  <c r="F23" i="3"/>
  <c r="J22" i="3"/>
  <c r="O22" i="3" s="1"/>
  <c r="I22" i="3"/>
  <c r="N22" i="3" s="1"/>
  <c r="F22" i="3"/>
  <c r="J21" i="3"/>
  <c r="N21" i="3"/>
  <c r="F21" i="3"/>
  <c r="E21" i="3"/>
  <c r="J20" i="3"/>
  <c r="I20" i="3"/>
  <c r="N20" i="3" s="1"/>
  <c r="F20" i="3"/>
  <c r="E20" i="3"/>
  <c r="J19" i="3"/>
  <c r="O19" i="3" s="1"/>
  <c r="I19" i="3"/>
  <c r="N19" i="3" s="1"/>
  <c r="F19" i="3"/>
  <c r="E19" i="3"/>
  <c r="J18" i="3"/>
  <c r="O18" i="3" s="1"/>
  <c r="I18" i="3"/>
  <c r="N18" i="3" s="1"/>
  <c r="F18" i="3"/>
  <c r="E18" i="3"/>
  <c r="J17" i="3"/>
  <c r="I17" i="3"/>
  <c r="N17" i="3" s="1"/>
  <c r="F17" i="3"/>
  <c r="E17" i="3"/>
  <c r="J16" i="3"/>
  <c r="I16" i="3"/>
  <c r="N16" i="3" s="1"/>
  <c r="F16" i="3"/>
  <c r="E16" i="3"/>
  <c r="J15" i="3"/>
  <c r="K15" i="3" s="1"/>
  <c r="N15" i="3"/>
  <c r="F15" i="3"/>
  <c r="E15" i="3"/>
  <c r="J14" i="3"/>
  <c r="O14" i="3" s="1"/>
  <c r="N14" i="3"/>
  <c r="F14" i="3"/>
  <c r="E14" i="3"/>
  <c r="J13" i="3"/>
  <c r="N13" i="3"/>
  <c r="F13" i="3"/>
  <c r="M15" i="3"/>
  <c r="J12" i="3"/>
  <c r="O12" i="3" s="1"/>
  <c r="N12" i="3"/>
  <c r="F12" i="3"/>
  <c r="J11" i="3"/>
  <c r="O11" i="3" s="1"/>
  <c r="I11" i="3"/>
  <c r="N11" i="3" s="1"/>
  <c r="F11" i="3"/>
  <c r="E11" i="3"/>
  <c r="J10" i="3"/>
  <c r="O10" i="3" s="1"/>
  <c r="I10" i="3"/>
  <c r="F10" i="3"/>
  <c r="E10" i="3"/>
  <c r="J9" i="3"/>
  <c r="O9" i="3" s="1"/>
  <c r="I9" i="3"/>
  <c r="N9" i="3" s="1"/>
  <c r="F9" i="3"/>
  <c r="E9" i="3"/>
  <c r="J8" i="3"/>
  <c r="O8" i="3" s="1"/>
  <c r="I8" i="3"/>
  <c r="N8" i="3" s="1"/>
  <c r="F8" i="3"/>
  <c r="E8" i="3"/>
  <c r="J7" i="3"/>
  <c r="O7" i="3" s="1"/>
  <c r="I7" i="3"/>
  <c r="F7" i="3"/>
  <c r="E7" i="3"/>
  <c r="J6" i="3"/>
  <c r="O6" i="3" s="1"/>
  <c r="I6" i="3"/>
  <c r="F6" i="3"/>
  <c r="E6" i="3"/>
  <c r="J5" i="3"/>
  <c r="O5" i="3" s="1"/>
  <c r="I5" i="3"/>
  <c r="N5" i="3" s="1"/>
  <c r="F5" i="3"/>
  <c r="E5" i="3"/>
  <c r="J4" i="3"/>
  <c r="O4" i="3" s="1"/>
  <c r="I4" i="3"/>
  <c r="N4" i="3" s="1"/>
  <c r="F4" i="3"/>
  <c r="E4" i="3"/>
  <c r="J3" i="3"/>
  <c r="O3" i="3" s="1"/>
  <c r="I3" i="3"/>
  <c r="F3" i="3"/>
  <c r="E3" i="3"/>
  <c r="J2" i="3"/>
  <c r="I2" i="3"/>
  <c r="F2" i="3"/>
  <c r="E2" i="3"/>
  <c r="M21" i="2" l="1"/>
  <c r="K74" i="2"/>
  <c r="K75" i="2"/>
  <c r="K79" i="2"/>
  <c r="K4" i="2"/>
  <c r="K78" i="2"/>
  <c r="K30" i="2"/>
  <c r="K42" i="2"/>
  <c r="K3" i="2"/>
  <c r="K39" i="2"/>
  <c r="K80" i="3"/>
  <c r="K33" i="3"/>
  <c r="K31" i="2"/>
  <c r="K73" i="2"/>
  <c r="K77" i="2"/>
  <c r="K81" i="2"/>
  <c r="K71" i="2"/>
  <c r="K64" i="2"/>
  <c r="K37" i="2"/>
  <c r="K24" i="2"/>
  <c r="K28" i="2"/>
  <c r="M32" i="2"/>
  <c r="M39" i="2"/>
  <c r="K88" i="2"/>
  <c r="K25" i="2"/>
  <c r="K29" i="2"/>
  <c r="K66" i="2"/>
  <c r="N29" i="2"/>
  <c r="K40" i="2"/>
  <c r="K85" i="2"/>
  <c r="M33" i="2"/>
  <c r="K52" i="2"/>
  <c r="M37" i="2"/>
  <c r="K41" i="2"/>
  <c r="M61" i="2"/>
  <c r="K12" i="2"/>
  <c r="K23" i="2"/>
  <c r="K27" i="2"/>
  <c r="K68" i="2"/>
  <c r="K35" i="2"/>
  <c r="K65" i="2"/>
  <c r="M75" i="2"/>
  <c r="K76" i="2"/>
  <c r="K80" i="2"/>
  <c r="M33" i="3"/>
  <c r="K32" i="3"/>
  <c r="M58" i="3"/>
  <c r="K47" i="3"/>
  <c r="K50" i="3"/>
  <c r="K51" i="3"/>
  <c r="K6" i="2"/>
  <c r="K9" i="2"/>
  <c r="K26" i="2"/>
  <c r="K33" i="2"/>
  <c r="K69" i="2"/>
  <c r="K82" i="2"/>
  <c r="K22" i="3"/>
  <c r="K46" i="2"/>
  <c r="M79" i="2"/>
  <c r="K37" i="3"/>
  <c r="K43" i="2"/>
  <c r="M76" i="2"/>
  <c r="N33" i="3"/>
  <c r="K10" i="2"/>
  <c r="K34" i="2"/>
  <c r="M40" i="2"/>
  <c r="K63" i="2"/>
  <c r="K70" i="2"/>
  <c r="M73" i="2"/>
  <c r="K89" i="2"/>
  <c r="K86" i="2"/>
  <c r="M34" i="2"/>
  <c r="K50" i="2"/>
  <c r="K67" i="2"/>
  <c r="K83" i="2"/>
  <c r="N24" i="2"/>
  <c r="K47" i="2"/>
  <c r="M80" i="2"/>
  <c r="K31" i="3"/>
  <c r="M45" i="3"/>
  <c r="K38" i="2"/>
  <c r="K44" i="2"/>
  <c r="M77" i="2"/>
  <c r="K11" i="2"/>
  <c r="N28" i="2"/>
  <c r="M41" i="2"/>
  <c r="M74" i="2"/>
  <c r="K90" i="2"/>
  <c r="K49" i="2"/>
  <c r="M2" i="3"/>
  <c r="K8" i="2"/>
  <c r="M38" i="2"/>
  <c r="K61" i="2"/>
  <c r="N64" i="2"/>
  <c r="K87" i="2"/>
  <c r="M42" i="3"/>
  <c r="K5" i="2"/>
  <c r="M35" i="2"/>
  <c r="K51" i="2"/>
  <c r="O61" i="2"/>
  <c r="K84" i="2"/>
  <c r="N25" i="2"/>
  <c r="K48" i="2"/>
  <c r="N68" i="2"/>
  <c r="M81" i="2"/>
  <c r="M10" i="3"/>
  <c r="K2" i="2"/>
  <c r="M31" i="2"/>
  <c r="K45" i="2"/>
  <c r="M78" i="2"/>
  <c r="K36" i="2"/>
  <c r="K91" i="2"/>
  <c r="K84" i="3"/>
  <c r="K88" i="3"/>
  <c r="N72" i="3"/>
  <c r="K76" i="3"/>
  <c r="K63" i="3"/>
  <c r="M60" i="3"/>
  <c r="K55" i="3"/>
  <c r="K60" i="3"/>
  <c r="M55" i="3"/>
  <c r="K49" i="3"/>
  <c r="K42" i="3"/>
  <c r="M40" i="3"/>
  <c r="M36" i="3"/>
  <c r="N31" i="3"/>
  <c r="K28" i="3"/>
  <c r="O15" i="3"/>
  <c r="K16" i="3"/>
  <c r="M19" i="3"/>
  <c r="M11" i="3"/>
  <c r="K82" i="3"/>
  <c r="K86" i="3"/>
  <c r="K90" i="3"/>
  <c r="K74" i="3"/>
  <c r="K78" i="3"/>
  <c r="K62" i="3"/>
  <c r="K64" i="3"/>
  <c r="K71" i="3"/>
  <c r="N64" i="3"/>
  <c r="K67" i="3"/>
  <c r="K68" i="3"/>
  <c r="K56" i="3"/>
  <c r="K59" i="3"/>
  <c r="K54" i="3"/>
  <c r="O56" i="3"/>
  <c r="M59" i="3"/>
  <c r="K52" i="3"/>
  <c r="M54" i="3"/>
  <c r="K58" i="3"/>
  <c r="M49" i="3"/>
  <c r="K44" i="3"/>
  <c r="N47" i="3"/>
  <c r="M50" i="3"/>
  <c r="K43" i="3"/>
  <c r="K45" i="3"/>
  <c r="K46" i="3"/>
  <c r="K48" i="3"/>
  <c r="M41" i="3"/>
  <c r="M37" i="3"/>
  <c r="K38" i="3"/>
  <c r="K34" i="3"/>
  <c r="N37" i="3"/>
  <c r="K41" i="3"/>
  <c r="K27" i="3"/>
  <c r="K23" i="3"/>
  <c r="K24" i="3"/>
  <c r="K14" i="3"/>
  <c r="O16" i="3"/>
  <c r="K20" i="3"/>
  <c r="K12" i="3"/>
  <c r="M14" i="3"/>
  <c r="K18" i="3"/>
  <c r="O20" i="3"/>
  <c r="M20" i="3"/>
  <c r="M18" i="3"/>
  <c r="K19" i="3"/>
  <c r="K3" i="3"/>
  <c r="K4" i="3"/>
  <c r="K8" i="3"/>
  <c r="N2" i="3"/>
  <c r="K5" i="3"/>
  <c r="K9" i="3"/>
  <c r="K10" i="3"/>
  <c r="K6" i="3"/>
  <c r="K7" i="3"/>
  <c r="M9" i="3"/>
  <c r="K11" i="3"/>
  <c r="N3" i="2"/>
  <c r="N4" i="2"/>
  <c r="N5" i="2"/>
  <c r="N6" i="2"/>
  <c r="N26" i="2"/>
  <c r="N30" i="2"/>
  <c r="K32" i="2"/>
  <c r="N32" i="2"/>
  <c r="N66" i="2"/>
  <c r="N70" i="2"/>
  <c r="K72" i="2"/>
  <c r="N72" i="2"/>
  <c r="M11" i="2"/>
  <c r="M10" i="2"/>
  <c r="M9" i="2"/>
  <c r="M8" i="2"/>
  <c r="M7" i="2"/>
  <c r="K7" i="2"/>
  <c r="K22" i="2"/>
  <c r="N23" i="2"/>
  <c r="N27" i="2"/>
  <c r="N31" i="2"/>
  <c r="M51" i="2"/>
  <c r="M50" i="2"/>
  <c r="M49" i="2"/>
  <c r="M48" i="2"/>
  <c r="M47" i="2"/>
  <c r="M46" i="2"/>
  <c r="M45" i="2"/>
  <c r="M44" i="2"/>
  <c r="M43" i="2"/>
  <c r="M42" i="2"/>
  <c r="N63" i="2"/>
  <c r="N67" i="2"/>
  <c r="N71" i="2"/>
  <c r="M91" i="2"/>
  <c r="M90" i="2"/>
  <c r="M89" i="2"/>
  <c r="M88" i="2"/>
  <c r="M87" i="2"/>
  <c r="M86" i="2"/>
  <c r="M85" i="2"/>
  <c r="M84" i="2"/>
  <c r="M83" i="2"/>
  <c r="M82" i="2"/>
  <c r="M2" i="2"/>
  <c r="M3" i="2"/>
  <c r="M4" i="2"/>
  <c r="M5" i="2"/>
  <c r="M6" i="2"/>
  <c r="O62" i="2"/>
  <c r="K62" i="2"/>
  <c r="K13" i="2"/>
  <c r="K14" i="2"/>
  <c r="K15" i="2"/>
  <c r="K16" i="2"/>
  <c r="K17" i="2"/>
  <c r="K18" i="2"/>
  <c r="K19" i="2"/>
  <c r="K20" i="2"/>
  <c r="K21" i="2"/>
  <c r="N33" i="2"/>
  <c r="N34" i="2"/>
  <c r="N35" i="2"/>
  <c r="N36" i="2"/>
  <c r="N37" i="2"/>
  <c r="N38" i="2"/>
  <c r="N39" i="2"/>
  <c r="N40" i="2"/>
  <c r="N41" i="2"/>
  <c r="K53" i="2"/>
  <c r="K54" i="2"/>
  <c r="K55" i="2"/>
  <c r="K56" i="2"/>
  <c r="K57" i="2"/>
  <c r="K58" i="2"/>
  <c r="K59" i="2"/>
  <c r="K60" i="2"/>
  <c r="N73" i="2"/>
  <c r="N74" i="2"/>
  <c r="N75" i="2"/>
  <c r="N76" i="2"/>
  <c r="N77" i="2"/>
  <c r="N78" i="2"/>
  <c r="N79" i="2"/>
  <c r="N80" i="2"/>
  <c r="N81" i="2"/>
  <c r="M12" i="2"/>
  <c r="M13" i="2"/>
  <c r="M14" i="2"/>
  <c r="M15" i="2"/>
  <c r="M16" i="2"/>
  <c r="M17" i="2"/>
  <c r="M18" i="2"/>
  <c r="M19" i="2"/>
  <c r="M20" i="2"/>
  <c r="N42" i="2"/>
  <c r="M52" i="2"/>
  <c r="M53" i="2"/>
  <c r="M54" i="2"/>
  <c r="M55" i="2"/>
  <c r="M56" i="2"/>
  <c r="M57" i="2"/>
  <c r="M58" i="2"/>
  <c r="M59" i="2"/>
  <c r="M60" i="2"/>
  <c r="N82" i="2"/>
  <c r="M22" i="2"/>
  <c r="M23" i="2"/>
  <c r="M24" i="2"/>
  <c r="M25" i="2"/>
  <c r="M26" i="2"/>
  <c r="M27" i="2"/>
  <c r="M28" i="2"/>
  <c r="M29" i="2"/>
  <c r="M30" i="2"/>
  <c r="M62" i="2"/>
  <c r="M63" i="2"/>
  <c r="M64" i="2"/>
  <c r="M65" i="2"/>
  <c r="M66" i="2"/>
  <c r="M67" i="2"/>
  <c r="M68" i="2"/>
  <c r="M69" i="2"/>
  <c r="M70" i="2"/>
  <c r="O30" i="3"/>
  <c r="K30" i="3"/>
  <c r="N69" i="3"/>
  <c r="K69" i="3"/>
  <c r="O26" i="3"/>
  <c r="K26" i="3"/>
  <c r="M51" i="3"/>
  <c r="N51" i="3"/>
  <c r="O57" i="3"/>
  <c r="K57" i="3"/>
  <c r="K2" i="3"/>
  <c r="O2" i="3"/>
  <c r="O17" i="3"/>
  <c r="K17" i="3"/>
  <c r="N25" i="3"/>
  <c r="K25" i="3"/>
  <c r="K35" i="3"/>
  <c r="N35" i="3"/>
  <c r="M35" i="3"/>
  <c r="O61" i="3"/>
  <c r="K61" i="3"/>
  <c r="O21" i="3"/>
  <c r="K21" i="3"/>
  <c r="O53" i="3"/>
  <c r="K53" i="3"/>
  <c r="O66" i="3"/>
  <c r="K66" i="3"/>
  <c r="N6" i="3"/>
  <c r="N3" i="3"/>
  <c r="N7" i="3"/>
  <c r="O13" i="3"/>
  <c r="K13" i="3"/>
  <c r="N29" i="3"/>
  <c r="K29" i="3"/>
  <c r="K39" i="3"/>
  <c r="N39" i="3"/>
  <c r="M39" i="3"/>
  <c r="N65" i="3"/>
  <c r="K65" i="3"/>
  <c r="O70" i="3"/>
  <c r="K70" i="3"/>
  <c r="M8" i="3"/>
  <c r="M13" i="3"/>
  <c r="M17" i="3"/>
  <c r="M21" i="3"/>
  <c r="N32" i="3"/>
  <c r="M44" i="3"/>
  <c r="M48" i="3"/>
  <c r="M53" i="3"/>
  <c r="M57" i="3"/>
  <c r="M61" i="3"/>
  <c r="K73" i="3"/>
  <c r="K75" i="3"/>
  <c r="K77" i="3"/>
  <c r="K79" i="3"/>
  <c r="K81" i="3"/>
  <c r="K83" i="3"/>
  <c r="K85" i="3"/>
  <c r="K87" i="3"/>
  <c r="K89" i="3"/>
  <c r="K91" i="3"/>
  <c r="N10" i="3"/>
  <c r="M31" i="3"/>
  <c r="M30" i="3"/>
  <c r="M29" i="3"/>
  <c r="M28" i="3"/>
  <c r="M27" i="3"/>
  <c r="M26" i="3"/>
  <c r="M25" i="3"/>
  <c r="M24" i="3"/>
  <c r="M23" i="3"/>
  <c r="M22" i="3"/>
  <c r="M32" i="3"/>
  <c r="N42" i="3"/>
  <c r="N46" i="3"/>
  <c r="N50" i="3"/>
  <c r="M71" i="3"/>
  <c r="M70" i="3"/>
  <c r="M69" i="3"/>
  <c r="M68" i="3"/>
  <c r="M67" i="3"/>
  <c r="M66" i="3"/>
  <c r="M65" i="3"/>
  <c r="M64" i="3"/>
  <c r="M63" i="3"/>
  <c r="M62" i="3"/>
  <c r="M3" i="3"/>
  <c r="M4" i="3"/>
  <c r="M5" i="3"/>
  <c r="M6" i="3"/>
  <c r="M7" i="3"/>
  <c r="M12" i="3"/>
  <c r="M16" i="3"/>
  <c r="M34" i="3"/>
  <c r="K36" i="3"/>
  <c r="M38" i="3"/>
  <c r="K40" i="3"/>
  <c r="M43" i="3"/>
  <c r="M47" i="3"/>
  <c r="M52" i="3"/>
  <c r="M56" i="3"/>
  <c r="K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</calcChain>
</file>

<file path=xl/sharedStrings.xml><?xml version="1.0" encoding="utf-8"?>
<sst xmlns="http://schemas.openxmlformats.org/spreadsheetml/2006/main" count="60" uniqueCount="21">
  <si>
    <t>Channel 1 (VC)</t>
  </si>
  <si>
    <t>Channel 2 (VB)</t>
  </si>
  <si>
    <t>RC (ohm)</t>
  </si>
  <si>
    <t>RB (ohm)</t>
  </si>
  <si>
    <t>IC (A)</t>
  </si>
  <si>
    <t>IB (A)</t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</si>
  <si>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 xml:space="preserve"> = IC/IB</t>
    </r>
  </si>
  <si>
    <t>V(Q1C) (Volt)</t>
  </si>
  <si>
    <t>V(Q1B) (Volt)</t>
  </si>
  <si>
    <t>VCE (Volt)</t>
  </si>
  <si>
    <t>|VA| (V)</t>
  </si>
  <si>
    <t>gm = IC/25mV</t>
  </si>
  <si>
    <r>
      <t>r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</rPr>
      <t xml:space="preserve"> = 25mV/IB</t>
    </r>
  </si>
  <si>
    <t>ro=VA/IC</t>
  </si>
  <si>
    <t>V+ (VCC)</t>
  </si>
  <si>
    <t>V- (VE)</t>
  </si>
  <si>
    <t>VBEon (Volt)</t>
  </si>
  <si>
    <t>V+ (VE)</t>
  </si>
  <si>
    <t>V- (VCC)</t>
  </si>
  <si>
    <t>VEC (Volt)</t>
  </si>
  <si>
    <t>VEBon (Volt)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</si>
</sst>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1" fontId="0" fillId="4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1" fontId="0" fillId="2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1" fontId="0" fillId="4" borderId="0" xfId="0" applyNumberFormat="1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0" xfId="0" applyFill="1" applyBorder="1" applyAlignment="1">
      <alignment horizontal="center"/>
    </xf>
    <xf numFmtId="11" fontId="0" fillId="4" borderId="0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1" fontId="0" fillId="4" borderId="0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11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 vertical="center"/>
    </xf>
    <xf numFmtId="0" fontId="0" fillId="2" borderId="0" xfId="0" applyFill="1" applyBorder="1" applyAlignment="1">
      <alignment horizontal="center"/>
    </xf>
    <xf numFmtId="11" fontId="0" fillId="2" borderId="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1" fontId="0" fillId="2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11" fontId="0" fillId="3" borderId="0" xfId="0" applyNumberForma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11" fontId="0" fillId="3" borderId="0" xfId="0" applyNumberFormat="1" applyFill="1" applyBorder="1" applyAlignment="1">
      <alignment horizontal="center" vertical="center"/>
    </xf>
    <xf numFmtId="164" fontId="0" fillId="5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5" borderId="0" xfId="0" applyFill="1" applyBorder="1" applyAlignment="1">
      <alignment horizontal="center"/>
    </xf>
    <xf numFmtId="11" fontId="0" fillId="5" borderId="0" xfId="0" applyNumberForma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11" fontId="0" fillId="5" borderId="0" xfId="0" applyNumberForma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1" fontId="0" fillId="4" borderId="1" xfId="0" applyNumberFormat="1" applyFill="1" applyBorder="1" applyAlignment="1">
      <alignment horizontal="center"/>
    </xf>
    <xf numFmtId="11" fontId="0" fillId="5" borderId="1" xfId="0" applyNumberFormat="1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11" fontId="4" fillId="4" borderId="1" xfId="1" applyNumberFormat="1" applyFont="1" applyFill="1" applyBorder="1" applyAlignment="1" applyProtection="1">
      <alignment horizontal="center" vertical="center"/>
    </xf>
    <xf numFmtId="164" fontId="0" fillId="0" borderId="0" xfId="0" applyNumberFormat="1" applyAlignment="1">
      <alignment horizontal="center" vertical="center"/>
    </xf>
    <xf numFmtId="11" fontId="4" fillId="5" borderId="1" xfId="1" applyNumberFormat="1" applyFont="1" applyFill="1" applyBorder="1" applyAlignment="1" applyProtection="1">
      <alignment horizontal="center" vertical="center"/>
    </xf>
    <xf numFmtId="11" fontId="4" fillId="3" borderId="1" xfId="1" applyNumberFormat="1" applyFont="1" applyFill="1" applyBorder="1" applyAlignment="1" applyProtection="1">
      <alignment horizontal="center" vertical="center"/>
    </xf>
    <xf numFmtId="11" fontId="4" fillId="2" borderId="1" xfId="1" applyNumberFormat="1" applyFont="1" applyFill="1" applyBorder="1" applyAlignment="1" applyProtection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VE = -5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08170546742368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1.2-1.4'!$E$2:$E$11</c:f>
              <c:numCache>
                <c:formatCode>0.000</c:formatCode>
                <c:ptCount val="10"/>
                <c:pt idx="0">
                  <c:v>4.9419509000000001</c:v>
                </c:pt>
                <c:pt idx="1">
                  <c:v>5.4416511999999999</c:v>
                </c:pt>
                <c:pt idx="2">
                  <c:v>5.9413514999999997</c:v>
                </c:pt>
                <c:pt idx="3">
                  <c:v>6.441052</c:v>
                </c:pt>
                <c:pt idx="4">
                  <c:v>6.9407519999999998</c:v>
                </c:pt>
                <c:pt idx="5">
                  <c:v>7.4404520000000005</c:v>
                </c:pt>
                <c:pt idx="6">
                  <c:v>7.9401530000000005</c:v>
                </c:pt>
                <c:pt idx="7">
                  <c:v>8.4398529999999994</c:v>
                </c:pt>
                <c:pt idx="8">
                  <c:v>8.9395530000000001</c:v>
                </c:pt>
                <c:pt idx="9">
                  <c:v>9.439254</c:v>
                </c:pt>
              </c:numCache>
            </c:numRef>
          </c:xVal>
          <c:yVal>
            <c:numRef>
              <c:f>'Steps 1.2-1.4'!$I$2:$I$11</c:f>
              <c:numCache>
                <c:formatCode>0.00E+00</c:formatCode>
                <c:ptCount val="10"/>
                <c:pt idx="0">
                  <c:v>5.5804909999999999E-3</c:v>
                </c:pt>
                <c:pt idx="1">
                  <c:v>5.5834880000000002E-3</c:v>
                </c:pt>
                <c:pt idx="2">
                  <c:v>5.5864849999999995E-3</c:v>
                </c:pt>
                <c:pt idx="3">
                  <c:v>5.58948E-3</c:v>
                </c:pt>
                <c:pt idx="4">
                  <c:v>5.5924799999999995E-3</c:v>
                </c:pt>
                <c:pt idx="5">
                  <c:v>5.595479999999999E-3</c:v>
                </c:pt>
                <c:pt idx="6">
                  <c:v>5.5984699999999995E-3</c:v>
                </c:pt>
                <c:pt idx="7">
                  <c:v>5.6014700000000016E-3</c:v>
                </c:pt>
                <c:pt idx="8">
                  <c:v>5.6044699999999994E-3</c:v>
                </c:pt>
                <c:pt idx="9">
                  <c:v>5.6074599999999999E-3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2-4F5B-904B-37210A535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273536140887034"/>
                  <c:y val="-0.10972151909392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1.2-1.4'!$E$52:$E$61</c:f>
              <c:numCache>
                <c:formatCode>0.000</c:formatCode>
                <c:ptCount val="10"/>
                <c:pt idx="0">
                  <c:v>2.7619559000000002</c:v>
                </c:pt>
                <c:pt idx="1">
                  <c:v>3.2618283999999997</c:v>
                </c:pt>
                <c:pt idx="2">
                  <c:v>3.761701</c:v>
                </c:pt>
                <c:pt idx="3">
                  <c:v>4.2615730000000003</c:v>
                </c:pt>
                <c:pt idx="4">
                  <c:v>4.7614459999999994</c:v>
                </c:pt>
                <c:pt idx="5">
                  <c:v>5.2613180000000002</c:v>
                </c:pt>
                <c:pt idx="6">
                  <c:v>5.76119</c:v>
                </c:pt>
                <c:pt idx="7">
                  <c:v>6.261063</c:v>
                </c:pt>
                <c:pt idx="8">
                  <c:v>6.7609349999999999</c:v>
                </c:pt>
                <c:pt idx="9">
                  <c:v>7.2608069999999998</c:v>
                </c:pt>
              </c:numCache>
            </c:numRef>
          </c:xVal>
          <c:yVal>
            <c:numRef>
              <c:f>'Steps 1.2-1.4'!$I$52:$I$61</c:f>
              <c:numCache>
                <c:formatCode>0.00E+00</c:formatCode>
                <c:ptCount val="10"/>
                <c:pt idx="0">
                  <c:v>2.3804409999999996E-3</c:v>
                </c:pt>
                <c:pt idx="1">
                  <c:v>2.3817160000000003E-3</c:v>
                </c:pt>
                <c:pt idx="2">
                  <c:v>2.3829900000000002E-3</c:v>
                </c:pt>
                <c:pt idx="3">
                  <c:v>2.3842699999999995E-3</c:v>
                </c:pt>
                <c:pt idx="4">
                  <c:v>2.3855400000000015E-3</c:v>
                </c:pt>
                <c:pt idx="5">
                  <c:v>2.3868199999999983E-3</c:v>
                </c:pt>
                <c:pt idx="6">
                  <c:v>2.3880999999999998E-3</c:v>
                </c:pt>
                <c:pt idx="7">
                  <c:v>2.3893699999999996E-3</c:v>
                </c:pt>
                <c:pt idx="8">
                  <c:v>2.3906500000000007E-3</c:v>
                </c:pt>
                <c:pt idx="9">
                  <c:v>2.3919300000000022E-3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8-4780-904A-E19627B6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04680681700847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1.2-1.4'!$E$62:$E$71</c:f>
              <c:numCache>
                <c:formatCode>0.000</c:formatCode>
                <c:ptCount val="10"/>
                <c:pt idx="0">
                  <c:v>2.3299639000000001</c:v>
                </c:pt>
                <c:pt idx="1">
                  <c:v>2.8298727000000001</c:v>
                </c:pt>
                <c:pt idx="2">
                  <c:v>3.3297819999999998</c:v>
                </c:pt>
                <c:pt idx="3">
                  <c:v>3.829691</c:v>
                </c:pt>
                <c:pt idx="4">
                  <c:v>4.3296000000000001</c:v>
                </c:pt>
                <c:pt idx="5">
                  <c:v>4.8295089999999998</c:v>
                </c:pt>
                <c:pt idx="6">
                  <c:v>5.3294169999999994</c:v>
                </c:pt>
                <c:pt idx="7">
                  <c:v>5.829326</c:v>
                </c:pt>
                <c:pt idx="8">
                  <c:v>6.3292349999999997</c:v>
                </c:pt>
                <c:pt idx="9">
                  <c:v>6.8291440000000003</c:v>
                </c:pt>
              </c:numCache>
            </c:numRef>
          </c:xVal>
          <c:yVal>
            <c:numRef>
              <c:f>'Steps 1.2-1.4'!$I$62:$I$71</c:f>
              <c:numCache>
                <c:formatCode>0.00E+00</c:formatCode>
                <c:ptCount val="10"/>
                <c:pt idx="0">
                  <c:v>1.7003610000000003E-3</c:v>
                </c:pt>
                <c:pt idx="1">
                  <c:v>1.7012729999999999E-3</c:v>
                </c:pt>
                <c:pt idx="2">
                  <c:v>1.7021799999999998E-3</c:v>
                </c:pt>
                <c:pt idx="3">
                  <c:v>1.7030900000000004E-3</c:v>
                </c:pt>
                <c:pt idx="4">
                  <c:v>1.7039999999999989E-3</c:v>
                </c:pt>
                <c:pt idx="5">
                  <c:v>1.7049100000000018E-3</c:v>
                </c:pt>
                <c:pt idx="6">
                  <c:v>1.7058300000000015E-3</c:v>
                </c:pt>
                <c:pt idx="7">
                  <c:v>1.70674E-3</c:v>
                </c:pt>
                <c:pt idx="8">
                  <c:v>1.7076500000000028E-3</c:v>
                </c:pt>
                <c:pt idx="9">
                  <c:v>1.7085599999999968E-3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5-460D-8374-415024CA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-1.5V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243072595593362"/>
                  <c:y val="-0.121511302878861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1.2-1.4'!$E$72:$E$81</c:f>
              <c:numCache>
                <c:formatCode>0.000</c:formatCode>
                <c:ptCount val="10"/>
                <c:pt idx="0">
                  <c:v>1.8975610000000001</c:v>
                </c:pt>
                <c:pt idx="1">
                  <c:v>2.3975062</c:v>
                </c:pt>
                <c:pt idx="2">
                  <c:v>2.8974510000000002</c:v>
                </c:pt>
                <c:pt idx="3">
                  <c:v>3.3973969999999998</c:v>
                </c:pt>
                <c:pt idx="4">
                  <c:v>3.8973420000000001</c:v>
                </c:pt>
                <c:pt idx="5">
                  <c:v>4.3972870000000004</c:v>
                </c:pt>
                <c:pt idx="6">
                  <c:v>4.8972319999999998</c:v>
                </c:pt>
                <c:pt idx="7">
                  <c:v>5.3971770000000001</c:v>
                </c:pt>
                <c:pt idx="8">
                  <c:v>5.8971229999999997</c:v>
                </c:pt>
                <c:pt idx="9">
                  <c:v>6.397068</c:v>
                </c:pt>
              </c:numCache>
            </c:numRef>
          </c:xVal>
          <c:yVal>
            <c:numRef>
              <c:f>'Steps 1.2-1.4'!$I$72:$I$81</c:f>
              <c:numCache>
                <c:formatCode>0.00E+00</c:formatCode>
                <c:ptCount val="10"/>
                <c:pt idx="0">
                  <c:v>1.02439E-3</c:v>
                </c:pt>
                <c:pt idx="1">
                  <c:v>1.0249379999999998E-3</c:v>
                </c:pt>
                <c:pt idx="2">
                  <c:v>1.02549E-3</c:v>
                </c:pt>
                <c:pt idx="3">
                  <c:v>1.02603E-3</c:v>
                </c:pt>
                <c:pt idx="4">
                  <c:v>1.0265799999999992E-3</c:v>
                </c:pt>
                <c:pt idx="5">
                  <c:v>1.0271300000000004E-3</c:v>
                </c:pt>
                <c:pt idx="6">
                  <c:v>1.027680000000002E-3</c:v>
                </c:pt>
                <c:pt idx="7">
                  <c:v>1.0282299999999989E-3</c:v>
                </c:pt>
                <c:pt idx="8">
                  <c:v>1.0287700000000033E-3</c:v>
                </c:pt>
                <c:pt idx="9">
                  <c:v>1.0293200000000002E-3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F-4976-8888-7B211CEE2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6463"/>
        <c:axId val="1283841903"/>
      </c:scatterChart>
      <c:valAx>
        <c:axId val="12838564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1903"/>
        <c:crosses val="autoZero"/>
        <c:crossBetween val="midCat"/>
      </c:valAx>
      <c:valAx>
        <c:axId val="12838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-1V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4056973025160279"/>
                  <c:y val="-0.10807721743067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1.2-1.4'!$E$82:$E$91</c:f>
              <c:numCache>
                <c:formatCode>0.000</c:formatCode>
                <c:ptCount val="10"/>
                <c:pt idx="0">
                  <c:v>1.4604319000000001</c:v>
                </c:pt>
                <c:pt idx="1">
                  <c:v>1.9604108</c:v>
                </c:pt>
                <c:pt idx="2">
                  <c:v>2.4603900000000003</c:v>
                </c:pt>
                <c:pt idx="3">
                  <c:v>2.960369</c:v>
                </c:pt>
                <c:pt idx="4">
                  <c:v>3.4603480000000002</c:v>
                </c:pt>
                <c:pt idx="5">
                  <c:v>3.9603259999999998</c:v>
                </c:pt>
                <c:pt idx="6">
                  <c:v>4.460305</c:v>
                </c:pt>
                <c:pt idx="7">
                  <c:v>4.9602839999999997</c:v>
                </c:pt>
                <c:pt idx="8">
                  <c:v>5.4602630000000003</c:v>
                </c:pt>
                <c:pt idx="9">
                  <c:v>5.960242</c:v>
                </c:pt>
              </c:numCache>
            </c:numRef>
          </c:xVal>
          <c:yVal>
            <c:numRef>
              <c:f>'Steps 1.2-1.4'!$I$82:$I$91</c:f>
              <c:numCache>
                <c:formatCode>0.00E+00</c:formatCode>
                <c:ptCount val="10"/>
                <c:pt idx="0">
                  <c:v>3.9568099999999994E-4</c:v>
                </c:pt>
                <c:pt idx="1">
                  <c:v>3.958919999999999E-4</c:v>
                </c:pt>
                <c:pt idx="2">
                  <c:v>3.9609999999999922E-4</c:v>
                </c:pt>
                <c:pt idx="3">
                  <c:v>3.9630999999999971E-4</c:v>
                </c:pt>
                <c:pt idx="4">
                  <c:v>3.9651999999999797E-4</c:v>
                </c:pt>
                <c:pt idx="5">
                  <c:v>3.9674000000000209E-4</c:v>
                </c:pt>
                <c:pt idx="6">
                  <c:v>3.9695000000000035E-4</c:v>
                </c:pt>
                <c:pt idx="7">
                  <c:v>3.9715999999999862E-4</c:v>
                </c:pt>
                <c:pt idx="8">
                  <c:v>3.9736999999999688E-4</c:v>
                </c:pt>
                <c:pt idx="9">
                  <c:v>3.9757999999999959E-4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2-4D2B-86A2-806AB73D3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551"/>
        <c:axId val="1283843151"/>
      </c:scatterChart>
      <c:valAx>
        <c:axId val="12838535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3151"/>
        <c:crosses val="autoZero"/>
        <c:crossBetween val="midCat"/>
      </c:valAx>
      <c:valAx>
        <c:axId val="12838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VE = -5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96967517464817"/>
                  <c:y val="-0.12212654981851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1.8'!$E$2:$E$11</c:f>
              <c:numCache>
                <c:formatCode>General</c:formatCode>
                <c:ptCount val="10"/>
                <c:pt idx="0">
                  <c:v>4.5224000000000011</c:v>
                </c:pt>
                <c:pt idx="1">
                  <c:v>5.0044000000000004</c:v>
                </c:pt>
                <c:pt idx="2">
                  <c:v>5.4897999999999989</c:v>
                </c:pt>
                <c:pt idx="3">
                  <c:v>5.9743999999999993</c:v>
                </c:pt>
                <c:pt idx="4">
                  <c:v>6.4653999999999998</c:v>
                </c:pt>
                <c:pt idx="5">
                  <c:v>6.9533999999999896</c:v>
                </c:pt>
                <c:pt idx="6">
                  <c:v>7.4387999999999899</c:v>
                </c:pt>
                <c:pt idx="7">
                  <c:v>7.9253999999999998</c:v>
                </c:pt>
                <c:pt idx="8">
                  <c:v>8.4149999999999991</c:v>
                </c:pt>
                <c:pt idx="9">
                  <c:v>8.9033999999999995</c:v>
                </c:pt>
              </c:numCache>
            </c:numRef>
          </c:xVal>
          <c:yVal>
            <c:numRef>
              <c:f>'Step 1.8'!$I$2:$I$11</c:f>
              <c:numCache>
                <c:formatCode>0.00E+00</c:formatCode>
                <c:ptCount val="10"/>
                <c:pt idx="0">
                  <c:v>9.7759999999999896E-3</c:v>
                </c:pt>
                <c:pt idx="1">
                  <c:v>9.9559999999999996E-3</c:v>
                </c:pt>
                <c:pt idx="2">
                  <c:v>1.010200000000001E-2</c:v>
                </c:pt>
                <c:pt idx="3">
                  <c:v>1.025600000000001E-2</c:v>
                </c:pt>
                <c:pt idx="4">
                  <c:v>1.0345999999999999E-2</c:v>
                </c:pt>
                <c:pt idx="5">
                  <c:v>1.04660000000001E-2</c:v>
                </c:pt>
                <c:pt idx="6">
                  <c:v>1.0612000000000101E-2</c:v>
                </c:pt>
                <c:pt idx="7">
                  <c:v>1.0746000000000002E-2</c:v>
                </c:pt>
                <c:pt idx="8">
                  <c:v>1.085E-2</c:v>
                </c:pt>
                <c:pt idx="9">
                  <c:v>1.0966E-2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1-49B9-A8BC-22FCF9402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VE = -3.5V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1.8'!$E$12:$E$21</c:f>
              <c:numCache>
                <c:formatCode>General</c:formatCode>
                <c:ptCount val="10"/>
                <c:pt idx="2">
                  <c:v>5.0662000000000003</c:v>
                </c:pt>
                <c:pt idx="3">
                  <c:v>5.5654000000000003</c:v>
                </c:pt>
                <c:pt idx="4">
                  <c:v>6.0587999999999997</c:v>
                </c:pt>
                <c:pt idx="5">
                  <c:v>6.5561999999999898</c:v>
                </c:pt>
                <c:pt idx="6">
                  <c:v>7.0523999999999898</c:v>
                </c:pt>
                <c:pt idx="7">
                  <c:v>7.5456000000000003</c:v>
                </c:pt>
                <c:pt idx="8">
                  <c:v>8.0381999999999998</c:v>
                </c:pt>
                <c:pt idx="9">
                  <c:v>8.5332000000000008</c:v>
                </c:pt>
              </c:numCache>
            </c:numRef>
          </c:xVal>
          <c:yVal>
            <c:numRef>
              <c:f>'Step 1.8'!$I$12:$I$21</c:f>
              <c:numCache>
                <c:formatCode>0.00E+00</c:formatCode>
                <c:ptCount val="10"/>
                <c:pt idx="0">
                  <c:v>9.3939999999999996E-3</c:v>
                </c:pt>
                <c:pt idx="1">
                  <c:v>9.3360000000000005E-3</c:v>
                </c:pt>
                <c:pt idx="2">
                  <c:v>9.3379999999999991E-3</c:v>
                </c:pt>
                <c:pt idx="3">
                  <c:v>9.3460000000000001E-3</c:v>
                </c:pt>
                <c:pt idx="4">
                  <c:v>9.4120000000000002E-3</c:v>
                </c:pt>
                <c:pt idx="5">
                  <c:v>9.4380000000001026E-3</c:v>
                </c:pt>
                <c:pt idx="6">
                  <c:v>9.4760000000001024E-3</c:v>
                </c:pt>
                <c:pt idx="7">
                  <c:v>9.5440000000000021E-3</c:v>
                </c:pt>
                <c:pt idx="8">
                  <c:v>9.6180000000000015E-3</c:v>
                </c:pt>
                <c:pt idx="9">
                  <c:v>9.6680000000000012E-3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9-4B25-857B-98E277CEC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273536140887034"/>
                  <c:y val="-0.10972151909392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1.5'!#REF!</c:f>
            </c:numRef>
          </c:xVal>
          <c:yVal>
            <c:numRef>
              <c:f>'Step 1.5'!#REF!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3-46F3-B74D-9972899D3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VE = -2V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04680681700847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1.8'!$E$22:$E$31</c:f>
              <c:numCache>
                <c:formatCode>General</c:formatCode>
                <c:ptCount val="10"/>
                <c:pt idx="2">
                  <c:v>4.6924000000000001</c:v>
                </c:pt>
                <c:pt idx="3">
                  <c:v>5.1932</c:v>
                </c:pt>
                <c:pt idx="4">
                  <c:v>5.6879999999999997</c:v>
                </c:pt>
                <c:pt idx="5">
                  <c:v>6.1883999999999997</c:v>
                </c:pt>
                <c:pt idx="6">
                  <c:v>6.6858000000000004</c:v>
                </c:pt>
                <c:pt idx="7">
                  <c:v>7.18</c:v>
                </c:pt>
                <c:pt idx="8">
                  <c:v>7.6758000000000006</c:v>
                </c:pt>
                <c:pt idx="9">
                  <c:v>8.1709999999999887</c:v>
                </c:pt>
              </c:numCache>
            </c:numRef>
          </c:xVal>
          <c:yVal>
            <c:numRef>
              <c:f>'Step 1.8'!$I$22:$I$31</c:f>
              <c:numCache>
                <c:formatCode>0.00E+00</c:formatCode>
                <c:ptCount val="10"/>
                <c:pt idx="0">
                  <c:v>8.1460000000000005E-3</c:v>
                </c:pt>
                <c:pt idx="1">
                  <c:v>8.1060000000000004E-3</c:v>
                </c:pt>
                <c:pt idx="2">
                  <c:v>8.0759999999999998E-3</c:v>
                </c:pt>
                <c:pt idx="3">
                  <c:v>8.0679999999999988E-3</c:v>
                </c:pt>
                <c:pt idx="4">
                  <c:v>8.1200000000000005E-3</c:v>
                </c:pt>
                <c:pt idx="5">
                  <c:v>8.1159999999999982E-3</c:v>
                </c:pt>
                <c:pt idx="6">
                  <c:v>8.1419999999999999E-3</c:v>
                </c:pt>
                <c:pt idx="7">
                  <c:v>8.199999999999999E-3</c:v>
                </c:pt>
                <c:pt idx="8">
                  <c:v>8.2419999999999976E-3</c:v>
                </c:pt>
                <c:pt idx="9">
                  <c:v>8.2900000000001046E-3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A-4D42-AC57-24C3EC051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96967517464817"/>
                  <c:y val="-0.12212654981851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1.8'!$E$2:$E$11</c:f>
              <c:numCache>
                <c:formatCode>General</c:formatCode>
                <c:ptCount val="10"/>
                <c:pt idx="0">
                  <c:v>4.5224000000000011</c:v>
                </c:pt>
                <c:pt idx="1">
                  <c:v>5.0044000000000004</c:v>
                </c:pt>
                <c:pt idx="2">
                  <c:v>5.4897999999999989</c:v>
                </c:pt>
                <c:pt idx="3">
                  <c:v>5.9743999999999993</c:v>
                </c:pt>
                <c:pt idx="4">
                  <c:v>6.4653999999999998</c:v>
                </c:pt>
                <c:pt idx="5">
                  <c:v>6.9533999999999896</c:v>
                </c:pt>
                <c:pt idx="6">
                  <c:v>7.4387999999999899</c:v>
                </c:pt>
                <c:pt idx="7">
                  <c:v>7.9253999999999998</c:v>
                </c:pt>
                <c:pt idx="8">
                  <c:v>8.4149999999999991</c:v>
                </c:pt>
                <c:pt idx="9">
                  <c:v>8.9033999999999995</c:v>
                </c:pt>
              </c:numCache>
            </c:numRef>
          </c:xVal>
          <c:yVal>
            <c:numRef>
              <c:f>'Step 1.8'!$I$2:$I$11</c:f>
              <c:numCache>
                <c:formatCode>0.00E+00</c:formatCode>
                <c:ptCount val="10"/>
                <c:pt idx="0">
                  <c:v>9.7759999999999896E-3</c:v>
                </c:pt>
                <c:pt idx="1">
                  <c:v>9.9559999999999996E-3</c:v>
                </c:pt>
                <c:pt idx="2">
                  <c:v>1.010200000000001E-2</c:v>
                </c:pt>
                <c:pt idx="3">
                  <c:v>1.025600000000001E-2</c:v>
                </c:pt>
                <c:pt idx="4">
                  <c:v>1.0345999999999999E-2</c:v>
                </c:pt>
                <c:pt idx="5">
                  <c:v>1.04660000000001E-2</c:v>
                </c:pt>
                <c:pt idx="6">
                  <c:v>1.0612000000000101E-2</c:v>
                </c:pt>
                <c:pt idx="7">
                  <c:v>1.0746000000000002E-2</c:v>
                </c:pt>
                <c:pt idx="8">
                  <c:v>1.085E-2</c:v>
                </c:pt>
                <c:pt idx="9">
                  <c:v>1.0966E-2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4-42F5-9FDC-60B9C7A34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</a:t>
            </a:r>
            <a:r>
              <a:rPr lang="en-CA" baseline="0"/>
              <a:t> = -4.5V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821658872222895"/>
                  <c:y val="-0.10699914073107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1.8'!$E$12:$E$21</c:f>
              <c:numCache>
                <c:formatCode>General</c:formatCode>
                <c:ptCount val="10"/>
                <c:pt idx="2">
                  <c:v>5.0662000000000003</c:v>
                </c:pt>
                <c:pt idx="3">
                  <c:v>5.5654000000000003</c:v>
                </c:pt>
                <c:pt idx="4">
                  <c:v>6.0587999999999997</c:v>
                </c:pt>
                <c:pt idx="5">
                  <c:v>6.5561999999999898</c:v>
                </c:pt>
                <c:pt idx="6">
                  <c:v>7.0523999999999898</c:v>
                </c:pt>
                <c:pt idx="7">
                  <c:v>7.5456000000000003</c:v>
                </c:pt>
                <c:pt idx="8">
                  <c:v>8.0381999999999998</c:v>
                </c:pt>
                <c:pt idx="9">
                  <c:v>8.5332000000000008</c:v>
                </c:pt>
              </c:numCache>
            </c:numRef>
          </c:xVal>
          <c:yVal>
            <c:numRef>
              <c:f>'Step 1.8'!$I$12:$I$21</c:f>
              <c:numCache>
                <c:formatCode>0.00E+00</c:formatCode>
                <c:ptCount val="10"/>
                <c:pt idx="0">
                  <c:v>9.3939999999999996E-3</c:v>
                </c:pt>
                <c:pt idx="1">
                  <c:v>9.3360000000000005E-3</c:v>
                </c:pt>
                <c:pt idx="2">
                  <c:v>9.3379999999999991E-3</c:v>
                </c:pt>
                <c:pt idx="3">
                  <c:v>9.3460000000000001E-3</c:v>
                </c:pt>
                <c:pt idx="4">
                  <c:v>9.4120000000000002E-3</c:v>
                </c:pt>
                <c:pt idx="5">
                  <c:v>9.4380000000001026E-3</c:v>
                </c:pt>
                <c:pt idx="6">
                  <c:v>9.4760000000001024E-3</c:v>
                </c:pt>
                <c:pt idx="7">
                  <c:v>9.5440000000000021E-3</c:v>
                </c:pt>
                <c:pt idx="8">
                  <c:v>9.6180000000000015E-3</c:v>
                </c:pt>
                <c:pt idx="9">
                  <c:v>9.6680000000000012E-3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F-4505-940C-9AFD10D23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2719"/>
        <c:axId val="1283846895"/>
      </c:scatterChart>
      <c:valAx>
        <c:axId val="128385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895"/>
        <c:crosses val="autoZero"/>
        <c:crossBetween val="midCat"/>
      </c:valAx>
      <c:valAx>
        <c:axId val="12838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VE = -3.5V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1.2-1.4'!$E$12:$E$21</c:f>
              <c:numCache>
                <c:formatCode>0.000</c:formatCode>
                <c:ptCount val="10"/>
                <c:pt idx="0">
                  <c:v>4.5027945259999997</c:v>
                </c:pt>
                <c:pt idx="1">
                  <c:v>5.0025275000000002</c:v>
                </c:pt>
                <c:pt idx="2">
                  <c:v>5.5022609999999998</c:v>
                </c:pt>
                <c:pt idx="3">
                  <c:v>6.0019939999999998</c:v>
                </c:pt>
                <c:pt idx="4">
                  <c:v>6.5017259999999997</c:v>
                </c:pt>
                <c:pt idx="5">
                  <c:v>7.0014599999999998</c:v>
                </c:pt>
                <c:pt idx="6">
                  <c:v>7.5011930000000007</c:v>
                </c:pt>
                <c:pt idx="7">
                  <c:v>8.0009259999999998</c:v>
                </c:pt>
                <c:pt idx="8">
                  <c:v>8.5006589999999989</c:v>
                </c:pt>
                <c:pt idx="9">
                  <c:v>9.0003910000000005</c:v>
                </c:pt>
              </c:numCache>
            </c:numRef>
          </c:xVal>
          <c:yVal>
            <c:numRef>
              <c:f>'Steps 1.2-1.4'!$I$12:$I$21</c:f>
              <c:numCache>
                <c:formatCode>0.00E+00</c:formatCode>
                <c:ptCount val="10"/>
                <c:pt idx="0">
                  <c:v>4.9720547399999997E-3</c:v>
                </c:pt>
                <c:pt idx="1">
                  <c:v>4.9747250000000002E-3</c:v>
                </c:pt>
                <c:pt idx="2">
                  <c:v>4.9773899999999991E-3</c:v>
                </c:pt>
                <c:pt idx="3">
                  <c:v>4.9800599999999997E-3</c:v>
                </c:pt>
                <c:pt idx="4">
                  <c:v>4.9827399999999985E-3</c:v>
                </c:pt>
                <c:pt idx="5">
                  <c:v>4.9854000000000018E-3</c:v>
                </c:pt>
                <c:pt idx="6">
                  <c:v>4.9880699999999981E-3</c:v>
                </c:pt>
                <c:pt idx="7">
                  <c:v>4.9907399999999979E-3</c:v>
                </c:pt>
                <c:pt idx="8">
                  <c:v>4.9934100000000028E-3</c:v>
                </c:pt>
                <c:pt idx="9">
                  <c:v>4.9960900000000042E-3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7-4DAE-87A0-7FAEFE09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787016647850181"/>
                  <c:y val="-0.12822834560295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1.8'!$E$22:$E$31</c:f>
              <c:numCache>
                <c:formatCode>General</c:formatCode>
                <c:ptCount val="10"/>
                <c:pt idx="2">
                  <c:v>4.6924000000000001</c:v>
                </c:pt>
                <c:pt idx="3">
                  <c:v>5.1932</c:v>
                </c:pt>
                <c:pt idx="4">
                  <c:v>5.6879999999999997</c:v>
                </c:pt>
                <c:pt idx="5">
                  <c:v>6.1883999999999997</c:v>
                </c:pt>
                <c:pt idx="6">
                  <c:v>6.6858000000000004</c:v>
                </c:pt>
                <c:pt idx="7">
                  <c:v>7.18</c:v>
                </c:pt>
                <c:pt idx="8">
                  <c:v>7.6758000000000006</c:v>
                </c:pt>
                <c:pt idx="9">
                  <c:v>8.1709999999999887</c:v>
                </c:pt>
              </c:numCache>
            </c:numRef>
          </c:xVal>
          <c:yVal>
            <c:numRef>
              <c:f>'Step 1.8'!$I$22:$I$31</c:f>
              <c:numCache>
                <c:formatCode>0.00E+00</c:formatCode>
                <c:ptCount val="10"/>
                <c:pt idx="0">
                  <c:v>8.1460000000000005E-3</c:v>
                </c:pt>
                <c:pt idx="1">
                  <c:v>8.1060000000000004E-3</c:v>
                </c:pt>
                <c:pt idx="2">
                  <c:v>8.0759999999999998E-3</c:v>
                </c:pt>
                <c:pt idx="3">
                  <c:v>8.0679999999999988E-3</c:v>
                </c:pt>
                <c:pt idx="4">
                  <c:v>8.1200000000000005E-3</c:v>
                </c:pt>
                <c:pt idx="5">
                  <c:v>8.1159999999999982E-3</c:v>
                </c:pt>
                <c:pt idx="6">
                  <c:v>8.1419999999999999E-3</c:v>
                </c:pt>
                <c:pt idx="7">
                  <c:v>8.199999999999999E-3</c:v>
                </c:pt>
                <c:pt idx="8">
                  <c:v>8.2419999999999976E-3</c:v>
                </c:pt>
                <c:pt idx="9">
                  <c:v>8.2900000000001046E-3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A-4512-B209-AED428733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46063"/>
        <c:axId val="1283856047"/>
      </c:scatterChart>
      <c:valAx>
        <c:axId val="1283846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047"/>
        <c:crosses val="autoZero"/>
        <c:crossBetween val="midCat"/>
      </c:valAx>
      <c:valAx>
        <c:axId val="12838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1.8'!$E$32:$E$41</c:f>
              <c:numCache>
                <c:formatCode>General</c:formatCode>
                <c:ptCount val="10"/>
                <c:pt idx="1">
                  <c:v>3.8243999999999998</c:v>
                </c:pt>
                <c:pt idx="2">
                  <c:v>4.3228</c:v>
                </c:pt>
                <c:pt idx="3">
                  <c:v>4.8228</c:v>
                </c:pt>
                <c:pt idx="4">
                  <c:v>5.3219999999999903</c:v>
                </c:pt>
                <c:pt idx="8">
                  <c:v>7.3159999999999998</c:v>
                </c:pt>
              </c:numCache>
            </c:numRef>
          </c:xVal>
          <c:yVal>
            <c:numRef>
              <c:f>'Step 1.8'!$I$32:$I$41</c:f>
              <c:numCache>
                <c:formatCode>0.00E+00</c:formatCode>
                <c:ptCount val="10"/>
                <c:pt idx="0">
                  <c:v>6.8300000000000001E-3</c:v>
                </c:pt>
                <c:pt idx="1">
                  <c:v>6.7559999999999999E-3</c:v>
                </c:pt>
                <c:pt idx="2">
                  <c:v>6.7720000000000002E-3</c:v>
                </c:pt>
                <c:pt idx="3">
                  <c:v>6.7720000000000002E-3</c:v>
                </c:pt>
                <c:pt idx="4">
                  <c:v>6.7800000000000993E-3</c:v>
                </c:pt>
                <c:pt idx="5">
                  <c:v>6.7700000000000008E-3</c:v>
                </c:pt>
                <c:pt idx="6">
                  <c:v>6.7820000000001013E-3</c:v>
                </c:pt>
                <c:pt idx="7">
                  <c:v>6.8160000000001024E-3</c:v>
                </c:pt>
                <c:pt idx="8">
                  <c:v>6.8400000000000015E-3</c:v>
                </c:pt>
                <c:pt idx="9">
                  <c:v>6.8700000000000028E-3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3-4BA5-A02C-CE6549FC9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-3V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195106428838744"/>
                  <c:y val="-0.16768583724775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1.8'!$E$42:$E$51</c:f>
              <c:numCache>
                <c:formatCode>General</c:formatCode>
                <c:ptCount val="10"/>
                <c:pt idx="2">
                  <c:v>3.9565999999999999</c:v>
                </c:pt>
                <c:pt idx="3">
                  <c:v>4.4558</c:v>
                </c:pt>
                <c:pt idx="4">
                  <c:v>4.9556000000000004</c:v>
                </c:pt>
                <c:pt idx="5">
                  <c:v>5.4527999999999901</c:v>
                </c:pt>
                <c:pt idx="8">
                  <c:v>6.9508000000000001</c:v>
                </c:pt>
                <c:pt idx="9">
                  <c:v>7.45</c:v>
                </c:pt>
              </c:numCache>
            </c:numRef>
          </c:xVal>
          <c:yVal>
            <c:numRef>
              <c:f>'Step 1.8'!$I$42:$I$51</c:f>
              <c:numCache>
                <c:formatCode>0.00E+00</c:formatCode>
                <c:ptCount val="10"/>
                <c:pt idx="0">
                  <c:v>5.4920000000000004E-3</c:v>
                </c:pt>
                <c:pt idx="1">
                  <c:v>5.4600000000000004E-3</c:v>
                </c:pt>
                <c:pt idx="2">
                  <c:v>5.4339999999999996E-3</c:v>
                </c:pt>
                <c:pt idx="3">
                  <c:v>5.4419999999999998E-3</c:v>
                </c:pt>
                <c:pt idx="4">
                  <c:v>5.4440000000000001E-3</c:v>
                </c:pt>
                <c:pt idx="5">
                  <c:v>5.4720000000000992E-3</c:v>
                </c:pt>
                <c:pt idx="6">
                  <c:v>5.4499999999999991E-3</c:v>
                </c:pt>
                <c:pt idx="7">
                  <c:v>5.4640000000000018E-3</c:v>
                </c:pt>
                <c:pt idx="8">
                  <c:v>5.4919999999999995E-3</c:v>
                </c:pt>
                <c:pt idx="9">
                  <c:v>5.4999999999999979E-3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D-4D34-9F5B-A8D5FD104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3663"/>
        <c:axId val="1778956991"/>
      </c:scatterChart>
      <c:valAx>
        <c:axId val="17789536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6991"/>
        <c:crosses val="autoZero"/>
        <c:crossBetween val="midCat"/>
      </c:valAx>
      <c:valAx>
        <c:axId val="17789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273536140887034"/>
                  <c:y val="-0.10972151909392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1.8'!$E$52:$E$61</c:f>
              <c:numCache>
                <c:formatCode>General</c:formatCode>
                <c:ptCount val="10"/>
                <c:pt idx="2">
                  <c:v>3.585</c:v>
                </c:pt>
                <c:pt idx="3">
                  <c:v>4.0852000000000004</c:v>
                </c:pt>
                <c:pt idx="4">
                  <c:v>4.5839999999999996</c:v>
                </c:pt>
                <c:pt idx="8">
                  <c:v>6.5819999999999999</c:v>
                </c:pt>
              </c:numCache>
            </c:numRef>
          </c:xVal>
          <c:yVal>
            <c:numRef>
              <c:f>'Step 1.8'!$I$52:$I$61</c:f>
              <c:numCache>
                <c:formatCode>0.00E+00</c:formatCode>
                <c:ptCount val="10"/>
                <c:pt idx="0">
                  <c:v>4.1960000000000001E-3</c:v>
                </c:pt>
                <c:pt idx="1">
                  <c:v>4.1619999999999999E-3</c:v>
                </c:pt>
                <c:pt idx="2">
                  <c:v>4.15E-3</c:v>
                </c:pt>
                <c:pt idx="3">
                  <c:v>4.1480000000000006E-3</c:v>
                </c:pt>
                <c:pt idx="4">
                  <c:v>4.1599999999999996E-3</c:v>
                </c:pt>
                <c:pt idx="5">
                  <c:v>4.1699999999999984E-3</c:v>
                </c:pt>
                <c:pt idx="6">
                  <c:v>4.1579999999999994E-3</c:v>
                </c:pt>
                <c:pt idx="7">
                  <c:v>4.2000000000001012E-3</c:v>
                </c:pt>
                <c:pt idx="8">
                  <c:v>4.1800000000000014E-3</c:v>
                </c:pt>
                <c:pt idx="9">
                  <c:v>4.2199999999999972E-3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D-4AC7-89EA-9C3B53C64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04680681700847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1.8'!$E$62:$E$71</c:f>
              <c:numCache>
                <c:formatCode>General</c:formatCode>
                <c:ptCount val="10"/>
                <c:pt idx="1">
                  <c:v>2.7101999999999991</c:v>
                </c:pt>
                <c:pt idx="2">
                  <c:v>3.2094</c:v>
                </c:pt>
                <c:pt idx="7">
                  <c:v>5.7027999999999999</c:v>
                </c:pt>
                <c:pt idx="8">
                  <c:v>6.2037999999999904</c:v>
                </c:pt>
                <c:pt idx="9">
                  <c:v>6.7030000000000003</c:v>
                </c:pt>
              </c:numCache>
            </c:numRef>
          </c:xVal>
          <c:yVal>
            <c:numRef>
              <c:f>'Step 1.8'!$I$62:$I$71</c:f>
              <c:numCache>
                <c:formatCode>0.00E+00</c:formatCode>
                <c:ptCount val="10"/>
                <c:pt idx="0">
                  <c:v>2.9320000000000001E-3</c:v>
                </c:pt>
                <c:pt idx="1">
                  <c:v>2.8980000000000095E-3</c:v>
                </c:pt>
                <c:pt idx="2">
                  <c:v>2.9059999999999997E-3</c:v>
                </c:pt>
                <c:pt idx="3">
                  <c:v>2.9400000000000003E-3</c:v>
                </c:pt>
                <c:pt idx="4">
                  <c:v>2.9599999999999982E-3</c:v>
                </c:pt>
                <c:pt idx="5">
                  <c:v>2.9599999999999982E-3</c:v>
                </c:pt>
                <c:pt idx="6">
                  <c:v>2.974000000000099E-3</c:v>
                </c:pt>
                <c:pt idx="7">
                  <c:v>2.9720000000000011E-3</c:v>
                </c:pt>
                <c:pt idx="8">
                  <c:v>2.9620000000000956E-3</c:v>
                </c:pt>
                <c:pt idx="9">
                  <c:v>2.9699999999999969E-3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1-473F-9A8A-4AA91EDE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-1.5V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084054988716853"/>
                  <c:y val="-0.296981063238455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1.8'!$E$72:$E$81</c:f>
              <c:numCache>
                <c:formatCode>General</c:formatCode>
                <c:ptCount val="10"/>
                <c:pt idx="1">
                  <c:v>2.3231999999999999</c:v>
                </c:pt>
                <c:pt idx="3">
                  <c:v>3.3231999999999999</c:v>
                </c:pt>
                <c:pt idx="4">
                  <c:v>3.8235999999999999</c:v>
                </c:pt>
                <c:pt idx="8">
                  <c:v>5.8250000000000002</c:v>
                </c:pt>
                <c:pt idx="9">
                  <c:v>6.3250000000000002</c:v>
                </c:pt>
              </c:numCache>
            </c:numRef>
          </c:xVal>
          <c:yVal>
            <c:numRef>
              <c:f>'Step 1.8'!$I$72:$I$81</c:f>
              <c:numCache>
                <c:formatCode>0.00E+00</c:formatCode>
                <c:ptCount val="10"/>
                <c:pt idx="0">
                  <c:v>1.7399999999999998E-3</c:v>
                </c:pt>
                <c:pt idx="1">
                  <c:v>1.7679999999999996E-3</c:v>
                </c:pt>
                <c:pt idx="2">
                  <c:v>1.7539999999999999E-3</c:v>
                </c:pt>
                <c:pt idx="3">
                  <c:v>1.7680000000000007E-3</c:v>
                </c:pt>
                <c:pt idx="4">
                  <c:v>1.764000000000001E-3</c:v>
                </c:pt>
                <c:pt idx="5">
                  <c:v>1.7539999999999977E-3</c:v>
                </c:pt>
                <c:pt idx="6">
                  <c:v>1.7439999999999988E-3</c:v>
                </c:pt>
                <c:pt idx="7">
                  <c:v>1.7700000000000981E-3</c:v>
                </c:pt>
                <c:pt idx="8">
                  <c:v>1.7499999999999983E-3</c:v>
                </c:pt>
                <c:pt idx="9">
                  <c:v>1.7499999999999983E-3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7-4DA6-B8B2-59773EB0C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6463"/>
        <c:axId val="1283841903"/>
      </c:scatterChart>
      <c:valAx>
        <c:axId val="12838564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1903"/>
        <c:crosses val="autoZero"/>
        <c:crossBetween val="midCat"/>
      </c:valAx>
      <c:valAx>
        <c:axId val="12838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-1V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927276463418644"/>
                  <c:y val="-0.30486913017432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1.8'!$E$82:$E$91</c:f>
              <c:numCache>
                <c:formatCode>General</c:formatCode>
                <c:ptCount val="10"/>
                <c:pt idx="0">
                  <c:v>1.4378</c:v>
                </c:pt>
                <c:pt idx="1">
                  <c:v>1.9379999999999999</c:v>
                </c:pt>
                <c:pt idx="2">
                  <c:v>2.4383999999999997</c:v>
                </c:pt>
                <c:pt idx="7">
                  <c:v>4.9390000000000001</c:v>
                </c:pt>
                <c:pt idx="8">
                  <c:v>5.4398</c:v>
                </c:pt>
              </c:numCache>
            </c:numRef>
          </c:xVal>
          <c:yVal>
            <c:numRef>
              <c:f>'Step 1.8'!$I$82:$I$91</c:f>
              <c:numCache>
                <c:formatCode>0.00E+00</c:formatCode>
                <c:ptCount val="10"/>
                <c:pt idx="0">
                  <c:v>6.2199999999999972E-4</c:v>
                </c:pt>
                <c:pt idx="1">
                  <c:v>6.2000000000000054E-4</c:v>
                </c:pt>
                <c:pt idx="2">
                  <c:v>6.1600000000000099E-4</c:v>
                </c:pt>
                <c:pt idx="3">
                  <c:v>6.079999999999996E-4</c:v>
                </c:pt>
                <c:pt idx="4">
                  <c:v>6.219999999999981E-4</c:v>
                </c:pt>
                <c:pt idx="5">
                  <c:v>6.3000000000000165E-4</c:v>
                </c:pt>
                <c:pt idx="6">
                  <c:v>6.1999999999999837E-4</c:v>
                </c:pt>
                <c:pt idx="7">
                  <c:v>6.0999999999999943E-4</c:v>
                </c:pt>
                <c:pt idx="8">
                  <c:v>6.0200000000000032E-4</c:v>
                </c:pt>
                <c:pt idx="9">
                  <c:v>5.7999999999999827E-4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F-41F5-B9DC-A5E7B4011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551"/>
        <c:axId val="1283843151"/>
      </c:scatterChart>
      <c:valAx>
        <c:axId val="12838535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3151"/>
        <c:crosses val="autoZero"/>
        <c:crossBetween val="midCat"/>
      </c:valAx>
      <c:valAx>
        <c:axId val="12838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=</a:t>
            </a:r>
            <a:r>
              <a:rPr lang="en-CA" baseline="0"/>
              <a:t> VE </a:t>
            </a:r>
            <a:r>
              <a:rPr lang="en-CA"/>
              <a:t>= 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08170546742368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2.2-2.4'!$E$2:$E$11</c:f>
              <c:numCache>
                <c:formatCode>0.00</c:formatCode>
                <c:ptCount val="10"/>
                <c:pt idx="0">
                  <c:v>9.434177</c:v>
                </c:pt>
                <c:pt idx="1">
                  <c:v>8.9361099999999993</c:v>
                </c:pt>
                <c:pt idx="2">
                  <c:v>8.4380410000000001</c:v>
                </c:pt>
                <c:pt idx="3">
                  <c:v>7.939972</c:v>
                </c:pt>
                <c:pt idx="4">
                  <c:v>7.4419040000000001</c:v>
                </c:pt>
                <c:pt idx="5">
                  <c:v>6.943835</c:v>
                </c:pt>
                <c:pt idx="6">
                  <c:v>6.445767</c:v>
                </c:pt>
                <c:pt idx="7">
                  <c:v>5.9476982999999999</c:v>
                </c:pt>
                <c:pt idx="8">
                  <c:v>5.4496298000000003</c:v>
                </c:pt>
                <c:pt idx="9">
                  <c:v>4.9515612200000003</c:v>
                </c:pt>
              </c:numCache>
            </c:numRef>
          </c:xVal>
          <c:yVal>
            <c:numRef>
              <c:f>'Steps 2.2-2.4'!$I$2:$I$11</c:f>
              <c:numCache>
                <c:formatCode>0.00E+00</c:formatCode>
                <c:ptCount val="10"/>
                <c:pt idx="0">
                  <c:v>5.6582299999999993E-3</c:v>
                </c:pt>
                <c:pt idx="1">
                  <c:v>5.6388999999999979E-3</c:v>
                </c:pt>
                <c:pt idx="2">
                  <c:v>5.619589999999999E-3</c:v>
                </c:pt>
                <c:pt idx="3">
                  <c:v>5.60028E-3</c:v>
                </c:pt>
                <c:pt idx="4">
                  <c:v>5.5809599999999994E-3</c:v>
                </c:pt>
                <c:pt idx="5">
                  <c:v>5.5616500000000004E-3</c:v>
                </c:pt>
                <c:pt idx="6">
                  <c:v>5.5423299999999998E-3</c:v>
                </c:pt>
                <c:pt idx="7">
                  <c:v>5.5230169999999999E-3</c:v>
                </c:pt>
                <c:pt idx="8">
                  <c:v>5.5037019999999992E-3</c:v>
                </c:pt>
                <c:pt idx="9">
                  <c:v>5.4843878000000006E-3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D6-4533-BD81-874ED91C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2.2-2.4'!$E$12:$E$21</c:f>
              <c:numCache>
                <c:formatCode>0.00</c:formatCode>
                <c:ptCount val="10"/>
                <c:pt idx="0">
                  <c:v>8.999331999999999</c:v>
                </c:pt>
                <c:pt idx="1">
                  <c:v>8.5010459999999988</c:v>
                </c:pt>
                <c:pt idx="2">
                  <c:v>8.0027600000000003</c:v>
                </c:pt>
                <c:pt idx="3">
                  <c:v>7.5044729999999999</c:v>
                </c:pt>
                <c:pt idx="4">
                  <c:v>7.0061859999999996</c:v>
                </c:pt>
                <c:pt idx="5">
                  <c:v>6.5078999999999994</c:v>
                </c:pt>
                <c:pt idx="6">
                  <c:v>6.0096129999999999</c:v>
                </c:pt>
                <c:pt idx="7">
                  <c:v>5.5113269999999996</c:v>
                </c:pt>
                <c:pt idx="8">
                  <c:v>5.0130401999999998</c:v>
                </c:pt>
                <c:pt idx="9">
                  <c:v>4.5147536600000002</c:v>
                </c:pt>
              </c:numCache>
            </c:numRef>
          </c:xVal>
          <c:yVal>
            <c:numRef>
              <c:f>'Steps 2.2-2.4'!$I$12:$I$21</c:f>
              <c:numCache>
                <c:formatCode>0.00E+00</c:formatCode>
                <c:ptCount val="10"/>
                <c:pt idx="0">
                  <c:v>5.0066800000000012E-3</c:v>
                </c:pt>
                <c:pt idx="1">
                  <c:v>4.9895400000000032E-3</c:v>
                </c:pt>
                <c:pt idx="2">
                  <c:v>4.972400000000001E-3</c:v>
                </c:pt>
                <c:pt idx="3">
                  <c:v>4.9552700000000003E-3</c:v>
                </c:pt>
                <c:pt idx="4">
                  <c:v>4.9381399999999997E-3</c:v>
                </c:pt>
                <c:pt idx="5">
                  <c:v>4.9210000000000018E-3</c:v>
                </c:pt>
                <c:pt idx="6">
                  <c:v>4.9038699999999994E-3</c:v>
                </c:pt>
                <c:pt idx="7">
                  <c:v>4.8867299999999989E-3</c:v>
                </c:pt>
                <c:pt idx="8">
                  <c:v>4.8695980000000002E-3</c:v>
                </c:pt>
                <c:pt idx="9">
                  <c:v>4.8524633999999997E-3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93-4BED-A27B-25E9B6613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273536140887034"/>
                  <c:y val="-0.10972151909392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2.5</c:v>
              </c:pt>
              <c:pt idx="1">
                <c:v>2.5</c:v>
              </c:pt>
              <c:pt idx="2">
                <c:v>2.5</c:v>
              </c:pt>
              <c:pt idx="3">
                <c:v>2.5</c:v>
              </c:pt>
              <c:pt idx="4">
                <c:v>2.5</c:v>
              </c:pt>
              <c:pt idx="5">
                <c:v>2.5</c:v>
              </c:pt>
              <c:pt idx="6">
                <c:v>2.5</c:v>
              </c:pt>
              <c:pt idx="7">
                <c:v>2.5</c:v>
              </c:pt>
              <c:pt idx="8">
                <c:v>2.5</c:v>
              </c:pt>
              <c:pt idx="9">
                <c:v>2.5</c:v>
              </c:pt>
            </c:numLit>
          </c:xVal>
          <c:yVal>
            <c:numLit>
              <c:formatCode>General</c:formatCode>
              <c:ptCount val="10"/>
              <c:pt idx="0">
                <c:v>0.05</c:v>
              </c:pt>
              <c:pt idx="1">
                <c:v>4.4999999999999998E-2</c:v>
              </c:pt>
              <c:pt idx="2">
                <c:v>0.04</c:v>
              </c:pt>
              <c:pt idx="3">
                <c:v>3.5000000000000003E-2</c:v>
              </c:pt>
              <c:pt idx="4">
                <c:v>0.03</c:v>
              </c:pt>
              <c:pt idx="5">
                <c:v>2.5000000000000001E-2</c:v>
              </c:pt>
              <c:pt idx="6">
                <c:v>0.02</c:v>
              </c:pt>
              <c:pt idx="7">
                <c:v>1.4999999999999999E-2</c:v>
              </c:pt>
              <c:pt idx="8">
                <c:v>0.01</c:v>
              </c:pt>
              <c:pt idx="9">
                <c:v>5.0000000000000001E-3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DEE-4AD6-B887-1CB6B2072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273536140887034"/>
                  <c:y val="-0.10972151909392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1.2'!#REF!</c:f>
            </c:numRef>
          </c:xVal>
          <c:yVal>
            <c:numRef>
              <c:f>'Step 1.2'!#REF!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1-4EA5-9A05-6E62F2D35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</a:t>
            </a:r>
            <a:r>
              <a:rPr lang="en-CA"/>
              <a:t> = 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04680681700847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2.2-2.4'!$E$22:$E$31</c:f>
              <c:numCache>
                <c:formatCode>0.00</c:formatCode>
                <c:ptCount val="10"/>
                <c:pt idx="0">
                  <c:v>8.5648650000000011</c:v>
                </c:pt>
                <c:pt idx="1">
                  <c:v>8.0663590000000003</c:v>
                </c:pt>
                <c:pt idx="2">
                  <c:v>7.5678520000000002</c:v>
                </c:pt>
                <c:pt idx="3">
                  <c:v>7.0693440000000001</c:v>
                </c:pt>
                <c:pt idx="4">
                  <c:v>6.570837</c:v>
                </c:pt>
                <c:pt idx="5">
                  <c:v>6.07233</c:v>
                </c:pt>
                <c:pt idx="6">
                  <c:v>5.573823</c:v>
                </c:pt>
                <c:pt idx="7">
                  <c:v>5.0753159999999999</c:v>
                </c:pt>
                <c:pt idx="8">
                  <c:v>4.5768082999999997</c:v>
                </c:pt>
                <c:pt idx="9">
                  <c:v>4.0783011599999996</c:v>
                </c:pt>
              </c:numCache>
            </c:numRef>
          </c:xVal>
          <c:yVal>
            <c:numRef>
              <c:f>'Steps 2.2-2.4'!$I$22:$I$31</c:f>
              <c:numCache>
                <c:formatCode>0.00E+00</c:formatCode>
                <c:ptCount val="10"/>
                <c:pt idx="0">
                  <c:v>4.3513499999999986E-3</c:v>
                </c:pt>
                <c:pt idx="1">
                  <c:v>4.3364099999999971E-3</c:v>
                </c:pt>
                <c:pt idx="2">
                  <c:v>4.3214800000000017E-3</c:v>
                </c:pt>
                <c:pt idx="3">
                  <c:v>4.3065599999999992E-3</c:v>
                </c:pt>
                <c:pt idx="4">
                  <c:v>4.2916299999999994E-3</c:v>
                </c:pt>
                <c:pt idx="5">
                  <c:v>4.2766999999999996E-3</c:v>
                </c:pt>
                <c:pt idx="6">
                  <c:v>4.2617700000000007E-3</c:v>
                </c:pt>
                <c:pt idx="7">
                  <c:v>4.2468400000000009E-3</c:v>
                </c:pt>
                <c:pt idx="8">
                  <c:v>4.2319169999999991E-3</c:v>
                </c:pt>
                <c:pt idx="9">
                  <c:v>4.2169883999999998E-3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F8-4218-BB2C-61207FD8E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=</a:t>
            </a:r>
            <a:r>
              <a:rPr lang="en-CA" baseline="0"/>
              <a:t> VE </a:t>
            </a:r>
            <a:r>
              <a:rPr lang="en-CA"/>
              <a:t>= 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08170546742368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2.2-2.4'!$E$2:$E$11</c:f>
              <c:numCache>
                <c:formatCode>0.00</c:formatCode>
                <c:ptCount val="10"/>
                <c:pt idx="0">
                  <c:v>9.434177</c:v>
                </c:pt>
                <c:pt idx="1">
                  <c:v>8.9361099999999993</c:v>
                </c:pt>
                <c:pt idx="2">
                  <c:v>8.4380410000000001</c:v>
                </c:pt>
                <c:pt idx="3">
                  <c:v>7.939972</c:v>
                </c:pt>
                <c:pt idx="4">
                  <c:v>7.4419040000000001</c:v>
                </c:pt>
                <c:pt idx="5">
                  <c:v>6.943835</c:v>
                </c:pt>
                <c:pt idx="6">
                  <c:v>6.445767</c:v>
                </c:pt>
                <c:pt idx="7">
                  <c:v>5.9476982999999999</c:v>
                </c:pt>
                <c:pt idx="8">
                  <c:v>5.4496298000000003</c:v>
                </c:pt>
                <c:pt idx="9">
                  <c:v>4.9515612200000003</c:v>
                </c:pt>
              </c:numCache>
            </c:numRef>
          </c:xVal>
          <c:yVal>
            <c:numRef>
              <c:f>'Steps 2.2-2.4'!$I$2:$I$11</c:f>
              <c:numCache>
                <c:formatCode>0.00E+00</c:formatCode>
                <c:ptCount val="10"/>
                <c:pt idx="0">
                  <c:v>5.6582299999999993E-3</c:v>
                </c:pt>
                <c:pt idx="1">
                  <c:v>5.6388999999999979E-3</c:v>
                </c:pt>
                <c:pt idx="2">
                  <c:v>5.619589999999999E-3</c:v>
                </c:pt>
                <c:pt idx="3">
                  <c:v>5.60028E-3</c:v>
                </c:pt>
                <c:pt idx="4">
                  <c:v>5.5809599999999994E-3</c:v>
                </c:pt>
                <c:pt idx="5">
                  <c:v>5.5616500000000004E-3</c:v>
                </c:pt>
                <c:pt idx="6">
                  <c:v>5.5423299999999998E-3</c:v>
                </c:pt>
                <c:pt idx="7">
                  <c:v>5.5230169999999999E-3</c:v>
                </c:pt>
                <c:pt idx="8">
                  <c:v>5.5037019999999992E-3</c:v>
                </c:pt>
                <c:pt idx="9">
                  <c:v>5.4843878000000006E-3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7-4F7A-A6A2-78DA580E7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</a:t>
            </a:r>
            <a:r>
              <a:rPr lang="en-CA" baseline="0"/>
              <a:t>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 baseline="0"/>
              <a:t>= 4.5V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908947414601689"/>
                  <c:y val="-0.10034910090937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2.2-2.4'!$E$12:$E$21</c:f>
              <c:numCache>
                <c:formatCode>0.00</c:formatCode>
                <c:ptCount val="10"/>
                <c:pt idx="0">
                  <c:v>8.999331999999999</c:v>
                </c:pt>
                <c:pt idx="1">
                  <c:v>8.5010459999999988</c:v>
                </c:pt>
                <c:pt idx="2">
                  <c:v>8.0027600000000003</c:v>
                </c:pt>
                <c:pt idx="3">
                  <c:v>7.5044729999999999</c:v>
                </c:pt>
                <c:pt idx="4">
                  <c:v>7.0061859999999996</c:v>
                </c:pt>
                <c:pt idx="5">
                  <c:v>6.5078999999999994</c:v>
                </c:pt>
                <c:pt idx="6">
                  <c:v>6.0096129999999999</c:v>
                </c:pt>
                <c:pt idx="7">
                  <c:v>5.5113269999999996</c:v>
                </c:pt>
                <c:pt idx="8">
                  <c:v>5.0130401999999998</c:v>
                </c:pt>
                <c:pt idx="9">
                  <c:v>4.5147536600000002</c:v>
                </c:pt>
              </c:numCache>
            </c:numRef>
          </c:xVal>
          <c:yVal>
            <c:numRef>
              <c:f>'Steps 2.2-2.4'!$I$12:$I$21</c:f>
              <c:numCache>
                <c:formatCode>0.00E+00</c:formatCode>
                <c:ptCount val="10"/>
                <c:pt idx="0">
                  <c:v>5.0066800000000012E-3</c:v>
                </c:pt>
                <c:pt idx="1">
                  <c:v>4.9895400000000032E-3</c:v>
                </c:pt>
                <c:pt idx="2">
                  <c:v>4.972400000000001E-3</c:v>
                </c:pt>
                <c:pt idx="3">
                  <c:v>4.9552700000000003E-3</c:v>
                </c:pt>
                <c:pt idx="4">
                  <c:v>4.9381399999999997E-3</c:v>
                </c:pt>
                <c:pt idx="5">
                  <c:v>4.9210000000000018E-3</c:v>
                </c:pt>
                <c:pt idx="6">
                  <c:v>4.9038699999999994E-3</c:v>
                </c:pt>
                <c:pt idx="7">
                  <c:v>4.8867299999999989E-3</c:v>
                </c:pt>
                <c:pt idx="8">
                  <c:v>4.8695980000000002E-3</c:v>
                </c:pt>
                <c:pt idx="9">
                  <c:v>4.8524633999999997E-3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0-42BB-ADBF-CD90DF2E0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2719"/>
        <c:axId val="1283846895"/>
      </c:scatterChart>
      <c:valAx>
        <c:axId val="128385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895"/>
        <c:crosses val="autoZero"/>
        <c:crossBetween val="midCat"/>
      </c:valAx>
      <c:valAx>
        <c:axId val="12838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084303866864017"/>
                  <c:y val="-0.10807721743067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2.2-2.4'!$E$22:$E$31</c:f>
              <c:numCache>
                <c:formatCode>0.00</c:formatCode>
                <c:ptCount val="10"/>
                <c:pt idx="0">
                  <c:v>8.5648650000000011</c:v>
                </c:pt>
                <c:pt idx="1">
                  <c:v>8.0663590000000003</c:v>
                </c:pt>
                <c:pt idx="2">
                  <c:v>7.5678520000000002</c:v>
                </c:pt>
                <c:pt idx="3">
                  <c:v>7.0693440000000001</c:v>
                </c:pt>
                <c:pt idx="4">
                  <c:v>6.570837</c:v>
                </c:pt>
                <c:pt idx="5">
                  <c:v>6.07233</c:v>
                </c:pt>
                <c:pt idx="6">
                  <c:v>5.573823</c:v>
                </c:pt>
                <c:pt idx="7">
                  <c:v>5.0753159999999999</c:v>
                </c:pt>
                <c:pt idx="8">
                  <c:v>4.5768082999999997</c:v>
                </c:pt>
                <c:pt idx="9">
                  <c:v>4.0783011599999996</c:v>
                </c:pt>
              </c:numCache>
            </c:numRef>
          </c:xVal>
          <c:yVal>
            <c:numRef>
              <c:f>'Steps 2.2-2.4'!$I$22:$I$31</c:f>
              <c:numCache>
                <c:formatCode>0.00E+00</c:formatCode>
                <c:ptCount val="10"/>
                <c:pt idx="0">
                  <c:v>4.3513499999999986E-3</c:v>
                </c:pt>
                <c:pt idx="1">
                  <c:v>4.3364099999999971E-3</c:v>
                </c:pt>
                <c:pt idx="2">
                  <c:v>4.3214800000000017E-3</c:v>
                </c:pt>
                <c:pt idx="3">
                  <c:v>4.3065599999999992E-3</c:v>
                </c:pt>
                <c:pt idx="4">
                  <c:v>4.2916299999999994E-3</c:v>
                </c:pt>
                <c:pt idx="5">
                  <c:v>4.2766999999999996E-3</c:v>
                </c:pt>
                <c:pt idx="6">
                  <c:v>4.2617700000000007E-3</c:v>
                </c:pt>
                <c:pt idx="7">
                  <c:v>4.2468400000000009E-3</c:v>
                </c:pt>
                <c:pt idx="8">
                  <c:v>4.2319169999999991E-3</c:v>
                </c:pt>
                <c:pt idx="9">
                  <c:v>4.2169883999999998E-3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8-46A2-A711-AAC673C81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46063"/>
        <c:axId val="1283856047"/>
      </c:scatterChart>
      <c:valAx>
        <c:axId val="128384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047"/>
        <c:crosses val="autoZero"/>
        <c:crossBetween val="midCat"/>
      </c:valAx>
      <c:valAx>
        <c:axId val="12838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2.2-2.4'!$E$32:$E$41</c:f>
              <c:numCache>
                <c:formatCode>0.00</c:formatCode>
                <c:ptCount val="10"/>
                <c:pt idx="0">
                  <c:v>8.1307259999999992</c:v>
                </c:pt>
                <c:pt idx="1">
                  <c:v>7.6319970000000001</c:v>
                </c:pt>
                <c:pt idx="2">
                  <c:v>7.1332659999999999</c:v>
                </c:pt>
                <c:pt idx="3">
                  <c:v>6.6345360000000007</c:v>
                </c:pt>
                <c:pt idx="4">
                  <c:v>6.1358060000000005</c:v>
                </c:pt>
                <c:pt idx="5">
                  <c:v>5.6370749999999994</c:v>
                </c:pt>
                <c:pt idx="6">
                  <c:v>5.1383450000000002</c:v>
                </c:pt>
                <c:pt idx="7">
                  <c:v>4.639615</c:v>
                </c:pt>
                <c:pt idx="8">
                  <c:v>4.1408848000000003</c:v>
                </c:pt>
                <c:pt idx="9">
                  <c:v>3.6421545000000002</c:v>
                </c:pt>
              </c:numCache>
            </c:numRef>
          </c:xVal>
          <c:yVal>
            <c:numRef>
              <c:f>'Steps 2.2-2.4'!$I$32:$I$41</c:f>
              <c:numCache>
                <c:formatCode>0.00E+00</c:formatCode>
                <c:ptCount val="10"/>
                <c:pt idx="0">
                  <c:v>3.6927399999999986E-3</c:v>
                </c:pt>
                <c:pt idx="1">
                  <c:v>3.6800299999999986E-3</c:v>
                </c:pt>
                <c:pt idx="2">
                  <c:v>3.6673400000000011E-3</c:v>
                </c:pt>
                <c:pt idx="3">
                  <c:v>3.6546399999999981E-3</c:v>
                </c:pt>
                <c:pt idx="4">
                  <c:v>3.6419399999999989E-3</c:v>
                </c:pt>
                <c:pt idx="5">
                  <c:v>3.6292500000000018E-3</c:v>
                </c:pt>
                <c:pt idx="6">
                  <c:v>3.6165500000000005E-3</c:v>
                </c:pt>
                <c:pt idx="7">
                  <c:v>3.6038499999999996E-3</c:v>
                </c:pt>
                <c:pt idx="8">
                  <c:v>3.5911519999999998E-3</c:v>
                </c:pt>
                <c:pt idx="9">
                  <c:v>3.5784550000000004E-3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E-46E4-886D-3F62E9676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3V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187364778658687"/>
                  <c:y val="-0.13426897051842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2.2-2.4'!$E$42:$E$51</c:f>
              <c:numCache>
                <c:formatCode>0.00</c:formatCode>
                <c:ptCount val="10"/>
                <c:pt idx="0">
                  <c:v>7.6968220000000001</c:v>
                </c:pt>
                <c:pt idx="1">
                  <c:v>7.1978669999999996</c:v>
                </c:pt>
                <c:pt idx="2">
                  <c:v>6.6989109999999998</c:v>
                </c:pt>
                <c:pt idx="3">
                  <c:v>6.1999560000000002</c:v>
                </c:pt>
                <c:pt idx="4">
                  <c:v>5.7010009999999998</c:v>
                </c:pt>
                <c:pt idx="5">
                  <c:v>5.202045</c:v>
                </c:pt>
                <c:pt idx="6">
                  <c:v>4.7030899999999995</c:v>
                </c:pt>
                <c:pt idx="7">
                  <c:v>4.204135</c:v>
                </c:pt>
                <c:pt idx="8">
                  <c:v>3.7051791999999999</c:v>
                </c:pt>
                <c:pt idx="9">
                  <c:v>3.2062238000000001</c:v>
                </c:pt>
              </c:numCache>
            </c:numRef>
          </c:xVal>
          <c:yVal>
            <c:numRef>
              <c:f>'Steps 2.2-2.4'!$I$42:$I$51</c:f>
              <c:numCache>
                <c:formatCode>0.00E+00</c:formatCode>
                <c:ptCount val="10"/>
                <c:pt idx="0">
                  <c:v>3.0317799999999995E-3</c:v>
                </c:pt>
                <c:pt idx="1">
                  <c:v>3.0213300000000044E-3</c:v>
                </c:pt>
                <c:pt idx="2">
                  <c:v>3.0108900000000017E-3</c:v>
                </c:pt>
                <c:pt idx="3">
                  <c:v>3.0004400000000018E-3</c:v>
                </c:pt>
                <c:pt idx="4">
                  <c:v>2.9899899999999979E-3</c:v>
                </c:pt>
                <c:pt idx="5">
                  <c:v>2.9795499999999996E-3</c:v>
                </c:pt>
                <c:pt idx="6">
                  <c:v>2.9691000000000001E-3</c:v>
                </c:pt>
                <c:pt idx="7">
                  <c:v>2.9586500000000006E-3</c:v>
                </c:pt>
                <c:pt idx="8">
                  <c:v>2.9482079999999999E-3</c:v>
                </c:pt>
                <c:pt idx="9">
                  <c:v>2.937762E-3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A-4BE7-8CDD-9B4AF3B81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3663"/>
        <c:axId val="1778956991"/>
      </c:scatterChart>
      <c:valAx>
        <c:axId val="177895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6991"/>
        <c:crosses val="autoZero"/>
        <c:crossBetween val="midCat"/>
      </c:valAx>
      <c:valAx>
        <c:axId val="17789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5893315648453703"/>
                  <c:y val="-0.13250553921391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2.2-2.4'!$E$52:$E$61</c:f>
              <c:numCache>
                <c:formatCode>0.00</c:formatCode>
                <c:ptCount val="10"/>
                <c:pt idx="0">
                  <c:v>7.262982</c:v>
                </c:pt>
                <c:pt idx="1">
                  <c:v>6.7637999999999998</c:v>
                </c:pt>
                <c:pt idx="2">
                  <c:v>6.2646180000000005</c:v>
                </c:pt>
                <c:pt idx="3">
                  <c:v>5.7654359999999993</c:v>
                </c:pt>
                <c:pt idx="4">
                  <c:v>5.266254</c:v>
                </c:pt>
                <c:pt idx="5">
                  <c:v>4.7670720000000006</c:v>
                </c:pt>
                <c:pt idx="6">
                  <c:v>4.2678910000000005</c:v>
                </c:pt>
                <c:pt idx="7">
                  <c:v>3.7687090000000003</c:v>
                </c:pt>
                <c:pt idx="8">
                  <c:v>3.2695267000000001</c:v>
                </c:pt>
                <c:pt idx="9">
                  <c:v>2.7703448000000002</c:v>
                </c:pt>
              </c:numCache>
            </c:numRef>
          </c:xVal>
          <c:yVal>
            <c:numRef>
              <c:f>'Steps 2.2-2.4'!$I$52:$I$61</c:f>
              <c:numCache>
                <c:formatCode>0.00E+00</c:formatCode>
                <c:ptCount val="10"/>
                <c:pt idx="0">
                  <c:v>2.3701799999999995E-3</c:v>
                </c:pt>
                <c:pt idx="1">
                  <c:v>2.3620000000000017E-3</c:v>
                </c:pt>
                <c:pt idx="2">
                  <c:v>2.35382E-3</c:v>
                </c:pt>
                <c:pt idx="3">
                  <c:v>2.3456400000000021E-3</c:v>
                </c:pt>
                <c:pt idx="4">
                  <c:v>2.33746E-3</c:v>
                </c:pt>
                <c:pt idx="5">
                  <c:v>2.3292799999999978E-3</c:v>
                </c:pt>
                <c:pt idx="6">
                  <c:v>2.3210899999999992E-3</c:v>
                </c:pt>
                <c:pt idx="7">
                  <c:v>2.3129099999999992E-3</c:v>
                </c:pt>
                <c:pt idx="8">
                  <c:v>2.3047329999999998E-3</c:v>
                </c:pt>
                <c:pt idx="9">
                  <c:v>2.2965519999999999E-3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3-44D5-AF6C-26C724994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</a:t>
            </a:r>
            <a:r>
              <a:rPr lang="en-CA"/>
              <a:t> = 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603384238306674"/>
                  <c:y val="-0.12003508533246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2.2-2.4'!$E$62:$E$71</c:f>
              <c:numCache>
                <c:formatCode>0.00</c:formatCode>
                <c:ptCount val="10"/>
                <c:pt idx="0">
                  <c:v>6.8288779999999996</c:v>
                </c:pt>
                <c:pt idx="1">
                  <c:v>6.3294689999999996</c:v>
                </c:pt>
                <c:pt idx="2">
                  <c:v>5.8300610000000006</c:v>
                </c:pt>
                <c:pt idx="3">
                  <c:v>5.3306520000000006</c:v>
                </c:pt>
                <c:pt idx="4">
                  <c:v>4.8312430000000006</c:v>
                </c:pt>
                <c:pt idx="5">
                  <c:v>4.3318349999999999</c:v>
                </c:pt>
                <c:pt idx="6">
                  <c:v>3.8324259999999999</c:v>
                </c:pt>
                <c:pt idx="7">
                  <c:v>3.3330169999999999</c:v>
                </c:pt>
                <c:pt idx="8">
                  <c:v>2.8336087999999999</c:v>
                </c:pt>
                <c:pt idx="9">
                  <c:v>2.3342002000000002</c:v>
                </c:pt>
              </c:numCache>
            </c:numRef>
          </c:xVal>
          <c:yVal>
            <c:numRef>
              <c:f>'Steps 2.2-2.4'!$I$62:$I$71</c:f>
              <c:numCache>
                <c:formatCode>0.00E+00</c:formatCode>
                <c:ptCount val="10"/>
                <c:pt idx="0">
                  <c:v>1.7112200000000044E-3</c:v>
                </c:pt>
                <c:pt idx="1">
                  <c:v>1.7053100000000044E-3</c:v>
                </c:pt>
                <c:pt idx="2">
                  <c:v>1.6993899999999983E-3</c:v>
                </c:pt>
                <c:pt idx="3">
                  <c:v>1.6934799999999983E-3</c:v>
                </c:pt>
                <c:pt idx="4">
                  <c:v>1.6875699999999983E-3</c:v>
                </c:pt>
                <c:pt idx="5">
                  <c:v>1.6816500000000011E-3</c:v>
                </c:pt>
                <c:pt idx="6">
                  <c:v>1.6757399999999989E-3</c:v>
                </c:pt>
                <c:pt idx="7">
                  <c:v>1.6698300000000011E-3</c:v>
                </c:pt>
                <c:pt idx="8">
                  <c:v>1.6639119999999996E-3</c:v>
                </c:pt>
                <c:pt idx="9">
                  <c:v>1.6579979999999999E-3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C-455B-9453-0AF351FC8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1.5V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0329065755695723"/>
                  <c:y val="-0.118783633873007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2.2-2.4'!$E$72:$E$81</c:f>
              <c:numCache>
                <c:formatCode>0.00</c:formatCode>
                <c:ptCount val="10"/>
                <c:pt idx="0">
                  <c:v>6.3937929999999996</c:v>
                </c:pt>
                <c:pt idx="1">
                  <c:v>5.8941590000000001</c:v>
                </c:pt>
                <c:pt idx="2">
                  <c:v>5.3945259999999999</c:v>
                </c:pt>
                <c:pt idx="3">
                  <c:v>4.8948929999999997</c:v>
                </c:pt>
                <c:pt idx="4">
                  <c:v>4.3952609999999996</c:v>
                </c:pt>
                <c:pt idx="5">
                  <c:v>3.8956279999999999</c:v>
                </c:pt>
                <c:pt idx="6">
                  <c:v>3.3959950000000001</c:v>
                </c:pt>
                <c:pt idx="7">
                  <c:v>2.8963619999999999</c:v>
                </c:pt>
                <c:pt idx="8">
                  <c:v>2.3967290000000001</c:v>
                </c:pt>
                <c:pt idx="9">
                  <c:v>1.8970961</c:v>
                </c:pt>
              </c:numCache>
            </c:numRef>
          </c:xVal>
          <c:yVal>
            <c:numRef>
              <c:f>'Steps 2.2-2.4'!$I$72:$I$81</c:f>
              <c:numCache>
                <c:formatCode>0.00E+00</c:formatCode>
                <c:ptCount val="10"/>
                <c:pt idx="0">
                  <c:v>1.0620700000000039E-3</c:v>
                </c:pt>
                <c:pt idx="1">
                  <c:v>1.0584099999999986E-3</c:v>
                </c:pt>
                <c:pt idx="2">
                  <c:v>1.0547400000000006E-3</c:v>
                </c:pt>
                <c:pt idx="3">
                  <c:v>1.0510699999999984E-3</c:v>
                </c:pt>
                <c:pt idx="4">
                  <c:v>1.0473899999999992E-3</c:v>
                </c:pt>
                <c:pt idx="5">
                  <c:v>1.0437200000000012E-3</c:v>
                </c:pt>
                <c:pt idx="6">
                  <c:v>1.040049999999999E-3</c:v>
                </c:pt>
                <c:pt idx="7">
                  <c:v>1.0363799999999991E-3</c:v>
                </c:pt>
                <c:pt idx="8">
                  <c:v>1.0327100000000001E-3</c:v>
                </c:pt>
                <c:pt idx="9">
                  <c:v>1.0290389999999998E-3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2-4BD7-A28F-70537271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6463"/>
        <c:axId val="1283841903"/>
      </c:scatterChart>
      <c:valAx>
        <c:axId val="12838564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1903"/>
        <c:crosses val="autoZero"/>
        <c:crossBetween val="midCat"/>
      </c:valAx>
      <c:valAx>
        <c:axId val="12838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1V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1842109077515186"/>
                  <c:y val="-0.111833157929590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2.2-2.4'!$E$82:$E$91</c:f>
              <c:numCache>
                <c:formatCode>0.00</c:formatCode>
                <c:ptCount val="10"/>
                <c:pt idx="0">
                  <c:v>5.9556360000000002</c:v>
                </c:pt>
                <c:pt idx="1">
                  <c:v>5.4557890000000002</c:v>
                </c:pt>
                <c:pt idx="2">
                  <c:v>4.9559420000000003</c:v>
                </c:pt>
                <c:pt idx="3">
                  <c:v>4.4560949999999995</c:v>
                </c:pt>
                <c:pt idx="4">
                  <c:v>3.956248</c:v>
                </c:pt>
                <c:pt idx="5">
                  <c:v>3.4564010000000001</c:v>
                </c:pt>
                <c:pt idx="6">
                  <c:v>2.9565539999999997</c:v>
                </c:pt>
                <c:pt idx="7">
                  <c:v>2.4567069999999998</c:v>
                </c:pt>
                <c:pt idx="8">
                  <c:v>1.9568599</c:v>
                </c:pt>
                <c:pt idx="9">
                  <c:v>1.4570128</c:v>
                </c:pt>
              </c:numCache>
            </c:numRef>
          </c:xVal>
          <c:yVal>
            <c:numRef>
              <c:f>'Steps 2.2-2.4'!$I$82:$I$91</c:f>
              <c:numCache>
                <c:formatCode>0.00E+00</c:formatCode>
                <c:ptCount val="10"/>
                <c:pt idx="0">
                  <c:v>4.4363999999999846E-4</c:v>
                </c:pt>
                <c:pt idx="1">
                  <c:v>4.4210999999999778E-4</c:v>
                </c:pt>
                <c:pt idx="2">
                  <c:v>4.405800000000015E-4</c:v>
                </c:pt>
                <c:pt idx="3">
                  <c:v>4.3905000000000083E-4</c:v>
                </c:pt>
                <c:pt idx="4">
                  <c:v>4.3752000000000011E-4</c:v>
                </c:pt>
                <c:pt idx="5">
                  <c:v>4.3598999999999944E-4</c:v>
                </c:pt>
                <c:pt idx="6">
                  <c:v>4.3446000000000093E-4</c:v>
                </c:pt>
                <c:pt idx="7">
                  <c:v>4.3293000000000026E-4</c:v>
                </c:pt>
                <c:pt idx="8">
                  <c:v>4.3140100000000015E-4</c:v>
                </c:pt>
                <c:pt idx="9">
                  <c:v>4.2987200000000003E-4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2-409D-80F7-D36E59BE4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551"/>
        <c:axId val="1283843151"/>
      </c:scatterChart>
      <c:valAx>
        <c:axId val="128385355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</a:t>
                </a:r>
                <a:r>
                  <a:rPr lang="en-CA" baseline="0"/>
                  <a:t> (Volt)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3151"/>
        <c:crosses val="autoZero"/>
        <c:crossBetween val="midCat"/>
      </c:valAx>
      <c:valAx>
        <c:axId val="12838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VE = -2V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04680681700847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1.2-1.4'!$E$22:$E$31</c:f>
              <c:numCache>
                <c:formatCode>0.000</c:formatCode>
                <c:ptCount val="10"/>
                <c:pt idx="0">
                  <c:v>4.0652169000000002</c:v>
                </c:pt>
                <c:pt idx="1">
                  <c:v>4.5649834</c:v>
                </c:pt>
                <c:pt idx="2">
                  <c:v>5.0647500000000001</c:v>
                </c:pt>
                <c:pt idx="3">
                  <c:v>5.5645170000000004</c:v>
                </c:pt>
                <c:pt idx="4">
                  <c:v>6.0642829999999996</c:v>
                </c:pt>
                <c:pt idx="5">
                  <c:v>6.5640499999999999</c:v>
                </c:pt>
                <c:pt idx="6">
                  <c:v>7.0638160000000001</c:v>
                </c:pt>
                <c:pt idx="7">
                  <c:v>7.5635829999999995</c:v>
                </c:pt>
                <c:pt idx="8">
                  <c:v>8.0633489999999988</c:v>
                </c:pt>
                <c:pt idx="9">
                  <c:v>8.5631160000000008</c:v>
                </c:pt>
              </c:numCache>
            </c:numRef>
          </c:xVal>
          <c:yVal>
            <c:numRef>
              <c:f>'Steps 1.2-1.4'!$I$22:$I$31</c:f>
              <c:numCache>
                <c:formatCode>0.00E+00</c:formatCode>
                <c:ptCount val="10"/>
                <c:pt idx="0">
                  <c:v>4.3478309999999999E-3</c:v>
                </c:pt>
                <c:pt idx="1">
                  <c:v>4.3501659999999999E-3</c:v>
                </c:pt>
                <c:pt idx="2">
                  <c:v>4.3524999999999987E-3</c:v>
                </c:pt>
                <c:pt idx="3">
                  <c:v>4.3548300000000005E-3</c:v>
                </c:pt>
                <c:pt idx="4">
                  <c:v>4.3571699999999988E-3</c:v>
                </c:pt>
                <c:pt idx="5">
                  <c:v>4.3595000000000005E-3</c:v>
                </c:pt>
                <c:pt idx="6">
                  <c:v>4.3618399999999988E-3</c:v>
                </c:pt>
                <c:pt idx="7">
                  <c:v>4.3641700000000005E-3</c:v>
                </c:pt>
                <c:pt idx="8">
                  <c:v>4.3665100000000031E-3</c:v>
                </c:pt>
                <c:pt idx="9">
                  <c:v>4.3688400000000006E-3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8-4968-AC70-9E9B91D18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</a:t>
            </a:r>
            <a:r>
              <a:rPr lang="en-CA" baseline="0"/>
              <a:t> = VE</a:t>
            </a:r>
            <a:r>
              <a:rPr lang="en-CA"/>
              <a:t> = 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814969547917842"/>
                  <c:y val="-0.12212654981851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2.8'!$E$2:$E$11</c:f>
              <c:numCache>
                <c:formatCode>0.00</c:formatCode>
                <c:ptCount val="10"/>
                <c:pt idx="0">
                  <c:v>8.4039999999999999</c:v>
                </c:pt>
                <c:pt idx="1">
                  <c:v>7.8944000000000001</c:v>
                </c:pt>
                <c:pt idx="2">
                  <c:v>7.3965999999999994</c:v>
                </c:pt>
                <c:pt idx="3">
                  <c:v>6.9084000000000003</c:v>
                </c:pt>
                <c:pt idx="4">
                  <c:v>6.4249999999999998</c:v>
                </c:pt>
                <c:pt idx="5">
                  <c:v>5.9432</c:v>
                </c:pt>
                <c:pt idx="6">
                  <c:v>5.4629999999999992</c:v>
                </c:pt>
                <c:pt idx="7">
                  <c:v>4.9858000000000002</c:v>
                </c:pt>
                <c:pt idx="8">
                  <c:v>4.5115999999999996</c:v>
                </c:pt>
                <c:pt idx="9">
                  <c:v>4.0378000000000007</c:v>
                </c:pt>
              </c:numCache>
            </c:numRef>
          </c:xVal>
          <c:yVal>
            <c:numRef>
              <c:f>'Step 2.8'!$I$2:$I$11</c:f>
              <c:numCache>
                <c:formatCode>0.00E+00</c:formatCode>
                <c:ptCount val="10"/>
                <c:pt idx="0">
                  <c:v>1.5960000000000002E-2</c:v>
                </c:pt>
                <c:pt idx="1">
                  <c:v>1.6056000000000001E-2</c:v>
                </c:pt>
                <c:pt idx="2">
                  <c:v>1.6034000000000003E-2</c:v>
                </c:pt>
                <c:pt idx="3">
                  <c:v>1.5916E-2</c:v>
                </c:pt>
                <c:pt idx="4">
                  <c:v>1.575E-2</c:v>
                </c:pt>
                <c:pt idx="5">
                  <c:v>1.5568E-2</c:v>
                </c:pt>
                <c:pt idx="6">
                  <c:v>1.537000000000001E-2</c:v>
                </c:pt>
                <c:pt idx="7">
                  <c:v>1.5141999999999999E-2</c:v>
                </c:pt>
                <c:pt idx="8">
                  <c:v>1.4884E-2</c:v>
                </c:pt>
                <c:pt idx="9">
                  <c:v>1.4621999999999989E-2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9-4170-9C86-F5476FE84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10708939207141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2.8'!$E$12:$E$21</c:f>
              <c:numCache>
                <c:formatCode>0.00</c:formatCode>
                <c:ptCount val="10"/>
                <c:pt idx="0">
                  <c:v>8.0313999999999997</c:v>
                </c:pt>
                <c:pt idx="1">
                  <c:v>7.5402000000000005</c:v>
                </c:pt>
                <c:pt idx="2">
                  <c:v>7.0546000000000006</c:v>
                </c:pt>
                <c:pt idx="3">
                  <c:v>6.5760000000000005</c:v>
                </c:pt>
                <c:pt idx="4">
                  <c:v>6.0968</c:v>
                </c:pt>
                <c:pt idx="5">
                  <c:v>5.6167999999999996</c:v>
                </c:pt>
                <c:pt idx="6">
                  <c:v>5.1353999999999997</c:v>
                </c:pt>
                <c:pt idx="7">
                  <c:v>4.6614000000000004</c:v>
                </c:pt>
                <c:pt idx="8">
                  <c:v>4.1829999999999998</c:v>
                </c:pt>
                <c:pt idx="9">
                  <c:v>3.7126000000000001</c:v>
                </c:pt>
              </c:numCache>
            </c:numRef>
          </c:xVal>
          <c:yVal>
            <c:numRef>
              <c:f>'Step 2.8'!$I$12:$I$21</c:f>
              <c:numCache>
                <c:formatCode>0.00E+00</c:formatCode>
                <c:ptCount val="10"/>
                <c:pt idx="0">
                  <c:v>1.4685999999999999E-2</c:v>
                </c:pt>
                <c:pt idx="1">
                  <c:v>1.4598E-2</c:v>
                </c:pt>
                <c:pt idx="2">
                  <c:v>1.4453999999999998E-2</c:v>
                </c:pt>
                <c:pt idx="3">
                  <c:v>1.4239999999999999E-2</c:v>
                </c:pt>
                <c:pt idx="4">
                  <c:v>1.4031999999999999E-2</c:v>
                </c:pt>
                <c:pt idx="5">
                  <c:v>1.3832000000000001E-2</c:v>
                </c:pt>
                <c:pt idx="6">
                  <c:v>1.3646E-2</c:v>
                </c:pt>
                <c:pt idx="7">
                  <c:v>1.3386E-2</c:v>
                </c:pt>
                <c:pt idx="8">
                  <c:v>1.3169999999999999E-2</c:v>
                </c:pt>
                <c:pt idx="9">
                  <c:v>1.2873999999999998E-2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2-4BD7-87F0-B2FD56F27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389760196080662"/>
                  <c:y val="-0.11421885048083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2.5</c:v>
              </c:pt>
              <c:pt idx="1">
                <c:v>2.5</c:v>
              </c:pt>
              <c:pt idx="2">
                <c:v>2.5</c:v>
              </c:pt>
              <c:pt idx="3">
                <c:v>2.5</c:v>
              </c:pt>
              <c:pt idx="4">
                <c:v>2.5</c:v>
              </c:pt>
              <c:pt idx="5">
                <c:v>2.5</c:v>
              </c:pt>
              <c:pt idx="6">
                <c:v>2.5</c:v>
              </c:pt>
              <c:pt idx="7">
                <c:v>2.5</c:v>
              </c:pt>
              <c:pt idx="8">
                <c:v>2.5</c:v>
              </c:pt>
              <c:pt idx="9">
                <c:v>2.5</c:v>
              </c:pt>
            </c:numLit>
          </c:xVal>
          <c:yVal>
            <c:numLit>
              <c:formatCode>General</c:formatCode>
              <c:ptCount val="10"/>
              <c:pt idx="0">
                <c:v>0.05</c:v>
              </c:pt>
              <c:pt idx="1">
                <c:v>4.4999999999999998E-2</c:v>
              </c:pt>
              <c:pt idx="2">
                <c:v>0.04</c:v>
              </c:pt>
              <c:pt idx="3">
                <c:v>3.5000000000000003E-2</c:v>
              </c:pt>
              <c:pt idx="4">
                <c:v>0.03</c:v>
              </c:pt>
              <c:pt idx="5">
                <c:v>2.5000000000000001E-2</c:v>
              </c:pt>
              <c:pt idx="6">
                <c:v>0.02</c:v>
              </c:pt>
              <c:pt idx="7">
                <c:v>1.4999999999999999E-2</c:v>
              </c:pt>
              <c:pt idx="8">
                <c:v>0.01</c:v>
              </c:pt>
              <c:pt idx="9">
                <c:v>5.0000000000000001E-3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2A8-4137-8C8A-F18C1C965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892062877545585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2.8'!$E$22:$E$31</c:f>
              <c:numCache>
                <c:formatCode>0.00</c:formatCode>
                <c:ptCount val="10"/>
                <c:pt idx="0">
                  <c:v>7.7295999999999996</c:v>
                </c:pt>
                <c:pt idx="1">
                  <c:v>7.2389999999999999</c:v>
                </c:pt>
                <c:pt idx="2">
                  <c:v>6.7530000000000001</c:v>
                </c:pt>
                <c:pt idx="3">
                  <c:v>6.2683999999999997</c:v>
                </c:pt>
                <c:pt idx="4">
                  <c:v>5.7879999999999896</c:v>
                </c:pt>
                <c:pt idx="5">
                  <c:v>5.3071999999999999</c:v>
                </c:pt>
                <c:pt idx="6">
                  <c:v>4.8231999999999999</c:v>
                </c:pt>
                <c:pt idx="7">
                  <c:v>4.3452000000000002</c:v>
                </c:pt>
                <c:pt idx="8">
                  <c:v>3.8687999999999998</c:v>
                </c:pt>
                <c:pt idx="9">
                  <c:v>3.3898000000000001</c:v>
                </c:pt>
              </c:numCache>
            </c:numRef>
          </c:xVal>
          <c:yVal>
            <c:numRef>
              <c:f>'Step 2.8'!$I$22:$I$31</c:f>
              <c:numCache>
                <c:formatCode>0.00E+00</c:formatCode>
                <c:ptCount val="10"/>
                <c:pt idx="0">
                  <c:v>1.2704E-2</c:v>
                </c:pt>
                <c:pt idx="1">
                  <c:v>1.2610000000000001E-2</c:v>
                </c:pt>
                <c:pt idx="2">
                  <c:v>1.2469999999999998E-2</c:v>
                </c:pt>
                <c:pt idx="3">
                  <c:v>1.2315999999999999E-2</c:v>
                </c:pt>
                <c:pt idx="4">
                  <c:v>1.2120000000000099E-2</c:v>
                </c:pt>
                <c:pt idx="5">
                  <c:v>1.1928000000000001E-2</c:v>
                </c:pt>
                <c:pt idx="6">
                  <c:v>1.1768000000000001E-2</c:v>
                </c:pt>
                <c:pt idx="7">
                  <c:v>1.1548000000000001E-2</c:v>
                </c:pt>
                <c:pt idx="8">
                  <c:v>1.1311999999999999E-2</c:v>
                </c:pt>
                <c:pt idx="9">
                  <c:v>1.1101999999999999E-2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1-4109-8521-675510099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</a:t>
            </a:r>
            <a:r>
              <a:rPr lang="en-CA" baseline="0"/>
              <a:t> = VE</a:t>
            </a:r>
            <a:r>
              <a:rPr lang="en-CA"/>
              <a:t> = 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814969547917842"/>
                  <c:y val="-0.12212654981851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2.8'!$E$2:$E$11</c:f>
              <c:numCache>
                <c:formatCode>0.00</c:formatCode>
                <c:ptCount val="10"/>
                <c:pt idx="0">
                  <c:v>8.4039999999999999</c:v>
                </c:pt>
                <c:pt idx="1">
                  <c:v>7.8944000000000001</c:v>
                </c:pt>
                <c:pt idx="2">
                  <c:v>7.3965999999999994</c:v>
                </c:pt>
                <c:pt idx="3">
                  <c:v>6.9084000000000003</c:v>
                </c:pt>
                <c:pt idx="4">
                  <c:v>6.4249999999999998</c:v>
                </c:pt>
                <c:pt idx="5">
                  <c:v>5.9432</c:v>
                </c:pt>
                <c:pt idx="6">
                  <c:v>5.4629999999999992</c:v>
                </c:pt>
                <c:pt idx="7">
                  <c:v>4.9858000000000002</c:v>
                </c:pt>
                <c:pt idx="8">
                  <c:v>4.5115999999999996</c:v>
                </c:pt>
                <c:pt idx="9">
                  <c:v>4.0378000000000007</c:v>
                </c:pt>
              </c:numCache>
            </c:numRef>
          </c:xVal>
          <c:yVal>
            <c:numRef>
              <c:f>'Step 2.8'!$I$2:$I$11</c:f>
              <c:numCache>
                <c:formatCode>0.00E+00</c:formatCode>
                <c:ptCount val="10"/>
                <c:pt idx="0">
                  <c:v>1.5960000000000002E-2</c:v>
                </c:pt>
                <c:pt idx="1">
                  <c:v>1.6056000000000001E-2</c:v>
                </c:pt>
                <c:pt idx="2">
                  <c:v>1.6034000000000003E-2</c:v>
                </c:pt>
                <c:pt idx="3">
                  <c:v>1.5916E-2</c:v>
                </c:pt>
                <c:pt idx="4">
                  <c:v>1.575E-2</c:v>
                </c:pt>
                <c:pt idx="5">
                  <c:v>1.5568E-2</c:v>
                </c:pt>
                <c:pt idx="6">
                  <c:v>1.537000000000001E-2</c:v>
                </c:pt>
                <c:pt idx="7">
                  <c:v>1.5141999999999999E-2</c:v>
                </c:pt>
                <c:pt idx="8">
                  <c:v>1.4884E-2</c:v>
                </c:pt>
                <c:pt idx="9">
                  <c:v>1.4621999999999989E-2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A-48EB-BAB4-9C841D4CA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 baseline="0"/>
              <a:t> = 4.5V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516079295464239"/>
                  <c:y val="-0.11364918055277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2.8'!$E$12:$E$21</c:f>
              <c:numCache>
                <c:formatCode>0.00</c:formatCode>
                <c:ptCount val="10"/>
                <c:pt idx="0">
                  <c:v>8.0313999999999997</c:v>
                </c:pt>
                <c:pt idx="1">
                  <c:v>7.5402000000000005</c:v>
                </c:pt>
                <c:pt idx="2">
                  <c:v>7.0546000000000006</c:v>
                </c:pt>
                <c:pt idx="3">
                  <c:v>6.5760000000000005</c:v>
                </c:pt>
                <c:pt idx="4">
                  <c:v>6.0968</c:v>
                </c:pt>
                <c:pt idx="5">
                  <c:v>5.6167999999999996</c:v>
                </c:pt>
                <c:pt idx="6">
                  <c:v>5.1353999999999997</c:v>
                </c:pt>
                <c:pt idx="7">
                  <c:v>4.6614000000000004</c:v>
                </c:pt>
                <c:pt idx="8">
                  <c:v>4.1829999999999998</c:v>
                </c:pt>
                <c:pt idx="9">
                  <c:v>3.7126000000000001</c:v>
                </c:pt>
              </c:numCache>
            </c:numRef>
          </c:xVal>
          <c:yVal>
            <c:numRef>
              <c:f>'Step 2.8'!$I$12:$I$21</c:f>
              <c:numCache>
                <c:formatCode>0.00E+00</c:formatCode>
                <c:ptCount val="10"/>
                <c:pt idx="0">
                  <c:v>1.4685999999999999E-2</c:v>
                </c:pt>
                <c:pt idx="1">
                  <c:v>1.4598E-2</c:v>
                </c:pt>
                <c:pt idx="2">
                  <c:v>1.4453999999999998E-2</c:v>
                </c:pt>
                <c:pt idx="3">
                  <c:v>1.4239999999999999E-2</c:v>
                </c:pt>
                <c:pt idx="4">
                  <c:v>1.4031999999999999E-2</c:v>
                </c:pt>
                <c:pt idx="5">
                  <c:v>1.3832000000000001E-2</c:v>
                </c:pt>
                <c:pt idx="6">
                  <c:v>1.3646E-2</c:v>
                </c:pt>
                <c:pt idx="7">
                  <c:v>1.3386E-2</c:v>
                </c:pt>
                <c:pt idx="8">
                  <c:v>1.3169999999999999E-2</c:v>
                </c:pt>
                <c:pt idx="9">
                  <c:v>1.2873999999999998E-2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B-4095-B5B6-1F041CA31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2719"/>
        <c:axId val="1283846895"/>
      </c:scatterChart>
      <c:valAx>
        <c:axId val="128385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895"/>
        <c:crosses val="autoZero"/>
        <c:crossBetween val="midCat"/>
      </c:valAx>
      <c:valAx>
        <c:axId val="12838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</a:t>
            </a:r>
            <a:r>
              <a:rPr lang="en-CA" sz="1400" b="0" i="0" u="none" strike="noStrike" baseline="0">
                <a:effectLst/>
              </a:rPr>
              <a:t> = VE </a:t>
            </a:r>
            <a:r>
              <a:rPr lang="en-CA"/>
              <a:t>= 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322999754445437"/>
                  <c:y val="-0.13494538832704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2.8'!$E$22:$E$31</c:f>
              <c:numCache>
                <c:formatCode>0.00</c:formatCode>
                <c:ptCount val="10"/>
                <c:pt idx="0">
                  <c:v>7.7295999999999996</c:v>
                </c:pt>
                <c:pt idx="1">
                  <c:v>7.2389999999999999</c:v>
                </c:pt>
                <c:pt idx="2">
                  <c:v>6.7530000000000001</c:v>
                </c:pt>
                <c:pt idx="3">
                  <c:v>6.2683999999999997</c:v>
                </c:pt>
                <c:pt idx="4">
                  <c:v>5.7879999999999896</c:v>
                </c:pt>
                <c:pt idx="5">
                  <c:v>5.3071999999999999</c:v>
                </c:pt>
                <c:pt idx="6">
                  <c:v>4.8231999999999999</c:v>
                </c:pt>
                <c:pt idx="7">
                  <c:v>4.3452000000000002</c:v>
                </c:pt>
                <c:pt idx="8">
                  <c:v>3.8687999999999998</c:v>
                </c:pt>
                <c:pt idx="9">
                  <c:v>3.3898000000000001</c:v>
                </c:pt>
              </c:numCache>
            </c:numRef>
          </c:xVal>
          <c:yVal>
            <c:numRef>
              <c:f>'Step 2.8'!$I$22:$I$31</c:f>
              <c:numCache>
                <c:formatCode>0.00E+00</c:formatCode>
                <c:ptCount val="10"/>
                <c:pt idx="0">
                  <c:v>1.2704E-2</c:v>
                </c:pt>
                <c:pt idx="1">
                  <c:v>1.2610000000000001E-2</c:v>
                </c:pt>
                <c:pt idx="2">
                  <c:v>1.2469999999999998E-2</c:v>
                </c:pt>
                <c:pt idx="3">
                  <c:v>1.2315999999999999E-2</c:v>
                </c:pt>
                <c:pt idx="4">
                  <c:v>1.2120000000000099E-2</c:v>
                </c:pt>
                <c:pt idx="5">
                  <c:v>1.1928000000000001E-2</c:v>
                </c:pt>
                <c:pt idx="6">
                  <c:v>1.1768000000000001E-2</c:v>
                </c:pt>
                <c:pt idx="7">
                  <c:v>1.1548000000000001E-2</c:v>
                </c:pt>
                <c:pt idx="8">
                  <c:v>1.1311999999999999E-2</c:v>
                </c:pt>
                <c:pt idx="9">
                  <c:v>1.1101999999999999E-2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C-4076-9C7B-D7511D611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46063"/>
        <c:axId val="1283856047"/>
      </c:scatterChart>
      <c:valAx>
        <c:axId val="128384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047"/>
        <c:crosses val="autoZero"/>
        <c:crossBetween val="midCat"/>
      </c:valAx>
      <c:valAx>
        <c:axId val="12838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10708939207141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2.8'!$E$32:$E$41</c:f>
              <c:numCache>
                <c:formatCode>0.00</c:formatCode>
                <c:ptCount val="10"/>
                <c:pt idx="0">
                  <c:v>7.4290000000000003</c:v>
                </c:pt>
                <c:pt idx="1">
                  <c:v>6.9369999999999994</c:v>
                </c:pt>
                <c:pt idx="2">
                  <c:v>6.4510000000000005</c:v>
                </c:pt>
                <c:pt idx="3">
                  <c:v>5.9649999999999999</c:v>
                </c:pt>
                <c:pt idx="4">
                  <c:v>5.4817999999999998</c:v>
                </c:pt>
                <c:pt idx="5">
                  <c:v>4.9962</c:v>
                </c:pt>
                <c:pt idx="6">
                  <c:v>4.51</c:v>
                </c:pt>
                <c:pt idx="7">
                  <c:v>4.0283999999999995</c:v>
                </c:pt>
                <c:pt idx="8">
                  <c:v>3.5484</c:v>
                </c:pt>
                <c:pt idx="9">
                  <c:v>3.0674000000000001</c:v>
                </c:pt>
              </c:numCache>
            </c:numRef>
          </c:xVal>
          <c:yVal>
            <c:numRef>
              <c:f>'Step 2.8'!$I$32:$I$41</c:f>
              <c:numCache>
                <c:formatCode>0.00E+00</c:formatCode>
                <c:ptCount val="10"/>
                <c:pt idx="0">
                  <c:v>1.0710000000000003E-2</c:v>
                </c:pt>
                <c:pt idx="1">
                  <c:v>1.0630000000000002E-2</c:v>
                </c:pt>
                <c:pt idx="2">
                  <c:v>1.0489999999999999E-2</c:v>
                </c:pt>
                <c:pt idx="3">
                  <c:v>1.0350000000000002E-2</c:v>
                </c:pt>
                <c:pt idx="4">
                  <c:v>1.0182E-2</c:v>
                </c:pt>
                <c:pt idx="5">
                  <c:v>1.0038E-2</c:v>
                </c:pt>
                <c:pt idx="6">
                  <c:v>9.8999999999999991E-3</c:v>
                </c:pt>
                <c:pt idx="7">
                  <c:v>9.7160000000000007E-3</c:v>
                </c:pt>
                <c:pt idx="8">
                  <c:v>9.5160000000000002E-3</c:v>
                </c:pt>
                <c:pt idx="9">
                  <c:v>9.3259999999999992E-3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0-460C-8BDE-8F2C68B30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3V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576964652256821"/>
                  <c:y val="-0.16797685342572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2.8'!$E$42:$E$51</c:f>
              <c:numCache>
                <c:formatCode>0.00</c:formatCode>
                <c:ptCount val="10"/>
                <c:pt idx="0">
                  <c:v>7.1260000000000003</c:v>
                </c:pt>
                <c:pt idx="1">
                  <c:v>6.6326000000000001</c:v>
                </c:pt>
                <c:pt idx="2">
                  <c:v>6.1440000000000001</c:v>
                </c:pt>
                <c:pt idx="3">
                  <c:v>5.6555999999999997</c:v>
                </c:pt>
                <c:pt idx="4">
                  <c:v>5.1676000000000002</c:v>
                </c:pt>
                <c:pt idx="5">
                  <c:v>4.6794000000000002</c:v>
                </c:pt>
                <c:pt idx="6">
                  <c:v>4.1916000000000002</c:v>
                </c:pt>
                <c:pt idx="7">
                  <c:v>3.7044000000000001</c:v>
                </c:pt>
                <c:pt idx="8">
                  <c:v>3.2231999999999998</c:v>
                </c:pt>
                <c:pt idx="9">
                  <c:v>2.7370000000000001</c:v>
                </c:pt>
              </c:numCache>
            </c:numRef>
          </c:xVal>
          <c:yVal>
            <c:numRef>
              <c:f>'Step 2.8'!$I$42:$I$51</c:f>
              <c:numCache>
                <c:formatCode>0.00E+00</c:formatCode>
                <c:ptCount val="10"/>
                <c:pt idx="0">
                  <c:v>8.739999999999996E-3</c:v>
                </c:pt>
                <c:pt idx="1">
                  <c:v>8.6739999999999994E-3</c:v>
                </c:pt>
                <c:pt idx="2">
                  <c:v>8.5599999999999982E-3</c:v>
                </c:pt>
                <c:pt idx="3">
                  <c:v>8.4439999999999984E-3</c:v>
                </c:pt>
                <c:pt idx="4">
                  <c:v>8.3239999999999981E-3</c:v>
                </c:pt>
                <c:pt idx="5">
                  <c:v>8.2059999999999998E-3</c:v>
                </c:pt>
                <c:pt idx="6">
                  <c:v>8.0840000000000009E-3</c:v>
                </c:pt>
                <c:pt idx="7">
                  <c:v>7.9559999999999995E-3</c:v>
                </c:pt>
                <c:pt idx="8">
                  <c:v>7.7679999999999997E-3</c:v>
                </c:pt>
                <c:pt idx="9">
                  <c:v>7.6300000000000005E-3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4-48D6-A6F0-FCC178FB6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3663"/>
        <c:axId val="1778956991"/>
      </c:scatterChart>
      <c:valAx>
        <c:axId val="17789536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6991"/>
        <c:crosses val="autoZero"/>
        <c:crossBetween val="midCat"/>
      </c:valAx>
      <c:valAx>
        <c:axId val="17789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389760196080662"/>
                  <c:y val="-0.11421885048083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2.8'!$E$52:$E$61</c:f>
              <c:numCache>
                <c:formatCode>0.00</c:formatCode>
                <c:ptCount val="10"/>
                <c:pt idx="0">
                  <c:v>6.8197999999999999</c:v>
                </c:pt>
                <c:pt idx="1">
                  <c:v>6.3259999999999899</c:v>
                </c:pt>
                <c:pt idx="2">
                  <c:v>5.8339999999999996</c:v>
                </c:pt>
                <c:pt idx="3">
                  <c:v>5.3431999999999995</c:v>
                </c:pt>
                <c:pt idx="4">
                  <c:v>4.8502000000000001</c:v>
                </c:pt>
                <c:pt idx="5">
                  <c:v>4.3609999999999998</c:v>
                </c:pt>
                <c:pt idx="6">
                  <c:v>3.8704000000000001</c:v>
                </c:pt>
                <c:pt idx="7">
                  <c:v>3.3820000000000001</c:v>
                </c:pt>
                <c:pt idx="8">
                  <c:v>2.8934000000000002</c:v>
                </c:pt>
                <c:pt idx="9">
                  <c:v>2.4094000000000002</c:v>
                </c:pt>
              </c:numCache>
            </c:numRef>
          </c:xVal>
          <c:yVal>
            <c:numRef>
              <c:f>'Step 2.8'!$I$52:$I$61</c:f>
              <c:numCache>
                <c:formatCode>0.00E+00</c:formatCode>
                <c:ptCount val="10"/>
                <c:pt idx="0">
                  <c:v>6.8020000000000016E-3</c:v>
                </c:pt>
                <c:pt idx="1">
                  <c:v>6.7400000000001018E-3</c:v>
                </c:pt>
                <c:pt idx="2">
                  <c:v>6.6599999999999993E-3</c:v>
                </c:pt>
                <c:pt idx="3">
                  <c:v>6.5680000000000009E-3</c:v>
                </c:pt>
                <c:pt idx="4">
                  <c:v>6.4979999999999994E-3</c:v>
                </c:pt>
                <c:pt idx="5">
                  <c:v>6.3899999999999998E-3</c:v>
                </c:pt>
                <c:pt idx="6">
                  <c:v>6.2959999999999995E-3</c:v>
                </c:pt>
                <c:pt idx="7">
                  <c:v>6.1799999999999997E-3</c:v>
                </c:pt>
                <c:pt idx="8">
                  <c:v>6.0660000000000002E-3</c:v>
                </c:pt>
                <c:pt idx="9">
                  <c:v>5.9059999999999989E-3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C-43B1-B9A5-1E1C9248A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08170546742368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1.2-1.4'!$E$2:$E$11</c:f>
              <c:numCache>
                <c:formatCode>0.000</c:formatCode>
                <c:ptCount val="10"/>
                <c:pt idx="0">
                  <c:v>4.9419509000000001</c:v>
                </c:pt>
                <c:pt idx="1">
                  <c:v>5.4416511999999999</c:v>
                </c:pt>
                <c:pt idx="2">
                  <c:v>5.9413514999999997</c:v>
                </c:pt>
                <c:pt idx="3">
                  <c:v>6.441052</c:v>
                </c:pt>
                <c:pt idx="4">
                  <c:v>6.9407519999999998</c:v>
                </c:pt>
                <c:pt idx="5">
                  <c:v>7.4404520000000005</c:v>
                </c:pt>
                <c:pt idx="6">
                  <c:v>7.9401530000000005</c:v>
                </c:pt>
                <c:pt idx="7">
                  <c:v>8.4398529999999994</c:v>
                </c:pt>
                <c:pt idx="8">
                  <c:v>8.9395530000000001</c:v>
                </c:pt>
                <c:pt idx="9">
                  <c:v>9.439254</c:v>
                </c:pt>
              </c:numCache>
            </c:numRef>
          </c:xVal>
          <c:yVal>
            <c:numRef>
              <c:f>'Steps 1.2-1.4'!$I$2:$I$11</c:f>
              <c:numCache>
                <c:formatCode>0.00E+00</c:formatCode>
                <c:ptCount val="10"/>
                <c:pt idx="0">
                  <c:v>5.5804909999999999E-3</c:v>
                </c:pt>
                <c:pt idx="1">
                  <c:v>5.5834880000000002E-3</c:v>
                </c:pt>
                <c:pt idx="2">
                  <c:v>5.5864849999999995E-3</c:v>
                </c:pt>
                <c:pt idx="3">
                  <c:v>5.58948E-3</c:v>
                </c:pt>
                <c:pt idx="4">
                  <c:v>5.5924799999999995E-3</c:v>
                </c:pt>
                <c:pt idx="5">
                  <c:v>5.595479999999999E-3</c:v>
                </c:pt>
                <c:pt idx="6">
                  <c:v>5.5984699999999995E-3</c:v>
                </c:pt>
                <c:pt idx="7">
                  <c:v>5.6014700000000016E-3</c:v>
                </c:pt>
                <c:pt idx="8">
                  <c:v>5.6044699999999994E-3</c:v>
                </c:pt>
                <c:pt idx="9">
                  <c:v>5.6074599999999999E-3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E-4436-89B8-2CAB3817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892062877545585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2.8'!$E$62:$E$71</c:f>
              <c:numCache>
                <c:formatCode>0.00</c:formatCode>
                <c:ptCount val="10"/>
                <c:pt idx="0">
                  <c:v>6.5035999999999996</c:v>
                </c:pt>
                <c:pt idx="1">
                  <c:v>6.0087999999999999</c:v>
                </c:pt>
                <c:pt idx="2">
                  <c:v>5.5129999999999901</c:v>
                </c:pt>
                <c:pt idx="3">
                  <c:v>5.0207999999999995</c:v>
                </c:pt>
                <c:pt idx="4">
                  <c:v>4.5286</c:v>
                </c:pt>
                <c:pt idx="5">
                  <c:v>4.0373999999999999</c:v>
                </c:pt>
                <c:pt idx="6">
                  <c:v>3.5449999999999999</c:v>
                </c:pt>
                <c:pt idx="7">
                  <c:v>3.0541999999999998</c:v>
                </c:pt>
                <c:pt idx="8">
                  <c:v>2.5617999999999999</c:v>
                </c:pt>
                <c:pt idx="9">
                  <c:v>2.0718000000000001</c:v>
                </c:pt>
              </c:numCache>
            </c:numRef>
          </c:xVal>
          <c:yVal>
            <c:numRef>
              <c:f>'Step 2.8'!$I$62:$I$71</c:f>
              <c:numCache>
                <c:formatCode>0.00E+00</c:formatCode>
                <c:ptCount val="10"/>
                <c:pt idx="0">
                  <c:v>4.964000000000004E-3</c:v>
                </c:pt>
                <c:pt idx="1">
                  <c:v>4.9120000000000006E-3</c:v>
                </c:pt>
                <c:pt idx="2">
                  <c:v>4.8700000000000991E-3</c:v>
                </c:pt>
                <c:pt idx="3">
                  <c:v>4.7920000000000011E-3</c:v>
                </c:pt>
                <c:pt idx="4">
                  <c:v>4.7140000000000003E-3</c:v>
                </c:pt>
                <c:pt idx="5">
                  <c:v>4.6260000000000016E-3</c:v>
                </c:pt>
                <c:pt idx="6">
                  <c:v>4.5500000000000011E-3</c:v>
                </c:pt>
                <c:pt idx="7">
                  <c:v>4.4580000000000002E-3</c:v>
                </c:pt>
                <c:pt idx="8">
                  <c:v>4.3820000000000005E-3</c:v>
                </c:pt>
                <c:pt idx="9">
                  <c:v>4.2820000000000002E-3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2-4D30-A385-1F2FE484D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1.5V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6209824373455449"/>
                  <c:y val="-0.11479426015476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2.8'!$E$72:$E$81</c:f>
              <c:numCache>
                <c:formatCode>0.00</c:formatCode>
                <c:ptCount val="10"/>
                <c:pt idx="0">
                  <c:v>6.1853999999999996</c:v>
                </c:pt>
                <c:pt idx="1">
                  <c:v>5.6882000000000001</c:v>
                </c:pt>
                <c:pt idx="2">
                  <c:v>5.1920000000000002</c:v>
                </c:pt>
                <c:pt idx="3">
                  <c:v>4.6962000000000002</c:v>
                </c:pt>
                <c:pt idx="4">
                  <c:v>4.2010000000000005</c:v>
                </c:pt>
                <c:pt idx="5">
                  <c:v>3.7029999999999998</c:v>
                </c:pt>
                <c:pt idx="6">
                  <c:v>3.2090000000000001</c:v>
                </c:pt>
                <c:pt idx="7">
                  <c:v>2.7136</c:v>
                </c:pt>
                <c:pt idx="8">
                  <c:v>2.218</c:v>
                </c:pt>
                <c:pt idx="9">
                  <c:v>1.7242</c:v>
                </c:pt>
              </c:numCache>
            </c:numRef>
          </c:xVal>
          <c:yVal>
            <c:numRef>
              <c:f>'Step 2.8'!$I$72:$I$81</c:f>
              <c:numCache>
                <c:formatCode>0.00E+00</c:formatCode>
                <c:ptCount val="10"/>
                <c:pt idx="0">
                  <c:v>3.1460000000000043E-3</c:v>
                </c:pt>
                <c:pt idx="1">
                  <c:v>3.1179999999999984E-3</c:v>
                </c:pt>
                <c:pt idx="2">
                  <c:v>3.0799999999999981E-3</c:v>
                </c:pt>
                <c:pt idx="3">
                  <c:v>3.0379999999999986E-3</c:v>
                </c:pt>
                <c:pt idx="4">
                  <c:v>2.9899999999999992E-3</c:v>
                </c:pt>
                <c:pt idx="5">
                  <c:v>2.9700000000000017E-3</c:v>
                </c:pt>
                <c:pt idx="6">
                  <c:v>2.9099999999999994E-3</c:v>
                </c:pt>
                <c:pt idx="7">
                  <c:v>2.8639999999999998E-3</c:v>
                </c:pt>
                <c:pt idx="8">
                  <c:v>2.8200000000000005E-3</c:v>
                </c:pt>
                <c:pt idx="9">
                  <c:v>2.758E-3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B-4C8C-932F-A06D1CC06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6463"/>
        <c:axId val="1283841903"/>
      </c:scatterChart>
      <c:valAx>
        <c:axId val="12838564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1903"/>
        <c:crosses val="autoZero"/>
        <c:crossBetween val="midCat"/>
      </c:valAx>
      <c:valAx>
        <c:axId val="12838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1V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181197439010454"/>
                  <c:y val="-0.11479426015476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2.8'!$E$82:$E$91</c:f>
              <c:numCache>
                <c:formatCode>0.00</c:formatCode>
                <c:ptCount val="10"/>
                <c:pt idx="0">
                  <c:v>5.859</c:v>
                </c:pt>
                <c:pt idx="1">
                  <c:v>5.3612000000000002</c:v>
                </c:pt>
                <c:pt idx="2">
                  <c:v>4.8639999999999999</c:v>
                </c:pt>
                <c:pt idx="3">
                  <c:v>4.3659999999999997</c:v>
                </c:pt>
                <c:pt idx="4">
                  <c:v>3.8668</c:v>
                </c:pt>
                <c:pt idx="5">
                  <c:v>3.367</c:v>
                </c:pt>
                <c:pt idx="6">
                  <c:v>2.8677999999999999</c:v>
                </c:pt>
                <c:pt idx="7">
                  <c:v>2.3693999999999997</c:v>
                </c:pt>
                <c:pt idx="8">
                  <c:v>1.8712</c:v>
                </c:pt>
                <c:pt idx="9">
                  <c:v>1.3757999999999999</c:v>
                </c:pt>
              </c:numCache>
            </c:numRef>
          </c:xVal>
          <c:yVal>
            <c:numRef>
              <c:f>'Step 2.8'!$I$82:$I$91</c:f>
              <c:numCache>
                <c:formatCode>0.00E+00</c:formatCode>
                <c:ptCount val="10"/>
                <c:pt idx="0">
                  <c:v>1.4100000000000002E-3</c:v>
                </c:pt>
                <c:pt idx="1">
                  <c:v>1.3879999999999982E-3</c:v>
                </c:pt>
                <c:pt idx="2">
                  <c:v>1.3600000000000012E-3</c:v>
                </c:pt>
                <c:pt idx="3">
                  <c:v>1.339999999999999E-3</c:v>
                </c:pt>
                <c:pt idx="4">
                  <c:v>1.3319999999999999E-3</c:v>
                </c:pt>
                <c:pt idx="5">
                  <c:v>1.33E-3</c:v>
                </c:pt>
                <c:pt idx="6">
                  <c:v>1.3220000000000009E-3</c:v>
                </c:pt>
                <c:pt idx="7">
                  <c:v>1.3060000000000005E-3</c:v>
                </c:pt>
                <c:pt idx="8">
                  <c:v>1.2880000000000003E-3</c:v>
                </c:pt>
                <c:pt idx="9">
                  <c:v>1.2419999999999998E-3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0-4590-852B-6C14AC645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551"/>
        <c:axId val="1283843151"/>
      </c:scatterChart>
      <c:valAx>
        <c:axId val="128385355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3151"/>
        <c:crosses val="autoZero"/>
        <c:crossBetween val="midCat"/>
      </c:valAx>
      <c:valAx>
        <c:axId val="12838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</a:t>
            </a:r>
            <a:r>
              <a:rPr lang="en-CA" baseline="0"/>
              <a:t> = -4.5V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908947414601689"/>
                  <c:y val="-0.10034910090937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1.2-1.4'!$E$12:$E$21</c:f>
              <c:numCache>
                <c:formatCode>0.000</c:formatCode>
                <c:ptCount val="10"/>
                <c:pt idx="0">
                  <c:v>4.5027945259999997</c:v>
                </c:pt>
                <c:pt idx="1">
                  <c:v>5.0025275000000002</c:v>
                </c:pt>
                <c:pt idx="2">
                  <c:v>5.5022609999999998</c:v>
                </c:pt>
                <c:pt idx="3">
                  <c:v>6.0019939999999998</c:v>
                </c:pt>
                <c:pt idx="4">
                  <c:v>6.5017259999999997</c:v>
                </c:pt>
                <c:pt idx="5">
                  <c:v>7.0014599999999998</c:v>
                </c:pt>
                <c:pt idx="6">
                  <c:v>7.5011930000000007</c:v>
                </c:pt>
                <c:pt idx="7">
                  <c:v>8.0009259999999998</c:v>
                </c:pt>
                <c:pt idx="8">
                  <c:v>8.5006589999999989</c:v>
                </c:pt>
                <c:pt idx="9">
                  <c:v>9.0003910000000005</c:v>
                </c:pt>
              </c:numCache>
            </c:numRef>
          </c:xVal>
          <c:yVal>
            <c:numRef>
              <c:f>'Steps 1.2-1.4'!$I$12:$I$21</c:f>
              <c:numCache>
                <c:formatCode>0.00E+00</c:formatCode>
                <c:ptCount val="10"/>
                <c:pt idx="0">
                  <c:v>4.9720547399999997E-3</c:v>
                </c:pt>
                <c:pt idx="1">
                  <c:v>4.9747250000000002E-3</c:v>
                </c:pt>
                <c:pt idx="2">
                  <c:v>4.9773899999999991E-3</c:v>
                </c:pt>
                <c:pt idx="3">
                  <c:v>4.9800599999999997E-3</c:v>
                </c:pt>
                <c:pt idx="4">
                  <c:v>4.9827399999999985E-3</c:v>
                </c:pt>
                <c:pt idx="5">
                  <c:v>4.9854000000000018E-3</c:v>
                </c:pt>
                <c:pt idx="6">
                  <c:v>4.9880699999999981E-3</c:v>
                </c:pt>
                <c:pt idx="7">
                  <c:v>4.9907399999999979E-3</c:v>
                </c:pt>
                <c:pt idx="8">
                  <c:v>4.9934100000000028E-3</c:v>
                </c:pt>
                <c:pt idx="9">
                  <c:v>4.9960900000000042E-3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2-4D0A-93F2-E4842C70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2719"/>
        <c:axId val="1283846895"/>
      </c:scatterChart>
      <c:valAx>
        <c:axId val="128385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895"/>
        <c:crosses val="autoZero"/>
        <c:crossBetween val="midCat"/>
      </c:valAx>
      <c:valAx>
        <c:axId val="12838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084303866864017"/>
                  <c:y val="-0.10807721743067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1.2-1.4'!$E$22:$E$31</c:f>
              <c:numCache>
                <c:formatCode>0.000</c:formatCode>
                <c:ptCount val="10"/>
                <c:pt idx="0">
                  <c:v>4.0652169000000002</c:v>
                </c:pt>
                <c:pt idx="1">
                  <c:v>4.5649834</c:v>
                </c:pt>
                <c:pt idx="2">
                  <c:v>5.0647500000000001</c:v>
                </c:pt>
                <c:pt idx="3">
                  <c:v>5.5645170000000004</c:v>
                </c:pt>
                <c:pt idx="4">
                  <c:v>6.0642829999999996</c:v>
                </c:pt>
                <c:pt idx="5">
                  <c:v>6.5640499999999999</c:v>
                </c:pt>
                <c:pt idx="6">
                  <c:v>7.0638160000000001</c:v>
                </c:pt>
                <c:pt idx="7">
                  <c:v>7.5635829999999995</c:v>
                </c:pt>
                <c:pt idx="8">
                  <c:v>8.0633489999999988</c:v>
                </c:pt>
                <c:pt idx="9">
                  <c:v>8.5631160000000008</c:v>
                </c:pt>
              </c:numCache>
            </c:numRef>
          </c:xVal>
          <c:yVal>
            <c:numRef>
              <c:f>'Steps 1.2-1.4'!$I$22:$I$31</c:f>
              <c:numCache>
                <c:formatCode>0.00E+00</c:formatCode>
                <c:ptCount val="10"/>
                <c:pt idx="0">
                  <c:v>4.3478309999999999E-3</c:v>
                </c:pt>
                <c:pt idx="1">
                  <c:v>4.3501659999999999E-3</c:v>
                </c:pt>
                <c:pt idx="2">
                  <c:v>4.3524999999999987E-3</c:v>
                </c:pt>
                <c:pt idx="3">
                  <c:v>4.3548300000000005E-3</c:v>
                </c:pt>
                <c:pt idx="4">
                  <c:v>4.3571699999999988E-3</c:v>
                </c:pt>
                <c:pt idx="5">
                  <c:v>4.3595000000000005E-3</c:v>
                </c:pt>
                <c:pt idx="6">
                  <c:v>4.3618399999999988E-3</c:v>
                </c:pt>
                <c:pt idx="7">
                  <c:v>4.3641700000000005E-3</c:v>
                </c:pt>
                <c:pt idx="8">
                  <c:v>4.3665100000000031E-3</c:v>
                </c:pt>
                <c:pt idx="9">
                  <c:v>4.3688400000000006E-3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7-479A-8AEA-E9D169D81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46063"/>
        <c:axId val="1283856047"/>
      </c:scatterChart>
      <c:valAx>
        <c:axId val="1283846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047"/>
        <c:crosses val="autoZero"/>
        <c:crossBetween val="midCat"/>
      </c:valAx>
      <c:valAx>
        <c:axId val="12838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1.2-1.4'!$E$32:$E$41</c:f>
              <c:numCache>
                <c:formatCode>0.000</c:formatCode>
                <c:ptCount val="10"/>
                <c:pt idx="0">
                  <c:v>3.6292567999999998</c:v>
                </c:pt>
                <c:pt idx="1">
                  <c:v>4.1290579000000003</c:v>
                </c:pt>
                <c:pt idx="2">
                  <c:v>4.6288590000000003</c:v>
                </c:pt>
                <c:pt idx="3">
                  <c:v>5.12866</c:v>
                </c:pt>
                <c:pt idx="4">
                  <c:v>5.6284609999999997</c:v>
                </c:pt>
                <c:pt idx="5">
                  <c:v>6.1282619999999994</c:v>
                </c:pt>
                <c:pt idx="6">
                  <c:v>6.628063</c:v>
                </c:pt>
                <c:pt idx="7">
                  <c:v>7.1278640000000006</c:v>
                </c:pt>
                <c:pt idx="8">
                  <c:v>7.6276650000000004</c:v>
                </c:pt>
                <c:pt idx="9">
                  <c:v>8.1274660000000001</c:v>
                </c:pt>
              </c:numCache>
            </c:numRef>
          </c:xVal>
          <c:yVal>
            <c:numRef>
              <c:f>'Steps 1.2-1.4'!$I$32:$I$41</c:f>
              <c:numCache>
                <c:formatCode>0.00E+00</c:formatCode>
                <c:ptCount val="10"/>
                <c:pt idx="0">
                  <c:v>3.7074320000000001E-3</c:v>
                </c:pt>
                <c:pt idx="1">
                  <c:v>3.7094210000000005E-3</c:v>
                </c:pt>
                <c:pt idx="2">
                  <c:v>3.7114099999999996E-3</c:v>
                </c:pt>
                <c:pt idx="3">
                  <c:v>3.7133999999999999E-3</c:v>
                </c:pt>
                <c:pt idx="4">
                  <c:v>3.7153899999999985E-3</c:v>
                </c:pt>
                <c:pt idx="5">
                  <c:v>3.717380000000001E-3</c:v>
                </c:pt>
                <c:pt idx="6">
                  <c:v>3.7193699999999996E-3</c:v>
                </c:pt>
                <c:pt idx="7">
                  <c:v>3.7213599999999982E-3</c:v>
                </c:pt>
                <c:pt idx="8">
                  <c:v>3.7233499999999964E-3</c:v>
                </c:pt>
                <c:pt idx="9">
                  <c:v>3.7253399999999993E-3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6-4560-BE84-E019E0B45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-3V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187364778658687"/>
                  <c:y val="-0.13426897051842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1.2-1.4'!$E$42:$E$51</c:f>
              <c:numCache>
                <c:formatCode>0.000</c:formatCode>
                <c:ptCount val="10"/>
                <c:pt idx="0">
                  <c:v>3.1948908</c:v>
                </c:pt>
                <c:pt idx="1">
                  <c:v>3.6947271000000002</c:v>
                </c:pt>
                <c:pt idx="2">
                  <c:v>4.1945630000000005</c:v>
                </c:pt>
                <c:pt idx="3">
                  <c:v>4.6943999999999999</c:v>
                </c:pt>
                <c:pt idx="4">
                  <c:v>5.1942360000000001</c:v>
                </c:pt>
                <c:pt idx="5">
                  <c:v>5.6940720000000002</c:v>
                </c:pt>
                <c:pt idx="6">
                  <c:v>6.1939080000000004</c:v>
                </c:pt>
                <c:pt idx="7">
                  <c:v>6.6937449999999998</c:v>
                </c:pt>
                <c:pt idx="8">
                  <c:v>7.193581</c:v>
                </c:pt>
                <c:pt idx="9">
                  <c:v>7.6934180000000003</c:v>
                </c:pt>
              </c:numCache>
            </c:numRef>
          </c:xVal>
          <c:yVal>
            <c:numRef>
              <c:f>'Steps 1.2-1.4'!$I$42:$I$51</c:f>
              <c:numCache>
                <c:formatCode>0.00E+00</c:formatCode>
                <c:ptCount val="10"/>
                <c:pt idx="0">
                  <c:v>3.0510919999999996E-3</c:v>
                </c:pt>
                <c:pt idx="1">
                  <c:v>3.0527289999999997E-3</c:v>
                </c:pt>
                <c:pt idx="2">
                  <c:v>3.0543699999999994E-3</c:v>
                </c:pt>
                <c:pt idx="3">
                  <c:v>3.056000000000001E-3</c:v>
                </c:pt>
                <c:pt idx="4">
                  <c:v>3.0576399999999991E-3</c:v>
                </c:pt>
                <c:pt idx="5">
                  <c:v>3.0592800000000019E-3</c:v>
                </c:pt>
                <c:pt idx="6">
                  <c:v>3.0609200000000004E-3</c:v>
                </c:pt>
                <c:pt idx="7">
                  <c:v>3.0625500000000016E-3</c:v>
                </c:pt>
                <c:pt idx="8">
                  <c:v>3.0641900000000001E-3</c:v>
                </c:pt>
                <c:pt idx="9">
                  <c:v>3.0658199999999969E-3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E-43F1-940D-7FE556E9B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3663"/>
        <c:axId val="1778956991"/>
      </c:scatterChart>
      <c:valAx>
        <c:axId val="17789536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6991"/>
        <c:crosses val="autoZero"/>
        <c:crossBetween val="midCat"/>
      </c:valAx>
      <c:valAx>
        <c:axId val="17789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42863</xdr:colOff>
      <xdr:row>10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11</xdr:row>
      <xdr:rowOff>9525</xdr:rowOff>
    </xdr:from>
    <xdr:to>
      <xdr:col>22</xdr:col>
      <xdr:colOff>100013</xdr:colOff>
      <xdr:row>20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109538</xdr:colOff>
      <xdr:row>21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21</xdr:row>
      <xdr:rowOff>19050</xdr:rowOff>
    </xdr:from>
    <xdr:to>
      <xdr:col>22</xdr:col>
      <xdr:colOff>128588</xdr:colOff>
      <xdr:row>30</xdr:row>
      <xdr:rowOff>176213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42863</xdr:colOff>
      <xdr:row>10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11</xdr:row>
      <xdr:rowOff>0</xdr:rowOff>
    </xdr:from>
    <xdr:to>
      <xdr:col>22</xdr:col>
      <xdr:colOff>61913</xdr:colOff>
      <xdr:row>21</xdr:row>
      <xdr:rowOff>4763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9525</xdr:colOff>
      <xdr:row>21</xdr:row>
      <xdr:rowOff>9525</xdr:rowOff>
    </xdr:from>
    <xdr:to>
      <xdr:col>22</xdr:col>
      <xdr:colOff>80963</xdr:colOff>
      <xdr:row>30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31</xdr:row>
      <xdr:rowOff>9525</xdr:rowOff>
    </xdr:from>
    <xdr:to>
      <xdr:col>22</xdr:col>
      <xdr:colOff>100013</xdr:colOff>
      <xdr:row>40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41</xdr:row>
      <xdr:rowOff>0</xdr:rowOff>
    </xdr:from>
    <xdr:to>
      <xdr:col>22</xdr:col>
      <xdr:colOff>109538</xdr:colOff>
      <xdr:row>50</xdr:row>
      <xdr:rowOff>185738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51</xdr:row>
      <xdr:rowOff>9525</xdr:rowOff>
    </xdr:from>
    <xdr:to>
      <xdr:col>22</xdr:col>
      <xdr:colOff>109538</xdr:colOff>
      <xdr:row>61</xdr:row>
      <xdr:rowOff>4763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61</xdr:row>
      <xdr:rowOff>19050</xdr:rowOff>
    </xdr:from>
    <xdr:to>
      <xdr:col>22</xdr:col>
      <xdr:colOff>128588</xdr:colOff>
      <xdr:row>70</xdr:row>
      <xdr:rowOff>176213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71</xdr:row>
      <xdr:rowOff>0</xdr:rowOff>
    </xdr:from>
    <xdr:to>
      <xdr:col>22</xdr:col>
      <xdr:colOff>138113</xdr:colOff>
      <xdr:row>80</xdr:row>
      <xdr:rowOff>176213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9525</xdr:colOff>
      <xdr:row>81</xdr:row>
      <xdr:rowOff>0</xdr:rowOff>
    </xdr:from>
    <xdr:to>
      <xdr:col>22</xdr:col>
      <xdr:colOff>157163</xdr:colOff>
      <xdr:row>90</xdr:row>
      <xdr:rowOff>176213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0.71869</cdr:x>
      <cdr:y>0.71201</cdr:y>
    </cdr:from>
    <cdr:to>
      <cdr:x>0.93274</cdr:x>
      <cdr:y>0.84299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70225" y="1346200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42863</xdr:colOff>
      <xdr:row>10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11</xdr:row>
      <xdr:rowOff>9525</xdr:rowOff>
    </xdr:from>
    <xdr:to>
      <xdr:col>22</xdr:col>
      <xdr:colOff>100013</xdr:colOff>
      <xdr:row>20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109538</xdr:colOff>
      <xdr:row>21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21</xdr:row>
      <xdr:rowOff>19050</xdr:rowOff>
    </xdr:from>
    <xdr:to>
      <xdr:col>22</xdr:col>
      <xdr:colOff>128588</xdr:colOff>
      <xdr:row>30</xdr:row>
      <xdr:rowOff>176213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42863</xdr:colOff>
      <xdr:row>10</xdr:row>
      <xdr:rowOff>166688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11</xdr:row>
      <xdr:rowOff>0</xdr:rowOff>
    </xdr:from>
    <xdr:to>
      <xdr:col>22</xdr:col>
      <xdr:colOff>61913</xdr:colOff>
      <xdr:row>21</xdr:row>
      <xdr:rowOff>4763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9525</xdr:colOff>
      <xdr:row>21</xdr:row>
      <xdr:rowOff>9525</xdr:rowOff>
    </xdr:from>
    <xdr:to>
      <xdr:col>22</xdr:col>
      <xdr:colOff>80963</xdr:colOff>
      <xdr:row>30</xdr:row>
      <xdr:rowOff>185738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31</xdr:row>
      <xdr:rowOff>9525</xdr:rowOff>
    </xdr:from>
    <xdr:to>
      <xdr:col>22</xdr:col>
      <xdr:colOff>100013</xdr:colOff>
      <xdr:row>40</xdr:row>
      <xdr:rowOff>176213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41</xdr:row>
      <xdr:rowOff>0</xdr:rowOff>
    </xdr:from>
    <xdr:to>
      <xdr:col>22</xdr:col>
      <xdr:colOff>109538</xdr:colOff>
      <xdr:row>50</xdr:row>
      <xdr:rowOff>185738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51</xdr:row>
      <xdr:rowOff>9525</xdr:rowOff>
    </xdr:from>
    <xdr:to>
      <xdr:col>22</xdr:col>
      <xdr:colOff>109538</xdr:colOff>
      <xdr:row>61</xdr:row>
      <xdr:rowOff>4763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61</xdr:row>
      <xdr:rowOff>19050</xdr:rowOff>
    </xdr:from>
    <xdr:to>
      <xdr:col>22</xdr:col>
      <xdr:colOff>128588</xdr:colOff>
      <xdr:row>70</xdr:row>
      <xdr:rowOff>176213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71</xdr:row>
      <xdr:rowOff>0</xdr:rowOff>
    </xdr:from>
    <xdr:to>
      <xdr:col>22</xdr:col>
      <xdr:colOff>138113</xdr:colOff>
      <xdr:row>80</xdr:row>
      <xdr:rowOff>176213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9525</xdr:colOff>
      <xdr:row>81</xdr:row>
      <xdr:rowOff>0</xdr:rowOff>
    </xdr:from>
    <xdr:to>
      <xdr:col>22</xdr:col>
      <xdr:colOff>157163</xdr:colOff>
      <xdr:row>90</xdr:row>
      <xdr:rowOff>176213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0.01197</cdr:x>
      <cdr:y>0.027</cdr:y>
    </cdr:from>
    <cdr:to>
      <cdr:x>0.22746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0.01181</cdr:x>
      <cdr:y>0.027</cdr:y>
    </cdr:from>
    <cdr:to>
      <cdr:x>0.22444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0.01173</cdr:x>
      <cdr:y>0.02714</cdr:y>
    </cdr:from>
    <cdr:to>
      <cdr:x>0.22296</cdr:x>
      <cdr:y>0.15945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0.01197</cdr:x>
      <cdr:y>0.027</cdr:y>
    </cdr:from>
    <cdr:to>
      <cdr:x>0.22746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0.01192</cdr:x>
      <cdr:y>0.0266</cdr:y>
    </cdr:from>
    <cdr:to>
      <cdr:x>0.22645</cdr:x>
      <cdr:y>0.15627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21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0.01189</cdr:x>
      <cdr:y>0.02687</cdr:y>
    </cdr:from>
    <cdr:to>
      <cdr:x>0.22594</cdr:x>
      <cdr:y>0.15785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0.01181</cdr:x>
      <cdr:y>0.027</cdr:y>
    </cdr:from>
    <cdr:to>
      <cdr:x>0.22444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0.71268</cdr:x>
      <cdr:y>0.70633</cdr:y>
    </cdr:from>
    <cdr:to>
      <cdr:x>0.92817</cdr:x>
      <cdr:y>0.83797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4188" y="1328738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0.01173</cdr:x>
      <cdr:y>0.02714</cdr:y>
    </cdr:from>
    <cdr:to>
      <cdr:x>0.22296</cdr:x>
      <cdr:y>0.15945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0.01171</cdr:x>
      <cdr:y>0.02687</cdr:y>
    </cdr:from>
    <cdr:to>
      <cdr:x>0.22247</cdr:x>
      <cdr:y>0.15784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0.01168</cdr:x>
      <cdr:y>0.02687</cdr:y>
    </cdr:from>
    <cdr:to>
      <cdr:x>0.22198</cdr:x>
      <cdr:y>0.15784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1</xdr:row>
      <xdr:rowOff>0</xdr:rowOff>
    </xdr:from>
    <xdr:to>
      <xdr:col>22</xdr:col>
      <xdr:colOff>61913</xdr:colOff>
      <xdr:row>10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11</xdr:row>
      <xdr:rowOff>9525</xdr:rowOff>
    </xdr:from>
    <xdr:to>
      <xdr:col>22</xdr:col>
      <xdr:colOff>119063</xdr:colOff>
      <xdr:row>20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21</xdr:row>
      <xdr:rowOff>0</xdr:rowOff>
    </xdr:from>
    <xdr:to>
      <xdr:col>22</xdr:col>
      <xdr:colOff>128588</xdr:colOff>
      <xdr:row>21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21</xdr:row>
      <xdr:rowOff>19050</xdr:rowOff>
    </xdr:from>
    <xdr:to>
      <xdr:col>22</xdr:col>
      <xdr:colOff>147638</xdr:colOff>
      <xdr:row>30</xdr:row>
      <xdr:rowOff>176213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</xdr:colOff>
      <xdr:row>1</xdr:row>
      <xdr:rowOff>0</xdr:rowOff>
    </xdr:from>
    <xdr:to>
      <xdr:col>22</xdr:col>
      <xdr:colOff>61913</xdr:colOff>
      <xdr:row>10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</xdr:colOff>
      <xdr:row>11</xdr:row>
      <xdr:rowOff>0</xdr:rowOff>
    </xdr:from>
    <xdr:to>
      <xdr:col>22</xdr:col>
      <xdr:colOff>80963</xdr:colOff>
      <xdr:row>21</xdr:row>
      <xdr:rowOff>4763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28575</xdr:colOff>
      <xdr:row>21</xdr:row>
      <xdr:rowOff>9525</xdr:rowOff>
    </xdr:from>
    <xdr:to>
      <xdr:col>22</xdr:col>
      <xdr:colOff>100013</xdr:colOff>
      <xdr:row>30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19050</xdr:colOff>
      <xdr:row>31</xdr:row>
      <xdr:rowOff>9525</xdr:rowOff>
    </xdr:from>
    <xdr:to>
      <xdr:col>22</xdr:col>
      <xdr:colOff>119063</xdr:colOff>
      <xdr:row>40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19050</xdr:colOff>
      <xdr:row>41</xdr:row>
      <xdr:rowOff>0</xdr:rowOff>
    </xdr:from>
    <xdr:to>
      <xdr:col>22</xdr:col>
      <xdr:colOff>128588</xdr:colOff>
      <xdr:row>50</xdr:row>
      <xdr:rowOff>185738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19050</xdr:colOff>
      <xdr:row>51</xdr:row>
      <xdr:rowOff>9525</xdr:rowOff>
    </xdr:from>
    <xdr:to>
      <xdr:col>22</xdr:col>
      <xdr:colOff>128588</xdr:colOff>
      <xdr:row>61</xdr:row>
      <xdr:rowOff>4763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19050</xdr:colOff>
      <xdr:row>61</xdr:row>
      <xdr:rowOff>19050</xdr:rowOff>
    </xdr:from>
    <xdr:to>
      <xdr:col>22</xdr:col>
      <xdr:colOff>147638</xdr:colOff>
      <xdr:row>70</xdr:row>
      <xdr:rowOff>176213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19050</xdr:colOff>
      <xdr:row>71</xdr:row>
      <xdr:rowOff>0</xdr:rowOff>
    </xdr:from>
    <xdr:to>
      <xdr:col>22</xdr:col>
      <xdr:colOff>157163</xdr:colOff>
      <xdr:row>80</xdr:row>
      <xdr:rowOff>176213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28575</xdr:colOff>
      <xdr:row>81</xdr:row>
      <xdr:rowOff>0</xdr:rowOff>
    </xdr:from>
    <xdr:to>
      <xdr:col>22</xdr:col>
      <xdr:colOff>176213</xdr:colOff>
      <xdr:row>90</xdr:row>
      <xdr:rowOff>176213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0.01197</cdr:x>
      <cdr:y>0.027</cdr:y>
    </cdr:from>
    <cdr:to>
      <cdr:x>0.22746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0.01181</cdr:x>
      <cdr:y>0.027</cdr:y>
    </cdr:from>
    <cdr:to>
      <cdr:x>0.22444</cdr:x>
      <cdr:y>0.15865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0.01173</cdr:x>
      <cdr:y>0.02714</cdr:y>
    </cdr:from>
    <cdr:to>
      <cdr:x>0.22296</cdr:x>
      <cdr:y>0.15945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0.71268</cdr:x>
      <cdr:y>0.70633</cdr:y>
    </cdr:from>
    <cdr:to>
      <cdr:x>0.92817</cdr:x>
      <cdr:y>0.83797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4188" y="1328738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0.01197</cdr:x>
      <cdr:y>0.027</cdr:y>
    </cdr:from>
    <cdr:to>
      <cdr:x>0.22746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0.01192</cdr:x>
      <cdr:y>0.0266</cdr:y>
    </cdr:from>
    <cdr:to>
      <cdr:x>0.22645</cdr:x>
      <cdr:y>0.15627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21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0.01189</cdr:x>
      <cdr:y>0.02687</cdr:y>
    </cdr:from>
    <cdr:to>
      <cdr:x>0.22594</cdr:x>
      <cdr:y>0.15785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0.01181</cdr:x>
      <cdr:y>0.027</cdr:y>
    </cdr:from>
    <cdr:to>
      <cdr:x>0.22444</cdr:x>
      <cdr:y>0.15865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0.01173</cdr:x>
      <cdr:y>0.02714</cdr:y>
    </cdr:from>
    <cdr:to>
      <cdr:x>0.22296</cdr:x>
      <cdr:y>0.15945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0.01171</cdr:x>
      <cdr:y>0.02687</cdr:y>
    </cdr:from>
    <cdr:to>
      <cdr:x>0.22247</cdr:x>
      <cdr:y>0.15785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0.01168</cdr:x>
      <cdr:y>0.02687</cdr:y>
    </cdr:from>
    <cdr:to>
      <cdr:x>0.22198</cdr:x>
      <cdr:y>0.15785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0.71359</cdr:x>
      <cdr:y>0.69493</cdr:y>
    </cdr:from>
    <cdr:to>
      <cdr:x>0.92812</cdr:x>
      <cdr:y>0.8246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41650" y="1327150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0.71869</cdr:x>
      <cdr:y>0.71201</cdr:y>
    </cdr:from>
    <cdr:to>
      <cdr:x>0.93274</cdr:x>
      <cdr:y>0.84299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70225" y="1346200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1</xdr:row>
      <xdr:rowOff>0</xdr:rowOff>
    </xdr:from>
    <xdr:to>
      <xdr:col>22</xdr:col>
      <xdr:colOff>61913</xdr:colOff>
      <xdr:row>10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11</xdr:row>
      <xdr:rowOff>9525</xdr:rowOff>
    </xdr:from>
    <xdr:to>
      <xdr:col>22</xdr:col>
      <xdr:colOff>119063</xdr:colOff>
      <xdr:row>20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21</xdr:row>
      <xdr:rowOff>0</xdr:rowOff>
    </xdr:from>
    <xdr:to>
      <xdr:col>22</xdr:col>
      <xdr:colOff>128588</xdr:colOff>
      <xdr:row>21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21</xdr:row>
      <xdr:rowOff>19050</xdr:rowOff>
    </xdr:from>
    <xdr:to>
      <xdr:col>22</xdr:col>
      <xdr:colOff>147638</xdr:colOff>
      <xdr:row>30</xdr:row>
      <xdr:rowOff>176213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</xdr:colOff>
      <xdr:row>1</xdr:row>
      <xdr:rowOff>0</xdr:rowOff>
    </xdr:from>
    <xdr:to>
      <xdr:col>22</xdr:col>
      <xdr:colOff>61913</xdr:colOff>
      <xdr:row>10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</xdr:colOff>
      <xdr:row>11</xdr:row>
      <xdr:rowOff>0</xdr:rowOff>
    </xdr:from>
    <xdr:to>
      <xdr:col>22</xdr:col>
      <xdr:colOff>80963</xdr:colOff>
      <xdr:row>21</xdr:row>
      <xdr:rowOff>4763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28575</xdr:colOff>
      <xdr:row>21</xdr:row>
      <xdr:rowOff>9525</xdr:rowOff>
    </xdr:from>
    <xdr:to>
      <xdr:col>22</xdr:col>
      <xdr:colOff>100013</xdr:colOff>
      <xdr:row>30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19050</xdr:colOff>
      <xdr:row>31</xdr:row>
      <xdr:rowOff>9525</xdr:rowOff>
    </xdr:from>
    <xdr:to>
      <xdr:col>22</xdr:col>
      <xdr:colOff>119063</xdr:colOff>
      <xdr:row>40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19050</xdr:colOff>
      <xdr:row>41</xdr:row>
      <xdr:rowOff>0</xdr:rowOff>
    </xdr:from>
    <xdr:to>
      <xdr:col>22</xdr:col>
      <xdr:colOff>128588</xdr:colOff>
      <xdr:row>50</xdr:row>
      <xdr:rowOff>185738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19050</xdr:colOff>
      <xdr:row>51</xdr:row>
      <xdr:rowOff>9525</xdr:rowOff>
    </xdr:from>
    <xdr:to>
      <xdr:col>22</xdr:col>
      <xdr:colOff>128588</xdr:colOff>
      <xdr:row>61</xdr:row>
      <xdr:rowOff>4763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19050</xdr:colOff>
      <xdr:row>61</xdr:row>
      <xdr:rowOff>19050</xdr:rowOff>
    </xdr:from>
    <xdr:to>
      <xdr:col>22</xdr:col>
      <xdr:colOff>147638</xdr:colOff>
      <xdr:row>70</xdr:row>
      <xdr:rowOff>176213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19050</xdr:colOff>
      <xdr:row>71</xdr:row>
      <xdr:rowOff>0</xdr:rowOff>
    </xdr:from>
    <xdr:to>
      <xdr:col>22</xdr:col>
      <xdr:colOff>157163</xdr:colOff>
      <xdr:row>80</xdr:row>
      <xdr:rowOff>176213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28575</xdr:colOff>
      <xdr:row>81</xdr:row>
      <xdr:rowOff>0</xdr:rowOff>
    </xdr:from>
    <xdr:to>
      <xdr:col>22</xdr:col>
      <xdr:colOff>176213</xdr:colOff>
      <xdr:row>90</xdr:row>
      <xdr:rowOff>176213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0.71268</cdr:x>
      <cdr:y>0.70633</cdr:y>
    </cdr:from>
    <cdr:to>
      <cdr:x>0.92817</cdr:x>
      <cdr:y>0.83797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4188" y="1328738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0.71268</cdr:x>
      <cdr:y>0.70633</cdr:y>
    </cdr:from>
    <cdr:to>
      <cdr:x>0.92817</cdr:x>
      <cdr:y>0.83797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4188" y="1328738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0.71359</cdr:x>
      <cdr:y>0.69493</cdr:y>
    </cdr:from>
    <cdr:to>
      <cdr:x>0.92812</cdr:x>
      <cdr:y>0.8246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41650" y="1327150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zoomScale="77" zoomScaleNormal="100" workbookViewId="0">
      <selection activeCell="E2" sqref="E2"/>
    </sheetView>
  </sheetViews>
  <sheetFormatPr defaultColWidth="9" defaultRowHeight="14.4" x14ac:dyDescent="0.3"/>
  <cols>
    <col min="1" max="1" width="8.88671875" style="1" bestFit="1" customWidth="1"/>
    <col min="2" max="2" width="8.5546875" style="1" bestFit="1" customWidth="1"/>
    <col min="3" max="4" width="12.88671875" style="19" bestFit="1" customWidth="1"/>
    <col min="5" max="5" width="10" style="1" bestFit="1" customWidth="1"/>
    <col min="6" max="6" width="12.21875" style="1" bestFit="1" customWidth="1"/>
    <col min="7" max="8" width="9.109375" style="1" bestFit="1" customWidth="1"/>
    <col min="9" max="10" width="8.21875" style="14" bestFit="1" customWidth="1"/>
    <col min="11" max="11" width="8.21875" style="15" bestFit="1" customWidth="1"/>
    <col min="12" max="12" width="10.5546875" style="15" bestFit="1" customWidth="1"/>
    <col min="13" max="13" width="9" style="15" bestFit="1" customWidth="1"/>
    <col min="14" max="14" width="13.21875" style="14" bestFit="1" customWidth="1"/>
    <col min="15" max="15" width="12.44140625" style="15" bestFit="1" customWidth="1"/>
    <col min="16" max="16384" width="9" style="1"/>
  </cols>
  <sheetData>
    <row r="1" spans="1:15" x14ac:dyDescent="0.3">
      <c r="A1" s="1" t="s">
        <v>14</v>
      </c>
      <c r="B1" s="1" t="s">
        <v>15</v>
      </c>
      <c r="C1" s="19" t="s">
        <v>7</v>
      </c>
      <c r="D1" s="19" t="s">
        <v>8</v>
      </c>
      <c r="E1" s="1" t="s">
        <v>9</v>
      </c>
      <c r="F1" s="1" t="s">
        <v>16</v>
      </c>
      <c r="G1" s="1" t="s">
        <v>2</v>
      </c>
      <c r="H1" s="1" t="s">
        <v>3</v>
      </c>
      <c r="I1" s="14" t="s">
        <v>4</v>
      </c>
      <c r="J1" s="14" t="s">
        <v>5</v>
      </c>
      <c r="K1" s="15" t="s">
        <v>6</v>
      </c>
      <c r="L1" s="15" t="s">
        <v>10</v>
      </c>
      <c r="M1" s="15" t="s">
        <v>13</v>
      </c>
      <c r="N1" s="14" t="s">
        <v>11</v>
      </c>
      <c r="O1" s="15" t="s">
        <v>12</v>
      </c>
    </row>
    <row r="2" spans="1:15" x14ac:dyDescent="0.3">
      <c r="A2" s="8">
        <v>0.5</v>
      </c>
      <c r="B2" s="8">
        <v>-5</v>
      </c>
      <c r="C2" s="49">
        <v>-5.8049099999999999E-2</v>
      </c>
      <c r="D2" s="49">
        <v>-4.3063120000000001</v>
      </c>
      <c r="E2" s="2">
        <f t="shared" ref="E2:E33" si="0">C2-B2</f>
        <v>4.9419509000000001</v>
      </c>
      <c r="F2" s="2">
        <f t="shared" ref="F2:F33" si="1">D2-B2</f>
        <v>0.69368799999999986</v>
      </c>
      <c r="G2" s="8">
        <v>100</v>
      </c>
      <c r="H2" s="9">
        <v>100000</v>
      </c>
      <c r="I2" s="9">
        <f t="shared" ref="I2:I33" si="2">(A2-C2)/G2</f>
        <v>5.5804909999999999E-3</v>
      </c>
      <c r="J2" s="9">
        <f t="shared" ref="J2:J33" si="3">(0-D2)/H2</f>
        <v>4.3063119999999999E-5</v>
      </c>
      <c r="K2" s="5">
        <f t="shared" ref="K2:K65" si="4">I2/J2</f>
        <v>129.58863640163554</v>
      </c>
      <c r="L2" s="61">
        <v>933</v>
      </c>
      <c r="M2" s="16">
        <f>L2/I2</f>
        <v>167189.58958987659</v>
      </c>
      <c r="N2" s="9">
        <f t="shared" ref="N2:N65" si="5">I2/0.025</f>
        <v>0.22321964</v>
      </c>
      <c r="O2" s="5">
        <f t="shared" ref="O2:O65" si="6">0.025/J2</f>
        <v>580.54316547430847</v>
      </c>
    </row>
    <row r="3" spans="1:15" x14ac:dyDescent="0.3">
      <c r="A3" s="8">
        <v>1</v>
      </c>
      <c r="B3" s="8">
        <v>-5</v>
      </c>
      <c r="C3" s="49">
        <v>0.44165120000000002</v>
      </c>
      <c r="D3" s="49">
        <v>-4.3063120000000001</v>
      </c>
      <c r="E3" s="2">
        <f t="shared" si="0"/>
        <v>5.4416511999999999</v>
      </c>
      <c r="F3" s="2">
        <f t="shared" si="1"/>
        <v>0.69368799999999986</v>
      </c>
      <c r="G3" s="8">
        <v>100</v>
      </c>
      <c r="H3" s="9">
        <v>100000</v>
      </c>
      <c r="I3" s="9">
        <f t="shared" si="2"/>
        <v>5.5834880000000002E-3</v>
      </c>
      <c r="J3" s="9">
        <f t="shared" si="3"/>
        <v>4.3063119999999999E-5</v>
      </c>
      <c r="K3" s="5">
        <f t="shared" si="4"/>
        <v>129.65823191631262</v>
      </c>
      <c r="L3" s="59"/>
      <c r="M3" s="16">
        <f>L2/I3</f>
        <v>167099.84869672864</v>
      </c>
      <c r="N3" s="9">
        <f t="shared" si="5"/>
        <v>0.22333951999999999</v>
      </c>
      <c r="O3" s="5">
        <f t="shared" si="6"/>
        <v>580.54316547430847</v>
      </c>
    </row>
    <row r="4" spans="1:15" x14ac:dyDescent="0.3">
      <c r="A4" s="8">
        <v>1.5</v>
      </c>
      <c r="B4" s="8">
        <v>-5</v>
      </c>
      <c r="C4" s="49">
        <v>0.94135150000000001</v>
      </c>
      <c r="D4" s="49">
        <v>-4.3063120000000001</v>
      </c>
      <c r="E4" s="2">
        <f t="shared" si="0"/>
        <v>5.9413514999999997</v>
      </c>
      <c r="F4" s="2">
        <f t="shared" si="1"/>
        <v>0.69368799999999986</v>
      </c>
      <c r="G4" s="8">
        <v>100</v>
      </c>
      <c r="H4" s="9">
        <v>100000</v>
      </c>
      <c r="I4" s="9">
        <f t="shared" si="2"/>
        <v>5.5864849999999995E-3</v>
      </c>
      <c r="J4" s="9">
        <f t="shared" si="3"/>
        <v>4.3063119999999999E-5</v>
      </c>
      <c r="K4" s="5">
        <f t="shared" si="4"/>
        <v>129.72782743098966</v>
      </c>
      <c r="L4" s="59"/>
      <c r="M4" s="16">
        <f>L2/I4</f>
        <v>167010.2040907655</v>
      </c>
      <c r="N4" s="9">
        <f t="shared" si="5"/>
        <v>0.22345939999999997</v>
      </c>
      <c r="O4" s="5">
        <f t="shared" si="6"/>
        <v>580.54316547430847</v>
      </c>
    </row>
    <row r="5" spans="1:15" x14ac:dyDescent="0.3">
      <c r="A5" s="8">
        <v>2</v>
      </c>
      <c r="B5" s="8">
        <v>-5</v>
      </c>
      <c r="C5" s="49">
        <v>1.441052</v>
      </c>
      <c r="D5" s="49">
        <v>-4.3063120000000001</v>
      </c>
      <c r="E5" s="2">
        <f t="shared" si="0"/>
        <v>6.441052</v>
      </c>
      <c r="F5" s="2">
        <f t="shared" si="1"/>
        <v>0.69368799999999986</v>
      </c>
      <c r="G5" s="8">
        <v>100</v>
      </c>
      <c r="H5" s="9">
        <v>100000</v>
      </c>
      <c r="I5" s="9">
        <f t="shared" si="2"/>
        <v>5.58948E-3</v>
      </c>
      <c r="J5" s="9">
        <f t="shared" si="3"/>
        <v>4.3063119999999999E-5</v>
      </c>
      <c r="K5" s="5">
        <f t="shared" si="4"/>
        <v>129.7973765022135</v>
      </c>
      <c r="L5" s="59"/>
      <c r="M5" s="16">
        <f>L2/I5</f>
        <v>166920.71534382447</v>
      </c>
      <c r="N5" s="9">
        <f t="shared" si="5"/>
        <v>0.22357919999999998</v>
      </c>
      <c r="O5" s="5">
        <f t="shared" si="6"/>
        <v>580.54316547430847</v>
      </c>
    </row>
    <row r="6" spans="1:15" x14ac:dyDescent="0.3">
      <c r="A6" s="8">
        <v>2.5</v>
      </c>
      <c r="B6" s="8">
        <v>-5</v>
      </c>
      <c r="C6" s="49">
        <v>1.940752</v>
      </c>
      <c r="D6" s="49">
        <v>-4.3063120000000001</v>
      </c>
      <c r="E6" s="2">
        <f t="shared" si="0"/>
        <v>6.9407519999999998</v>
      </c>
      <c r="F6" s="2">
        <f t="shared" si="1"/>
        <v>0.69368799999999986</v>
      </c>
      <c r="G6" s="8">
        <v>100</v>
      </c>
      <c r="H6" s="9">
        <v>100000</v>
      </c>
      <c r="I6" s="9">
        <f t="shared" si="2"/>
        <v>5.5924799999999995E-3</v>
      </c>
      <c r="J6" s="9">
        <f t="shared" si="3"/>
        <v>4.3063119999999999E-5</v>
      </c>
      <c r="K6" s="5">
        <f t="shared" si="4"/>
        <v>129.86704168207041</v>
      </c>
      <c r="L6" s="59"/>
      <c r="M6" s="16">
        <f>L2/I6</f>
        <v>166831.17328984637</v>
      </c>
      <c r="N6" s="9">
        <f t="shared" si="5"/>
        <v>0.22369919999999996</v>
      </c>
      <c r="O6" s="5">
        <f t="shared" si="6"/>
        <v>580.54316547430847</v>
      </c>
    </row>
    <row r="7" spans="1:15" x14ac:dyDescent="0.3">
      <c r="A7" s="8">
        <v>3</v>
      </c>
      <c r="B7" s="8">
        <v>-5</v>
      </c>
      <c r="C7" s="49">
        <v>2.4404520000000001</v>
      </c>
      <c r="D7" s="49">
        <v>-4.3063120000000001</v>
      </c>
      <c r="E7" s="2">
        <f t="shared" si="0"/>
        <v>7.4404520000000005</v>
      </c>
      <c r="F7" s="2">
        <f t="shared" si="1"/>
        <v>0.69368799999999986</v>
      </c>
      <c r="G7" s="8">
        <v>100</v>
      </c>
      <c r="H7" s="9">
        <v>100000</v>
      </c>
      <c r="I7" s="9">
        <f t="shared" si="2"/>
        <v>5.595479999999999E-3</v>
      </c>
      <c r="J7" s="9">
        <f t="shared" si="3"/>
        <v>4.3063119999999999E-5</v>
      </c>
      <c r="K7" s="5">
        <f t="shared" si="4"/>
        <v>129.93670686192732</v>
      </c>
      <c r="L7" s="59"/>
      <c r="M7" s="16">
        <f>L2/I7</f>
        <v>166741.72725128141</v>
      </c>
      <c r="N7" s="9">
        <f t="shared" si="5"/>
        <v>0.22381919999999994</v>
      </c>
      <c r="O7" s="5">
        <f t="shared" si="6"/>
        <v>580.54316547430847</v>
      </c>
    </row>
    <row r="8" spans="1:15" x14ac:dyDescent="0.3">
      <c r="A8" s="8">
        <v>3.5</v>
      </c>
      <c r="B8" s="8">
        <v>-5</v>
      </c>
      <c r="C8" s="49">
        <v>2.940153</v>
      </c>
      <c r="D8" s="49">
        <v>-4.3063120000000001</v>
      </c>
      <c r="E8" s="2">
        <f t="shared" si="0"/>
        <v>7.9401530000000005</v>
      </c>
      <c r="F8" s="2">
        <f t="shared" si="1"/>
        <v>0.69368799999999986</v>
      </c>
      <c r="G8" s="8">
        <v>100</v>
      </c>
      <c r="H8" s="9">
        <v>100000</v>
      </c>
      <c r="I8" s="9">
        <f t="shared" si="2"/>
        <v>5.5984699999999995E-3</v>
      </c>
      <c r="J8" s="9">
        <f t="shared" si="3"/>
        <v>4.3063119999999999E-5</v>
      </c>
      <c r="K8" s="5">
        <f t="shared" si="4"/>
        <v>130.00613982451804</v>
      </c>
      <c r="L8" s="59"/>
      <c r="M8" s="16">
        <f>L2/I8</f>
        <v>166652.67474863669</v>
      </c>
      <c r="N8" s="9">
        <f t="shared" si="5"/>
        <v>0.22393879999999997</v>
      </c>
      <c r="O8" s="5">
        <f t="shared" si="6"/>
        <v>580.54316547430847</v>
      </c>
    </row>
    <row r="9" spans="1:15" x14ac:dyDescent="0.3">
      <c r="A9" s="8">
        <v>4</v>
      </c>
      <c r="B9" s="8">
        <v>-5</v>
      </c>
      <c r="C9" s="49">
        <v>3.4398529999999998</v>
      </c>
      <c r="D9" s="49">
        <v>-4.3063120000000001</v>
      </c>
      <c r="E9" s="2">
        <f t="shared" si="0"/>
        <v>8.4398529999999994</v>
      </c>
      <c r="F9" s="2">
        <f t="shared" si="1"/>
        <v>0.69368799999999986</v>
      </c>
      <c r="G9" s="8">
        <v>100</v>
      </c>
      <c r="H9" s="9">
        <v>100000</v>
      </c>
      <c r="I9" s="9">
        <f t="shared" si="2"/>
        <v>5.6014700000000016E-3</v>
      </c>
      <c r="J9" s="9">
        <f t="shared" si="3"/>
        <v>4.3063119999999999E-5</v>
      </c>
      <c r="K9" s="5">
        <f t="shared" si="4"/>
        <v>130.07580500437501</v>
      </c>
      <c r="L9" s="59"/>
      <c r="M9" s="16">
        <f>L2/I9</f>
        <v>166563.41995940346</v>
      </c>
      <c r="N9" s="9">
        <f t="shared" si="5"/>
        <v>0.22405880000000006</v>
      </c>
      <c r="O9" s="5">
        <f t="shared" si="6"/>
        <v>580.54316547430847</v>
      </c>
    </row>
    <row r="10" spans="1:15" x14ac:dyDescent="0.3">
      <c r="A10" s="8">
        <v>4.5</v>
      </c>
      <c r="B10" s="8">
        <v>-5</v>
      </c>
      <c r="C10" s="49">
        <v>3.9395530000000001</v>
      </c>
      <c r="D10" s="49">
        <v>-4.3063120000000001</v>
      </c>
      <c r="E10" s="2">
        <f t="shared" si="0"/>
        <v>8.9395530000000001</v>
      </c>
      <c r="F10" s="2">
        <f t="shared" si="1"/>
        <v>0.69368799999999986</v>
      </c>
      <c r="G10" s="8">
        <v>100</v>
      </c>
      <c r="H10" s="9">
        <v>100000</v>
      </c>
      <c r="I10" s="9">
        <f t="shared" si="2"/>
        <v>5.6044699999999994E-3</v>
      </c>
      <c r="J10" s="9">
        <f t="shared" si="3"/>
        <v>4.3063119999999999E-5</v>
      </c>
      <c r="K10" s="5">
        <f t="shared" si="4"/>
        <v>130.14547018423187</v>
      </c>
      <c r="L10" s="59"/>
      <c r="M10" s="16">
        <f>L2/I10</f>
        <v>166474.26072402924</v>
      </c>
      <c r="N10" s="9">
        <f t="shared" si="5"/>
        <v>0.22417879999999996</v>
      </c>
      <c r="O10" s="5">
        <f t="shared" si="6"/>
        <v>580.54316547430847</v>
      </c>
    </row>
    <row r="11" spans="1:15" x14ac:dyDescent="0.3">
      <c r="A11" s="8">
        <v>5</v>
      </c>
      <c r="B11" s="8">
        <v>-5</v>
      </c>
      <c r="C11" s="49">
        <v>4.439254</v>
      </c>
      <c r="D11" s="49">
        <v>-4.3063120000000001</v>
      </c>
      <c r="E11" s="2">
        <f t="shared" si="0"/>
        <v>9.439254</v>
      </c>
      <c r="F11" s="2">
        <f t="shared" si="1"/>
        <v>0.69368799999999986</v>
      </c>
      <c r="G11" s="8">
        <v>100</v>
      </c>
      <c r="H11" s="9">
        <v>100000</v>
      </c>
      <c r="I11" s="9">
        <f t="shared" si="2"/>
        <v>5.6074599999999999E-3</v>
      </c>
      <c r="J11" s="9">
        <f t="shared" si="3"/>
        <v>4.3063119999999999E-5</v>
      </c>
      <c r="K11" s="5">
        <f t="shared" si="4"/>
        <v>130.21490314682262</v>
      </c>
      <c r="L11" s="59"/>
      <c r="M11" s="16">
        <f>L2/I11</f>
        <v>166385.49361029771</v>
      </c>
      <c r="N11" s="9">
        <f t="shared" si="5"/>
        <v>0.22429839999999998</v>
      </c>
      <c r="O11" s="5">
        <f t="shared" si="6"/>
        <v>580.54316547430847</v>
      </c>
    </row>
    <row r="12" spans="1:15" x14ac:dyDescent="0.3">
      <c r="A12" s="25">
        <v>0.5</v>
      </c>
      <c r="B12" s="25">
        <v>-4.5</v>
      </c>
      <c r="C12" s="50">
        <v>2.7945259999999999E-3</v>
      </c>
      <c r="D12" s="50">
        <v>-3.8115969999999999</v>
      </c>
      <c r="E12" s="37">
        <f t="shared" si="0"/>
        <v>4.5027945259999997</v>
      </c>
      <c r="F12" s="37">
        <f t="shared" si="1"/>
        <v>0.6884030000000001</v>
      </c>
      <c r="G12" s="25">
        <v>100</v>
      </c>
      <c r="H12" s="26">
        <v>100000</v>
      </c>
      <c r="I12" s="26">
        <f t="shared" si="2"/>
        <v>4.9720547399999997E-3</v>
      </c>
      <c r="J12" s="26">
        <f t="shared" si="3"/>
        <v>3.8115969999999997E-5</v>
      </c>
      <c r="K12" s="27">
        <f t="shared" si="4"/>
        <v>130.4454468822386</v>
      </c>
      <c r="L12" s="62">
        <v>980</v>
      </c>
      <c r="M12" s="28">
        <f>L12/I12</f>
        <v>197101.61115402362</v>
      </c>
      <c r="N12" s="26">
        <f t="shared" si="5"/>
        <v>0.19888218959999998</v>
      </c>
      <c r="O12" s="27">
        <f t="shared" si="6"/>
        <v>655.89305480091423</v>
      </c>
    </row>
    <row r="13" spans="1:15" x14ac:dyDescent="0.3">
      <c r="A13" s="25">
        <v>1</v>
      </c>
      <c r="B13" s="25">
        <v>-4.5</v>
      </c>
      <c r="C13" s="50">
        <v>0.50252750000000002</v>
      </c>
      <c r="D13" s="50">
        <v>-3.8115969999999999</v>
      </c>
      <c r="E13" s="37">
        <f t="shared" si="0"/>
        <v>5.0025275000000002</v>
      </c>
      <c r="F13" s="37">
        <f t="shared" si="1"/>
        <v>0.6884030000000001</v>
      </c>
      <c r="G13" s="25">
        <v>100</v>
      </c>
      <c r="H13" s="26">
        <v>100000</v>
      </c>
      <c r="I13" s="26">
        <f t="shared" si="2"/>
        <v>4.9747250000000002E-3</v>
      </c>
      <c r="J13" s="26">
        <f t="shared" si="3"/>
        <v>3.8115969999999997E-5</v>
      </c>
      <c r="K13" s="27">
        <f t="shared" si="4"/>
        <v>130.51550308177912</v>
      </c>
      <c r="L13" s="59"/>
      <c r="M13" s="28">
        <f>L12/I13</f>
        <v>196995.81383895592</v>
      </c>
      <c r="N13" s="26">
        <f t="shared" si="5"/>
        <v>0.198989</v>
      </c>
      <c r="O13" s="27">
        <f t="shared" si="6"/>
        <v>655.89305480091423</v>
      </c>
    </row>
    <row r="14" spans="1:15" x14ac:dyDescent="0.3">
      <c r="A14" s="25">
        <v>1.5</v>
      </c>
      <c r="B14" s="25">
        <v>-4.5</v>
      </c>
      <c r="C14" s="50">
        <v>1.0022610000000001</v>
      </c>
      <c r="D14" s="50">
        <v>-3.8115969999999999</v>
      </c>
      <c r="E14" s="37">
        <f t="shared" si="0"/>
        <v>5.5022609999999998</v>
      </c>
      <c r="F14" s="37">
        <f t="shared" si="1"/>
        <v>0.6884030000000001</v>
      </c>
      <c r="G14" s="25">
        <v>100</v>
      </c>
      <c r="H14" s="26">
        <v>100000</v>
      </c>
      <c r="I14" s="26">
        <f t="shared" si="2"/>
        <v>4.9773899999999991E-3</v>
      </c>
      <c r="J14" s="26">
        <f t="shared" si="3"/>
        <v>3.8115969999999997E-5</v>
      </c>
      <c r="K14" s="27">
        <f t="shared" si="4"/>
        <v>130.58542128142088</v>
      </c>
      <c r="L14" s="59"/>
      <c r="M14" s="28">
        <f>L12/I14</f>
        <v>196890.33810892861</v>
      </c>
      <c r="N14" s="26">
        <f t="shared" si="5"/>
        <v>0.19909559999999996</v>
      </c>
      <c r="O14" s="27">
        <f t="shared" si="6"/>
        <v>655.89305480091423</v>
      </c>
    </row>
    <row r="15" spans="1:15" x14ac:dyDescent="0.3">
      <c r="A15" s="25">
        <v>2</v>
      </c>
      <c r="B15" s="25">
        <v>-4.5</v>
      </c>
      <c r="C15" s="50">
        <v>1.5019940000000001</v>
      </c>
      <c r="D15" s="50">
        <v>-3.8115969999999999</v>
      </c>
      <c r="E15" s="37">
        <f t="shared" si="0"/>
        <v>6.0019939999999998</v>
      </c>
      <c r="F15" s="37">
        <f t="shared" si="1"/>
        <v>0.6884030000000001</v>
      </c>
      <c r="G15" s="25">
        <v>100</v>
      </c>
      <c r="H15" s="26">
        <v>100000</v>
      </c>
      <c r="I15" s="26">
        <f t="shared" si="2"/>
        <v>4.9800599999999997E-3</v>
      </c>
      <c r="J15" s="26">
        <f t="shared" si="3"/>
        <v>3.8115969999999997E-5</v>
      </c>
      <c r="K15" s="27">
        <f t="shared" si="4"/>
        <v>130.65547065967363</v>
      </c>
      <c r="L15" s="59"/>
      <c r="M15" s="28">
        <f>L12/I15</f>
        <v>196784.77769344146</v>
      </c>
      <c r="N15" s="26">
        <f t="shared" si="5"/>
        <v>0.19920239999999997</v>
      </c>
      <c r="O15" s="27">
        <f t="shared" si="6"/>
        <v>655.89305480091423</v>
      </c>
    </row>
    <row r="16" spans="1:15" x14ac:dyDescent="0.3">
      <c r="A16" s="25">
        <v>2.5</v>
      </c>
      <c r="B16" s="25">
        <v>-4.5</v>
      </c>
      <c r="C16" s="50">
        <v>2.0017260000000001</v>
      </c>
      <c r="D16" s="50">
        <v>-3.8115969999999999</v>
      </c>
      <c r="E16" s="37">
        <f t="shared" si="0"/>
        <v>6.5017259999999997</v>
      </c>
      <c r="F16" s="37">
        <f t="shared" si="1"/>
        <v>0.6884030000000001</v>
      </c>
      <c r="G16" s="25">
        <v>100</v>
      </c>
      <c r="H16" s="26">
        <v>100000</v>
      </c>
      <c r="I16" s="26">
        <f t="shared" si="2"/>
        <v>4.9827399999999985E-3</v>
      </c>
      <c r="J16" s="26">
        <f t="shared" si="3"/>
        <v>3.8115969999999997E-5</v>
      </c>
      <c r="K16" s="27">
        <f t="shared" si="4"/>
        <v>130.72578239514826</v>
      </c>
      <c r="L16" s="59"/>
      <c r="M16" s="28">
        <f>L12/I16</f>
        <v>196678.93568598808</v>
      </c>
      <c r="N16" s="26">
        <f t="shared" si="5"/>
        <v>0.19930959999999992</v>
      </c>
      <c r="O16" s="27">
        <f t="shared" si="6"/>
        <v>655.89305480091423</v>
      </c>
    </row>
    <row r="17" spans="1:15" x14ac:dyDescent="0.3">
      <c r="A17" s="25">
        <v>3</v>
      </c>
      <c r="B17" s="25">
        <v>-4.5</v>
      </c>
      <c r="C17" s="50">
        <v>2.5014599999999998</v>
      </c>
      <c r="D17" s="50">
        <v>-3.8115969999999999</v>
      </c>
      <c r="E17" s="37">
        <f t="shared" si="0"/>
        <v>7.0014599999999998</v>
      </c>
      <c r="F17" s="37">
        <f t="shared" si="1"/>
        <v>0.6884030000000001</v>
      </c>
      <c r="G17" s="25">
        <v>100</v>
      </c>
      <c r="H17" s="26">
        <v>100000</v>
      </c>
      <c r="I17" s="26">
        <f t="shared" si="2"/>
        <v>4.9854000000000018E-3</v>
      </c>
      <c r="J17" s="26">
        <f t="shared" si="3"/>
        <v>3.8115969999999997E-5</v>
      </c>
      <c r="K17" s="27">
        <f t="shared" si="4"/>
        <v>130.79556941617915</v>
      </c>
      <c r="L17" s="59"/>
      <c r="M17" s="28">
        <f>L12/I17</f>
        <v>196573.99606852001</v>
      </c>
      <c r="N17" s="26">
        <f t="shared" si="5"/>
        <v>0.19941600000000007</v>
      </c>
      <c r="O17" s="27">
        <f t="shared" si="6"/>
        <v>655.89305480091423</v>
      </c>
    </row>
    <row r="18" spans="1:15" x14ac:dyDescent="0.3">
      <c r="A18" s="25">
        <v>3.5</v>
      </c>
      <c r="B18" s="25">
        <v>-4.5</v>
      </c>
      <c r="C18" s="50">
        <v>3.0011930000000002</v>
      </c>
      <c r="D18" s="50">
        <v>-3.8115969999999999</v>
      </c>
      <c r="E18" s="37">
        <f t="shared" si="0"/>
        <v>7.5011930000000007</v>
      </c>
      <c r="F18" s="37">
        <f t="shared" si="1"/>
        <v>0.6884030000000001</v>
      </c>
      <c r="G18" s="25">
        <v>100</v>
      </c>
      <c r="H18" s="26">
        <v>100000</v>
      </c>
      <c r="I18" s="26">
        <f t="shared" si="2"/>
        <v>4.9880699999999981E-3</v>
      </c>
      <c r="J18" s="26">
        <f t="shared" si="3"/>
        <v>3.8115969999999997E-5</v>
      </c>
      <c r="K18" s="27">
        <f t="shared" si="4"/>
        <v>130.86561879443178</v>
      </c>
      <c r="L18" s="59"/>
      <c r="M18" s="28">
        <f>L12/I18</f>
        <v>196468.77449594741</v>
      </c>
      <c r="N18" s="26">
        <f t="shared" si="5"/>
        <v>0.19952279999999992</v>
      </c>
      <c r="O18" s="27">
        <f t="shared" si="6"/>
        <v>655.89305480091423</v>
      </c>
    </row>
    <row r="19" spans="1:15" x14ac:dyDescent="0.3">
      <c r="A19" s="25">
        <v>4</v>
      </c>
      <c r="B19" s="25">
        <v>-4.5</v>
      </c>
      <c r="C19" s="50">
        <v>3.5009260000000002</v>
      </c>
      <c r="D19" s="50">
        <v>-3.8115969999999999</v>
      </c>
      <c r="E19" s="37">
        <f t="shared" si="0"/>
        <v>8.0009259999999998</v>
      </c>
      <c r="F19" s="37">
        <f t="shared" si="1"/>
        <v>0.6884030000000001</v>
      </c>
      <c r="G19" s="25">
        <v>100</v>
      </c>
      <c r="H19" s="26">
        <v>100000</v>
      </c>
      <c r="I19" s="26">
        <f t="shared" si="2"/>
        <v>4.9907399999999979E-3</v>
      </c>
      <c r="J19" s="26">
        <f t="shared" si="3"/>
        <v>3.8115969999999997E-5</v>
      </c>
      <c r="K19" s="27">
        <f t="shared" si="4"/>
        <v>130.93566817268453</v>
      </c>
      <c r="L19" s="59"/>
      <c r="M19" s="28">
        <f>L12/I19</f>
        <v>196363.66550852187</v>
      </c>
      <c r="N19" s="26">
        <f t="shared" si="5"/>
        <v>0.19962959999999991</v>
      </c>
      <c r="O19" s="27">
        <f t="shared" si="6"/>
        <v>655.89305480091423</v>
      </c>
    </row>
    <row r="20" spans="1:15" x14ac:dyDescent="0.3">
      <c r="A20" s="25">
        <v>4.5</v>
      </c>
      <c r="B20" s="25">
        <v>-4.5</v>
      </c>
      <c r="C20" s="50">
        <v>4.0006589999999997</v>
      </c>
      <c r="D20" s="50">
        <v>-3.8115969999999999</v>
      </c>
      <c r="E20" s="37">
        <f t="shared" si="0"/>
        <v>8.5006589999999989</v>
      </c>
      <c r="F20" s="37">
        <f t="shared" si="1"/>
        <v>0.6884030000000001</v>
      </c>
      <c r="G20" s="25">
        <v>100</v>
      </c>
      <c r="H20" s="26">
        <v>100000</v>
      </c>
      <c r="I20" s="26">
        <f t="shared" si="2"/>
        <v>4.9934100000000028E-3</v>
      </c>
      <c r="J20" s="26">
        <f t="shared" si="3"/>
        <v>3.8115969999999997E-5</v>
      </c>
      <c r="K20" s="27">
        <f t="shared" si="4"/>
        <v>131.00571755093739</v>
      </c>
      <c r="L20" s="59"/>
      <c r="M20" s="28">
        <f>L12/I20</f>
        <v>196258.6689256439</v>
      </c>
      <c r="N20" s="26">
        <f t="shared" si="5"/>
        <v>0.19973640000000009</v>
      </c>
      <c r="O20" s="27">
        <f t="shared" si="6"/>
        <v>655.89305480091423</v>
      </c>
    </row>
    <row r="21" spans="1:15" x14ac:dyDescent="0.3">
      <c r="A21" s="25">
        <v>5</v>
      </c>
      <c r="B21" s="25">
        <v>-4.5</v>
      </c>
      <c r="C21" s="50">
        <v>4.5003909999999996</v>
      </c>
      <c r="D21" s="50">
        <v>-3.8115969999999999</v>
      </c>
      <c r="E21" s="37">
        <f t="shared" si="0"/>
        <v>9.0003910000000005</v>
      </c>
      <c r="F21" s="37">
        <f t="shared" si="1"/>
        <v>0.6884030000000001</v>
      </c>
      <c r="G21" s="25">
        <v>100</v>
      </c>
      <c r="H21" s="26">
        <v>100000</v>
      </c>
      <c r="I21" s="26">
        <f t="shared" si="2"/>
        <v>4.9960900000000042E-3</v>
      </c>
      <c r="J21" s="26">
        <f t="shared" si="3"/>
        <v>3.8115969999999997E-5</v>
      </c>
      <c r="K21" s="27">
        <f t="shared" si="4"/>
        <v>131.07602928641208</v>
      </c>
      <c r="L21" s="59"/>
      <c r="M21" s="28">
        <f>L12/I21</f>
        <v>196153.3919525067</v>
      </c>
      <c r="N21" s="26">
        <f t="shared" si="5"/>
        <v>0.19984360000000015</v>
      </c>
      <c r="O21" s="27">
        <f t="shared" si="6"/>
        <v>655.89305480091423</v>
      </c>
    </row>
    <row r="22" spans="1:15" x14ac:dyDescent="0.3">
      <c r="A22" s="10">
        <v>0.5</v>
      </c>
      <c r="B22" s="10">
        <v>-4</v>
      </c>
      <c r="C22" s="51">
        <v>6.5216899999999994E-2</v>
      </c>
      <c r="D22" s="51">
        <v>-3.3176489999999998</v>
      </c>
      <c r="E22" s="3">
        <f t="shared" si="0"/>
        <v>4.0652169000000002</v>
      </c>
      <c r="F22" s="3">
        <f t="shared" si="1"/>
        <v>0.68235100000000015</v>
      </c>
      <c r="G22" s="10">
        <v>100</v>
      </c>
      <c r="H22" s="11">
        <v>100000</v>
      </c>
      <c r="I22" s="11">
        <f t="shared" si="2"/>
        <v>4.3478309999999999E-3</v>
      </c>
      <c r="J22" s="11">
        <f t="shared" si="3"/>
        <v>3.3176489999999996E-5</v>
      </c>
      <c r="K22" s="6">
        <f t="shared" si="4"/>
        <v>131.05156693791298</v>
      </c>
      <c r="L22" s="58">
        <v>860</v>
      </c>
      <c r="M22" s="17">
        <f>L22/I22</f>
        <v>197799.77648625258</v>
      </c>
      <c r="N22" s="11">
        <f t="shared" si="5"/>
        <v>0.17391324</v>
      </c>
      <c r="O22" s="6">
        <f t="shared" si="6"/>
        <v>753.54565838640565</v>
      </c>
    </row>
    <row r="23" spans="1:15" x14ac:dyDescent="0.3">
      <c r="A23" s="10">
        <v>1</v>
      </c>
      <c r="B23" s="10">
        <v>-4</v>
      </c>
      <c r="C23" s="51">
        <v>0.56498340000000002</v>
      </c>
      <c r="D23" s="51">
        <v>-3.3176489999999998</v>
      </c>
      <c r="E23" s="3">
        <f t="shared" si="0"/>
        <v>4.5649834</v>
      </c>
      <c r="F23" s="3">
        <f t="shared" si="1"/>
        <v>0.68235100000000015</v>
      </c>
      <c r="G23" s="10">
        <v>100</v>
      </c>
      <c r="H23" s="11">
        <v>100000</v>
      </c>
      <c r="I23" s="11">
        <f t="shared" si="2"/>
        <v>4.3501659999999999E-3</v>
      </c>
      <c r="J23" s="11">
        <f t="shared" si="3"/>
        <v>3.3176489999999996E-5</v>
      </c>
      <c r="K23" s="6">
        <f t="shared" si="4"/>
        <v>131.12194810240626</v>
      </c>
      <c r="L23" s="59"/>
      <c r="M23" s="17">
        <f>L22/I23</f>
        <v>197693.60525552358</v>
      </c>
      <c r="N23" s="11">
        <f t="shared" si="5"/>
        <v>0.17400663999999999</v>
      </c>
      <c r="O23" s="6">
        <f t="shared" si="6"/>
        <v>753.54565838640565</v>
      </c>
    </row>
    <row r="24" spans="1:15" x14ac:dyDescent="0.3">
      <c r="A24" s="10">
        <v>1.5</v>
      </c>
      <c r="B24" s="10">
        <v>-4</v>
      </c>
      <c r="C24" s="51">
        <v>1.0647500000000001</v>
      </c>
      <c r="D24" s="51">
        <v>-3.3176489999999998</v>
      </c>
      <c r="E24" s="3">
        <f t="shared" si="0"/>
        <v>5.0647500000000001</v>
      </c>
      <c r="F24" s="3">
        <f t="shared" si="1"/>
        <v>0.68235100000000015</v>
      </c>
      <c r="G24" s="10">
        <v>100</v>
      </c>
      <c r="H24" s="11">
        <v>100000</v>
      </c>
      <c r="I24" s="11">
        <f t="shared" si="2"/>
        <v>4.3524999999999987E-3</v>
      </c>
      <c r="J24" s="11">
        <f t="shared" si="3"/>
        <v>3.3176489999999996E-5</v>
      </c>
      <c r="K24" s="6">
        <f t="shared" si="4"/>
        <v>131.19229912507319</v>
      </c>
      <c r="L24" s="59"/>
      <c r="M24" s="17">
        <f>L22/I24</f>
        <v>197587.5933371626</v>
      </c>
      <c r="N24" s="11">
        <f t="shared" si="5"/>
        <v>0.17409999999999995</v>
      </c>
      <c r="O24" s="6">
        <f t="shared" si="6"/>
        <v>753.54565838640565</v>
      </c>
    </row>
    <row r="25" spans="1:15" x14ac:dyDescent="0.3">
      <c r="A25" s="10">
        <v>2</v>
      </c>
      <c r="B25" s="10">
        <v>-4</v>
      </c>
      <c r="C25" s="51">
        <v>1.5645169999999999</v>
      </c>
      <c r="D25" s="51">
        <v>-3.3176489999999998</v>
      </c>
      <c r="E25" s="3">
        <f t="shared" si="0"/>
        <v>5.5645170000000004</v>
      </c>
      <c r="F25" s="3">
        <f t="shared" si="1"/>
        <v>0.68235100000000015</v>
      </c>
      <c r="G25" s="10">
        <v>100</v>
      </c>
      <c r="H25" s="11">
        <v>100000</v>
      </c>
      <c r="I25" s="11">
        <f t="shared" si="2"/>
        <v>4.3548300000000005E-3</v>
      </c>
      <c r="J25" s="11">
        <f t="shared" si="3"/>
        <v>3.3176489999999996E-5</v>
      </c>
      <c r="K25" s="6">
        <f t="shared" si="4"/>
        <v>131.26252958043486</v>
      </c>
      <c r="L25" s="59"/>
      <c r="M25" s="17">
        <f>L22/I25</f>
        <v>197481.87644523435</v>
      </c>
      <c r="N25" s="11">
        <f t="shared" si="5"/>
        <v>0.17419320000000002</v>
      </c>
      <c r="O25" s="6">
        <f t="shared" si="6"/>
        <v>753.54565838640565</v>
      </c>
    </row>
    <row r="26" spans="1:15" x14ac:dyDescent="0.3">
      <c r="A26" s="10">
        <v>2.5</v>
      </c>
      <c r="B26" s="10">
        <v>-4</v>
      </c>
      <c r="C26" s="51">
        <v>2.0642830000000001</v>
      </c>
      <c r="D26" s="51">
        <v>-3.3176489999999998</v>
      </c>
      <c r="E26" s="3">
        <f t="shared" si="0"/>
        <v>6.0642829999999996</v>
      </c>
      <c r="F26" s="3">
        <f t="shared" si="1"/>
        <v>0.68235100000000015</v>
      </c>
      <c r="G26" s="10">
        <v>100</v>
      </c>
      <c r="H26" s="11">
        <v>100000</v>
      </c>
      <c r="I26" s="11">
        <f t="shared" si="2"/>
        <v>4.3571699999999988E-3</v>
      </c>
      <c r="J26" s="11">
        <f t="shared" si="3"/>
        <v>3.3176489999999996E-5</v>
      </c>
      <c r="K26" s="6">
        <f t="shared" si="4"/>
        <v>131.33306145405976</v>
      </c>
      <c r="L26" s="59"/>
      <c r="M26" s="17">
        <f>L22/I26</f>
        <v>197375.81962604172</v>
      </c>
      <c r="N26" s="11">
        <f t="shared" si="5"/>
        <v>0.17428679999999994</v>
      </c>
      <c r="O26" s="6">
        <f t="shared" si="6"/>
        <v>753.54565838640565</v>
      </c>
    </row>
    <row r="27" spans="1:15" x14ac:dyDescent="0.3">
      <c r="A27" s="10">
        <v>3</v>
      </c>
      <c r="B27" s="10">
        <v>-4</v>
      </c>
      <c r="C27" s="51">
        <v>2.5640499999999999</v>
      </c>
      <c r="D27" s="51">
        <v>-3.3176489999999998</v>
      </c>
      <c r="E27" s="3">
        <f t="shared" si="0"/>
        <v>6.5640499999999999</v>
      </c>
      <c r="F27" s="3">
        <f t="shared" si="1"/>
        <v>0.68235100000000015</v>
      </c>
      <c r="G27" s="10">
        <v>100</v>
      </c>
      <c r="H27" s="11">
        <v>100000</v>
      </c>
      <c r="I27" s="11">
        <f t="shared" si="2"/>
        <v>4.3595000000000005E-3</v>
      </c>
      <c r="J27" s="11">
        <f t="shared" si="3"/>
        <v>3.3176489999999996E-5</v>
      </c>
      <c r="K27" s="6">
        <f t="shared" si="4"/>
        <v>131.40329190942143</v>
      </c>
      <c r="L27" s="59"/>
      <c r="M27" s="17">
        <f>L22/I27</f>
        <v>197270.32916618875</v>
      </c>
      <c r="N27" s="11">
        <f t="shared" si="5"/>
        <v>0.17438000000000001</v>
      </c>
      <c r="O27" s="6">
        <f t="shared" si="6"/>
        <v>753.54565838640565</v>
      </c>
    </row>
    <row r="28" spans="1:15" x14ac:dyDescent="0.3">
      <c r="A28" s="10">
        <v>3.5</v>
      </c>
      <c r="B28" s="10">
        <v>-4</v>
      </c>
      <c r="C28" s="51">
        <v>3.0638160000000001</v>
      </c>
      <c r="D28" s="51">
        <v>-3.3176489999999998</v>
      </c>
      <c r="E28" s="3">
        <f t="shared" si="0"/>
        <v>7.0638160000000001</v>
      </c>
      <c r="F28" s="3">
        <f t="shared" si="1"/>
        <v>0.68235100000000015</v>
      </c>
      <c r="G28" s="10">
        <v>100</v>
      </c>
      <c r="H28" s="11">
        <v>100000</v>
      </c>
      <c r="I28" s="11">
        <f t="shared" si="2"/>
        <v>4.3618399999999988E-3</v>
      </c>
      <c r="J28" s="11">
        <f t="shared" si="3"/>
        <v>3.3176489999999996E-5</v>
      </c>
      <c r="K28" s="6">
        <f t="shared" si="4"/>
        <v>131.47382378304636</v>
      </c>
      <c r="L28" s="59"/>
      <c r="M28" s="17">
        <f>L22/I28</f>
        <v>197164.49938558045</v>
      </c>
      <c r="N28" s="11">
        <f t="shared" si="5"/>
        <v>0.17447359999999995</v>
      </c>
      <c r="O28" s="6">
        <f t="shared" si="6"/>
        <v>753.54565838640565</v>
      </c>
    </row>
    <row r="29" spans="1:15" x14ac:dyDescent="0.3">
      <c r="A29" s="10">
        <v>4</v>
      </c>
      <c r="B29" s="10">
        <v>-4</v>
      </c>
      <c r="C29" s="51">
        <v>3.5635829999999999</v>
      </c>
      <c r="D29" s="51">
        <v>-3.3176489999999998</v>
      </c>
      <c r="E29" s="3">
        <f t="shared" si="0"/>
        <v>7.5635829999999995</v>
      </c>
      <c r="F29" s="3">
        <f t="shared" si="1"/>
        <v>0.68235100000000015</v>
      </c>
      <c r="G29" s="10">
        <v>100</v>
      </c>
      <c r="H29" s="11">
        <v>100000</v>
      </c>
      <c r="I29" s="11">
        <f t="shared" si="2"/>
        <v>4.3641700000000005E-3</v>
      </c>
      <c r="J29" s="11">
        <f t="shared" si="3"/>
        <v>3.3176489999999996E-5</v>
      </c>
      <c r="K29" s="6">
        <f t="shared" si="4"/>
        <v>131.54405423840802</v>
      </c>
      <c r="L29" s="59"/>
      <c r="M29" s="17">
        <f>L22/I29</f>
        <v>197059.23463109822</v>
      </c>
      <c r="N29" s="11">
        <f t="shared" si="5"/>
        <v>0.17456680000000002</v>
      </c>
      <c r="O29" s="6">
        <f t="shared" si="6"/>
        <v>753.54565838640565</v>
      </c>
    </row>
    <row r="30" spans="1:15" x14ac:dyDescent="0.3">
      <c r="A30" s="10">
        <v>4.5</v>
      </c>
      <c r="B30" s="10">
        <v>-4</v>
      </c>
      <c r="C30" s="51">
        <v>4.0633489999999997</v>
      </c>
      <c r="D30" s="51">
        <v>-3.3176489999999998</v>
      </c>
      <c r="E30" s="3">
        <f t="shared" si="0"/>
        <v>8.0633489999999988</v>
      </c>
      <c r="F30" s="3">
        <f t="shared" si="1"/>
        <v>0.68235100000000015</v>
      </c>
      <c r="G30" s="10">
        <v>100</v>
      </c>
      <c r="H30" s="11">
        <v>100000</v>
      </c>
      <c r="I30" s="11">
        <f t="shared" si="2"/>
        <v>4.3665100000000031E-3</v>
      </c>
      <c r="J30" s="11">
        <f t="shared" si="3"/>
        <v>3.3176489999999996E-5</v>
      </c>
      <c r="K30" s="6">
        <f t="shared" si="4"/>
        <v>131.61458611203307</v>
      </c>
      <c r="L30" s="59"/>
      <c r="M30" s="17">
        <f>L22/I30</f>
        <v>196953.63116081251</v>
      </c>
      <c r="N30" s="11">
        <f t="shared" si="5"/>
        <v>0.1746604000000001</v>
      </c>
      <c r="O30" s="6">
        <f t="shared" si="6"/>
        <v>753.54565838640565</v>
      </c>
    </row>
    <row r="31" spans="1:15" x14ac:dyDescent="0.3">
      <c r="A31" s="10">
        <v>5</v>
      </c>
      <c r="B31" s="10">
        <v>-4</v>
      </c>
      <c r="C31" s="51">
        <v>4.5631159999999999</v>
      </c>
      <c r="D31" s="51">
        <v>-3.3176489999999998</v>
      </c>
      <c r="E31" s="3">
        <f t="shared" si="0"/>
        <v>8.5631160000000008</v>
      </c>
      <c r="F31" s="3">
        <f t="shared" si="1"/>
        <v>0.68235100000000015</v>
      </c>
      <c r="G31" s="10">
        <v>100</v>
      </c>
      <c r="H31" s="11">
        <v>100000</v>
      </c>
      <c r="I31" s="11">
        <f t="shared" si="2"/>
        <v>4.3688400000000006E-3</v>
      </c>
      <c r="J31" s="11">
        <f t="shared" si="3"/>
        <v>3.3176489999999996E-5</v>
      </c>
      <c r="K31" s="6">
        <f t="shared" si="4"/>
        <v>131.68481656739459</v>
      </c>
      <c r="L31" s="59"/>
      <c r="M31" s="17">
        <f>L22/I31</f>
        <v>196848.591388103</v>
      </c>
      <c r="N31" s="11">
        <f t="shared" si="5"/>
        <v>0.17475360000000001</v>
      </c>
      <c r="O31" s="6">
        <f t="shared" si="6"/>
        <v>753.54565838640565</v>
      </c>
    </row>
    <row r="32" spans="1:15" x14ac:dyDescent="0.3">
      <c r="A32" s="12">
        <v>0.5</v>
      </c>
      <c r="B32" s="12">
        <v>-3.5</v>
      </c>
      <c r="C32" s="52">
        <v>0.12925680000000001</v>
      </c>
      <c r="D32" s="52">
        <v>-2.8247209999999998</v>
      </c>
      <c r="E32" s="4">
        <f t="shared" si="0"/>
        <v>3.6292567999999998</v>
      </c>
      <c r="F32" s="4">
        <f t="shared" si="1"/>
        <v>0.67527900000000018</v>
      </c>
      <c r="G32" s="12">
        <v>100</v>
      </c>
      <c r="H32" s="13">
        <v>100000</v>
      </c>
      <c r="I32" s="13">
        <f t="shared" si="2"/>
        <v>3.7074320000000001E-3</v>
      </c>
      <c r="J32" s="13">
        <f t="shared" si="3"/>
        <v>2.8247209999999997E-5</v>
      </c>
      <c r="K32" s="7">
        <f t="shared" si="4"/>
        <v>131.24949331279092</v>
      </c>
      <c r="L32" s="60">
        <v>925</v>
      </c>
      <c r="M32" s="18">
        <f>L32/I32</f>
        <v>249498.84448318943</v>
      </c>
      <c r="N32" s="13">
        <f t="shared" si="5"/>
        <v>0.14829728</v>
      </c>
      <c r="O32" s="7">
        <f t="shared" si="6"/>
        <v>885.04316001474137</v>
      </c>
    </row>
    <row r="33" spans="1:15" x14ac:dyDescent="0.3">
      <c r="A33" s="12">
        <v>1</v>
      </c>
      <c r="B33" s="12">
        <v>-3.5</v>
      </c>
      <c r="C33" s="52">
        <v>0.62905789999999995</v>
      </c>
      <c r="D33" s="52">
        <v>-2.8247209999999998</v>
      </c>
      <c r="E33" s="4">
        <f t="shared" si="0"/>
        <v>4.1290579000000003</v>
      </c>
      <c r="F33" s="4">
        <f t="shared" si="1"/>
        <v>0.67527900000000018</v>
      </c>
      <c r="G33" s="12">
        <v>100</v>
      </c>
      <c r="H33" s="13">
        <v>100000</v>
      </c>
      <c r="I33" s="13">
        <f t="shared" si="2"/>
        <v>3.7094210000000005E-3</v>
      </c>
      <c r="J33" s="13">
        <f t="shared" si="3"/>
        <v>2.8247209999999997E-5</v>
      </c>
      <c r="K33" s="7">
        <f t="shared" si="4"/>
        <v>131.3199073466017</v>
      </c>
      <c r="L33" s="59"/>
      <c r="M33" s="18">
        <f>L32/I33</f>
        <v>249365.06263376412</v>
      </c>
      <c r="N33" s="13">
        <f t="shared" si="5"/>
        <v>0.14837684000000001</v>
      </c>
      <c r="O33" s="7">
        <f t="shared" si="6"/>
        <v>885.04316001474137</v>
      </c>
    </row>
    <row r="34" spans="1:15" x14ac:dyDescent="0.3">
      <c r="A34" s="12">
        <v>1.5</v>
      </c>
      <c r="B34" s="12">
        <v>-3.5</v>
      </c>
      <c r="C34" s="52">
        <v>1.1288590000000001</v>
      </c>
      <c r="D34" s="52">
        <v>-2.8247209999999998</v>
      </c>
      <c r="E34" s="4">
        <f t="shared" ref="E34:E65" si="7">C34-B34</f>
        <v>4.6288590000000003</v>
      </c>
      <c r="F34" s="4">
        <f t="shared" ref="F34:F65" si="8">D34-B34</f>
        <v>0.67527900000000018</v>
      </c>
      <c r="G34" s="12">
        <v>100</v>
      </c>
      <c r="H34" s="13">
        <v>100000</v>
      </c>
      <c r="I34" s="13">
        <f t="shared" ref="I34:I65" si="9">(A34-C34)/G34</f>
        <v>3.7114099999999996E-3</v>
      </c>
      <c r="J34" s="13">
        <f t="shared" ref="J34:J65" si="10">(0-D34)/H34</f>
        <v>2.8247209999999997E-5</v>
      </c>
      <c r="K34" s="7">
        <f t="shared" si="4"/>
        <v>131.39032138041244</v>
      </c>
      <c r="L34" s="59"/>
      <c r="M34" s="18">
        <f>L32/I34</f>
        <v>249231.42417571761</v>
      </c>
      <c r="N34" s="13">
        <f t="shared" si="5"/>
        <v>0.14845639999999999</v>
      </c>
      <c r="O34" s="7">
        <f t="shared" si="6"/>
        <v>885.04316001474137</v>
      </c>
    </row>
    <row r="35" spans="1:15" x14ac:dyDescent="0.3">
      <c r="A35" s="12">
        <v>2</v>
      </c>
      <c r="B35" s="12">
        <v>-3.5</v>
      </c>
      <c r="C35" s="52">
        <v>1.62866</v>
      </c>
      <c r="D35" s="52">
        <v>-2.8247209999999998</v>
      </c>
      <c r="E35" s="4">
        <f t="shared" si="7"/>
        <v>5.12866</v>
      </c>
      <c r="F35" s="4">
        <f t="shared" si="8"/>
        <v>0.67527900000000018</v>
      </c>
      <c r="G35" s="12">
        <v>100</v>
      </c>
      <c r="H35" s="13">
        <v>100000</v>
      </c>
      <c r="I35" s="13">
        <f t="shared" si="9"/>
        <v>3.7133999999999999E-3</v>
      </c>
      <c r="J35" s="13">
        <f t="shared" si="10"/>
        <v>2.8247209999999997E-5</v>
      </c>
      <c r="K35" s="7">
        <f t="shared" si="4"/>
        <v>131.46077081594962</v>
      </c>
      <c r="L35" s="59"/>
      <c r="M35" s="18">
        <f>L32/I35</f>
        <v>249097.86179781333</v>
      </c>
      <c r="N35" s="13">
        <f t="shared" si="5"/>
        <v>0.148536</v>
      </c>
      <c r="O35" s="7">
        <f t="shared" si="6"/>
        <v>885.04316001474137</v>
      </c>
    </row>
    <row r="36" spans="1:15" x14ac:dyDescent="0.3">
      <c r="A36" s="12">
        <v>2.5</v>
      </c>
      <c r="B36" s="12">
        <v>-3.5</v>
      </c>
      <c r="C36" s="52">
        <v>2.1284610000000002</v>
      </c>
      <c r="D36" s="52">
        <v>-2.8247209999999998</v>
      </c>
      <c r="E36" s="4">
        <f t="shared" si="7"/>
        <v>5.6284609999999997</v>
      </c>
      <c r="F36" s="4">
        <f t="shared" si="8"/>
        <v>0.67527900000000018</v>
      </c>
      <c r="G36" s="12">
        <v>100</v>
      </c>
      <c r="H36" s="13">
        <v>100000</v>
      </c>
      <c r="I36" s="13">
        <f t="shared" si="9"/>
        <v>3.7153899999999985E-3</v>
      </c>
      <c r="J36" s="13">
        <f t="shared" si="10"/>
        <v>2.8247209999999997E-5</v>
      </c>
      <c r="K36" s="7">
        <f t="shared" si="4"/>
        <v>131.53122025148676</v>
      </c>
      <c r="L36" s="59"/>
      <c r="M36" s="18">
        <f>L32/I36</f>
        <v>248964.44249459691</v>
      </c>
      <c r="N36" s="13">
        <f t="shared" si="5"/>
        <v>0.14861559999999993</v>
      </c>
      <c r="O36" s="7">
        <f t="shared" si="6"/>
        <v>885.04316001474137</v>
      </c>
    </row>
    <row r="37" spans="1:15" x14ac:dyDescent="0.3">
      <c r="A37" s="12">
        <v>3</v>
      </c>
      <c r="B37" s="12">
        <v>-3.5</v>
      </c>
      <c r="C37" s="52">
        <v>2.6282619999999999</v>
      </c>
      <c r="D37" s="52">
        <v>-2.8247209999999998</v>
      </c>
      <c r="E37" s="4">
        <f t="shared" si="7"/>
        <v>6.1282619999999994</v>
      </c>
      <c r="F37" s="4">
        <f t="shared" si="8"/>
        <v>0.67527900000000018</v>
      </c>
      <c r="G37" s="12">
        <v>100</v>
      </c>
      <c r="H37" s="13">
        <v>100000</v>
      </c>
      <c r="I37" s="13">
        <f t="shared" si="9"/>
        <v>3.717380000000001E-3</v>
      </c>
      <c r="J37" s="13">
        <f t="shared" si="10"/>
        <v>2.8247209999999997E-5</v>
      </c>
      <c r="K37" s="7">
        <f t="shared" si="4"/>
        <v>131.60166968702401</v>
      </c>
      <c r="L37" s="59"/>
      <c r="M37" s="18">
        <f>L32/I37</f>
        <v>248831.16603629431</v>
      </c>
      <c r="N37" s="13">
        <f t="shared" si="5"/>
        <v>0.14869520000000003</v>
      </c>
      <c r="O37" s="7">
        <f t="shared" si="6"/>
        <v>885.04316001474137</v>
      </c>
    </row>
    <row r="38" spans="1:15" x14ac:dyDescent="0.3">
      <c r="A38" s="12">
        <v>3.5</v>
      </c>
      <c r="B38" s="12">
        <v>-3.5</v>
      </c>
      <c r="C38" s="52">
        <v>3.128063</v>
      </c>
      <c r="D38" s="52">
        <v>-2.8247209999999998</v>
      </c>
      <c r="E38" s="4">
        <f t="shared" si="7"/>
        <v>6.628063</v>
      </c>
      <c r="F38" s="4">
        <f t="shared" si="8"/>
        <v>0.67527900000000018</v>
      </c>
      <c r="G38" s="12">
        <v>100</v>
      </c>
      <c r="H38" s="13">
        <v>100000</v>
      </c>
      <c r="I38" s="13">
        <f t="shared" si="9"/>
        <v>3.7193699999999996E-3</v>
      </c>
      <c r="J38" s="13">
        <f t="shared" si="10"/>
        <v>2.8247209999999997E-5</v>
      </c>
      <c r="K38" s="7">
        <f t="shared" si="4"/>
        <v>131.67211912256113</v>
      </c>
      <c r="L38" s="59"/>
      <c r="M38" s="18">
        <f>L32/I38</f>
        <v>248698.03219362421</v>
      </c>
      <c r="N38" s="13">
        <f t="shared" si="5"/>
        <v>0.14877479999999998</v>
      </c>
      <c r="O38" s="7">
        <f t="shared" si="6"/>
        <v>885.04316001474137</v>
      </c>
    </row>
    <row r="39" spans="1:15" x14ac:dyDescent="0.3">
      <c r="A39" s="12">
        <v>4</v>
      </c>
      <c r="B39" s="12">
        <v>-3.5</v>
      </c>
      <c r="C39" s="52">
        <v>3.6278640000000002</v>
      </c>
      <c r="D39" s="52">
        <v>-2.8247209999999998</v>
      </c>
      <c r="E39" s="4">
        <f t="shared" si="7"/>
        <v>7.1278640000000006</v>
      </c>
      <c r="F39" s="4">
        <f t="shared" si="8"/>
        <v>0.67527900000000018</v>
      </c>
      <c r="G39" s="12">
        <v>100</v>
      </c>
      <c r="H39" s="13">
        <v>100000</v>
      </c>
      <c r="I39" s="13">
        <f t="shared" si="9"/>
        <v>3.7213599999999982E-3</v>
      </c>
      <c r="J39" s="13">
        <f t="shared" si="10"/>
        <v>2.8247209999999997E-5</v>
      </c>
      <c r="K39" s="7">
        <f t="shared" si="4"/>
        <v>131.74256855809824</v>
      </c>
      <c r="L39" s="59"/>
      <c r="M39" s="18">
        <f>L32/I39</f>
        <v>248565.04073779492</v>
      </c>
      <c r="N39" s="13">
        <f t="shared" si="5"/>
        <v>0.14885439999999991</v>
      </c>
      <c r="O39" s="7">
        <f t="shared" si="6"/>
        <v>885.04316001474137</v>
      </c>
    </row>
    <row r="40" spans="1:15" x14ac:dyDescent="0.3">
      <c r="A40" s="12">
        <v>4.5</v>
      </c>
      <c r="B40" s="12">
        <v>-3.5</v>
      </c>
      <c r="C40" s="52">
        <v>4.1276650000000004</v>
      </c>
      <c r="D40" s="52">
        <v>-2.8247209999999998</v>
      </c>
      <c r="E40" s="4">
        <f t="shared" si="7"/>
        <v>7.6276650000000004</v>
      </c>
      <c r="F40" s="4">
        <f t="shared" si="8"/>
        <v>0.67527900000000018</v>
      </c>
      <c r="G40" s="12">
        <v>100</v>
      </c>
      <c r="H40" s="13">
        <v>100000</v>
      </c>
      <c r="I40" s="13">
        <f t="shared" si="9"/>
        <v>3.7233499999999964E-3</v>
      </c>
      <c r="J40" s="13">
        <f t="shared" si="10"/>
        <v>2.8247209999999997E-5</v>
      </c>
      <c r="K40" s="7">
        <f t="shared" si="4"/>
        <v>131.81301799363536</v>
      </c>
      <c r="L40" s="59"/>
      <c r="M40" s="18">
        <f>L32/I40</f>
        <v>248432.1914405041</v>
      </c>
      <c r="N40" s="13">
        <f t="shared" si="5"/>
        <v>0.14893399999999984</v>
      </c>
      <c r="O40" s="7">
        <f t="shared" si="6"/>
        <v>885.04316001474137</v>
      </c>
    </row>
    <row r="41" spans="1:15" x14ac:dyDescent="0.3">
      <c r="A41" s="12">
        <v>5</v>
      </c>
      <c r="B41" s="12">
        <v>-3.5</v>
      </c>
      <c r="C41" s="52">
        <v>4.6274660000000001</v>
      </c>
      <c r="D41" s="52">
        <v>-2.8247209999999998</v>
      </c>
      <c r="E41" s="4">
        <f t="shared" si="7"/>
        <v>8.1274660000000001</v>
      </c>
      <c r="F41" s="4">
        <f t="shared" si="8"/>
        <v>0.67527900000000018</v>
      </c>
      <c r="G41" s="12">
        <v>100</v>
      </c>
      <c r="H41" s="13">
        <v>100000</v>
      </c>
      <c r="I41" s="13">
        <f t="shared" si="9"/>
        <v>3.7253399999999993E-3</v>
      </c>
      <c r="J41" s="13">
        <f t="shared" si="10"/>
        <v>2.8247209999999997E-5</v>
      </c>
      <c r="K41" s="7">
        <f t="shared" si="4"/>
        <v>131.88346742917264</v>
      </c>
      <c r="L41" s="59"/>
      <c r="M41" s="18">
        <f>L32/I41</f>
        <v>248299.48407393691</v>
      </c>
      <c r="N41" s="13">
        <f t="shared" si="5"/>
        <v>0.14901359999999997</v>
      </c>
      <c r="O41" s="7">
        <f t="shared" si="6"/>
        <v>885.04316001474137</v>
      </c>
    </row>
    <row r="42" spans="1:15" x14ac:dyDescent="0.3">
      <c r="A42" s="8">
        <v>0.5</v>
      </c>
      <c r="B42" s="8">
        <v>-3</v>
      </c>
      <c r="C42" s="49">
        <v>0.1948908</v>
      </c>
      <c r="D42" s="49">
        <v>-2.3332169999999999</v>
      </c>
      <c r="E42" s="2">
        <f t="shared" si="7"/>
        <v>3.1948908</v>
      </c>
      <c r="F42" s="2">
        <f t="shared" si="8"/>
        <v>0.66678300000000013</v>
      </c>
      <c r="G42" s="8">
        <v>100</v>
      </c>
      <c r="H42" s="9">
        <v>100000</v>
      </c>
      <c r="I42" s="9">
        <f t="shared" si="9"/>
        <v>3.0510919999999996E-3</v>
      </c>
      <c r="J42" s="9">
        <f t="shared" si="10"/>
        <v>2.3332169999999998E-5</v>
      </c>
      <c r="K42" s="5">
        <f t="shared" si="4"/>
        <v>130.76760541346991</v>
      </c>
      <c r="L42" s="61">
        <v>1000</v>
      </c>
      <c r="M42" s="16">
        <f>L42/I42</f>
        <v>327751.50667367619</v>
      </c>
      <c r="N42" s="9">
        <f t="shared" si="5"/>
        <v>0.12204367999999997</v>
      </c>
      <c r="O42" s="5">
        <f t="shared" si="6"/>
        <v>1071.4819924593385</v>
      </c>
    </row>
    <row r="43" spans="1:15" x14ac:dyDescent="0.3">
      <c r="A43" s="8">
        <v>1</v>
      </c>
      <c r="B43" s="8">
        <v>-3</v>
      </c>
      <c r="C43" s="49">
        <v>0.69472710000000004</v>
      </c>
      <c r="D43" s="49">
        <v>-2.3332169999999999</v>
      </c>
      <c r="E43" s="2">
        <f t="shared" si="7"/>
        <v>3.6947271000000002</v>
      </c>
      <c r="F43" s="2">
        <f t="shared" si="8"/>
        <v>0.66678300000000013</v>
      </c>
      <c r="G43" s="8">
        <v>100</v>
      </c>
      <c r="H43" s="9">
        <v>100000</v>
      </c>
      <c r="I43" s="9">
        <f t="shared" si="9"/>
        <v>3.0527289999999997E-3</v>
      </c>
      <c r="J43" s="9">
        <f t="shared" si="10"/>
        <v>2.3332169999999998E-5</v>
      </c>
      <c r="K43" s="5">
        <f t="shared" si="4"/>
        <v>130.83776605433613</v>
      </c>
      <c r="L43" s="59"/>
      <c r="M43" s="16">
        <f>L42/I43</f>
        <v>327575.752711754</v>
      </c>
      <c r="N43" s="9">
        <f t="shared" si="5"/>
        <v>0.12210915999999998</v>
      </c>
      <c r="O43" s="5">
        <f t="shared" si="6"/>
        <v>1071.4819924593385</v>
      </c>
    </row>
    <row r="44" spans="1:15" x14ac:dyDescent="0.3">
      <c r="A44" s="8">
        <v>1.5</v>
      </c>
      <c r="B44" s="8">
        <v>-3</v>
      </c>
      <c r="C44" s="49">
        <v>1.194563</v>
      </c>
      <c r="D44" s="49">
        <v>-2.3332169999999999</v>
      </c>
      <c r="E44" s="2">
        <f t="shared" si="7"/>
        <v>4.1945630000000005</v>
      </c>
      <c r="F44" s="2">
        <f t="shared" si="8"/>
        <v>0.66678300000000013</v>
      </c>
      <c r="G44" s="8">
        <v>100</v>
      </c>
      <c r="H44" s="9">
        <v>100000</v>
      </c>
      <c r="I44" s="9">
        <f t="shared" si="9"/>
        <v>3.0543699999999994E-3</v>
      </c>
      <c r="J44" s="9">
        <f t="shared" si="10"/>
        <v>2.3332169999999998E-5</v>
      </c>
      <c r="K44" s="5">
        <f t="shared" si="4"/>
        <v>130.90809813232116</v>
      </c>
      <c r="L44" s="59"/>
      <c r="M44" s="16">
        <f>L42/I44</f>
        <v>327399.75837897835</v>
      </c>
      <c r="N44" s="9">
        <f t="shared" si="5"/>
        <v>0.12217479999999997</v>
      </c>
      <c r="O44" s="5">
        <f t="shared" si="6"/>
        <v>1071.4819924593385</v>
      </c>
    </row>
    <row r="45" spans="1:15" x14ac:dyDescent="0.3">
      <c r="A45" s="8">
        <v>2</v>
      </c>
      <c r="B45" s="8">
        <v>-3</v>
      </c>
      <c r="C45" s="49">
        <v>1.6943999999999999</v>
      </c>
      <c r="D45" s="49">
        <v>-2.3332169999999999</v>
      </c>
      <c r="E45" s="2">
        <f t="shared" si="7"/>
        <v>4.6943999999999999</v>
      </c>
      <c r="F45" s="2">
        <f t="shared" si="8"/>
        <v>0.66678300000000013</v>
      </c>
      <c r="G45" s="8">
        <v>100</v>
      </c>
      <c r="H45" s="9">
        <v>100000</v>
      </c>
      <c r="I45" s="9">
        <f t="shared" si="9"/>
        <v>3.056000000000001E-3</v>
      </c>
      <c r="J45" s="9">
        <f t="shared" si="10"/>
        <v>2.3332169999999998E-5</v>
      </c>
      <c r="K45" s="5">
        <f t="shared" si="4"/>
        <v>130.97795875822956</v>
      </c>
      <c r="L45" s="59"/>
      <c r="M45" s="16">
        <f>L42/I45</f>
        <v>327225.13089005224</v>
      </c>
      <c r="N45" s="9">
        <f t="shared" si="5"/>
        <v>0.12224000000000003</v>
      </c>
      <c r="O45" s="5">
        <f t="shared" si="6"/>
        <v>1071.4819924593385</v>
      </c>
    </row>
    <row r="46" spans="1:15" x14ac:dyDescent="0.3">
      <c r="A46" s="8">
        <v>2.5</v>
      </c>
      <c r="B46" s="8">
        <v>-3</v>
      </c>
      <c r="C46" s="49">
        <v>2.1942360000000001</v>
      </c>
      <c r="D46" s="49">
        <v>-2.3332169999999999</v>
      </c>
      <c r="E46" s="2">
        <f t="shared" si="7"/>
        <v>5.1942360000000001</v>
      </c>
      <c r="F46" s="2">
        <f t="shared" si="8"/>
        <v>0.66678300000000013</v>
      </c>
      <c r="G46" s="8">
        <v>100</v>
      </c>
      <c r="H46" s="9">
        <v>100000</v>
      </c>
      <c r="I46" s="9">
        <f t="shared" si="9"/>
        <v>3.0576399999999991E-3</v>
      </c>
      <c r="J46" s="9">
        <f t="shared" si="10"/>
        <v>2.3332169999999998E-5</v>
      </c>
      <c r="K46" s="5">
        <f t="shared" si="4"/>
        <v>131.04824797693482</v>
      </c>
      <c r="L46" s="59"/>
      <c r="M46" s="16">
        <f>L42/I46</f>
        <v>327049.61996834172</v>
      </c>
      <c r="N46" s="9">
        <f t="shared" si="5"/>
        <v>0.12230559999999996</v>
      </c>
      <c r="O46" s="5">
        <f t="shared" si="6"/>
        <v>1071.4819924593385</v>
      </c>
    </row>
    <row r="47" spans="1:15" x14ac:dyDescent="0.3">
      <c r="A47" s="8">
        <v>3</v>
      </c>
      <c r="B47" s="8">
        <v>-3</v>
      </c>
      <c r="C47" s="49">
        <v>2.6940719999999998</v>
      </c>
      <c r="D47" s="49">
        <v>-2.3332169999999999</v>
      </c>
      <c r="E47" s="2">
        <f t="shared" si="7"/>
        <v>5.6940720000000002</v>
      </c>
      <c r="F47" s="2">
        <f t="shared" si="8"/>
        <v>0.66678300000000013</v>
      </c>
      <c r="G47" s="8">
        <v>100</v>
      </c>
      <c r="H47" s="9">
        <v>100000</v>
      </c>
      <c r="I47" s="9">
        <f t="shared" si="9"/>
        <v>3.0592800000000019E-3</v>
      </c>
      <c r="J47" s="9">
        <f t="shared" si="10"/>
        <v>2.3332169999999998E-5</v>
      </c>
      <c r="K47" s="5">
        <f t="shared" si="4"/>
        <v>131.11853719564027</v>
      </c>
      <c r="L47" s="59"/>
      <c r="M47" s="16">
        <f>L42/I47</f>
        <v>326874.29722026078</v>
      </c>
      <c r="N47" s="9">
        <f t="shared" si="5"/>
        <v>0.12237120000000007</v>
      </c>
      <c r="O47" s="5">
        <f t="shared" si="6"/>
        <v>1071.4819924593385</v>
      </c>
    </row>
    <row r="48" spans="1:15" x14ac:dyDescent="0.3">
      <c r="A48" s="8">
        <v>3.5</v>
      </c>
      <c r="B48" s="8">
        <v>-3</v>
      </c>
      <c r="C48" s="49">
        <v>3.193908</v>
      </c>
      <c r="D48" s="49">
        <v>-2.3332169999999999</v>
      </c>
      <c r="E48" s="2">
        <f t="shared" si="7"/>
        <v>6.1939080000000004</v>
      </c>
      <c r="F48" s="2">
        <f t="shared" si="8"/>
        <v>0.66678300000000013</v>
      </c>
      <c r="G48" s="8">
        <v>100</v>
      </c>
      <c r="H48" s="9">
        <v>100000</v>
      </c>
      <c r="I48" s="9">
        <f t="shared" si="9"/>
        <v>3.0609200000000004E-3</v>
      </c>
      <c r="J48" s="9">
        <f t="shared" si="10"/>
        <v>2.3332169999999998E-5</v>
      </c>
      <c r="K48" s="5">
        <f t="shared" si="4"/>
        <v>131.18882641434556</v>
      </c>
      <c r="L48" s="59"/>
      <c r="M48" s="16">
        <f>L42/I48</f>
        <v>326699.16234334774</v>
      </c>
      <c r="N48" s="9">
        <f t="shared" si="5"/>
        <v>0.12243680000000001</v>
      </c>
      <c r="O48" s="5">
        <f t="shared" si="6"/>
        <v>1071.4819924593385</v>
      </c>
    </row>
    <row r="49" spans="1:15" x14ac:dyDescent="0.3">
      <c r="A49" s="8">
        <v>4</v>
      </c>
      <c r="B49" s="8">
        <v>-3</v>
      </c>
      <c r="C49" s="49">
        <v>3.6937449999999998</v>
      </c>
      <c r="D49" s="49">
        <v>-2.3332169999999999</v>
      </c>
      <c r="E49" s="2">
        <f t="shared" si="7"/>
        <v>6.6937449999999998</v>
      </c>
      <c r="F49" s="2">
        <f t="shared" si="8"/>
        <v>0.66678300000000013</v>
      </c>
      <c r="G49" s="8">
        <v>100</v>
      </c>
      <c r="H49" s="9">
        <v>100000</v>
      </c>
      <c r="I49" s="9">
        <f t="shared" si="9"/>
        <v>3.0625500000000016E-3</v>
      </c>
      <c r="J49" s="9">
        <f t="shared" si="10"/>
        <v>2.3332169999999998E-5</v>
      </c>
      <c r="K49" s="5">
        <f t="shared" si="4"/>
        <v>131.25868704025393</v>
      </c>
      <c r="L49" s="59"/>
      <c r="M49" s="16">
        <f>L42/I49</f>
        <v>326525.28121989826</v>
      </c>
      <c r="N49" s="9">
        <f t="shared" si="5"/>
        <v>0.12250200000000006</v>
      </c>
      <c r="O49" s="5">
        <f t="shared" si="6"/>
        <v>1071.4819924593385</v>
      </c>
    </row>
    <row r="50" spans="1:15" x14ac:dyDescent="0.3">
      <c r="A50" s="8">
        <v>4.5</v>
      </c>
      <c r="B50" s="8">
        <v>-3</v>
      </c>
      <c r="C50" s="49">
        <v>4.193581</v>
      </c>
      <c r="D50" s="49">
        <v>-2.3332169999999999</v>
      </c>
      <c r="E50" s="2">
        <f t="shared" si="7"/>
        <v>7.193581</v>
      </c>
      <c r="F50" s="2">
        <f t="shared" si="8"/>
        <v>0.66678300000000013</v>
      </c>
      <c r="G50" s="8">
        <v>100</v>
      </c>
      <c r="H50" s="9">
        <v>100000</v>
      </c>
      <c r="I50" s="9">
        <f t="shared" si="9"/>
        <v>3.0641900000000001E-3</v>
      </c>
      <c r="J50" s="9">
        <f t="shared" si="10"/>
        <v>2.3332169999999998E-5</v>
      </c>
      <c r="K50" s="5">
        <f t="shared" si="4"/>
        <v>131.32897625895922</v>
      </c>
      <c r="L50" s="59"/>
      <c r="M50" s="16">
        <f>L42/I50</f>
        <v>326350.5200395537</v>
      </c>
      <c r="N50" s="9">
        <f t="shared" si="5"/>
        <v>0.1225676</v>
      </c>
      <c r="O50" s="5">
        <f t="shared" si="6"/>
        <v>1071.4819924593385</v>
      </c>
    </row>
    <row r="51" spans="1:15" x14ac:dyDescent="0.3">
      <c r="A51" s="8">
        <v>5</v>
      </c>
      <c r="B51" s="8">
        <v>-3</v>
      </c>
      <c r="C51" s="49">
        <v>4.6934180000000003</v>
      </c>
      <c r="D51" s="49">
        <v>-2.3332169999999999</v>
      </c>
      <c r="E51" s="2">
        <f t="shared" si="7"/>
        <v>7.6934180000000003</v>
      </c>
      <c r="F51" s="2">
        <f t="shared" si="8"/>
        <v>0.66678300000000013</v>
      </c>
      <c r="G51" s="8">
        <v>100</v>
      </c>
      <c r="H51" s="9">
        <v>100000</v>
      </c>
      <c r="I51" s="9">
        <f t="shared" si="9"/>
        <v>3.0658199999999969E-3</v>
      </c>
      <c r="J51" s="9">
        <f t="shared" si="10"/>
        <v>2.3332169999999998E-5</v>
      </c>
      <c r="K51" s="5">
        <f t="shared" si="4"/>
        <v>131.39883688486742</v>
      </c>
      <c r="L51" s="59"/>
      <c r="M51" s="16">
        <f>L42/I51</f>
        <v>326177.00973964581</v>
      </c>
      <c r="N51" s="9">
        <f t="shared" si="5"/>
        <v>0.12263279999999988</v>
      </c>
      <c r="O51" s="5">
        <f t="shared" si="6"/>
        <v>1071.4819924593385</v>
      </c>
    </row>
    <row r="52" spans="1:15" x14ac:dyDescent="0.3">
      <c r="A52" s="25">
        <v>0.5</v>
      </c>
      <c r="B52" s="25">
        <v>-2.5</v>
      </c>
      <c r="C52" s="50">
        <v>0.26195590000000002</v>
      </c>
      <c r="D52" s="50">
        <v>-1.843834</v>
      </c>
      <c r="E52" s="37">
        <f t="shared" si="7"/>
        <v>2.7619559000000002</v>
      </c>
      <c r="F52" s="37">
        <f t="shared" si="8"/>
        <v>0.65616600000000003</v>
      </c>
      <c r="G52" s="25">
        <v>100</v>
      </c>
      <c r="H52" s="26">
        <v>100000</v>
      </c>
      <c r="I52" s="26">
        <f t="shared" si="9"/>
        <v>2.3804409999999996E-3</v>
      </c>
      <c r="J52" s="26">
        <f t="shared" si="10"/>
        <v>1.8438339999999999E-5</v>
      </c>
      <c r="K52" s="27">
        <f t="shared" si="4"/>
        <v>129.102782571533</v>
      </c>
      <c r="L52" s="62">
        <v>800</v>
      </c>
      <c r="M52" s="28">
        <f>L52/I52</f>
        <v>336072.18158316048</v>
      </c>
      <c r="N52" s="26">
        <f t="shared" si="5"/>
        <v>9.5217639999999978E-2</v>
      </c>
      <c r="O52" s="27">
        <f t="shared" si="6"/>
        <v>1355.8704308522351</v>
      </c>
    </row>
    <row r="53" spans="1:15" x14ac:dyDescent="0.3">
      <c r="A53" s="25">
        <v>1</v>
      </c>
      <c r="B53" s="25">
        <v>-2.5</v>
      </c>
      <c r="C53" s="50">
        <v>0.76182839999999996</v>
      </c>
      <c r="D53" s="50">
        <v>-1.843834</v>
      </c>
      <c r="E53" s="37">
        <f t="shared" si="7"/>
        <v>3.2618283999999997</v>
      </c>
      <c r="F53" s="37">
        <f t="shared" si="8"/>
        <v>0.65616600000000003</v>
      </c>
      <c r="G53" s="25">
        <v>100</v>
      </c>
      <c r="H53" s="26">
        <v>100000</v>
      </c>
      <c r="I53" s="26">
        <f t="shared" si="9"/>
        <v>2.3817160000000003E-3</v>
      </c>
      <c r="J53" s="26">
        <f t="shared" si="10"/>
        <v>1.8438339999999999E-5</v>
      </c>
      <c r="K53" s="27">
        <f t="shared" si="4"/>
        <v>129.17193196350649</v>
      </c>
      <c r="L53" s="59"/>
      <c r="M53" s="28">
        <f>L52/I53</f>
        <v>335892.27263032197</v>
      </c>
      <c r="N53" s="26">
        <f t="shared" si="5"/>
        <v>9.5268640000000002E-2</v>
      </c>
      <c r="O53" s="27">
        <f t="shared" si="6"/>
        <v>1355.8704308522351</v>
      </c>
    </row>
    <row r="54" spans="1:15" x14ac:dyDescent="0.3">
      <c r="A54" s="25">
        <v>1.5</v>
      </c>
      <c r="B54" s="25">
        <v>-2.5</v>
      </c>
      <c r="C54" s="50">
        <v>1.261701</v>
      </c>
      <c r="D54" s="50">
        <v>-1.843834</v>
      </c>
      <c r="E54" s="37">
        <f t="shared" si="7"/>
        <v>3.761701</v>
      </c>
      <c r="F54" s="37">
        <f t="shared" si="8"/>
        <v>0.65616600000000003</v>
      </c>
      <c r="G54" s="25">
        <v>100</v>
      </c>
      <c r="H54" s="26">
        <v>100000</v>
      </c>
      <c r="I54" s="26">
        <f t="shared" si="9"/>
        <v>2.3829900000000002E-3</v>
      </c>
      <c r="J54" s="26">
        <f t="shared" si="10"/>
        <v>1.8438339999999999E-5</v>
      </c>
      <c r="K54" s="27">
        <f t="shared" si="4"/>
        <v>129.24102712066272</v>
      </c>
      <c r="L54" s="59"/>
      <c r="M54" s="28">
        <f>L52/I54</f>
        <v>335712.6970738442</v>
      </c>
      <c r="N54" s="26">
        <f t="shared" si="5"/>
        <v>9.5319600000000004E-2</v>
      </c>
      <c r="O54" s="27">
        <f t="shared" si="6"/>
        <v>1355.8704308522351</v>
      </c>
    </row>
    <row r="55" spans="1:15" x14ac:dyDescent="0.3">
      <c r="A55" s="25">
        <v>2</v>
      </c>
      <c r="B55" s="25">
        <v>-2.5</v>
      </c>
      <c r="C55" s="50">
        <v>1.7615730000000001</v>
      </c>
      <c r="D55" s="50">
        <v>-1.843834</v>
      </c>
      <c r="E55" s="37">
        <f t="shared" si="7"/>
        <v>4.2615730000000003</v>
      </c>
      <c r="F55" s="37">
        <f t="shared" si="8"/>
        <v>0.65616600000000003</v>
      </c>
      <c r="G55" s="25">
        <v>100</v>
      </c>
      <c r="H55" s="26">
        <v>100000</v>
      </c>
      <c r="I55" s="26">
        <f t="shared" si="9"/>
        <v>2.3842699999999995E-3</v>
      </c>
      <c r="J55" s="26">
        <f t="shared" si="10"/>
        <v>1.8438339999999999E-5</v>
      </c>
      <c r="K55" s="27">
        <f t="shared" si="4"/>
        <v>129.31044768672231</v>
      </c>
      <c r="L55" s="59"/>
      <c r="M55" s="28">
        <f>L52/I55</f>
        <v>335532.46905761521</v>
      </c>
      <c r="N55" s="26">
        <f t="shared" si="5"/>
        <v>9.5370799999999978E-2</v>
      </c>
      <c r="O55" s="27">
        <f t="shared" si="6"/>
        <v>1355.8704308522351</v>
      </c>
    </row>
    <row r="56" spans="1:15" x14ac:dyDescent="0.3">
      <c r="A56" s="25">
        <v>2.5</v>
      </c>
      <c r="B56" s="25">
        <v>-2.5</v>
      </c>
      <c r="C56" s="50">
        <v>2.2614459999999998</v>
      </c>
      <c r="D56" s="50">
        <v>-1.843834</v>
      </c>
      <c r="E56" s="37">
        <f t="shared" si="7"/>
        <v>4.7614459999999994</v>
      </c>
      <c r="F56" s="37">
        <f t="shared" si="8"/>
        <v>0.65616600000000003</v>
      </c>
      <c r="G56" s="25">
        <v>100</v>
      </c>
      <c r="H56" s="26">
        <v>100000</v>
      </c>
      <c r="I56" s="26">
        <f t="shared" si="9"/>
        <v>2.3855400000000015E-3</v>
      </c>
      <c r="J56" s="26">
        <f t="shared" si="10"/>
        <v>1.8438339999999999E-5</v>
      </c>
      <c r="K56" s="27">
        <f t="shared" si="4"/>
        <v>129.37932590460971</v>
      </c>
      <c r="L56" s="59"/>
      <c r="M56" s="28">
        <f>L52/I56</f>
        <v>335353.84022066259</v>
      </c>
      <c r="N56" s="26">
        <f t="shared" si="5"/>
        <v>9.5421600000000051E-2</v>
      </c>
      <c r="O56" s="27">
        <f t="shared" si="6"/>
        <v>1355.8704308522351</v>
      </c>
    </row>
    <row r="57" spans="1:15" x14ac:dyDescent="0.3">
      <c r="A57" s="25">
        <v>3</v>
      </c>
      <c r="B57" s="25">
        <v>-2.5</v>
      </c>
      <c r="C57" s="50">
        <v>2.7613180000000002</v>
      </c>
      <c r="D57" s="50">
        <v>-1.843834</v>
      </c>
      <c r="E57" s="37">
        <f t="shared" si="7"/>
        <v>5.2613180000000002</v>
      </c>
      <c r="F57" s="37">
        <f t="shared" si="8"/>
        <v>0.65616600000000003</v>
      </c>
      <c r="G57" s="25">
        <v>100</v>
      </c>
      <c r="H57" s="26">
        <v>100000</v>
      </c>
      <c r="I57" s="26">
        <f t="shared" si="9"/>
        <v>2.3868199999999983E-3</v>
      </c>
      <c r="J57" s="26">
        <f t="shared" si="10"/>
        <v>1.8438339999999999E-5</v>
      </c>
      <c r="K57" s="27">
        <f t="shared" si="4"/>
        <v>129.44874647066919</v>
      </c>
      <c r="L57" s="59"/>
      <c r="M57" s="28">
        <f>L52/I57</f>
        <v>335173.99720129737</v>
      </c>
      <c r="N57" s="26">
        <f t="shared" si="5"/>
        <v>9.5472799999999927E-2</v>
      </c>
      <c r="O57" s="27">
        <f t="shared" si="6"/>
        <v>1355.8704308522351</v>
      </c>
    </row>
    <row r="58" spans="1:15" x14ac:dyDescent="0.3">
      <c r="A58" s="25">
        <v>3.5</v>
      </c>
      <c r="B58" s="25">
        <v>-2.5</v>
      </c>
      <c r="C58" s="50">
        <v>3.26119</v>
      </c>
      <c r="D58" s="50">
        <v>-1.843834</v>
      </c>
      <c r="E58" s="37">
        <f t="shared" si="7"/>
        <v>5.76119</v>
      </c>
      <c r="F58" s="37">
        <f t="shared" si="8"/>
        <v>0.65616600000000003</v>
      </c>
      <c r="G58" s="25">
        <v>100</v>
      </c>
      <c r="H58" s="26">
        <v>100000</v>
      </c>
      <c r="I58" s="26">
        <f t="shared" si="9"/>
        <v>2.3880999999999998E-3</v>
      </c>
      <c r="J58" s="26">
        <f t="shared" si="10"/>
        <v>1.8438339999999999E-5</v>
      </c>
      <c r="K58" s="27">
        <f t="shared" si="4"/>
        <v>129.5181670367289</v>
      </c>
      <c r="L58" s="59"/>
      <c r="M58" s="28">
        <f>L52/I58</f>
        <v>334994.34697039489</v>
      </c>
      <c r="N58" s="26">
        <f t="shared" si="5"/>
        <v>9.5523999999999984E-2</v>
      </c>
      <c r="O58" s="27">
        <f t="shared" si="6"/>
        <v>1355.8704308522351</v>
      </c>
    </row>
    <row r="59" spans="1:15" x14ac:dyDescent="0.3">
      <c r="A59" s="25">
        <v>4</v>
      </c>
      <c r="B59" s="25">
        <v>-2.5</v>
      </c>
      <c r="C59" s="50">
        <v>3.761063</v>
      </c>
      <c r="D59" s="50">
        <v>-1.843834</v>
      </c>
      <c r="E59" s="37">
        <f t="shared" si="7"/>
        <v>6.261063</v>
      </c>
      <c r="F59" s="37">
        <f t="shared" si="8"/>
        <v>0.65616600000000003</v>
      </c>
      <c r="G59" s="25">
        <v>100</v>
      </c>
      <c r="H59" s="26">
        <v>100000</v>
      </c>
      <c r="I59" s="26">
        <f t="shared" si="9"/>
        <v>2.3893699999999996E-3</v>
      </c>
      <c r="J59" s="26">
        <f t="shared" si="10"/>
        <v>1.8438339999999999E-5</v>
      </c>
      <c r="K59" s="27">
        <f t="shared" si="4"/>
        <v>129.58704525461619</v>
      </c>
      <c r="L59" s="59"/>
      <c r="M59" s="28">
        <f>L52/I59</f>
        <v>334816.2904866137</v>
      </c>
      <c r="N59" s="26">
        <f t="shared" si="5"/>
        <v>9.5574799999999974E-2</v>
      </c>
      <c r="O59" s="27">
        <f t="shared" si="6"/>
        <v>1355.8704308522351</v>
      </c>
    </row>
    <row r="60" spans="1:15" x14ac:dyDescent="0.3">
      <c r="A60" s="25">
        <v>4.5</v>
      </c>
      <c r="B60" s="25">
        <v>-2.5</v>
      </c>
      <c r="C60" s="50">
        <v>4.2609349999999999</v>
      </c>
      <c r="D60" s="50">
        <v>-1.843834</v>
      </c>
      <c r="E60" s="37">
        <f t="shared" si="7"/>
        <v>6.7609349999999999</v>
      </c>
      <c r="F60" s="37">
        <f t="shared" si="8"/>
        <v>0.65616600000000003</v>
      </c>
      <c r="G60" s="25">
        <v>100</v>
      </c>
      <c r="H60" s="26">
        <v>100000</v>
      </c>
      <c r="I60" s="26">
        <f t="shared" si="9"/>
        <v>2.3906500000000007E-3</v>
      </c>
      <c r="J60" s="26">
        <f t="shared" si="10"/>
        <v>1.8438339999999999E-5</v>
      </c>
      <c r="K60" s="27">
        <f t="shared" si="4"/>
        <v>129.65646582067589</v>
      </c>
      <c r="L60" s="59"/>
      <c r="M60" s="28">
        <f>L52/I60</f>
        <v>334637.02340367675</v>
      </c>
      <c r="N60" s="26">
        <f t="shared" si="5"/>
        <v>9.5626000000000017E-2</v>
      </c>
      <c r="O60" s="27">
        <f t="shared" si="6"/>
        <v>1355.8704308522351</v>
      </c>
    </row>
    <row r="61" spans="1:15" x14ac:dyDescent="0.3">
      <c r="A61" s="25">
        <v>5</v>
      </c>
      <c r="B61" s="25">
        <v>-2.5</v>
      </c>
      <c r="C61" s="50">
        <v>4.7608069999999998</v>
      </c>
      <c r="D61" s="50">
        <v>-1.843834</v>
      </c>
      <c r="E61" s="37">
        <f t="shared" si="7"/>
        <v>7.2608069999999998</v>
      </c>
      <c r="F61" s="37">
        <f t="shared" si="8"/>
        <v>0.65616600000000003</v>
      </c>
      <c r="G61" s="25">
        <v>100</v>
      </c>
      <c r="H61" s="26">
        <v>100000</v>
      </c>
      <c r="I61" s="26">
        <f t="shared" si="9"/>
        <v>2.3919300000000022E-3</v>
      </c>
      <c r="J61" s="26">
        <f t="shared" si="10"/>
        <v>1.8438339999999999E-5</v>
      </c>
      <c r="K61" s="27">
        <f t="shared" si="4"/>
        <v>129.7258863867356</v>
      </c>
      <c r="L61" s="59"/>
      <c r="M61" s="28">
        <f>L52/I61</f>
        <v>334457.94818410208</v>
      </c>
      <c r="N61" s="26">
        <f t="shared" si="5"/>
        <v>9.5677200000000087E-2</v>
      </c>
      <c r="O61" s="27">
        <f t="shared" si="6"/>
        <v>1355.8704308522351</v>
      </c>
    </row>
    <row r="62" spans="1:15" x14ac:dyDescent="0.3">
      <c r="A62" s="10">
        <v>0.5</v>
      </c>
      <c r="B62" s="10">
        <v>-2</v>
      </c>
      <c r="C62" s="51">
        <v>0.32996389999999998</v>
      </c>
      <c r="D62" s="51">
        <v>-1.357926</v>
      </c>
      <c r="E62" s="3">
        <f t="shared" si="7"/>
        <v>2.3299639000000001</v>
      </c>
      <c r="F62" s="3">
        <f t="shared" si="8"/>
        <v>0.64207400000000003</v>
      </c>
      <c r="G62" s="10">
        <v>100</v>
      </c>
      <c r="H62" s="11">
        <v>100000</v>
      </c>
      <c r="I62" s="11">
        <f t="shared" si="9"/>
        <v>1.7003610000000003E-3</v>
      </c>
      <c r="J62" s="11">
        <f t="shared" si="10"/>
        <v>1.3579259999999999E-5</v>
      </c>
      <c r="K62" s="6">
        <f t="shared" si="4"/>
        <v>125.2175008063768</v>
      </c>
      <c r="L62" s="58">
        <v>850</v>
      </c>
      <c r="M62" s="17">
        <f>L62/I62</f>
        <v>499893.84607151063</v>
      </c>
      <c r="N62" s="11">
        <f t="shared" si="5"/>
        <v>6.8014440000000009E-2</v>
      </c>
      <c r="O62" s="6">
        <f t="shared" si="6"/>
        <v>1841.042884516535</v>
      </c>
    </row>
    <row r="63" spans="1:15" x14ac:dyDescent="0.3">
      <c r="A63" s="10">
        <v>1</v>
      </c>
      <c r="B63" s="10">
        <v>-2</v>
      </c>
      <c r="C63" s="51">
        <v>0.82987270000000002</v>
      </c>
      <c r="D63" s="51">
        <v>-1.357926</v>
      </c>
      <c r="E63" s="3">
        <f t="shared" si="7"/>
        <v>2.8298727000000001</v>
      </c>
      <c r="F63" s="3">
        <f t="shared" si="8"/>
        <v>0.64207400000000003</v>
      </c>
      <c r="G63" s="10">
        <v>100</v>
      </c>
      <c r="H63" s="11">
        <v>100000</v>
      </c>
      <c r="I63" s="11">
        <f t="shared" si="9"/>
        <v>1.7012729999999999E-3</v>
      </c>
      <c r="J63" s="11">
        <f t="shared" si="10"/>
        <v>1.3579259999999999E-5</v>
      </c>
      <c r="K63" s="6">
        <f t="shared" si="4"/>
        <v>125.28466205080395</v>
      </c>
      <c r="L63" s="59"/>
      <c r="M63" s="17">
        <f>L62/I63</f>
        <v>499625.86839384394</v>
      </c>
      <c r="N63" s="11">
        <f t="shared" si="5"/>
        <v>6.8050919999999987E-2</v>
      </c>
      <c r="O63" s="6">
        <f t="shared" si="6"/>
        <v>1841.042884516535</v>
      </c>
    </row>
    <row r="64" spans="1:15" x14ac:dyDescent="0.3">
      <c r="A64" s="10">
        <v>1.5</v>
      </c>
      <c r="B64" s="10">
        <v>-2</v>
      </c>
      <c r="C64" s="51">
        <v>1.329782</v>
      </c>
      <c r="D64" s="51">
        <v>-1.357926</v>
      </c>
      <c r="E64" s="3">
        <f t="shared" si="7"/>
        <v>3.3297819999999998</v>
      </c>
      <c r="F64" s="3">
        <f t="shared" si="8"/>
        <v>0.64207400000000003</v>
      </c>
      <c r="G64" s="10">
        <v>100</v>
      </c>
      <c r="H64" s="11">
        <v>100000</v>
      </c>
      <c r="I64" s="11">
        <f t="shared" si="9"/>
        <v>1.7021799999999998E-3</v>
      </c>
      <c r="J64" s="11">
        <f t="shared" si="10"/>
        <v>1.3579259999999999E-5</v>
      </c>
      <c r="K64" s="6">
        <f t="shared" si="4"/>
        <v>125.3514550866542</v>
      </c>
      <c r="L64" s="59"/>
      <c r="M64" s="17">
        <f>L62/I64</f>
        <v>499359.64469092584</v>
      </c>
      <c r="N64" s="11">
        <f t="shared" si="5"/>
        <v>6.8087199999999987E-2</v>
      </c>
      <c r="O64" s="6">
        <f t="shared" si="6"/>
        <v>1841.042884516535</v>
      </c>
    </row>
    <row r="65" spans="1:15" x14ac:dyDescent="0.3">
      <c r="A65" s="10">
        <v>2</v>
      </c>
      <c r="B65" s="10">
        <v>-2</v>
      </c>
      <c r="C65" s="51">
        <v>1.829691</v>
      </c>
      <c r="D65" s="51">
        <v>-1.357926</v>
      </c>
      <c r="E65" s="3">
        <f t="shared" si="7"/>
        <v>3.829691</v>
      </c>
      <c r="F65" s="3">
        <f t="shared" si="8"/>
        <v>0.64207400000000003</v>
      </c>
      <c r="G65" s="10">
        <v>100</v>
      </c>
      <c r="H65" s="11">
        <v>100000</v>
      </c>
      <c r="I65" s="11">
        <f t="shared" si="9"/>
        <v>1.7030900000000004E-3</v>
      </c>
      <c r="J65" s="11">
        <f t="shared" si="10"/>
        <v>1.3579259999999999E-5</v>
      </c>
      <c r="K65" s="6">
        <f t="shared" si="4"/>
        <v>125.41846904765065</v>
      </c>
      <c r="L65" s="59"/>
      <c r="M65" s="17">
        <f>L62/I65</f>
        <v>499092.82539384282</v>
      </c>
      <c r="N65" s="11">
        <f t="shared" si="5"/>
        <v>6.8123600000000006E-2</v>
      </c>
      <c r="O65" s="6">
        <f t="shared" si="6"/>
        <v>1841.042884516535</v>
      </c>
    </row>
    <row r="66" spans="1:15" x14ac:dyDescent="0.3">
      <c r="A66" s="10">
        <v>2.5</v>
      </c>
      <c r="B66" s="10">
        <v>-2</v>
      </c>
      <c r="C66" s="51">
        <v>2.3296000000000001</v>
      </c>
      <c r="D66" s="51">
        <v>-1.357926</v>
      </c>
      <c r="E66" s="3">
        <f t="shared" ref="E66:E91" si="11">C66-B66</f>
        <v>4.3296000000000001</v>
      </c>
      <c r="F66" s="3">
        <f t="shared" ref="F66:F91" si="12">D66-B66</f>
        <v>0.64207400000000003</v>
      </c>
      <c r="G66" s="10">
        <v>100</v>
      </c>
      <c r="H66" s="11">
        <v>100000</v>
      </c>
      <c r="I66" s="11">
        <f t="shared" ref="I66:I91" si="13">(A66-C66)/G66</f>
        <v>1.7039999999999989E-3</v>
      </c>
      <c r="J66" s="11">
        <f t="shared" ref="J66:J91" si="14">(0-D66)/H66</f>
        <v>1.3579259999999999E-5</v>
      </c>
      <c r="K66" s="6">
        <f t="shared" ref="K66:K91" si="15">I66/J66</f>
        <v>125.48548300864694</v>
      </c>
      <c r="L66" s="59"/>
      <c r="M66" s="17">
        <f>L62/I66</f>
        <v>498826.29107981251</v>
      </c>
      <c r="N66" s="11">
        <f t="shared" ref="N66:N91" si="16">I66/0.025</f>
        <v>6.8159999999999957E-2</v>
      </c>
      <c r="O66" s="6">
        <f t="shared" ref="O66:O91" si="17">0.025/J66</f>
        <v>1841.042884516535</v>
      </c>
    </row>
    <row r="67" spans="1:15" x14ac:dyDescent="0.3">
      <c r="A67" s="10">
        <v>3</v>
      </c>
      <c r="B67" s="10">
        <v>-2</v>
      </c>
      <c r="C67" s="51">
        <v>2.8295089999999998</v>
      </c>
      <c r="D67" s="51">
        <v>-1.357926</v>
      </c>
      <c r="E67" s="3">
        <f t="shared" si="11"/>
        <v>4.8295089999999998</v>
      </c>
      <c r="F67" s="3">
        <f t="shared" si="12"/>
        <v>0.64207400000000003</v>
      </c>
      <c r="G67" s="10">
        <v>100</v>
      </c>
      <c r="H67" s="11">
        <v>100000</v>
      </c>
      <c r="I67" s="11">
        <f t="shared" si="13"/>
        <v>1.7049100000000018E-3</v>
      </c>
      <c r="J67" s="11">
        <f t="shared" si="14"/>
        <v>1.3579259999999999E-5</v>
      </c>
      <c r="K67" s="6">
        <f t="shared" si="15"/>
        <v>125.55249696964354</v>
      </c>
      <c r="L67" s="59"/>
      <c r="M67" s="17">
        <f>L62/I67</f>
        <v>498560.04129250173</v>
      </c>
      <c r="N67" s="11">
        <f t="shared" si="16"/>
        <v>6.819640000000006E-2</v>
      </c>
      <c r="O67" s="6">
        <f t="shared" si="17"/>
        <v>1841.042884516535</v>
      </c>
    </row>
    <row r="68" spans="1:15" x14ac:dyDescent="0.3">
      <c r="A68" s="10">
        <v>3.5</v>
      </c>
      <c r="B68" s="10">
        <v>-2</v>
      </c>
      <c r="C68" s="51">
        <v>3.3294169999999998</v>
      </c>
      <c r="D68" s="51">
        <v>-1.357926</v>
      </c>
      <c r="E68" s="3">
        <f t="shared" si="11"/>
        <v>5.3294169999999994</v>
      </c>
      <c r="F68" s="3">
        <f t="shared" si="12"/>
        <v>0.64207400000000003</v>
      </c>
      <c r="G68" s="10">
        <v>100</v>
      </c>
      <c r="H68" s="11">
        <v>100000</v>
      </c>
      <c r="I68" s="11">
        <f t="shared" si="13"/>
        <v>1.7058300000000015E-3</v>
      </c>
      <c r="J68" s="11">
        <f t="shared" si="14"/>
        <v>1.3579259999999999E-5</v>
      </c>
      <c r="K68" s="6">
        <f t="shared" si="15"/>
        <v>125.62024734779374</v>
      </c>
      <c r="L68" s="59"/>
      <c r="M68" s="17">
        <f>L62/I68</f>
        <v>498291.15445267071</v>
      </c>
      <c r="N68" s="11">
        <f t="shared" si="16"/>
        <v>6.8233200000000049E-2</v>
      </c>
      <c r="O68" s="6">
        <f t="shared" si="17"/>
        <v>1841.042884516535</v>
      </c>
    </row>
    <row r="69" spans="1:15" x14ac:dyDescent="0.3">
      <c r="A69" s="10">
        <v>4</v>
      </c>
      <c r="B69" s="10">
        <v>-2</v>
      </c>
      <c r="C69" s="51">
        <v>3.829326</v>
      </c>
      <c r="D69" s="51">
        <v>-1.357926</v>
      </c>
      <c r="E69" s="3">
        <f t="shared" si="11"/>
        <v>5.829326</v>
      </c>
      <c r="F69" s="3">
        <f t="shared" si="12"/>
        <v>0.64207400000000003</v>
      </c>
      <c r="G69" s="10">
        <v>100</v>
      </c>
      <c r="H69" s="11">
        <v>100000</v>
      </c>
      <c r="I69" s="11">
        <f t="shared" si="13"/>
        <v>1.70674E-3</v>
      </c>
      <c r="J69" s="11">
        <f t="shared" si="14"/>
        <v>1.3579259999999999E-5</v>
      </c>
      <c r="K69" s="6">
        <f t="shared" si="15"/>
        <v>125.68726130879003</v>
      </c>
      <c r="L69" s="59"/>
      <c r="M69" s="17">
        <f>L62/I69</f>
        <v>498025.47546785098</v>
      </c>
      <c r="N69" s="11">
        <f t="shared" si="16"/>
        <v>6.82696E-2</v>
      </c>
      <c r="O69" s="6">
        <f t="shared" si="17"/>
        <v>1841.042884516535</v>
      </c>
    </row>
    <row r="70" spans="1:15" x14ac:dyDescent="0.3">
      <c r="A70" s="10">
        <v>4.5</v>
      </c>
      <c r="B70" s="10">
        <v>-2</v>
      </c>
      <c r="C70" s="51">
        <v>4.3292349999999997</v>
      </c>
      <c r="D70" s="51">
        <v>-1.357926</v>
      </c>
      <c r="E70" s="3">
        <f t="shared" si="11"/>
        <v>6.3292349999999997</v>
      </c>
      <c r="F70" s="3">
        <f t="shared" si="12"/>
        <v>0.64207400000000003</v>
      </c>
      <c r="G70" s="10">
        <v>100</v>
      </c>
      <c r="H70" s="11">
        <v>100000</v>
      </c>
      <c r="I70" s="11">
        <f t="shared" si="13"/>
        <v>1.7076500000000028E-3</v>
      </c>
      <c r="J70" s="11">
        <f t="shared" si="14"/>
        <v>1.3579259999999999E-5</v>
      </c>
      <c r="K70" s="6">
        <f t="shared" si="15"/>
        <v>125.75427526978663</v>
      </c>
      <c r="L70" s="59"/>
      <c r="M70" s="17">
        <f>L62/I70</f>
        <v>497760.0796416119</v>
      </c>
      <c r="N70" s="11">
        <f t="shared" si="16"/>
        <v>6.8306000000000103E-2</v>
      </c>
      <c r="O70" s="6">
        <f t="shared" si="17"/>
        <v>1841.042884516535</v>
      </c>
    </row>
    <row r="71" spans="1:15" x14ac:dyDescent="0.3">
      <c r="A71" s="10">
        <v>5</v>
      </c>
      <c r="B71" s="10">
        <v>-2</v>
      </c>
      <c r="C71" s="51">
        <v>4.8291440000000003</v>
      </c>
      <c r="D71" s="51">
        <v>-1.357926</v>
      </c>
      <c r="E71" s="3">
        <f t="shared" si="11"/>
        <v>6.8291440000000003</v>
      </c>
      <c r="F71" s="3">
        <f t="shared" si="12"/>
        <v>0.64207400000000003</v>
      </c>
      <c r="G71" s="10">
        <v>100</v>
      </c>
      <c r="H71" s="11">
        <v>100000</v>
      </c>
      <c r="I71" s="11">
        <f t="shared" si="13"/>
        <v>1.7085599999999968E-3</v>
      </c>
      <c r="J71" s="11">
        <f t="shared" si="14"/>
        <v>1.3579259999999999E-5</v>
      </c>
      <c r="K71" s="6">
        <f t="shared" si="15"/>
        <v>125.8212892307826</v>
      </c>
      <c r="L71" s="59"/>
      <c r="M71" s="17">
        <f>L62/I71</f>
        <v>497494.96652151615</v>
      </c>
      <c r="N71" s="11">
        <f t="shared" si="16"/>
        <v>6.8342399999999873E-2</v>
      </c>
      <c r="O71" s="6">
        <f t="shared" si="17"/>
        <v>1841.042884516535</v>
      </c>
    </row>
    <row r="72" spans="1:15" x14ac:dyDescent="0.3">
      <c r="A72" s="12">
        <v>0.5</v>
      </c>
      <c r="B72" s="12">
        <v>-1.5</v>
      </c>
      <c r="C72" s="52">
        <v>0.397561</v>
      </c>
      <c r="D72" s="52">
        <v>-0.87867189999999995</v>
      </c>
      <c r="E72" s="4">
        <f t="shared" si="11"/>
        <v>1.8975610000000001</v>
      </c>
      <c r="F72" s="4">
        <f t="shared" si="12"/>
        <v>0.62132810000000005</v>
      </c>
      <c r="G72" s="12">
        <v>100</v>
      </c>
      <c r="H72" s="13">
        <v>100000</v>
      </c>
      <c r="I72" s="13">
        <f t="shared" si="13"/>
        <v>1.02439E-3</v>
      </c>
      <c r="J72" s="13">
        <f t="shared" si="14"/>
        <v>8.7867189999999987E-6</v>
      </c>
      <c r="K72" s="7">
        <f t="shared" si="15"/>
        <v>116.58390350254744</v>
      </c>
      <c r="L72" s="60">
        <v>1000</v>
      </c>
      <c r="M72" s="18">
        <f>L72/I72</f>
        <v>976190.70861683541</v>
      </c>
      <c r="N72" s="13">
        <f t="shared" si="16"/>
        <v>4.0975600000000001E-2</v>
      </c>
      <c r="O72" s="7">
        <f t="shared" si="17"/>
        <v>2845.2030843367138</v>
      </c>
    </row>
    <row r="73" spans="1:15" x14ac:dyDescent="0.3">
      <c r="A73" s="12">
        <v>1</v>
      </c>
      <c r="B73" s="12">
        <v>-1.5</v>
      </c>
      <c r="C73" s="52">
        <v>0.89750620000000003</v>
      </c>
      <c r="D73" s="52">
        <v>-0.87867189999999995</v>
      </c>
      <c r="E73" s="4">
        <f t="shared" si="11"/>
        <v>2.3975062</v>
      </c>
      <c r="F73" s="4">
        <f t="shared" si="12"/>
        <v>0.62132810000000005</v>
      </c>
      <c r="G73" s="12">
        <v>100</v>
      </c>
      <c r="H73" s="13">
        <v>100000</v>
      </c>
      <c r="I73" s="13">
        <f t="shared" si="13"/>
        <v>1.0249379999999998E-3</v>
      </c>
      <c r="J73" s="13">
        <f t="shared" si="14"/>
        <v>8.7867189999999987E-6</v>
      </c>
      <c r="K73" s="7">
        <f t="shared" si="15"/>
        <v>116.64627035415607</v>
      </c>
      <c r="L73" s="59"/>
      <c r="M73" s="18">
        <f>L72/I73</f>
        <v>975668.77215987723</v>
      </c>
      <c r="N73" s="13">
        <f t="shared" si="16"/>
        <v>4.0997519999999989E-2</v>
      </c>
      <c r="O73" s="7">
        <f t="shared" si="17"/>
        <v>2845.2030843367138</v>
      </c>
    </row>
    <row r="74" spans="1:15" x14ac:dyDescent="0.3">
      <c r="A74" s="12">
        <v>1.5</v>
      </c>
      <c r="B74" s="12">
        <v>-1.5</v>
      </c>
      <c r="C74" s="52">
        <v>1.397451</v>
      </c>
      <c r="D74" s="52">
        <v>-0.87867189999999995</v>
      </c>
      <c r="E74" s="4">
        <f t="shared" si="11"/>
        <v>2.8974510000000002</v>
      </c>
      <c r="F74" s="4">
        <f t="shared" si="12"/>
        <v>0.62132810000000005</v>
      </c>
      <c r="G74" s="12">
        <v>100</v>
      </c>
      <c r="H74" s="13">
        <v>100000</v>
      </c>
      <c r="I74" s="13">
        <f t="shared" si="13"/>
        <v>1.02549E-3</v>
      </c>
      <c r="J74" s="13">
        <f t="shared" si="14"/>
        <v>8.7867189999999987E-6</v>
      </c>
      <c r="K74" s="7">
        <f t="shared" si="15"/>
        <v>116.70909243825825</v>
      </c>
      <c r="L74" s="59"/>
      <c r="M74" s="18">
        <f>L72/I74</f>
        <v>975143.58989361185</v>
      </c>
      <c r="N74" s="13">
        <f t="shared" si="16"/>
        <v>4.1019599999999996E-2</v>
      </c>
      <c r="O74" s="7">
        <f t="shared" si="17"/>
        <v>2845.2030843367138</v>
      </c>
    </row>
    <row r="75" spans="1:15" x14ac:dyDescent="0.3">
      <c r="A75" s="12">
        <v>2</v>
      </c>
      <c r="B75" s="12">
        <v>-1.5</v>
      </c>
      <c r="C75" s="52">
        <v>1.897397</v>
      </c>
      <c r="D75" s="52">
        <v>-0.87867189999999995</v>
      </c>
      <c r="E75" s="4">
        <f t="shared" si="11"/>
        <v>3.3973969999999998</v>
      </c>
      <c r="F75" s="4">
        <f t="shared" si="12"/>
        <v>0.62132810000000005</v>
      </c>
      <c r="G75" s="12">
        <v>100</v>
      </c>
      <c r="H75" s="13">
        <v>100000</v>
      </c>
      <c r="I75" s="13">
        <f t="shared" si="13"/>
        <v>1.02603E-3</v>
      </c>
      <c r="J75" s="13">
        <f t="shared" si="14"/>
        <v>8.7867189999999987E-6</v>
      </c>
      <c r="K75" s="7">
        <f t="shared" si="15"/>
        <v>116.77054882487994</v>
      </c>
      <c r="L75" s="59"/>
      <c r="M75" s="18">
        <f>L72/I75</f>
        <v>974630.37143163453</v>
      </c>
      <c r="N75" s="13">
        <f t="shared" si="16"/>
        <v>4.10412E-2</v>
      </c>
      <c r="O75" s="7">
        <f t="shared" si="17"/>
        <v>2845.2030843367138</v>
      </c>
    </row>
    <row r="76" spans="1:15" x14ac:dyDescent="0.3">
      <c r="A76" s="12">
        <v>2.5</v>
      </c>
      <c r="B76" s="12">
        <v>-1.5</v>
      </c>
      <c r="C76" s="52">
        <v>2.3973420000000001</v>
      </c>
      <c r="D76" s="52">
        <v>-0.87867189999999995</v>
      </c>
      <c r="E76" s="4">
        <f t="shared" si="11"/>
        <v>3.8973420000000001</v>
      </c>
      <c r="F76" s="4">
        <f t="shared" si="12"/>
        <v>0.62132810000000005</v>
      </c>
      <c r="G76" s="12">
        <v>100</v>
      </c>
      <c r="H76" s="13">
        <v>100000</v>
      </c>
      <c r="I76" s="13">
        <f t="shared" si="13"/>
        <v>1.0265799999999992E-3</v>
      </c>
      <c r="J76" s="13">
        <f t="shared" si="14"/>
        <v>8.7867189999999987E-6</v>
      </c>
      <c r="K76" s="7">
        <f t="shared" si="15"/>
        <v>116.83314329273524</v>
      </c>
      <c r="L76" s="59"/>
      <c r="M76" s="18">
        <f>L72/I76</f>
        <v>974108.20393929433</v>
      </c>
      <c r="N76" s="13">
        <f t="shared" si="16"/>
        <v>4.1063199999999966E-2</v>
      </c>
      <c r="O76" s="7">
        <f t="shared" si="17"/>
        <v>2845.2030843367138</v>
      </c>
    </row>
    <row r="77" spans="1:15" x14ac:dyDescent="0.3">
      <c r="A77" s="12">
        <v>3</v>
      </c>
      <c r="B77" s="12">
        <v>-1.5</v>
      </c>
      <c r="C77" s="52">
        <v>2.8972869999999999</v>
      </c>
      <c r="D77" s="52">
        <v>-0.87867189999999995</v>
      </c>
      <c r="E77" s="4">
        <f t="shared" si="11"/>
        <v>4.3972870000000004</v>
      </c>
      <c r="F77" s="4">
        <f t="shared" si="12"/>
        <v>0.62132810000000005</v>
      </c>
      <c r="G77" s="12">
        <v>100</v>
      </c>
      <c r="H77" s="13">
        <v>100000</v>
      </c>
      <c r="I77" s="13">
        <f t="shared" si="13"/>
        <v>1.0271300000000004E-3</v>
      </c>
      <c r="J77" s="13">
        <f t="shared" si="14"/>
        <v>8.7867189999999987E-6</v>
      </c>
      <c r="K77" s="7">
        <f t="shared" si="15"/>
        <v>116.89573776059079</v>
      </c>
      <c r="L77" s="59"/>
      <c r="M77" s="18">
        <f>L72/I77</f>
        <v>973586.59565975051</v>
      </c>
      <c r="N77" s="13">
        <f t="shared" si="16"/>
        <v>4.1085200000000016E-2</v>
      </c>
      <c r="O77" s="7">
        <f t="shared" si="17"/>
        <v>2845.2030843367138</v>
      </c>
    </row>
    <row r="78" spans="1:15" x14ac:dyDescent="0.3">
      <c r="A78" s="12">
        <v>3.5</v>
      </c>
      <c r="B78" s="12">
        <v>-1.5</v>
      </c>
      <c r="C78" s="52">
        <v>3.3972319999999998</v>
      </c>
      <c r="D78" s="52">
        <v>-0.87867189999999995</v>
      </c>
      <c r="E78" s="4">
        <f t="shared" si="11"/>
        <v>4.8972319999999998</v>
      </c>
      <c r="F78" s="4">
        <f t="shared" si="12"/>
        <v>0.62132810000000005</v>
      </c>
      <c r="G78" s="12">
        <v>100</v>
      </c>
      <c r="H78" s="13">
        <v>100000</v>
      </c>
      <c r="I78" s="13">
        <f t="shared" si="13"/>
        <v>1.027680000000002E-3</v>
      </c>
      <c r="J78" s="13">
        <f t="shared" si="14"/>
        <v>8.7867189999999987E-6</v>
      </c>
      <c r="K78" s="7">
        <f t="shared" si="15"/>
        <v>116.95833222844638</v>
      </c>
      <c r="L78" s="59"/>
      <c r="M78" s="18">
        <f>L72/I78</f>
        <v>973065.54569515621</v>
      </c>
      <c r="N78" s="13">
        <f t="shared" si="16"/>
        <v>4.1107200000000073E-2</v>
      </c>
      <c r="O78" s="7">
        <f t="shared" si="17"/>
        <v>2845.2030843367138</v>
      </c>
    </row>
    <row r="79" spans="1:15" x14ac:dyDescent="0.3">
      <c r="A79" s="12">
        <v>4</v>
      </c>
      <c r="B79" s="12">
        <v>-1.5</v>
      </c>
      <c r="C79" s="52">
        <v>3.8971770000000001</v>
      </c>
      <c r="D79" s="52">
        <v>-0.87867189999999995</v>
      </c>
      <c r="E79" s="4">
        <f t="shared" si="11"/>
        <v>5.3971770000000001</v>
      </c>
      <c r="F79" s="4">
        <f t="shared" si="12"/>
        <v>0.62132810000000005</v>
      </c>
      <c r="G79" s="12">
        <v>100</v>
      </c>
      <c r="H79" s="13">
        <v>100000</v>
      </c>
      <c r="I79" s="13">
        <f t="shared" si="13"/>
        <v>1.0282299999999989E-3</v>
      </c>
      <c r="J79" s="13">
        <f t="shared" si="14"/>
        <v>8.7867189999999987E-6</v>
      </c>
      <c r="K79" s="7">
        <f t="shared" si="15"/>
        <v>117.02092669630143</v>
      </c>
      <c r="L79" s="59"/>
      <c r="M79" s="18">
        <f>L72/I79</f>
        <v>972545.05314958817</v>
      </c>
      <c r="N79" s="13">
        <f t="shared" si="16"/>
        <v>4.1129199999999956E-2</v>
      </c>
      <c r="O79" s="7">
        <f t="shared" si="17"/>
        <v>2845.2030843367138</v>
      </c>
    </row>
    <row r="80" spans="1:15" x14ac:dyDescent="0.3">
      <c r="A80" s="12">
        <v>4.5</v>
      </c>
      <c r="B80" s="12">
        <v>-1.5</v>
      </c>
      <c r="C80" s="52">
        <v>4.3971229999999997</v>
      </c>
      <c r="D80" s="52">
        <v>-0.87867189999999995</v>
      </c>
      <c r="E80" s="4">
        <f t="shared" si="11"/>
        <v>5.8971229999999997</v>
      </c>
      <c r="F80" s="4">
        <f t="shared" si="12"/>
        <v>0.62132810000000005</v>
      </c>
      <c r="G80" s="12">
        <v>100</v>
      </c>
      <c r="H80" s="13">
        <v>100000</v>
      </c>
      <c r="I80" s="13">
        <f t="shared" si="13"/>
        <v>1.0287700000000033E-3</v>
      </c>
      <c r="J80" s="13">
        <f t="shared" si="14"/>
        <v>8.7867189999999987E-6</v>
      </c>
      <c r="K80" s="7">
        <f t="shared" si="15"/>
        <v>117.08238308292361</v>
      </c>
      <c r="L80" s="59"/>
      <c r="M80" s="18">
        <f>L72/I80</f>
        <v>972034.56554914778</v>
      </c>
      <c r="N80" s="13">
        <f t="shared" si="16"/>
        <v>4.1150800000000126E-2</v>
      </c>
      <c r="O80" s="7">
        <f t="shared" si="17"/>
        <v>2845.2030843367138</v>
      </c>
    </row>
    <row r="81" spans="1:15" x14ac:dyDescent="0.3">
      <c r="A81" s="12">
        <v>5</v>
      </c>
      <c r="B81" s="12">
        <v>-1.5</v>
      </c>
      <c r="C81" s="52">
        <v>4.897068</v>
      </c>
      <c r="D81" s="52">
        <v>-0.87867189999999995</v>
      </c>
      <c r="E81" s="4">
        <f t="shared" si="11"/>
        <v>6.397068</v>
      </c>
      <c r="F81" s="4">
        <f t="shared" si="12"/>
        <v>0.62132810000000005</v>
      </c>
      <c r="G81" s="12">
        <v>100</v>
      </c>
      <c r="H81" s="13">
        <v>100000</v>
      </c>
      <c r="I81" s="13">
        <f t="shared" si="13"/>
        <v>1.0293200000000002E-3</v>
      </c>
      <c r="J81" s="13">
        <f t="shared" si="14"/>
        <v>8.7867189999999987E-6</v>
      </c>
      <c r="K81" s="7">
        <f t="shared" si="15"/>
        <v>117.14497755077866</v>
      </c>
      <c r="L81" s="59"/>
      <c r="M81" s="18">
        <f>L72/I81</f>
        <v>971515.17506703432</v>
      </c>
      <c r="N81" s="13">
        <f t="shared" si="16"/>
        <v>4.1172800000000009E-2</v>
      </c>
      <c r="O81" s="7">
        <f t="shared" si="17"/>
        <v>2845.2030843367138</v>
      </c>
    </row>
    <row r="82" spans="1:15" x14ac:dyDescent="0.3">
      <c r="A82" s="8">
        <v>0.5</v>
      </c>
      <c r="B82" s="8">
        <v>-1</v>
      </c>
      <c r="C82" s="49">
        <v>0.46043190000000001</v>
      </c>
      <c r="D82" s="49">
        <v>-0.41669040000000002</v>
      </c>
      <c r="E82" s="2">
        <f t="shared" si="11"/>
        <v>1.4604319000000001</v>
      </c>
      <c r="F82" s="2">
        <f t="shared" si="12"/>
        <v>0.58330959999999998</v>
      </c>
      <c r="G82" s="8">
        <v>100</v>
      </c>
      <c r="H82" s="9">
        <v>100000</v>
      </c>
      <c r="I82" s="9">
        <f t="shared" si="13"/>
        <v>3.9568099999999994E-4</v>
      </c>
      <c r="J82" s="9">
        <f t="shared" si="14"/>
        <v>4.166904E-6</v>
      </c>
      <c r="K82" s="5">
        <f t="shared" si="15"/>
        <v>94.958031190543366</v>
      </c>
      <c r="L82" s="61">
        <v>1000</v>
      </c>
      <c r="M82" s="16">
        <f>L82/I82</f>
        <v>2527288.3964607855</v>
      </c>
      <c r="N82" s="9">
        <f t="shared" si="16"/>
        <v>1.5827239999999996E-2</v>
      </c>
      <c r="O82" s="5">
        <f t="shared" si="17"/>
        <v>5999.6582594655411</v>
      </c>
    </row>
    <row r="83" spans="1:15" x14ac:dyDescent="0.3">
      <c r="A83" s="8">
        <v>1</v>
      </c>
      <c r="B83" s="8">
        <v>-1</v>
      </c>
      <c r="C83" s="49">
        <v>0.96041080000000001</v>
      </c>
      <c r="D83" s="49">
        <v>-0.41669040000000002</v>
      </c>
      <c r="E83" s="2">
        <f t="shared" si="11"/>
        <v>1.9604108</v>
      </c>
      <c r="F83" s="2">
        <f t="shared" si="12"/>
        <v>0.58330959999999998</v>
      </c>
      <c r="G83" s="8">
        <v>100</v>
      </c>
      <c r="H83" s="9">
        <v>100000</v>
      </c>
      <c r="I83" s="9">
        <f t="shared" si="13"/>
        <v>3.958919999999999E-4</v>
      </c>
      <c r="J83" s="9">
        <f t="shared" si="14"/>
        <v>4.166904E-6</v>
      </c>
      <c r="K83" s="5">
        <f t="shared" si="15"/>
        <v>95.008668306253256</v>
      </c>
      <c r="L83" s="59"/>
      <c r="M83" s="16">
        <f>L82/I83</f>
        <v>2525941.4183666259</v>
      </c>
      <c r="N83" s="9">
        <f t="shared" si="16"/>
        <v>1.5835679999999994E-2</v>
      </c>
      <c r="O83" s="5">
        <f t="shared" si="17"/>
        <v>5999.6582594655411</v>
      </c>
    </row>
    <row r="84" spans="1:15" x14ac:dyDescent="0.3">
      <c r="A84" s="8">
        <v>1.5</v>
      </c>
      <c r="B84" s="8">
        <v>-1</v>
      </c>
      <c r="C84" s="49">
        <v>1.4603900000000001</v>
      </c>
      <c r="D84" s="49">
        <v>-0.41669040000000002</v>
      </c>
      <c r="E84" s="2">
        <f t="shared" si="11"/>
        <v>2.4603900000000003</v>
      </c>
      <c r="F84" s="2">
        <f t="shared" si="12"/>
        <v>0.58330959999999998</v>
      </c>
      <c r="G84" s="8">
        <v>100</v>
      </c>
      <c r="H84" s="9">
        <v>100000</v>
      </c>
      <c r="I84" s="9">
        <f t="shared" si="13"/>
        <v>3.9609999999999922E-4</v>
      </c>
      <c r="J84" s="9">
        <f t="shared" si="14"/>
        <v>4.166904E-6</v>
      </c>
      <c r="K84" s="5">
        <f t="shared" si="15"/>
        <v>95.058585462971848</v>
      </c>
      <c r="L84" s="59"/>
      <c r="M84" s="16">
        <f>L82/I84</f>
        <v>2524614.9962130827</v>
      </c>
      <c r="N84" s="9">
        <f t="shared" si="16"/>
        <v>1.5843999999999969E-2</v>
      </c>
      <c r="O84" s="5">
        <f t="shared" si="17"/>
        <v>5999.6582594655411</v>
      </c>
    </row>
    <row r="85" spans="1:15" x14ac:dyDescent="0.3">
      <c r="A85" s="8">
        <v>2</v>
      </c>
      <c r="B85" s="8">
        <v>-1</v>
      </c>
      <c r="C85" s="49">
        <v>1.960369</v>
      </c>
      <c r="D85" s="49">
        <v>-0.41669040000000002</v>
      </c>
      <c r="E85" s="2">
        <f t="shared" si="11"/>
        <v>2.960369</v>
      </c>
      <c r="F85" s="2">
        <f t="shared" si="12"/>
        <v>0.58330959999999998</v>
      </c>
      <c r="G85" s="8">
        <v>100</v>
      </c>
      <c r="H85" s="9">
        <v>100000</v>
      </c>
      <c r="I85" s="9">
        <f t="shared" si="13"/>
        <v>3.9630999999999971E-4</v>
      </c>
      <c r="J85" s="9">
        <f t="shared" si="14"/>
        <v>4.166904E-6</v>
      </c>
      <c r="K85" s="5">
        <f t="shared" si="15"/>
        <v>95.108982592351467</v>
      </c>
      <c r="L85" s="59"/>
      <c r="M85" s="16">
        <f>L82/I85</f>
        <v>2523277.2324695331</v>
      </c>
      <c r="N85" s="9">
        <f t="shared" si="16"/>
        <v>1.5852399999999989E-2</v>
      </c>
      <c r="O85" s="5">
        <f t="shared" si="17"/>
        <v>5999.6582594655411</v>
      </c>
    </row>
    <row r="86" spans="1:15" x14ac:dyDescent="0.3">
      <c r="A86" s="8">
        <v>2.5</v>
      </c>
      <c r="B86" s="8">
        <v>-1</v>
      </c>
      <c r="C86" s="49">
        <v>2.4603480000000002</v>
      </c>
      <c r="D86" s="49">
        <v>-0.41669040000000002</v>
      </c>
      <c r="E86" s="2">
        <f t="shared" si="11"/>
        <v>3.4603480000000002</v>
      </c>
      <c r="F86" s="2">
        <f t="shared" si="12"/>
        <v>0.58330959999999998</v>
      </c>
      <c r="G86" s="8">
        <v>100</v>
      </c>
      <c r="H86" s="9">
        <v>100000</v>
      </c>
      <c r="I86" s="9">
        <f t="shared" si="13"/>
        <v>3.9651999999999797E-4</v>
      </c>
      <c r="J86" s="9">
        <f t="shared" si="14"/>
        <v>4.166904E-6</v>
      </c>
      <c r="K86" s="5">
        <f t="shared" si="15"/>
        <v>95.159379721730559</v>
      </c>
      <c r="L86" s="59"/>
      <c r="M86" s="16">
        <f>L82/I86</f>
        <v>2521940.8857056522</v>
      </c>
      <c r="N86" s="9">
        <f t="shared" si="16"/>
        <v>1.5860799999999918E-2</v>
      </c>
      <c r="O86" s="5">
        <f t="shared" si="17"/>
        <v>5999.6582594655411</v>
      </c>
    </row>
    <row r="87" spans="1:15" x14ac:dyDescent="0.3">
      <c r="A87" s="8">
        <v>3</v>
      </c>
      <c r="B87" s="8">
        <v>-1</v>
      </c>
      <c r="C87" s="49">
        <v>2.9603259999999998</v>
      </c>
      <c r="D87" s="49">
        <v>-0.41669040000000002</v>
      </c>
      <c r="E87" s="2">
        <f t="shared" si="11"/>
        <v>3.9603259999999998</v>
      </c>
      <c r="F87" s="2">
        <f t="shared" si="12"/>
        <v>0.58330959999999998</v>
      </c>
      <c r="G87" s="8">
        <v>100</v>
      </c>
      <c r="H87" s="9">
        <v>100000</v>
      </c>
      <c r="I87" s="9">
        <f t="shared" si="13"/>
        <v>3.9674000000000209E-4</v>
      </c>
      <c r="J87" s="9">
        <f t="shared" si="14"/>
        <v>4.166904E-6</v>
      </c>
      <c r="K87" s="5">
        <f t="shared" si="15"/>
        <v>95.212176714414852</v>
      </c>
      <c r="L87" s="59"/>
      <c r="M87" s="16">
        <f>L82/I87</f>
        <v>2520542.4207289275</v>
      </c>
      <c r="N87" s="9">
        <f t="shared" si="16"/>
        <v>1.5869600000000081E-2</v>
      </c>
      <c r="O87" s="5">
        <f t="shared" si="17"/>
        <v>5999.6582594655411</v>
      </c>
    </row>
    <row r="88" spans="1:15" x14ac:dyDescent="0.3">
      <c r="A88" s="8">
        <v>3.5</v>
      </c>
      <c r="B88" s="8">
        <v>-1</v>
      </c>
      <c r="C88" s="49">
        <v>3.460305</v>
      </c>
      <c r="D88" s="49">
        <v>-0.41669040000000002</v>
      </c>
      <c r="E88" s="2">
        <f t="shared" si="11"/>
        <v>4.460305</v>
      </c>
      <c r="F88" s="2">
        <f t="shared" si="12"/>
        <v>0.58330959999999998</v>
      </c>
      <c r="G88" s="8">
        <v>100</v>
      </c>
      <c r="H88" s="9">
        <v>100000</v>
      </c>
      <c r="I88" s="9">
        <f t="shared" si="13"/>
        <v>3.9695000000000035E-4</v>
      </c>
      <c r="J88" s="9">
        <f t="shared" si="14"/>
        <v>4.166904E-6</v>
      </c>
      <c r="K88" s="5">
        <f t="shared" si="15"/>
        <v>95.262573843793945</v>
      </c>
      <c r="L88" s="59"/>
      <c r="M88" s="16">
        <f>L82/I88</f>
        <v>2519208.968383925</v>
      </c>
      <c r="N88" s="9">
        <f t="shared" si="16"/>
        <v>1.5878000000000014E-2</v>
      </c>
      <c r="O88" s="5">
        <f t="shared" si="17"/>
        <v>5999.6582594655411</v>
      </c>
    </row>
    <row r="89" spans="1:15" x14ac:dyDescent="0.3">
      <c r="A89" s="8">
        <v>4</v>
      </c>
      <c r="B89" s="8">
        <v>-1</v>
      </c>
      <c r="C89" s="49">
        <v>3.9602840000000001</v>
      </c>
      <c r="D89" s="49">
        <v>-0.41669040000000002</v>
      </c>
      <c r="E89" s="2">
        <f t="shared" si="11"/>
        <v>4.9602839999999997</v>
      </c>
      <c r="F89" s="2">
        <f t="shared" si="12"/>
        <v>0.58330959999999998</v>
      </c>
      <c r="G89" s="8">
        <v>100</v>
      </c>
      <c r="H89" s="9">
        <v>100000</v>
      </c>
      <c r="I89" s="9">
        <f t="shared" si="13"/>
        <v>3.9715999999999862E-4</v>
      </c>
      <c r="J89" s="9">
        <f t="shared" si="14"/>
        <v>4.166904E-6</v>
      </c>
      <c r="K89" s="5">
        <f t="shared" si="15"/>
        <v>95.312970973173037</v>
      </c>
      <c r="L89" s="59"/>
      <c r="M89" s="16">
        <f>L82/I89</f>
        <v>2517876.9261758574</v>
      </c>
      <c r="N89" s="9">
        <f t="shared" si="16"/>
        <v>1.5886399999999943E-2</v>
      </c>
      <c r="O89" s="5">
        <f t="shared" si="17"/>
        <v>5999.6582594655411</v>
      </c>
    </row>
    <row r="90" spans="1:15" x14ac:dyDescent="0.3">
      <c r="A90" s="8">
        <v>4.5</v>
      </c>
      <c r="B90" s="8">
        <v>-1</v>
      </c>
      <c r="C90" s="49">
        <v>4.4602630000000003</v>
      </c>
      <c r="D90" s="49">
        <v>-0.41669040000000002</v>
      </c>
      <c r="E90" s="2">
        <f t="shared" si="11"/>
        <v>5.4602630000000003</v>
      </c>
      <c r="F90" s="2">
        <f t="shared" si="12"/>
        <v>0.58330959999999998</v>
      </c>
      <c r="G90" s="8">
        <v>100</v>
      </c>
      <c r="H90" s="9">
        <v>100000</v>
      </c>
      <c r="I90" s="9">
        <f t="shared" si="13"/>
        <v>3.9736999999999688E-4</v>
      </c>
      <c r="J90" s="9">
        <f t="shared" si="14"/>
        <v>4.166904E-6</v>
      </c>
      <c r="K90" s="5">
        <f t="shared" si="15"/>
        <v>95.36336810255213</v>
      </c>
      <c r="L90" s="59"/>
      <c r="M90" s="16">
        <f>L82/I90</f>
        <v>2516546.2918690587</v>
      </c>
      <c r="N90" s="9">
        <f t="shared" si="16"/>
        <v>1.5894799999999876E-2</v>
      </c>
      <c r="O90" s="5">
        <f t="shared" si="17"/>
        <v>5999.6582594655411</v>
      </c>
    </row>
    <row r="91" spans="1:15" x14ac:dyDescent="0.3">
      <c r="A91" s="8">
        <v>5</v>
      </c>
      <c r="B91" s="8">
        <v>-1</v>
      </c>
      <c r="C91" s="49">
        <v>4.960242</v>
      </c>
      <c r="D91" s="49">
        <v>-0.41669040000000002</v>
      </c>
      <c r="E91" s="2">
        <f t="shared" si="11"/>
        <v>5.960242</v>
      </c>
      <c r="F91" s="2">
        <f t="shared" si="12"/>
        <v>0.58330959999999998</v>
      </c>
      <c r="G91" s="8">
        <v>100</v>
      </c>
      <c r="H91" s="9">
        <v>100000</v>
      </c>
      <c r="I91" s="9">
        <f t="shared" si="13"/>
        <v>3.9757999999999959E-4</v>
      </c>
      <c r="J91" s="9">
        <f t="shared" si="14"/>
        <v>4.166904E-6</v>
      </c>
      <c r="K91" s="5">
        <f t="shared" si="15"/>
        <v>95.413765231932288</v>
      </c>
      <c r="L91" s="59"/>
      <c r="M91" s="16">
        <f>L82/I91</f>
        <v>2515217.0632325597</v>
      </c>
      <c r="N91" s="9">
        <f t="shared" si="16"/>
        <v>1.5903199999999982E-2</v>
      </c>
      <c r="O91" s="5">
        <f t="shared" si="17"/>
        <v>5999.6582594655411</v>
      </c>
    </row>
  </sheetData>
  <mergeCells count="9">
    <mergeCell ref="L62:L71"/>
    <mergeCell ref="L72:L81"/>
    <mergeCell ref="L82:L91"/>
    <mergeCell ref="L22:L31"/>
    <mergeCell ref="L2:L11"/>
    <mergeCell ref="L12:L21"/>
    <mergeCell ref="L32:L41"/>
    <mergeCell ref="L42:L51"/>
    <mergeCell ref="L52:L6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1"/>
  <sheetViews>
    <sheetView topLeftCell="C1" zoomScale="85" zoomScaleNormal="85" workbookViewId="0">
      <selection activeCell="I72" sqref="I72"/>
    </sheetView>
  </sheetViews>
  <sheetFormatPr defaultColWidth="9" defaultRowHeight="14.4" x14ac:dyDescent="0.3"/>
  <cols>
    <col min="1" max="1" width="8.88671875" style="38" bestFit="1" customWidth="1"/>
    <col min="2" max="2" width="8.5546875" style="38" bestFit="1" customWidth="1"/>
    <col min="3" max="4" width="14.109375" style="38" bestFit="1" customWidth="1"/>
    <col min="5" max="5" width="10" style="38" bestFit="1" customWidth="1"/>
    <col min="6" max="6" width="12.21875" style="38" bestFit="1" customWidth="1"/>
    <col min="7" max="8" width="9.109375" style="38" bestFit="1" customWidth="1"/>
    <col min="9" max="9" width="8.21875" style="39" bestFit="1" customWidth="1"/>
    <col min="10" max="10" width="9.109375" style="38" bestFit="1" customWidth="1"/>
    <col min="11" max="11" width="8.33203125" style="40" bestFit="1" customWidth="1"/>
    <col min="12" max="12" width="10.6640625" style="40" bestFit="1" customWidth="1"/>
    <col min="13" max="13" width="9.5546875" style="40" bestFit="1" customWidth="1"/>
    <col min="14" max="14" width="13.33203125" style="39" bestFit="1" customWidth="1"/>
    <col min="15" max="15" width="12.5546875" style="40" bestFit="1" customWidth="1"/>
    <col min="16" max="16384" width="9" style="38"/>
  </cols>
  <sheetData>
    <row r="1" spans="1:15" x14ac:dyDescent="0.3">
      <c r="A1" s="38" t="s">
        <v>14</v>
      </c>
      <c r="B1" s="38" t="s">
        <v>15</v>
      </c>
      <c r="C1" s="38" t="s">
        <v>0</v>
      </c>
      <c r="D1" s="38" t="s">
        <v>1</v>
      </c>
      <c r="E1" s="38" t="s">
        <v>9</v>
      </c>
      <c r="F1" s="38" t="s">
        <v>16</v>
      </c>
      <c r="G1" s="38" t="s">
        <v>2</v>
      </c>
      <c r="H1" s="38" t="s">
        <v>3</v>
      </c>
      <c r="I1" s="39" t="s">
        <v>4</v>
      </c>
      <c r="J1" s="38" t="s">
        <v>5</v>
      </c>
      <c r="K1" s="40" t="s">
        <v>6</v>
      </c>
      <c r="L1" s="40" t="s">
        <v>10</v>
      </c>
      <c r="M1" s="40" t="s">
        <v>13</v>
      </c>
      <c r="N1" s="39" t="s">
        <v>11</v>
      </c>
      <c r="O1" s="40" t="s">
        <v>12</v>
      </c>
    </row>
    <row r="2" spans="1:15" x14ac:dyDescent="0.3">
      <c r="A2" s="21">
        <v>0.5</v>
      </c>
      <c r="B2" s="21">
        <v>-5</v>
      </c>
      <c r="C2">
        <v>-0.47759999999999903</v>
      </c>
      <c r="D2">
        <v>-4.2690000000000001</v>
      </c>
      <c r="E2" s="21">
        <f t="shared" ref="E2:E33" si="0">C2-B2</f>
        <v>4.5224000000000011</v>
      </c>
      <c r="F2" s="21">
        <f t="shared" ref="F2:F33" si="1">D2-B2</f>
        <v>0.73099999999999987</v>
      </c>
      <c r="G2" s="21">
        <v>100</v>
      </c>
      <c r="H2" s="22">
        <v>100000</v>
      </c>
      <c r="I2" s="22">
        <f t="shared" ref="I2:I33" si="2">(A2-C2)/G2</f>
        <v>9.7759999999999896E-3</v>
      </c>
      <c r="J2" s="22">
        <f t="shared" ref="J2:J33" si="3">(0-D2)/H2</f>
        <v>4.269E-5</v>
      </c>
      <c r="K2" s="23">
        <f t="shared" ref="K2:K65" si="4">I2/J2</f>
        <v>228.99976575310353</v>
      </c>
      <c r="L2" s="61">
        <v>28.666</v>
      </c>
      <c r="M2" s="24">
        <f>L2/I2</f>
        <v>2932.2831423895286</v>
      </c>
      <c r="N2" s="22">
        <f>I2/0.025</f>
        <v>0.39103999999999955</v>
      </c>
      <c r="O2" s="23">
        <f>0.025/J2</f>
        <v>585.61724057156243</v>
      </c>
    </row>
    <row r="3" spans="1:15" x14ac:dyDescent="0.3">
      <c r="A3" s="21">
        <v>1</v>
      </c>
      <c r="B3" s="21">
        <v>-5</v>
      </c>
      <c r="C3">
        <v>4.3999999999999899E-3</v>
      </c>
      <c r="D3">
        <v>-4.2737999999999996</v>
      </c>
      <c r="E3" s="21">
        <f t="shared" si="0"/>
        <v>5.0044000000000004</v>
      </c>
      <c r="F3" s="21">
        <f t="shared" si="1"/>
        <v>0.7262000000000004</v>
      </c>
      <c r="G3" s="21">
        <v>100</v>
      </c>
      <c r="H3" s="22">
        <v>100000</v>
      </c>
      <c r="I3" s="22">
        <f t="shared" si="2"/>
        <v>9.9559999999999996E-3</v>
      </c>
      <c r="J3" s="22">
        <f t="shared" si="3"/>
        <v>4.2737999999999996E-5</v>
      </c>
      <c r="K3" s="23">
        <f t="shared" si="4"/>
        <v>232.95427956385419</v>
      </c>
      <c r="L3" s="59"/>
      <c r="M3" s="24">
        <f>L2/I3</f>
        <v>2879.2687826436322</v>
      </c>
      <c r="N3" s="22">
        <f t="shared" ref="N3:N66" si="5">I3/0.025</f>
        <v>0.39823999999999998</v>
      </c>
      <c r="O3" s="23">
        <f t="shared" ref="O3:O66" si="6">0.025/J3</f>
        <v>584.95952080116069</v>
      </c>
    </row>
    <row r="4" spans="1:15" x14ac:dyDescent="0.3">
      <c r="A4" s="21">
        <v>1.5</v>
      </c>
      <c r="B4" s="21">
        <v>-5</v>
      </c>
      <c r="C4">
        <v>0.48979999999999901</v>
      </c>
      <c r="D4">
        <v>-4.2778</v>
      </c>
      <c r="E4" s="21">
        <f t="shared" si="0"/>
        <v>5.4897999999999989</v>
      </c>
      <c r="F4" s="21">
        <f t="shared" si="1"/>
        <v>0.72219999999999995</v>
      </c>
      <c r="G4" s="21">
        <v>100</v>
      </c>
      <c r="H4" s="22">
        <v>100000</v>
      </c>
      <c r="I4" s="22">
        <f t="shared" si="2"/>
        <v>1.010200000000001E-2</v>
      </c>
      <c r="J4" s="22">
        <f t="shared" si="3"/>
        <v>4.2778000000000003E-5</v>
      </c>
      <c r="K4" s="23">
        <f t="shared" si="4"/>
        <v>236.14942260040229</v>
      </c>
      <c r="L4" s="59"/>
      <c r="M4" s="24">
        <f>L2/I4</f>
        <v>2837.6559097208446</v>
      </c>
      <c r="N4" s="22">
        <f t="shared" si="5"/>
        <v>0.40408000000000038</v>
      </c>
      <c r="O4" s="23">
        <f t="shared" si="6"/>
        <v>584.41254850624148</v>
      </c>
    </row>
    <row r="5" spans="1:15" x14ac:dyDescent="0.3">
      <c r="A5" s="21">
        <v>2</v>
      </c>
      <c r="B5" s="21">
        <v>-5</v>
      </c>
      <c r="C5">
        <v>0.97439999999999904</v>
      </c>
      <c r="D5">
        <v>-4.2809999999999997</v>
      </c>
      <c r="E5" s="21">
        <f t="shared" si="0"/>
        <v>5.9743999999999993</v>
      </c>
      <c r="F5" s="21">
        <f t="shared" si="1"/>
        <v>0.71900000000000031</v>
      </c>
      <c r="G5" s="21">
        <v>100</v>
      </c>
      <c r="H5" s="22">
        <v>100000</v>
      </c>
      <c r="I5" s="22">
        <f t="shared" si="2"/>
        <v>1.025600000000001E-2</v>
      </c>
      <c r="J5" s="22">
        <f t="shared" si="3"/>
        <v>4.2809999999999998E-5</v>
      </c>
      <c r="K5" s="23">
        <f t="shared" si="4"/>
        <v>239.57019387993483</v>
      </c>
      <c r="L5" s="59"/>
      <c r="M5" s="24">
        <f>L2/I5</f>
        <v>2795.0468018720721</v>
      </c>
      <c r="N5" s="22">
        <f t="shared" si="5"/>
        <v>0.41024000000000038</v>
      </c>
      <c r="O5" s="23">
        <f t="shared" si="6"/>
        <v>583.97570661060502</v>
      </c>
    </row>
    <row r="6" spans="1:15" x14ac:dyDescent="0.3">
      <c r="A6" s="21">
        <v>2.5</v>
      </c>
      <c r="B6" s="21">
        <v>-5</v>
      </c>
      <c r="C6">
        <v>1.4654</v>
      </c>
      <c r="D6">
        <v>-4.2835999999999999</v>
      </c>
      <c r="E6" s="21">
        <f t="shared" si="0"/>
        <v>6.4653999999999998</v>
      </c>
      <c r="F6" s="21">
        <f t="shared" si="1"/>
        <v>0.71640000000000015</v>
      </c>
      <c r="G6" s="21">
        <v>100</v>
      </c>
      <c r="H6" s="22">
        <v>100000</v>
      </c>
      <c r="I6" s="22">
        <f t="shared" si="2"/>
        <v>1.0345999999999999E-2</v>
      </c>
      <c r="J6" s="22">
        <f t="shared" si="3"/>
        <v>4.2836000000000001E-5</v>
      </c>
      <c r="K6" s="23">
        <f t="shared" si="4"/>
        <v>241.5258194042394</v>
      </c>
      <c r="L6" s="59"/>
      <c r="M6" s="24">
        <f>L2/I6</f>
        <v>2770.732650299633</v>
      </c>
      <c r="N6" s="22">
        <f t="shared" si="5"/>
        <v>0.41383999999999993</v>
      </c>
      <c r="O6" s="23">
        <f t="shared" si="6"/>
        <v>583.62125315155481</v>
      </c>
    </row>
    <row r="7" spans="1:15" x14ac:dyDescent="0.3">
      <c r="A7" s="21">
        <v>3</v>
      </c>
      <c r="B7" s="21">
        <v>-5</v>
      </c>
      <c r="C7">
        <v>1.95339999999999</v>
      </c>
      <c r="D7">
        <v>-4.2879999999999896</v>
      </c>
      <c r="E7" s="21">
        <f t="shared" si="0"/>
        <v>6.9533999999999896</v>
      </c>
      <c r="F7" s="21">
        <f t="shared" si="1"/>
        <v>0.7120000000000104</v>
      </c>
      <c r="G7" s="21">
        <v>100</v>
      </c>
      <c r="H7" s="22">
        <v>100000</v>
      </c>
      <c r="I7" s="22">
        <f t="shared" si="2"/>
        <v>1.04660000000001E-2</v>
      </c>
      <c r="J7" s="22">
        <f t="shared" si="3"/>
        <v>4.2879999999999894E-5</v>
      </c>
      <c r="K7" s="23">
        <f t="shared" si="4"/>
        <v>244.07649253731637</v>
      </c>
      <c r="L7" s="59"/>
      <c r="M7" s="24">
        <f>L2/I7</f>
        <v>2738.9642652397979</v>
      </c>
      <c r="N7" s="22">
        <f t="shared" si="5"/>
        <v>0.41864000000000401</v>
      </c>
      <c r="O7" s="23">
        <f t="shared" si="6"/>
        <v>583.02238805970296</v>
      </c>
    </row>
    <row r="8" spans="1:15" x14ac:dyDescent="0.3">
      <c r="A8" s="21">
        <v>3.5</v>
      </c>
      <c r="B8" s="21">
        <v>-5</v>
      </c>
      <c r="C8">
        <v>2.4387999999999899</v>
      </c>
      <c r="D8">
        <v>-4.2897999999999996</v>
      </c>
      <c r="E8" s="21">
        <f t="shared" si="0"/>
        <v>7.4387999999999899</v>
      </c>
      <c r="F8" s="21">
        <f t="shared" si="1"/>
        <v>0.71020000000000039</v>
      </c>
      <c r="G8" s="21">
        <v>100</v>
      </c>
      <c r="H8" s="22">
        <v>100000</v>
      </c>
      <c r="I8" s="22">
        <f t="shared" si="2"/>
        <v>1.0612000000000101E-2</v>
      </c>
      <c r="J8" s="22">
        <f t="shared" si="3"/>
        <v>4.2897999999999995E-5</v>
      </c>
      <c r="K8" s="23">
        <f t="shared" si="4"/>
        <v>247.37750011655791</v>
      </c>
      <c r="L8" s="59"/>
      <c r="M8" s="24">
        <f>L2/I8</f>
        <v>2701.28156803616</v>
      </c>
      <c r="N8" s="22">
        <f t="shared" si="5"/>
        <v>0.42448000000000402</v>
      </c>
      <c r="O8" s="23">
        <f t="shared" si="6"/>
        <v>582.77775187654447</v>
      </c>
    </row>
    <row r="9" spans="1:15" x14ac:dyDescent="0.3">
      <c r="A9" s="21">
        <v>4</v>
      </c>
      <c r="B9" s="21">
        <v>-5</v>
      </c>
      <c r="C9">
        <v>2.9253999999999998</v>
      </c>
      <c r="D9">
        <v>-4.2951999999999897</v>
      </c>
      <c r="E9" s="21">
        <f t="shared" si="0"/>
        <v>7.9253999999999998</v>
      </c>
      <c r="F9" s="21">
        <f t="shared" si="1"/>
        <v>0.70480000000001031</v>
      </c>
      <c r="G9" s="21">
        <v>100</v>
      </c>
      <c r="H9" s="22">
        <v>100000</v>
      </c>
      <c r="I9" s="22">
        <f t="shared" si="2"/>
        <v>1.0746000000000002E-2</v>
      </c>
      <c r="J9" s="22">
        <f t="shared" si="3"/>
        <v>4.2951999999999896E-5</v>
      </c>
      <c r="K9" s="23">
        <f t="shared" si="4"/>
        <v>250.1862544235432</v>
      </c>
      <c r="L9" s="59"/>
      <c r="M9" s="24">
        <f>L2/I9</f>
        <v>2667.5972454866924</v>
      </c>
      <c r="N9" s="22">
        <f t="shared" si="5"/>
        <v>0.42984000000000006</v>
      </c>
      <c r="O9" s="23">
        <f t="shared" si="6"/>
        <v>582.04507357049874</v>
      </c>
    </row>
    <row r="10" spans="1:15" x14ac:dyDescent="0.3">
      <c r="A10" s="21">
        <v>4.5</v>
      </c>
      <c r="B10" s="21">
        <v>-5</v>
      </c>
      <c r="C10">
        <v>3.415</v>
      </c>
      <c r="D10">
        <v>-4.298</v>
      </c>
      <c r="E10" s="21">
        <f t="shared" si="0"/>
        <v>8.4149999999999991</v>
      </c>
      <c r="F10" s="21">
        <f t="shared" si="1"/>
        <v>0.70199999999999996</v>
      </c>
      <c r="G10" s="21">
        <v>100</v>
      </c>
      <c r="H10" s="22">
        <v>100000</v>
      </c>
      <c r="I10" s="22">
        <f t="shared" si="2"/>
        <v>1.085E-2</v>
      </c>
      <c r="J10" s="22">
        <f t="shared" si="3"/>
        <v>4.2979999999999998E-5</v>
      </c>
      <c r="K10" s="23">
        <f t="shared" si="4"/>
        <v>252.44299674267103</v>
      </c>
      <c r="L10" s="59"/>
      <c r="M10" s="24">
        <f>L2/I10</f>
        <v>2642.0276497695854</v>
      </c>
      <c r="N10" s="22">
        <f t="shared" si="5"/>
        <v>0.434</v>
      </c>
      <c r="O10" s="23">
        <f t="shared" si="6"/>
        <v>581.66589111214523</v>
      </c>
    </row>
    <row r="11" spans="1:15" x14ac:dyDescent="0.3">
      <c r="A11" s="21">
        <v>5</v>
      </c>
      <c r="B11" s="21">
        <v>-5</v>
      </c>
      <c r="C11">
        <v>3.9034</v>
      </c>
      <c r="D11">
        <v>-4.3018000000000001</v>
      </c>
      <c r="E11" s="21">
        <f t="shared" si="0"/>
        <v>8.9033999999999995</v>
      </c>
      <c r="F11" s="21">
        <f t="shared" si="1"/>
        <v>0.69819999999999993</v>
      </c>
      <c r="G11" s="21">
        <v>100</v>
      </c>
      <c r="H11" s="22">
        <v>100000</v>
      </c>
      <c r="I11" s="22">
        <f t="shared" si="2"/>
        <v>1.0966E-2</v>
      </c>
      <c r="J11" s="22">
        <f t="shared" si="3"/>
        <v>4.3018E-5</v>
      </c>
      <c r="K11" s="23">
        <f t="shared" si="4"/>
        <v>254.91654656190431</v>
      </c>
      <c r="L11" s="59"/>
      <c r="M11" s="24">
        <f>L2/I11</f>
        <v>2614.079883275579</v>
      </c>
      <c r="N11" s="22">
        <f t="shared" si="5"/>
        <v>0.43863999999999997</v>
      </c>
      <c r="O11" s="23">
        <f t="shared" si="6"/>
        <v>581.15207587521502</v>
      </c>
    </row>
    <row r="12" spans="1:15" x14ac:dyDescent="0.3">
      <c r="A12" s="41">
        <v>0.5</v>
      </c>
      <c r="B12" s="41">
        <v>-4.5</v>
      </c>
      <c r="C12">
        <v>-0.43940000000000001</v>
      </c>
      <c r="D12">
        <v>-3.7988</v>
      </c>
      <c r="E12" s="41"/>
      <c r="F12" s="41">
        <f t="shared" si="1"/>
        <v>0.70120000000000005</v>
      </c>
      <c r="G12" s="41">
        <v>100</v>
      </c>
      <c r="H12" s="42">
        <v>100000</v>
      </c>
      <c r="I12" s="42">
        <f t="shared" si="2"/>
        <v>9.3939999999999996E-3</v>
      </c>
      <c r="J12" s="42">
        <f t="shared" si="3"/>
        <v>3.7988000000000003E-5</v>
      </c>
      <c r="K12" s="43">
        <f t="shared" si="4"/>
        <v>247.28861745814464</v>
      </c>
      <c r="L12" s="62">
        <v>88</v>
      </c>
      <c r="M12" s="44">
        <f>L12/I12</f>
        <v>9367.6814988290407</v>
      </c>
      <c r="N12" s="42">
        <f t="shared" si="5"/>
        <v>0.37575999999999998</v>
      </c>
      <c r="O12" s="43">
        <f t="shared" si="6"/>
        <v>658.10255870274818</v>
      </c>
    </row>
    <row r="13" spans="1:15" x14ac:dyDescent="0.3">
      <c r="A13" s="41">
        <v>1</v>
      </c>
      <c r="B13" s="41">
        <v>-4.5</v>
      </c>
      <c r="C13">
        <v>6.6400000000000001E-2</v>
      </c>
      <c r="D13">
        <v>-3.7961999999999998</v>
      </c>
      <c r="E13" s="41"/>
      <c r="F13" s="41">
        <f t="shared" si="1"/>
        <v>0.7038000000000002</v>
      </c>
      <c r="G13" s="41">
        <v>100</v>
      </c>
      <c r="H13" s="42">
        <v>100000</v>
      </c>
      <c r="I13" s="42">
        <f t="shared" si="2"/>
        <v>9.3360000000000005E-3</v>
      </c>
      <c r="J13" s="42">
        <f t="shared" si="3"/>
        <v>3.7962E-5</v>
      </c>
      <c r="K13" s="43">
        <f t="shared" si="4"/>
        <v>245.93014066698279</v>
      </c>
      <c r="L13" s="64"/>
      <c r="M13" s="44">
        <f>L12/I13</f>
        <v>9425.8783204798619</v>
      </c>
      <c r="N13" s="42">
        <f t="shared" si="5"/>
        <v>0.37343999999999999</v>
      </c>
      <c r="O13" s="43">
        <f t="shared" si="6"/>
        <v>658.55329013223752</v>
      </c>
    </row>
    <row r="14" spans="1:15" x14ac:dyDescent="0.3">
      <c r="A14" s="41">
        <v>1.5</v>
      </c>
      <c r="B14" s="41">
        <v>-4.5</v>
      </c>
      <c r="C14">
        <v>0.56620000000000004</v>
      </c>
      <c r="D14">
        <v>-3.7948</v>
      </c>
      <c r="E14" s="41">
        <f t="shared" si="0"/>
        <v>5.0662000000000003</v>
      </c>
      <c r="F14" s="41">
        <f t="shared" si="1"/>
        <v>0.70520000000000005</v>
      </c>
      <c r="G14" s="41">
        <v>100</v>
      </c>
      <c r="H14" s="42">
        <v>100000</v>
      </c>
      <c r="I14" s="42">
        <f t="shared" si="2"/>
        <v>9.3379999999999991E-3</v>
      </c>
      <c r="J14" s="42">
        <f t="shared" si="3"/>
        <v>3.7947999999999996E-5</v>
      </c>
      <c r="K14" s="43">
        <f t="shared" si="4"/>
        <v>246.0735743649204</v>
      </c>
      <c r="L14" s="64"/>
      <c r="M14" s="44">
        <f>L12/I14</f>
        <v>9423.8594988220193</v>
      </c>
      <c r="N14" s="42">
        <f t="shared" si="5"/>
        <v>0.37351999999999996</v>
      </c>
      <c r="O14" s="43">
        <f t="shared" si="6"/>
        <v>658.79624749657432</v>
      </c>
    </row>
    <row r="15" spans="1:15" x14ac:dyDescent="0.3">
      <c r="A15" s="41">
        <v>2</v>
      </c>
      <c r="B15" s="41">
        <v>-4.5</v>
      </c>
      <c r="C15">
        <v>1.0653999999999999</v>
      </c>
      <c r="D15">
        <v>-3.794</v>
      </c>
      <c r="E15" s="41">
        <f t="shared" si="0"/>
        <v>5.5654000000000003</v>
      </c>
      <c r="F15" s="41">
        <f t="shared" si="1"/>
        <v>0.70599999999999996</v>
      </c>
      <c r="G15" s="41">
        <v>100</v>
      </c>
      <c r="H15" s="42">
        <v>100000</v>
      </c>
      <c r="I15" s="42">
        <f t="shared" si="2"/>
        <v>9.3460000000000001E-3</v>
      </c>
      <c r="J15" s="42">
        <f t="shared" si="3"/>
        <v>3.7939999999999999E-5</v>
      </c>
      <c r="K15" s="43">
        <f t="shared" si="4"/>
        <v>246.33632050606221</v>
      </c>
      <c r="L15" s="64"/>
      <c r="M15" s="44">
        <f>L12/I15</f>
        <v>9415.7928525572443</v>
      </c>
      <c r="N15" s="42">
        <f t="shared" si="5"/>
        <v>0.37384000000000001</v>
      </c>
      <c r="O15" s="43">
        <f t="shared" si="6"/>
        <v>658.93516078017933</v>
      </c>
    </row>
    <row r="16" spans="1:15" x14ac:dyDescent="0.3">
      <c r="A16" s="41">
        <v>2.5</v>
      </c>
      <c r="B16" s="41">
        <v>-4.5</v>
      </c>
      <c r="C16">
        <v>1.5588</v>
      </c>
      <c r="D16">
        <v>-3.7934000000000001</v>
      </c>
      <c r="E16" s="41">
        <f t="shared" si="0"/>
        <v>6.0587999999999997</v>
      </c>
      <c r="F16" s="41">
        <f t="shared" si="1"/>
        <v>0.70659999999999989</v>
      </c>
      <c r="G16" s="41">
        <v>100</v>
      </c>
      <c r="H16" s="42">
        <v>100000</v>
      </c>
      <c r="I16" s="42">
        <f t="shared" si="2"/>
        <v>9.4120000000000002E-3</v>
      </c>
      <c r="J16" s="42">
        <f t="shared" si="3"/>
        <v>3.7934E-5</v>
      </c>
      <c r="K16" s="43">
        <f t="shared" si="4"/>
        <v>248.11514736120631</v>
      </c>
      <c r="L16" s="64"/>
      <c r="M16" s="44">
        <f>L12/I16</f>
        <v>9349.7662558436041</v>
      </c>
      <c r="N16" s="42">
        <f t="shared" si="5"/>
        <v>0.37647999999999998</v>
      </c>
      <c r="O16" s="43">
        <f t="shared" si="6"/>
        <v>659.0393841935994</v>
      </c>
    </row>
    <row r="17" spans="1:15" x14ac:dyDescent="0.3">
      <c r="A17" s="41">
        <v>3</v>
      </c>
      <c r="B17" s="41">
        <v>-4.5</v>
      </c>
      <c r="C17">
        <v>2.0561999999999898</v>
      </c>
      <c r="D17">
        <v>-3.7951999999999999</v>
      </c>
      <c r="E17" s="41">
        <f t="shared" si="0"/>
        <v>6.5561999999999898</v>
      </c>
      <c r="F17" s="41">
        <f t="shared" si="1"/>
        <v>0.70480000000000009</v>
      </c>
      <c r="G17" s="41">
        <v>100</v>
      </c>
      <c r="H17" s="42">
        <v>100000</v>
      </c>
      <c r="I17" s="42">
        <f t="shared" si="2"/>
        <v>9.4380000000001026E-3</v>
      </c>
      <c r="J17" s="42">
        <f t="shared" si="3"/>
        <v>3.7951999999999998E-5</v>
      </c>
      <c r="K17" s="43">
        <f t="shared" si="4"/>
        <v>248.68254637437033</v>
      </c>
      <c r="L17" s="64"/>
      <c r="M17" s="44">
        <f>L12/I17</f>
        <v>9324.0093240092228</v>
      </c>
      <c r="N17" s="42">
        <f t="shared" si="5"/>
        <v>0.37752000000000407</v>
      </c>
      <c r="O17" s="43">
        <f t="shared" si="6"/>
        <v>658.72681281618895</v>
      </c>
    </row>
    <row r="18" spans="1:15" x14ac:dyDescent="0.3">
      <c r="A18" s="41">
        <v>3.5</v>
      </c>
      <c r="B18" s="41">
        <v>-4.5</v>
      </c>
      <c r="C18">
        <v>2.5523999999999898</v>
      </c>
      <c r="D18">
        <v>-3.7959999999999998</v>
      </c>
      <c r="E18" s="41">
        <f t="shared" si="0"/>
        <v>7.0523999999999898</v>
      </c>
      <c r="F18" s="41">
        <f t="shared" si="1"/>
        <v>0.70400000000000018</v>
      </c>
      <c r="G18" s="41">
        <v>100</v>
      </c>
      <c r="H18" s="42">
        <v>100000</v>
      </c>
      <c r="I18" s="42">
        <f t="shared" si="2"/>
        <v>9.4760000000001024E-3</v>
      </c>
      <c r="J18" s="42">
        <f t="shared" si="3"/>
        <v>3.7959999999999996E-5</v>
      </c>
      <c r="K18" s="43">
        <f t="shared" si="4"/>
        <v>249.63119072708386</v>
      </c>
      <c r="L18" s="64"/>
      <c r="M18" s="44">
        <f>L12/I18</f>
        <v>9286.618826508975</v>
      </c>
      <c r="N18" s="42">
        <f t="shared" si="5"/>
        <v>0.3790400000000041</v>
      </c>
      <c r="O18" s="43">
        <f t="shared" si="6"/>
        <v>658.58798735511073</v>
      </c>
    </row>
    <row r="19" spans="1:15" x14ac:dyDescent="0.3">
      <c r="A19" s="41">
        <v>4</v>
      </c>
      <c r="B19" s="41">
        <v>-4.5</v>
      </c>
      <c r="C19">
        <v>3.0455999999999999</v>
      </c>
      <c r="D19">
        <v>-3.7988</v>
      </c>
      <c r="E19" s="41">
        <f t="shared" si="0"/>
        <v>7.5456000000000003</v>
      </c>
      <c r="F19" s="41">
        <f t="shared" si="1"/>
        <v>0.70120000000000005</v>
      </c>
      <c r="G19" s="41">
        <v>100</v>
      </c>
      <c r="H19" s="42">
        <v>100000</v>
      </c>
      <c r="I19" s="42">
        <f t="shared" si="2"/>
        <v>9.5440000000000021E-3</v>
      </c>
      <c r="J19" s="42">
        <f t="shared" si="3"/>
        <v>3.7988000000000003E-5</v>
      </c>
      <c r="K19" s="43">
        <f t="shared" si="4"/>
        <v>251.23723281036121</v>
      </c>
      <c r="L19" s="64"/>
      <c r="M19" s="44">
        <f>L12/I19</f>
        <v>9220.4526404023454</v>
      </c>
      <c r="N19" s="42">
        <f t="shared" si="5"/>
        <v>0.38176000000000004</v>
      </c>
      <c r="O19" s="43">
        <f t="shared" si="6"/>
        <v>658.10255870274818</v>
      </c>
    </row>
    <row r="20" spans="1:15" x14ac:dyDescent="0.3">
      <c r="A20" s="41">
        <v>4.5</v>
      </c>
      <c r="B20" s="41">
        <v>-4.5</v>
      </c>
      <c r="C20">
        <v>3.5381999999999998</v>
      </c>
      <c r="D20">
        <v>-3.8014000000000001</v>
      </c>
      <c r="E20" s="41">
        <f t="shared" si="0"/>
        <v>8.0381999999999998</v>
      </c>
      <c r="F20" s="41">
        <f t="shared" si="1"/>
        <v>0.69859999999999989</v>
      </c>
      <c r="G20" s="41">
        <v>100</v>
      </c>
      <c r="H20" s="42">
        <v>100000</v>
      </c>
      <c r="I20" s="42">
        <f t="shared" si="2"/>
        <v>9.6180000000000015E-3</v>
      </c>
      <c r="J20" s="42">
        <f t="shared" si="3"/>
        <v>3.8013999999999999E-5</v>
      </c>
      <c r="K20" s="43">
        <f t="shared" si="4"/>
        <v>253.01204819277112</v>
      </c>
      <c r="L20" s="64"/>
      <c r="M20" s="44">
        <f>L12/I20</f>
        <v>9149.5113329174455</v>
      </c>
      <c r="N20" s="42">
        <f t="shared" si="5"/>
        <v>0.38472000000000006</v>
      </c>
      <c r="O20" s="43">
        <f t="shared" si="6"/>
        <v>657.65244383648132</v>
      </c>
    </row>
    <row r="21" spans="1:15" x14ac:dyDescent="0.3">
      <c r="A21" s="41">
        <v>5</v>
      </c>
      <c r="B21" s="41">
        <v>-4.5</v>
      </c>
      <c r="C21">
        <v>4.0331999999999999</v>
      </c>
      <c r="D21">
        <v>-3.8037999999999998</v>
      </c>
      <c r="E21" s="41">
        <f t="shared" si="0"/>
        <v>8.5332000000000008</v>
      </c>
      <c r="F21" s="41">
        <f t="shared" si="1"/>
        <v>0.69620000000000015</v>
      </c>
      <c r="G21" s="41">
        <v>100</v>
      </c>
      <c r="H21" s="42">
        <v>100000</v>
      </c>
      <c r="I21" s="42">
        <f t="shared" si="2"/>
        <v>9.6680000000000012E-3</v>
      </c>
      <c r="J21" s="42">
        <f t="shared" si="3"/>
        <v>3.8037999999999997E-5</v>
      </c>
      <c r="K21" s="43">
        <f t="shared" si="4"/>
        <v>254.16688574583316</v>
      </c>
      <c r="L21" s="64"/>
      <c r="M21" s="44">
        <f>L12/I21</f>
        <v>9102.1928009929652</v>
      </c>
      <c r="N21" s="42">
        <f t="shared" si="5"/>
        <v>0.38672000000000001</v>
      </c>
      <c r="O21" s="43">
        <f t="shared" si="6"/>
        <v>657.23749934276259</v>
      </c>
    </row>
    <row r="22" spans="1:15" x14ac:dyDescent="0.3">
      <c r="A22" s="33">
        <v>0.5</v>
      </c>
      <c r="B22" s="33">
        <v>-4</v>
      </c>
      <c r="C22">
        <v>-0.31459999999999999</v>
      </c>
      <c r="D22">
        <v>-3.3019999999999898</v>
      </c>
      <c r="E22" s="33"/>
      <c r="F22" s="33">
        <f t="shared" si="1"/>
        <v>0.69800000000001017</v>
      </c>
      <c r="G22" s="33">
        <v>100</v>
      </c>
      <c r="H22" s="34">
        <v>100000</v>
      </c>
      <c r="I22" s="34">
        <f t="shared" si="2"/>
        <v>8.1460000000000005E-3</v>
      </c>
      <c r="J22" s="34">
        <f t="shared" si="3"/>
        <v>3.3019999999999897E-5</v>
      </c>
      <c r="K22" s="35">
        <f t="shared" si="4"/>
        <v>246.69897032101835</v>
      </c>
      <c r="L22" s="58">
        <v>130</v>
      </c>
      <c r="M22" s="36">
        <f>L22/I22</f>
        <v>15958.752762091823</v>
      </c>
      <c r="N22" s="34">
        <f t="shared" si="5"/>
        <v>0.32584000000000002</v>
      </c>
      <c r="O22" s="35">
        <f t="shared" si="6"/>
        <v>757.11689884918474</v>
      </c>
    </row>
    <row r="23" spans="1:15" x14ac:dyDescent="0.3">
      <c r="A23" s="33">
        <v>1</v>
      </c>
      <c r="B23" s="33">
        <v>-4</v>
      </c>
      <c r="C23">
        <v>0.18940000000000001</v>
      </c>
      <c r="D23">
        <v>-3.3001999999999998</v>
      </c>
      <c r="E23" s="33"/>
      <c r="F23" s="33">
        <f t="shared" si="1"/>
        <v>0.6998000000000002</v>
      </c>
      <c r="G23" s="33">
        <v>100</v>
      </c>
      <c r="H23" s="34">
        <v>100000</v>
      </c>
      <c r="I23" s="34">
        <f t="shared" si="2"/>
        <v>8.1060000000000004E-3</v>
      </c>
      <c r="J23" s="34">
        <f t="shared" si="3"/>
        <v>3.3002E-5</v>
      </c>
      <c r="K23" s="35">
        <f t="shared" si="4"/>
        <v>245.62147748621297</v>
      </c>
      <c r="L23" s="63"/>
      <c r="M23" s="36">
        <f>L22/I23</f>
        <v>16037.503084135207</v>
      </c>
      <c r="N23" s="34">
        <f t="shared" si="5"/>
        <v>0.32423999999999997</v>
      </c>
      <c r="O23" s="35">
        <f t="shared" si="6"/>
        <v>757.52984667595911</v>
      </c>
    </row>
    <row r="24" spans="1:15" x14ac:dyDescent="0.3">
      <c r="A24" s="33">
        <v>1.5</v>
      </c>
      <c r="B24" s="33">
        <v>-4</v>
      </c>
      <c r="C24">
        <v>0.69240000000000002</v>
      </c>
      <c r="D24">
        <v>-3.2989999999999999</v>
      </c>
      <c r="E24" s="33">
        <f t="shared" si="0"/>
        <v>4.6924000000000001</v>
      </c>
      <c r="F24" s="33">
        <f t="shared" si="1"/>
        <v>0.70100000000000007</v>
      </c>
      <c r="G24" s="33">
        <v>100</v>
      </c>
      <c r="H24" s="34">
        <v>100000</v>
      </c>
      <c r="I24" s="34">
        <f t="shared" si="2"/>
        <v>8.0759999999999998E-3</v>
      </c>
      <c r="J24" s="34">
        <f t="shared" si="3"/>
        <v>3.2990000000000001E-5</v>
      </c>
      <c r="K24" s="35">
        <f t="shared" si="4"/>
        <v>244.80145498635949</v>
      </c>
      <c r="L24" s="63"/>
      <c r="M24" s="36">
        <f>L22/I24</f>
        <v>16097.077761267954</v>
      </c>
      <c r="N24" s="34">
        <f t="shared" si="5"/>
        <v>0.32303999999999999</v>
      </c>
      <c r="O24" s="35">
        <f t="shared" si="6"/>
        <v>757.80539557441648</v>
      </c>
    </row>
    <row r="25" spans="1:15" x14ac:dyDescent="0.3">
      <c r="A25" s="33">
        <v>2</v>
      </c>
      <c r="B25" s="33">
        <v>-4</v>
      </c>
      <c r="C25">
        <v>1.1932</v>
      </c>
      <c r="D25">
        <v>-3.2988</v>
      </c>
      <c r="E25" s="33">
        <f t="shared" si="0"/>
        <v>5.1932</v>
      </c>
      <c r="F25" s="33">
        <f t="shared" si="1"/>
        <v>0.70120000000000005</v>
      </c>
      <c r="G25" s="33">
        <v>100</v>
      </c>
      <c r="H25" s="34">
        <v>100000</v>
      </c>
      <c r="I25" s="34">
        <f t="shared" si="2"/>
        <v>8.0679999999999988E-3</v>
      </c>
      <c r="J25" s="34">
        <f t="shared" si="3"/>
        <v>3.2987999999999997E-5</v>
      </c>
      <c r="K25" s="35">
        <f t="shared" si="4"/>
        <v>244.57378440645081</v>
      </c>
      <c r="L25" s="63"/>
      <c r="M25" s="36">
        <f>L22/I25</f>
        <v>16113.039167079824</v>
      </c>
      <c r="N25" s="34">
        <f t="shared" si="5"/>
        <v>0.32271999999999995</v>
      </c>
      <c r="O25" s="35">
        <f t="shared" si="6"/>
        <v>757.851339881169</v>
      </c>
    </row>
    <row r="26" spans="1:15" x14ac:dyDescent="0.3">
      <c r="A26" s="33">
        <v>2.5</v>
      </c>
      <c r="B26" s="33">
        <v>-4</v>
      </c>
      <c r="C26">
        <v>1.6879999999999999</v>
      </c>
      <c r="D26">
        <v>-3.2989999999999999</v>
      </c>
      <c r="E26" s="33">
        <f t="shared" si="0"/>
        <v>5.6879999999999997</v>
      </c>
      <c r="F26" s="33">
        <f t="shared" si="1"/>
        <v>0.70100000000000007</v>
      </c>
      <c r="G26" s="33">
        <v>100</v>
      </c>
      <c r="H26" s="34">
        <v>100000</v>
      </c>
      <c r="I26" s="34">
        <f t="shared" si="2"/>
        <v>8.1200000000000005E-3</v>
      </c>
      <c r="J26" s="34">
        <f t="shared" si="3"/>
        <v>3.2990000000000001E-5</v>
      </c>
      <c r="K26" s="35">
        <f t="shared" si="4"/>
        <v>246.13519248257049</v>
      </c>
      <c r="L26" s="63"/>
      <c r="M26" s="36">
        <f>L22/I26</f>
        <v>16009.852216748768</v>
      </c>
      <c r="N26" s="34">
        <f t="shared" si="5"/>
        <v>0.32479999999999998</v>
      </c>
      <c r="O26" s="35">
        <f t="shared" si="6"/>
        <v>757.80539557441648</v>
      </c>
    </row>
    <row r="27" spans="1:15" x14ac:dyDescent="0.3">
      <c r="A27" s="33">
        <v>3</v>
      </c>
      <c r="B27" s="33">
        <v>-4</v>
      </c>
      <c r="C27">
        <v>2.1884000000000001</v>
      </c>
      <c r="D27">
        <v>-3.2982</v>
      </c>
      <c r="E27" s="33">
        <f t="shared" si="0"/>
        <v>6.1883999999999997</v>
      </c>
      <c r="F27" s="33">
        <f t="shared" si="1"/>
        <v>0.70179999999999998</v>
      </c>
      <c r="G27" s="33">
        <v>100</v>
      </c>
      <c r="H27" s="34">
        <v>100000</v>
      </c>
      <c r="I27" s="34">
        <f t="shared" si="2"/>
        <v>8.1159999999999982E-3</v>
      </c>
      <c r="J27" s="34">
        <f t="shared" si="3"/>
        <v>3.2981999999999997E-5</v>
      </c>
      <c r="K27" s="35">
        <f t="shared" si="4"/>
        <v>246.0736159117094</v>
      </c>
      <c r="L27" s="63"/>
      <c r="M27" s="36">
        <f>L22/I27</f>
        <v>16017.742730409072</v>
      </c>
      <c r="N27" s="34">
        <f t="shared" si="5"/>
        <v>0.32463999999999993</v>
      </c>
      <c r="O27" s="35">
        <f t="shared" si="6"/>
        <v>757.98920623370338</v>
      </c>
    </row>
    <row r="28" spans="1:15" x14ac:dyDescent="0.3">
      <c r="A28" s="33">
        <v>3.5</v>
      </c>
      <c r="B28" s="33">
        <v>-4</v>
      </c>
      <c r="C28">
        <v>2.6858</v>
      </c>
      <c r="D28">
        <v>-3.2985999999999902</v>
      </c>
      <c r="E28" s="33">
        <f t="shared" si="0"/>
        <v>6.6858000000000004</v>
      </c>
      <c r="F28" s="33">
        <f t="shared" si="1"/>
        <v>0.70140000000000979</v>
      </c>
      <c r="G28" s="33">
        <v>100</v>
      </c>
      <c r="H28" s="34">
        <v>100000</v>
      </c>
      <c r="I28" s="34">
        <f t="shared" si="2"/>
        <v>8.1419999999999999E-3</v>
      </c>
      <c r="J28" s="34">
        <f t="shared" si="3"/>
        <v>3.2985999999999904E-5</v>
      </c>
      <c r="K28" s="35">
        <f t="shared" si="4"/>
        <v>246.83198932880688</v>
      </c>
      <c r="L28" s="63"/>
      <c r="M28" s="36">
        <f>L22/I28</f>
        <v>15966.592974699091</v>
      </c>
      <c r="N28" s="34">
        <f t="shared" si="5"/>
        <v>0.32567999999999997</v>
      </c>
      <c r="O28" s="35">
        <f t="shared" si="6"/>
        <v>757.89728975929404</v>
      </c>
    </row>
    <row r="29" spans="1:15" x14ac:dyDescent="0.3">
      <c r="A29" s="33">
        <v>4</v>
      </c>
      <c r="B29" s="33">
        <v>-4</v>
      </c>
      <c r="C29">
        <v>3.18</v>
      </c>
      <c r="D29">
        <v>-3.2997999999999998</v>
      </c>
      <c r="E29" s="33">
        <f t="shared" si="0"/>
        <v>7.18</v>
      </c>
      <c r="F29" s="33">
        <f t="shared" si="1"/>
        <v>0.70020000000000016</v>
      </c>
      <c r="G29" s="33">
        <v>100</v>
      </c>
      <c r="H29" s="34">
        <v>100000</v>
      </c>
      <c r="I29" s="34">
        <f t="shared" si="2"/>
        <v>8.199999999999999E-3</v>
      </c>
      <c r="J29" s="34">
        <f t="shared" si="3"/>
        <v>3.2997999999999998E-5</v>
      </c>
      <c r="K29" s="35">
        <f t="shared" si="4"/>
        <v>248.49990908539911</v>
      </c>
      <c r="L29" s="63"/>
      <c r="M29" s="36">
        <f>L22/I29</f>
        <v>15853.658536585368</v>
      </c>
      <c r="N29" s="34">
        <f t="shared" si="5"/>
        <v>0.32799999999999996</v>
      </c>
      <c r="O29" s="35">
        <f t="shared" si="6"/>
        <v>757.62167404085108</v>
      </c>
    </row>
    <row r="30" spans="1:15" x14ac:dyDescent="0.3">
      <c r="A30" s="33">
        <v>4.5</v>
      </c>
      <c r="B30" s="33">
        <v>-4</v>
      </c>
      <c r="C30">
        <v>3.6758000000000002</v>
      </c>
      <c r="D30">
        <v>-3.302</v>
      </c>
      <c r="E30" s="33">
        <f t="shared" si="0"/>
        <v>7.6758000000000006</v>
      </c>
      <c r="F30" s="33">
        <f t="shared" si="1"/>
        <v>0.69799999999999995</v>
      </c>
      <c r="G30" s="33">
        <v>100</v>
      </c>
      <c r="H30" s="34">
        <v>100000</v>
      </c>
      <c r="I30" s="34">
        <f t="shared" si="2"/>
        <v>8.2419999999999976E-3</v>
      </c>
      <c r="J30" s="34">
        <f t="shared" si="3"/>
        <v>3.3019999999999999E-5</v>
      </c>
      <c r="K30" s="35">
        <f t="shared" si="4"/>
        <v>249.60629921259837</v>
      </c>
      <c r="L30" s="63"/>
      <c r="M30" s="36">
        <f>L22/I30</f>
        <v>15772.870662460573</v>
      </c>
      <c r="N30" s="34">
        <f t="shared" si="5"/>
        <v>0.32967999999999986</v>
      </c>
      <c r="O30" s="35">
        <f t="shared" si="6"/>
        <v>757.11689884918235</v>
      </c>
    </row>
    <row r="31" spans="1:15" x14ac:dyDescent="0.3">
      <c r="A31" s="33">
        <v>5</v>
      </c>
      <c r="B31" s="33">
        <v>-4</v>
      </c>
      <c r="C31">
        <v>4.1709999999999896</v>
      </c>
      <c r="D31">
        <v>-3.3029999999999999</v>
      </c>
      <c r="E31" s="33">
        <f t="shared" si="0"/>
        <v>8.1709999999999887</v>
      </c>
      <c r="F31" s="33">
        <f t="shared" si="1"/>
        <v>0.69700000000000006</v>
      </c>
      <c r="G31" s="33">
        <v>100</v>
      </c>
      <c r="H31" s="34">
        <v>100000</v>
      </c>
      <c r="I31" s="34">
        <f t="shared" si="2"/>
        <v>8.2900000000001046E-3</v>
      </c>
      <c r="J31" s="34">
        <f t="shared" si="3"/>
        <v>3.3030000000000001E-5</v>
      </c>
      <c r="K31" s="35">
        <f t="shared" si="4"/>
        <v>250.98395398123236</v>
      </c>
      <c r="L31" s="63"/>
      <c r="M31" s="36">
        <f>L22/I31</f>
        <v>15681.544028950346</v>
      </c>
      <c r="N31" s="34">
        <f t="shared" si="5"/>
        <v>0.33160000000000417</v>
      </c>
      <c r="O31" s="35">
        <f t="shared" si="6"/>
        <v>756.88767786860433</v>
      </c>
    </row>
    <row r="32" spans="1:15" x14ac:dyDescent="0.3">
      <c r="A32" s="29">
        <v>0.5</v>
      </c>
      <c r="B32" s="29">
        <v>-3.5</v>
      </c>
      <c r="C32">
        <v>-0.183</v>
      </c>
      <c r="D32">
        <v>-2.8035999999999999</v>
      </c>
      <c r="E32" s="29"/>
      <c r="F32" s="29">
        <f t="shared" si="1"/>
        <v>0.69640000000000013</v>
      </c>
      <c r="G32" s="29">
        <v>100</v>
      </c>
      <c r="H32" s="30">
        <v>100000</v>
      </c>
      <c r="I32" s="30">
        <f t="shared" si="2"/>
        <v>6.8300000000000001E-3</v>
      </c>
      <c r="J32" s="30">
        <f t="shared" si="3"/>
        <v>2.8035999999999997E-5</v>
      </c>
      <c r="K32" s="31">
        <f t="shared" si="4"/>
        <v>243.61535169068344</v>
      </c>
      <c r="L32" s="60">
        <v>335</v>
      </c>
      <c r="M32" s="32">
        <f>L32/I32</f>
        <v>49048.316251830161</v>
      </c>
      <c r="N32" s="30">
        <f t="shared" si="5"/>
        <v>0.2732</v>
      </c>
      <c r="O32" s="31">
        <f t="shared" si="6"/>
        <v>891.71065772578129</v>
      </c>
    </row>
    <row r="33" spans="1:15" x14ac:dyDescent="0.3">
      <c r="A33" s="29">
        <v>1</v>
      </c>
      <c r="B33" s="29">
        <v>-3.5</v>
      </c>
      <c r="C33">
        <v>0.32440000000000002</v>
      </c>
      <c r="D33">
        <v>-2.8001999999999998</v>
      </c>
      <c r="E33" s="29">
        <f t="shared" si="0"/>
        <v>3.8243999999999998</v>
      </c>
      <c r="F33" s="29">
        <f t="shared" si="1"/>
        <v>0.6998000000000002</v>
      </c>
      <c r="G33" s="29">
        <v>100</v>
      </c>
      <c r="H33" s="30">
        <v>100000</v>
      </c>
      <c r="I33" s="30">
        <f t="shared" si="2"/>
        <v>6.7559999999999999E-3</v>
      </c>
      <c r="J33" s="30">
        <f t="shared" si="3"/>
        <v>2.8001999999999997E-5</v>
      </c>
      <c r="K33" s="31">
        <f t="shared" si="4"/>
        <v>241.26848082279838</v>
      </c>
      <c r="L33" s="65"/>
      <c r="M33" s="32">
        <f>L32/I33</f>
        <v>49585.553582001186</v>
      </c>
      <c r="N33" s="30">
        <f t="shared" si="5"/>
        <v>0.27023999999999998</v>
      </c>
      <c r="O33" s="31">
        <f t="shared" si="6"/>
        <v>892.79337190200715</v>
      </c>
    </row>
    <row r="34" spans="1:15" x14ac:dyDescent="0.3">
      <c r="A34" s="29">
        <v>1.5</v>
      </c>
      <c r="B34" s="29">
        <v>-3.5</v>
      </c>
      <c r="C34">
        <v>0.82279999999999998</v>
      </c>
      <c r="D34">
        <v>-2.7988</v>
      </c>
      <c r="E34" s="29">
        <f t="shared" ref="E34:E60" si="7">C34-B34</f>
        <v>4.3228</v>
      </c>
      <c r="F34" s="29">
        <f t="shared" ref="F34:F65" si="8">D34-B34</f>
        <v>0.70120000000000005</v>
      </c>
      <c r="G34" s="29">
        <v>100</v>
      </c>
      <c r="H34" s="30">
        <v>100000</v>
      </c>
      <c r="I34" s="30">
        <f t="shared" ref="I34:I65" si="9">(A34-C34)/G34</f>
        <v>6.7720000000000002E-3</v>
      </c>
      <c r="J34" s="30">
        <f t="shared" ref="J34:J65" si="10">(0-D34)/H34</f>
        <v>2.7988E-5</v>
      </c>
      <c r="K34" s="31">
        <f t="shared" si="4"/>
        <v>241.96084036015435</v>
      </c>
      <c r="L34" s="65"/>
      <c r="M34" s="32">
        <f>L32/I34</f>
        <v>49468.39929119905</v>
      </c>
      <c r="N34" s="30">
        <f t="shared" si="5"/>
        <v>0.27088000000000001</v>
      </c>
      <c r="O34" s="31">
        <f t="shared" si="6"/>
        <v>893.23995998284988</v>
      </c>
    </row>
    <row r="35" spans="1:15" x14ac:dyDescent="0.3">
      <c r="A35" s="29">
        <v>2</v>
      </c>
      <c r="B35" s="29">
        <v>-3.5</v>
      </c>
      <c r="C35">
        <v>1.3228</v>
      </c>
      <c r="D35">
        <v>-2.798</v>
      </c>
      <c r="E35" s="29">
        <f t="shared" si="7"/>
        <v>4.8228</v>
      </c>
      <c r="F35" s="29">
        <f t="shared" si="8"/>
        <v>0.70199999999999996</v>
      </c>
      <c r="G35" s="29">
        <v>100</v>
      </c>
      <c r="H35" s="30">
        <v>100000</v>
      </c>
      <c r="I35" s="30">
        <f t="shared" si="9"/>
        <v>6.7720000000000002E-3</v>
      </c>
      <c r="J35" s="30">
        <f t="shared" si="10"/>
        <v>2.798E-5</v>
      </c>
      <c r="K35" s="31">
        <f t="shared" si="4"/>
        <v>242.0300214438885</v>
      </c>
      <c r="L35" s="65"/>
      <c r="M35" s="32">
        <f>L32/I35</f>
        <v>49468.39929119905</v>
      </c>
      <c r="N35" s="30">
        <f t="shared" si="5"/>
        <v>0.27088000000000001</v>
      </c>
      <c r="O35" s="31">
        <f t="shared" si="6"/>
        <v>893.49535382416013</v>
      </c>
    </row>
    <row r="36" spans="1:15" x14ac:dyDescent="0.3">
      <c r="A36" s="29">
        <v>2.5</v>
      </c>
      <c r="B36" s="29">
        <v>-3.5</v>
      </c>
      <c r="C36">
        <v>1.8219999999999901</v>
      </c>
      <c r="D36">
        <v>-2.798</v>
      </c>
      <c r="E36" s="29">
        <f t="shared" si="7"/>
        <v>5.3219999999999903</v>
      </c>
      <c r="F36" s="29">
        <f t="shared" si="8"/>
        <v>0.70199999999999996</v>
      </c>
      <c r="G36" s="29">
        <v>100</v>
      </c>
      <c r="H36" s="30">
        <v>100000</v>
      </c>
      <c r="I36" s="30">
        <f t="shared" si="9"/>
        <v>6.7800000000000993E-3</v>
      </c>
      <c r="J36" s="30">
        <f t="shared" si="10"/>
        <v>2.798E-5</v>
      </c>
      <c r="K36" s="31">
        <f t="shared" si="4"/>
        <v>242.31593995711577</v>
      </c>
      <c r="L36" s="65"/>
      <c r="M36" s="32">
        <f>L32/I36</f>
        <v>49410.029498524353</v>
      </c>
      <c r="N36" s="30">
        <f t="shared" si="5"/>
        <v>0.27120000000000394</v>
      </c>
      <c r="O36" s="31">
        <f t="shared" si="6"/>
        <v>893.49535382416013</v>
      </c>
    </row>
    <row r="37" spans="1:15" x14ac:dyDescent="0.3">
      <c r="A37" s="29">
        <v>3</v>
      </c>
      <c r="B37" s="29">
        <v>-3.5</v>
      </c>
      <c r="C37">
        <v>2.323</v>
      </c>
      <c r="D37">
        <v>-2.798</v>
      </c>
      <c r="E37" s="29"/>
      <c r="F37" s="29">
        <f t="shared" si="8"/>
        <v>0.70199999999999996</v>
      </c>
      <c r="G37" s="29">
        <v>100</v>
      </c>
      <c r="H37" s="30">
        <v>100000</v>
      </c>
      <c r="I37" s="30">
        <f t="shared" si="9"/>
        <v>6.7700000000000008E-3</v>
      </c>
      <c r="J37" s="30">
        <f t="shared" si="10"/>
        <v>2.798E-5</v>
      </c>
      <c r="K37" s="31">
        <f t="shared" si="4"/>
        <v>241.95854181558258</v>
      </c>
      <c r="L37" s="65"/>
      <c r="M37" s="32">
        <f>L32/I37</f>
        <v>49483.013293943863</v>
      </c>
      <c r="N37" s="30">
        <f t="shared" si="5"/>
        <v>0.27080000000000004</v>
      </c>
      <c r="O37" s="31">
        <f t="shared" si="6"/>
        <v>893.49535382416013</v>
      </c>
    </row>
    <row r="38" spans="1:15" x14ac:dyDescent="0.3">
      <c r="A38" s="29">
        <v>3.5</v>
      </c>
      <c r="B38" s="29">
        <v>-3.5</v>
      </c>
      <c r="C38">
        <v>2.8217999999999899</v>
      </c>
      <c r="D38">
        <v>-2.7987999999999902</v>
      </c>
      <c r="E38" s="29"/>
      <c r="F38" s="29">
        <f t="shared" si="8"/>
        <v>0.70120000000000982</v>
      </c>
      <c r="G38" s="29">
        <v>100</v>
      </c>
      <c r="H38" s="30">
        <v>100000</v>
      </c>
      <c r="I38" s="30">
        <f t="shared" si="9"/>
        <v>6.7820000000001013E-3</v>
      </c>
      <c r="J38" s="30">
        <f t="shared" si="10"/>
        <v>2.7987999999999902E-5</v>
      </c>
      <c r="K38" s="31">
        <f t="shared" si="4"/>
        <v>242.31813634415195</v>
      </c>
      <c r="L38" s="65"/>
      <c r="M38" s="32">
        <f>L32/I38</f>
        <v>49395.458566793721</v>
      </c>
      <c r="N38" s="30">
        <f t="shared" si="5"/>
        <v>0.27128000000000402</v>
      </c>
      <c r="O38" s="31">
        <f t="shared" si="6"/>
        <v>893.23995998285295</v>
      </c>
    </row>
    <row r="39" spans="1:15" x14ac:dyDescent="0.3">
      <c r="A39" s="29">
        <v>4</v>
      </c>
      <c r="B39" s="29">
        <v>-3.5</v>
      </c>
      <c r="C39">
        <v>3.3183999999999898</v>
      </c>
      <c r="D39">
        <v>-2.8010000000000002</v>
      </c>
      <c r="E39" s="29"/>
      <c r="F39" s="29">
        <f t="shared" si="8"/>
        <v>0.69899999999999984</v>
      </c>
      <c r="G39" s="29">
        <v>100</v>
      </c>
      <c r="H39" s="30">
        <v>100000</v>
      </c>
      <c r="I39" s="30">
        <f t="shared" si="9"/>
        <v>6.8160000000001024E-3</v>
      </c>
      <c r="J39" s="30">
        <f t="shared" si="10"/>
        <v>2.8010000000000001E-5</v>
      </c>
      <c r="K39" s="31">
        <f t="shared" si="4"/>
        <v>243.34166369154238</v>
      </c>
      <c r="L39" s="65"/>
      <c r="M39" s="32">
        <f>L32/I39</f>
        <v>49149.061032863108</v>
      </c>
      <c r="N39" s="30">
        <f t="shared" si="5"/>
        <v>0.2726400000000041</v>
      </c>
      <c r="O39" s="31">
        <f t="shared" si="6"/>
        <v>892.53837915030351</v>
      </c>
    </row>
    <row r="40" spans="1:15" x14ac:dyDescent="0.3">
      <c r="A40" s="29">
        <v>4.5</v>
      </c>
      <c r="B40" s="29">
        <v>-3.5</v>
      </c>
      <c r="C40">
        <v>3.8159999999999998</v>
      </c>
      <c r="D40">
        <v>-2.802</v>
      </c>
      <c r="E40" s="29">
        <f t="shared" si="7"/>
        <v>7.3159999999999998</v>
      </c>
      <c r="F40" s="29">
        <f t="shared" si="8"/>
        <v>0.69799999999999995</v>
      </c>
      <c r="G40" s="29">
        <v>100</v>
      </c>
      <c r="H40" s="30">
        <v>100000</v>
      </c>
      <c r="I40" s="30">
        <f t="shared" si="9"/>
        <v>6.8400000000000015E-3</v>
      </c>
      <c r="J40" s="30">
        <f t="shared" si="10"/>
        <v>2.8019999999999999E-5</v>
      </c>
      <c r="K40" s="31">
        <f t="shared" si="4"/>
        <v>244.11134903640263</v>
      </c>
      <c r="L40" s="65"/>
      <c r="M40" s="32">
        <f>L32/I40</f>
        <v>48976.608187134494</v>
      </c>
      <c r="N40" s="30">
        <f t="shared" si="5"/>
        <v>0.27360000000000007</v>
      </c>
      <c r="O40" s="31">
        <f t="shared" si="6"/>
        <v>892.21984296930771</v>
      </c>
    </row>
    <row r="41" spans="1:15" x14ac:dyDescent="0.3">
      <c r="A41" s="29">
        <v>5</v>
      </c>
      <c r="B41" s="29">
        <v>-3.5</v>
      </c>
      <c r="C41">
        <v>4.3129999999999997</v>
      </c>
      <c r="D41">
        <v>-2.8022</v>
      </c>
      <c r="E41" s="29"/>
      <c r="F41" s="29">
        <f t="shared" si="8"/>
        <v>0.69779999999999998</v>
      </c>
      <c r="G41" s="29">
        <v>100</v>
      </c>
      <c r="H41" s="30">
        <v>100000</v>
      </c>
      <c r="I41" s="30">
        <f t="shared" si="9"/>
        <v>6.8700000000000028E-3</v>
      </c>
      <c r="J41" s="30">
        <f t="shared" si="10"/>
        <v>2.8022E-5</v>
      </c>
      <c r="K41" s="31">
        <f t="shared" si="4"/>
        <v>245.16451359646001</v>
      </c>
      <c r="L41" s="65"/>
      <c r="M41" s="32">
        <f>L32/I41</f>
        <v>48762.736535662283</v>
      </c>
      <c r="N41" s="30">
        <f t="shared" si="5"/>
        <v>0.2748000000000001</v>
      </c>
      <c r="O41" s="31">
        <f t="shared" si="6"/>
        <v>892.15616301477417</v>
      </c>
    </row>
    <row r="42" spans="1:15" x14ac:dyDescent="0.3">
      <c r="A42" s="21">
        <v>0.5</v>
      </c>
      <c r="B42" s="21">
        <v>-3</v>
      </c>
      <c r="C42">
        <v>-4.9200000000000001E-2</v>
      </c>
      <c r="D42">
        <v>-2.3046000000000002</v>
      </c>
      <c r="E42" s="21"/>
      <c r="F42" s="21">
        <f t="shared" si="8"/>
        <v>0.6953999999999998</v>
      </c>
      <c r="G42" s="21">
        <v>100</v>
      </c>
      <c r="H42" s="22">
        <v>100000</v>
      </c>
      <c r="I42" s="22">
        <f t="shared" si="9"/>
        <v>5.4920000000000004E-3</v>
      </c>
      <c r="J42" s="22">
        <f t="shared" si="10"/>
        <v>2.3046000000000003E-5</v>
      </c>
      <c r="K42" s="23">
        <f t="shared" si="4"/>
        <v>238.30599670224765</v>
      </c>
      <c r="L42" s="61">
        <v>270</v>
      </c>
      <c r="M42" s="24">
        <f>L42/I42</f>
        <v>49162.418062636556</v>
      </c>
      <c r="N42" s="22">
        <f t="shared" si="5"/>
        <v>0.21968000000000001</v>
      </c>
      <c r="O42" s="23">
        <f t="shared" si="6"/>
        <v>1084.7869478434434</v>
      </c>
    </row>
    <row r="43" spans="1:15" x14ac:dyDescent="0.3">
      <c r="A43" s="21">
        <v>1</v>
      </c>
      <c r="B43" s="21">
        <v>-3</v>
      </c>
      <c r="C43">
        <v>0.45400000000000001</v>
      </c>
      <c r="D43">
        <v>-2.3016000000000001</v>
      </c>
      <c r="E43" s="21"/>
      <c r="F43" s="21">
        <f t="shared" si="8"/>
        <v>0.69839999999999991</v>
      </c>
      <c r="G43" s="21">
        <v>100</v>
      </c>
      <c r="H43" s="22">
        <v>100000</v>
      </c>
      <c r="I43" s="22">
        <f t="shared" si="9"/>
        <v>5.4600000000000004E-3</v>
      </c>
      <c r="J43" s="22">
        <f t="shared" si="10"/>
        <v>2.3016000000000001E-5</v>
      </c>
      <c r="K43" s="23">
        <f t="shared" si="4"/>
        <v>237.22627737226279</v>
      </c>
      <c r="L43" s="66"/>
      <c r="M43" s="24">
        <f>L42/I43</f>
        <v>49450.54945054945</v>
      </c>
      <c r="N43" s="22">
        <f t="shared" si="5"/>
        <v>0.21840000000000001</v>
      </c>
      <c r="O43" s="23">
        <f t="shared" si="6"/>
        <v>1086.2009037191519</v>
      </c>
    </row>
    <row r="44" spans="1:15" x14ac:dyDescent="0.3">
      <c r="A44" s="21">
        <v>1.5</v>
      </c>
      <c r="B44" s="21">
        <v>-3</v>
      </c>
      <c r="C44">
        <v>0.95660000000000001</v>
      </c>
      <c r="D44">
        <v>-2.3010000000000002</v>
      </c>
      <c r="E44" s="21">
        <f t="shared" si="7"/>
        <v>3.9565999999999999</v>
      </c>
      <c r="F44" s="21">
        <f t="shared" si="8"/>
        <v>0.69899999999999984</v>
      </c>
      <c r="G44" s="21">
        <v>100</v>
      </c>
      <c r="H44" s="22">
        <v>100000</v>
      </c>
      <c r="I44" s="22">
        <f t="shared" si="9"/>
        <v>5.4339999999999996E-3</v>
      </c>
      <c r="J44" s="22">
        <f t="shared" si="10"/>
        <v>2.3010000000000002E-5</v>
      </c>
      <c r="K44" s="23">
        <f t="shared" si="4"/>
        <v>236.15819209039546</v>
      </c>
      <c r="L44" s="66"/>
      <c r="M44" s="24">
        <f>L42/I44</f>
        <v>49687.154950312848</v>
      </c>
      <c r="N44" s="22">
        <f t="shared" si="5"/>
        <v>0.21735999999999997</v>
      </c>
      <c r="O44" s="23">
        <f t="shared" si="6"/>
        <v>1086.4841373315949</v>
      </c>
    </row>
    <row r="45" spans="1:15" x14ac:dyDescent="0.3">
      <c r="A45" s="21">
        <v>2</v>
      </c>
      <c r="B45" s="21">
        <v>-3</v>
      </c>
      <c r="C45">
        <v>1.4558</v>
      </c>
      <c r="D45">
        <v>-2.2995999999999999</v>
      </c>
      <c r="E45" s="21">
        <f t="shared" si="7"/>
        <v>4.4558</v>
      </c>
      <c r="F45" s="21">
        <f t="shared" si="8"/>
        <v>0.70040000000000013</v>
      </c>
      <c r="G45" s="21">
        <v>100</v>
      </c>
      <c r="H45" s="22">
        <v>100000</v>
      </c>
      <c r="I45" s="22">
        <f t="shared" si="9"/>
        <v>5.4419999999999998E-3</v>
      </c>
      <c r="J45" s="22">
        <f t="shared" si="10"/>
        <v>2.2995999999999998E-5</v>
      </c>
      <c r="K45" s="23">
        <f t="shared" si="4"/>
        <v>236.6498521481997</v>
      </c>
      <c r="L45" s="66"/>
      <c r="M45" s="24">
        <f>L42/I45</f>
        <v>49614.112458654905</v>
      </c>
      <c r="N45" s="22">
        <f t="shared" si="5"/>
        <v>0.21767999999999998</v>
      </c>
      <c r="O45" s="23">
        <f t="shared" si="6"/>
        <v>1087.1455905374848</v>
      </c>
    </row>
    <row r="46" spans="1:15" x14ac:dyDescent="0.3">
      <c r="A46" s="21">
        <v>2.5</v>
      </c>
      <c r="B46" s="21">
        <v>-3</v>
      </c>
      <c r="C46">
        <v>1.9556</v>
      </c>
      <c r="D46">
        <v>-2.2991999999999999</v>
      </c>
      <c r="E46" s="21">
        <f t="shared" si="7"/>
        <v>4.9556000000000004</v>
      </c>
      <c r="F46" s="21">
        <f t="shared" si="8"/>
        <v>0.70080000000000009</v>
      </c>
      <c r="G46" s="21">
        <v>100</v>
      </c>
      <c r="H46" s="22">
        <v>100000</v>
      </c>
      <c r="I46" s="22">
        <f t="shared" si="9"/>
        <v>5.4440000000000001E-3</v>
      </c>
      <c r="J46" s="22">
        <f t="shared" si="10"/>
        <v>2.2991999999999999E-5</v>
      </c>
      <c r="K46" s="23">
        <f t="shared" si="4"/>
        <v>236.77800974251915</v>
      </c>
      <c r="L46" s="66"/>
      <c r="M46" s="24">
        <f>L42/I46</f>
        <v>49595.885378398234</v>
      </c>
      <c r="N46" s="22">
        <f t="shared" si="5"/>
        <v>0.21775999999999998</v>
      </c>
      <c r="O46" s="23">
        <f t="shared" si="6"/>
        <v>1087.3347251217815</v>
      </c>
    </row>
    <row r="47" spans="1:15" x14ac:dyDescent="0.3">
      <c r="A47" s="21">
        <v>3</v>
      </c>
      <c r="B47" s="21">
        <v>-3</v>
      </c>
      <c r="C47">
        <v>2.4527999999999901</v>
      </c>
      <c r="D47">
        <v>-2.2985999999999902</v>
      </c>
      <c r="E47" s="21">
        <f t="shared" si="7"/>
        <v>5.4527999999999901</v>
      </c>
      <c r="F47" s="21">
        <f t="shared" si="8"/>
        <v>0.70140000000000979</v>
      </c>
      <c r="G47" s="21">
        <v>100</v>
      </c>
      <c r="H47" s="22">
        <v>100000</v>
      </c>
      <c r="I47" s="22">
        <f t="shared" si="9"/>
        <v>5.4720000000000992E-3</v>
      </c>
      <c r="J47" s="22">
        <f t="shared" si="10"/>
        <v>2.2985999999999902E-5</v>
      </c>
      <c r="K47" s="23">
        <f t="shared" si="4"/>
        <v>238.05794831637181</v>
      </c>
      <c r="L47" s="66"/>
      <c r="M47" s="24">
        <f>L42/I47</f>
        <v>49342.105263156998</v>
      </c>
      <c r="N47" s="22">
        <f t="shared" si="5"/>
        <v>0.21888000000000396</v>
      </c>
      <c r="O47" s="23">
        <f t="shared" si="6"/>
        <v>1087.6185504220007</v>
      </c>
    </row>
    <row r="48" spans="1:15" x14ac:dyDescent="0.3">
      <c r="A48" s="21">
        <v>3.5</v>
      </c>
      <c r="B48" s="21">
        <v>-3</v>
      </c>
      <c r="C48">
        <v>2.9550000000000001</v>
      </c>
      <c r="D48">
        <v>-2.3010000000000002</v>
      </c>
      <c r="E48" s="21"/>
      <c r="F48" s="21">
        <f t="shared" si="8"/>
        <v>0.69899999999999984</v>
      </c>
      <c r="G48" s="21">
        <v>100</v>
      </c>
      <c r="H48" s="22">
        <v>100000</v>
      </c>
      <c r="I48" s="22">
        <f t="shared" si="9"/>
        <v>5.4499999999999991E-3</v>
      </c>
      <c r="J48" s="22">
        <f t="shared" si="10"/>
        <v>2.3010000000000002E-5</v>
      </c>
      <c r="K48" s="23">
        <f t="shared" si="4"/>
        <v>236.85354193828763</v>
      </c>
      <c r="L48" s="66"/>
      <c r="M48" s="24">
        <f>L42/I48</f>
        <v>49541.284403669735</v>
      </c>
      <c r="N48" s="22">
        <f t="shared" si="5"/>
        <v>0.21799999999999994</v>
      </c>
      <c r="O48" s="23">
        <f t="shared" si="6"/>
        <v>1086.4841373315949</v>
      </c>
    </row>
    <row r="49" spans="1:15" x14ac:dyDescent="0.3">
      <c r="A49" s="21">
        <v>4</v>
      </c>
      <c r="B49" s="21">
        <v>-3</v>
      </c>
      <c r="C49">
        <v>3.4535999999999998</v>
      </c>
      <c r="D49">
        <v>-2.3010000000000002</v>
      </c>
      <c r="E49" s="21"/>
      <c r="F49" s="21">
        <f t="shared" si="8"/>
        <v>0.69899999999999984</v>
      </c>
      <c r="G49" s="21">
        <v>100</v>
      </c>
      <c r="H49" s="22">
        <v>100000</v>
      </c>
      <c r="I49" s="22">
        <f t="shared" si="9"/>
        <v>5.4640000000000018E-3</v>
      </c>
      <c r="J49" s="22">
        <f t="shared" si="10"/>
        <v>2.3010000000000002E-5</v>
      </c>
      <c r="K49" s="23">
        <f t="shared" si="4"/>
        <v>237.46197305519345</v>
      </c>
      <c r="L49" s="66"/>
      <c r="M49" s="24">
        <f>L42/I49</f>
        <v>49414.348462664697</v>
      </c>
      <c r="N49" s="22">
        <f t="shared" si="5"/>
        <v>0.21856000000000006</v>
      </c>
      <c r="O49" s="23">
        <f t="shared" si="6"/>
        <v>1086.4841373315949</v>
      </c>
    </row>
    <row r="50" spans="1:15" x14ac:dyDescent="0.3">
      <c r="A50" s="21">
        <v>4.5</v>
      </c>
      <c r="B50" s="21">
        <v>-3</v>
      </c>
      <c r="C50">
        <v>3.9508000000000001</v>
      </c>
      <c r="D50">
        <v>-2.3010000000000002</v>
      </c>
      <c r="E50" s="21">
        <f t="shared" si="7"/>
        <v>6.9508000000000001</v>
      </c>
      <c r="F50" s="21">
        <f t="shared" si="8"/>
        <v>0.69899999999999984</v>
      </c>
      <c r="G50" s="21">
        <v>100</v>
      </c>
      <c r="H50" s="22">
        <v>100000</v>
      </c>
      <c r="I50" s="22">
        <f t="shared" si="9"/>
        <v>5.4919999999999995E-3</v>
      </c>
      <c r="J50" s="22">
        <f t="shared" si="10"/>
        <v>2.3010000000000002E-5</v>
      </c>
      <c r="K50" s="23">
        <f t="shared" si="4"/>
        <v>238.67883528900475</v>
      </c>
      <c r="L50" s="66"/>
      <c r="M50" s="24">
        <f>L42/I50</f>
        <v>49162.418062636563</v>
      </c>
      <c r="N50" s="22">
        <f t="shared" si="5"/>
        <v>0.21967999999999996</v>
      </c>
      <c r="O50" s="23">
        <f t="shared" si="6"/>
        <v>1086.4841373315949</v>
      </c>
    </row>
    <row r="51" spans="1:15" x14ac:dyDescent="0.3">
      <c r="A51" s="21">
        <v>5</v>
      </c>
      <c r="B51" s="21">
        <v>-3</v>
      </c>
      <c r="C51">
        <v>4.45</v>
      </c>
      <c r="D51">
        <v>-2.3010000000000002</v>
      </c>
      <c r="E51" s="21">
        <f t="shared" si="7"/>
        <v>7.45</v>
      </c>
      <c r="F51" s="21">
        <f t="shared" si="8"/>
        <v>0.69899999999999984</v>
      </c>
      <c r="G51" s="21">
        <v>100</v>
      </c>
      <c r="H51" s="22">
        <v>100000</v>
      </c>
      <c r="I51" s="22">
        <f t="shared" si="9"/>
        <v>5.4999999999999979E-3</v>
      </c>
      <c r="J51" s="22">
        <f t="shared" si="10"/>
        <v>2.3010000000000002E-5</v>
      </c>
      <c r="K51" s="23">
        <f t="shared" si="4"/>
        <v>239.0265102129508</v>
      </c>
      <c r="L51" s="66"/>
      <c r="M51" s="24">
        <f>L42/I51</f>
        <v>49090.90909090911</v>
      </c>
      <c r="N51" s="22">
        <f t="shared" si="5"/>
        <v>0.21999999999999992</v>
      </c>
      <c r="O51" s="23">
        <f t="shared" si="6"/>
        <v>1086.4841373315949</v>
      </c>
    </row>
    <row r="52" spans="1:15" x14ac:dyDescent="0.3">
      <c r="A52" s="41">
        <v>0.5</v>
      </c>
      <c r="B52" s="41">
        <v>-2.5</v>
      </c>
      <c r="C52">
        <v>8.0399999999999999E-2</v>
      </c>
      <c r="D52">
        <v>-1.8066</v>
      </c>
      <c r="E52" s="41"/>
      <c r="F52" s="41">
        <f t="shared" si="8"/>
        <v>0.69340000000000002</v>
      </c>
      <c r="G52" s="41">
        <v>100</v>
      </c>
      <c r="H52" s="42">
        <v>100000</v>
      </c>
      <c r="I52" s="42">
        <f t="shared" si="9"/>
        <v>4.1960000000000001E-3</v>
      </c>
      <c r="J52" s="42">
        <f t="shared" si="10"/>
        <v>1.8065999999999999E-5</v>
      </c>
      <c r="K52" s="43">
        <f t="shared" si="4"/>
        <v>232.25949297022032</v>
      </c>
      <c r="L52" s="62">
        <v>410</v>
      </c>
      <c r="M52" s="44">
        <f>L52/I52</f>
        <v>97712.106768350815</v>
      </c>
      <c r="N52" s="42">
        <f t="shared" si="5"/>
        <v>0.16783999999999999</v>
      </c>
      <c r="O52" s="43">
        <f t="shared" si="6"/>
        <v>1383.8149009188533</v>
      </c>
    </row>
    <row r="53" spans="1:15" x14ac:dyDescent="0.3">
      <c r="A53" s="41">
        <v>1</v>
      </c>
      <c r="B53" s="41">
        <v>-2.5</v>
      </c>
      <c r="C53">
        <v>0.58379999999999999</v>
      </c>
      <c r="D53">
        <v>-1.8039999999999901</v>
      </c>
      <c r="E53" s="41"/>
      <c r="F53" s="41">
        <f t="shared" si="8"/>
        <v>0.69600000000000994</v>
      </c>
      <c r="G53" s="41">
        <v>100</v>
      </c>
      <c r="H53" s="42">
        <v>100000</v>
      </c>
      <c r="I53" s="42">
        <f t="shared" si="9"/>
        <v>4.1619999999999999E-3</v>
      </c>
      <c r="J53" s="42">
        <f t="shared" si="10"/>
        <v>1.8039999999999902E-5</v>
      </c>
      <c r="K53" s="43">
        <f t="shared" si="4"/>
        <v>230.70953436807221</v>
      </c>
      <c r="L53" s="64"/>
      <c r="M53" s="44">
        <f>L52/I53</f>
        <v>98510.33157135993</v>
      </c>
      <c r="N53" s="42">
        <f t="shared" si="5"/>
        <v>0.16647999999999999</v>
      </c>
      <c r="O53" s="43">
        <f t="shared" si="6"/>
        <v>1385.8093126385886</v>
      </c>
    </row>
    <row r="54" spans="1:15" x14ac:dyDescent="0.3">
      <c r="A54" s="41">
        <v>1.5</v>
      </c>
      <c r="B54" s="41">
        <v>-2.5</v>
      </c>
      <c r="C54">
        <v>1.085</v>
      </c>
      <c r="D54">
        <v>-1.8015999999999901</v>
      </c>
      <c r="E54" s="41">
        <f t="shared" si="7"/>
        <v>3.585</v>
      </c>
      <c r="F54" s="41">
        <f t="shared" si="8"/>
        <v>0.6984000000000099</v>
      </c>
      <c r="G54" s="41">
        <v>100</v>
      </c>
      <c r="H54" s="42">
        <v>100000</v>
      </c>
      <c r="I54" s="42">
        <f t="shared" si="9"/>
        <v>4.15E-3</v>
      </c>
      <c r="J54" s="42">
        <f t="shared" si="10"/>
        <v>1.80159999999999E-5</v>
      </c>
      <c r="K54" s="43">
        <f t="shared" si="4"/>
        <v>230.35079928952172</v>
      </c>
      <c r="L54" s="64"/>
      <c r="M54" s="44">
        <f>L52/I54</f>
        <v>98795.180722891571</v>
      </c>
      <c r="N54" s="42">
        <f t="shared" si="5"/>
        <v>0.16599999999999998</v>
      </c>
      <c r="O54" s="43">
        <f t="shared" si="6"/>
        <v>1387.6554174067574</v>
      </c>
    </row>
    <row r="55" spans="1:15" x14ac:dyDescent="0.3">
      <c r="A55" s="41">
        <v>2</v>
      </c>
      <c r="B55" s="41">
        <v>-2.5</v>
      </c>
      <c r="C55">
        <v>1.5851999999999999</v>
      </c>
      <c r="D55">
        <v>-1.8009999999999899</v>
      </c>
      <c r="E55" s="41">
        <f t="shared" si="7"/>
        <v>4.0852000000000004</v>
      </c>
      <c r="F55" s="41">
        <f t="shared" si="8"/>
        <v>0.69900000000001006</v>
      </c>
      <c r="G55" s="41">
        <v>100</v>
      </c>
      <c r="H55" s="42">
        <v>100000</v>
      </c>
      <c r="I55" s="42">
        <f t="shared" si="9"/>
        <v>4.1480000000000006E-3</v>
      </c>
      <c r="J55" s="42">
        <f t="shared" si="10"/>
        <v>1.80099999999999E-5</v>
      </c>
      <c r="K55" s="43">
        <f t="shared" si="4"/>
        <v>230.31649083842441</v>
      </c>
      <c r="L55" s="64"/>
      <c r="M55" s="44">
        <f>L52/I55</f>
        <v>98842.815814850517</v>
      </c>
      <c r="N55" s="42">
        <f t="shared" si="5"/>
        <v>0.16592000000000001</v>
      </c>
      <c r="O55" s="43">
        <f t="shared" si="6"/>
        <v>1388.1177123820178</v>
      </c>
    </row>
    <row r="56" spans="1:15" x14ac:dyDescent="0.3">
      <c r="A56" s="41">
        <v>2.5</v>
      </c>
      <c r="B56" s="41">
        <v>-2.5</v>
      </c>
      <c r="C56">
        <v>2.0840000000000001</v>
      </c>
      <c r="D56">
        <v>-1.8009999999999899</v>
      </c>
      <c r="E56" s="41">
        <f t="shared" si="7"/>
        <v>4.5839999999999996</v>
      </c>
      <c r="F56" s="41">
        <f t="shared" si="8"/>
        <v>0.69900000000001006</v>
      </c>
      <c r="G56" s="41">
        <v>100</v>
      </c>
      <c r="H56" s="42">
        <v>100000</v>
      </c>
      <c r="I56" s="42">
        <f t="shared" si="9"/>
        <v>4.1599999999999996E-3</v>
      </c>
      <c r="J56" s="42">
        <f t="shared" si="10"/>
        <v>1.80099999999999E-5</v>
      </c>
      <c r="K56" s="43">
        <f t="shared" si="4"/>
        <v>230.98278734036771</v>
      </c>
      <c r="L56" s="64"/>
      <c r="M56" s="44">
        <f>L52/I56</f>
        <v>98557.692307692312</v>
      </c>
      <c r="N56" s="42">
        <f t="shared" si="5"/>
        <v>0.16639999999999996</v>
      </c>
      <c r="O56" s="43">
        <f t="shared" si="6"/>
        <v>1388.1177123820178</v>
      </c>
    </row>
    <row r="57" spans="1:15" x14ac:dyDescent="0.3">
      <c r="A57" s="41">
        <v>3</v>
      </c>
      <c r="B57" s="41">
        <v>-2.5</v>
      </c>
      <c r="C57">
        <v>2.5830000000000002</v>
      </c>
      <c r="D57">
        <v>-1.8009999999999899</v>
      </c>
      <c r="E57" s="41"/>
      <c r="F57" s="41">
        <f t="shared" si="8"/>
        <v>0.69900000000001006</v>
      </c>
      <c r="G57" s="41">
        <v>100</v>
      </c>
      <c r="H57" s="42">
        <v>100000</v>
      </c>
      <c r="I57" s="42">
        <f t="shared" si="9"/>
        <v>4.1699999999999984E-3</v>
      </c>
      <c r="J57" s="42">
        <f t="shared" si="10"/>
        <v>1.80099999999999E-5</v>
      </c>
      <c r="K57" s="43">
        <f t="shared" si="4"/>
        <v>231.53803442532046</v>
      </c>
      <c r="L57" s="64"/>
      <c r="M57" s="44">
        <f>L52/I57</f>
        <v>98321.342925659512</v>
      </c>
      <c r="N57" s="42">
        <f t="shared" si="5"/>
        <v>0.16679999999999992</v>
      </c>
      <c r="O57" s="43">
        <f t="shared" si="6"/>
        <v>1388.1177123820178</v>
      </c>
    </row>
    <row r="58" spans="1:15" x14ac:dyDescent="0.3">
      <c r="A58" s="41">
        <v>3.5</v>
      </c>
      <c r="B58" s="41">
        <v>-2.5</v>
      </c>
      <c r="C58">
        <v>3.0842000000000001</v>
      </c>
      <c r="D58">
        <v>-1.8009999999999899</v>
      </c>
      <c r="E58" s="41"/>
      <c r="F58" s="41">
        <f t="shared" si="8"/>
        <v>0.69900000000001006</v>
      </c>
      <c r="G58" s="41">
        <v>100</v>
      </c>
      <c r="H58" s="42">
        <v>100000</v>
      </c>
      <c r="I58" s="42">
        <f t="shared" si="9"/>
        <v>4.1579999999999994E-3</v>
      </c>
      <c r="J58" s="42">
        <f t="shared" si="10"/>
        <v>1.80099999999999E-5</v>
      </c>
      <c r="K58" s="43">
        <f t="shared" si="4"/>
        <v>230.87173792337714</v>
      </c>
      <c r="L58" s="64"/>
      <c r="M58" s="44">
        <f>L52/I58</f>
        <v>98605.098605098625</v>
      </c>
      <c r="N58" s="42">
        <f t="shared" si="5"/>
        <v>0.16631999999999997</v>
      </c>
      <c r="O58" s="43">
        <f t="shared" si="6"/>
        <v>1388.1177123820178</v>
      </c>
    </row>
    <row r="59" spans="1:15" x14ac:dyDescent="0.3">
      <c r="A59" s="41">
        <v>4</v>
      </c>
      <c r="B59" s="41">
        <v>-2.5</v>
      </c>
      <c r="C59">
        <v>3.5799999999999899</v>
      </c>
      <c r="D59">
        <v>-1.8031999999999999</v>
      </c>
      <c r="E59" s="41"/>
      <c r="F59" s="41">
        <f t="shared" si="8"/>
        <v>0.69680000000000009</v>
      </c>
      <c r="G59" s="41">
        <v>100</v>
      </c>
      <c r="H59" s="42">
        <v>100000</v>
      </c>
      <c r="I59" s="42">
        <f t="shared" si="9"/>
        <v>4.2000000000001012E-3</v>
      </c>
      <c r="J59" s="42">
        <f t="shared" si="10"/>
        <v>1.8031999999999999E-5</v>
      </c>
      <c r="K59" s="43">
        <f t="shared" si="4"/>
        <v>232.91925465839071</v>
      </c>
      <c r="L59" s="64"/>
      <c r="M59" s="44">
        <f>L52/I59</f>
        <v>97619.047619045261</v>
      </c>
      <c r="N59" s="42">
        <f t="shared" si="5"/>
        <v>0.16800000000000403</v>
      </c>
      <c r="O59" s="43">
        <f t="shared" si="6"/>
        <v>1386.4241348713399</v>
      </c>
    </row>
    <row r="60" spans="1:15" x14ac:dyDescent="0.3">
      <c r="A60" s="41">
        <v>4.5</v>
      </c>
      <c r="B60" s="41">
        <v>-2.5</v>
      </c>
      <c r="C60">
        <v>4.0819999999999999</v>
      </c>
      <c r="D60">
        <v>-1.8031999999999999</v>
      </c>
      <c r="E60" s="41">
        <f t="shared" si="7"/>
        <v>6.5819999999999999</v>
      </c>
      <c r="F60" s="41">
        <f t="shared" si="8"/>
        <v>0.69680000000000009</v>
      </c>
      <c r="G60" s="41">
        <v>100</v>
      </c>
      <c r="H60" s="42">
        <v>100000</v>
      </c>
      <c r="I60" s="42">
        <f t="shared" si="9"/>
        <v>4.1800000000000014E-3</v>
      </c>
      <c r="J60" s="42">
        <f t="shared" si="10"/>
        <v>1.8031999999999999E-5</v>
      </c>
      <c r="K60" s="43">
        <f t="shared" si="4"/>
        <v>231.8101153504881</v>
      </c>
      <c r="L60" s="64"/>
      <c r="M60" s="44">
        <f>L52/I60</f>
        <v>98086.124401913839</v>
      </c>
      <c r="N60" s="42">
        <f t="shared" si="5"/>
        <v>0.16720000000000004</v>
      </c>
      <c r="O60" s="43">
        <f t="shared" si="6"/>
        <v>1386.4241348713399</v>
      </c>
    </row>
    <row r="61" spans="1:15" x14ac:dyDescent="0.3">
      <c r="A61" s="41">
        <v>5</v>
      </c>
      <c r="B61" s="41">
        <v>-2.5</v>
      </c>
      <c r="C61">
        <v>4.5780000000000003</v>
      </c>
      <c r="D61">
        <v>-1.8036000000000001</v>
      </c>
      <c r="E61" s="41"/>
      <c r="F61" s="41">
        <f t="shared" si="8"/>
        <v>0.69639999999999991</v>
      </c>
      <c r="G61" s="41">
        <v>100</v>
      </c>
      <c r="H61" s="42">
        <v>100000</v>
      </c>
      <c r="I61" s="42">
        <f t="shared" si="9"/>
        <v>4.2199999999999972E-3</v>
      </c>
      <c r="J61" s="42">
        <f t="shared" si="10"/>
        <v>1.8036000000000001E-5</v>
      </c>
      <c r="K61" s="43">
        <f t="shared" si="4"/>
        <v>233.97649146152122</v>
      </c>
      <c r="L61" s="64"/>
      <c r="M61" s="44">
        <f>L52/I61</f>
        <v>97156.398104265463</v>
      </c>
      <c r="N61" s="42">
        <f t="shared" si="5"/>
        <v>0.16879999999999987</v>
      </c>
      <c r="O61" s="43">
        <f t="shared" si="6"/>
        <v>1386.1166555777334</v>
      </c>
    </row>
    <row r="62" spans="1:15" x14ac:dyDescent="0.3">
      <c r="A62" s="33">
        <v>0.5</v>
      </c>
      <c r="B62" s="33">
        <v>-2</v>
      </c>
      <c r="C62">
        <v>0.20680000000000001</v>
      </c>
      <c r="D62">
        <v>-1.3146</v>
      </c>
      <c r="E62" s="33"/>
      <c r="F62" s="33">
        <f t="shared" si="8"/>
        <v>0.68540000000000001</v>
      </c>
      <c r="G62" s="33">
        <v>100</v>
      </c>
      <c r="H62" s="34">
        <v>100000</v>
      </c>
      <c r="I62" s="34">
        <f t="shared" si="9"/>
        <v>2.9320000000000001E-3</v>
      </c>
      <c r="J62" s="34">
        <f t="shared" si="10"/>
        <v>1.3145999999999999E-5</v>
      </c>
      <c r="K62" s="35">
        <f t="shared" si="4"/>
        <v>223.03362239464479</v>
      </c>
      <c r="L62" s="58">
        <v>140</v>
      </c>
      <c r="M62" s="36">
        <f>L62/I62</f>
        <v>47748.976807639832</v>
      </c>
      <c r="N62" s="34">
        <f t="shared" si="5"/>
        <v>0.11728</v>
      </c>
      <c r="O62" s="35">
        <f t="shared" si="6"/>
        <v>1901.7191541153204</v>
      </c>
    </row>
    <row r="63" spans="1:15" x14ac:dyDescent="0.3">
      <c r="A63" s="33">
        <v>1</v>
      </c>
      <c r="B63" s="33">
        <v>-2</v>
      </c>
      <c r="C63">
        <v>0.71019999999999905</v>
      </c>
      <c r="D63">
        <v>-1.3124</v>
      </c>
      <c r="E63" s="33">
        <f t="shared" ref="E63:E64" si="11">C63-B63</f>
        <v>2.7101999999999991</v>
      </c>
      <c r="F63" s="33">
        <f t="shared" si="8"/>
        <v>0.68759999999999999</v>
      </c>
      <c r="G63" s="33">
        <v>100</v>
      </c>
      <c r="H63" s="34">
        <v>100000</v>
      </c>
      <c r="I63" s="34">
        <f t="shared" si="9"/>
        <v>2.8980000000000095E-3</v>
      </c>
      <c r="J63" s="34">
        <f t="shared" si="10"/>
        <v>1.3124E-5</v>
      </c>
      <c r="K63" s="35">
        <f t="shared" si="4"/>
        <v>220.81682413898275</v>
      </c>
      <c r="L63" s="63"/>
      <c r="M63" s="36">
        <f>L62/I63</f>
        <v>48309.178743961194</v>
      </c>
      <c r="N63" s="34">
        <f t="shared" si="5"/>
        <v>0.11592000000000037</v>
      </c>
      <c r="O63" s="35">
        <f t="shared" si="6"/>
        <v>1904.9070405364218</v>
      </c>
    </row>
    <row r="64" spans="1:15" x14ac:dyDescent="0.3">
      <c r="A64" s="33">
        <v>1.5</v>
      </c>
      <c r="B64" s="33">
        <v>-2</v>
      </c>
      <c r="C64">
        <v>1.2094</v>
      </c>
      <c r="D64">
        <v>-1.3109999999999999</v>
      </c>
      <c r="E64" s="33">
        <f t="shared" si="11"/>
        <v>3.2094</v>
      </c>
      <c r="F64" s="33">
        <f t="shared" si="8"/>
        <v>0.68900000000000006</v>
      </c>
      <c r="G64" s="33">
        <v>100</v>
      </c>
      <c r="H64" s="34">
        <v>100000</v>
      </c>
      <c r="I64" s="34">
        <f t="shared" si="9"/>
        <v>2.9059999999999997E-3</v>
      </c>
      <c r="J64" s="34">
        <f t="shared" si="10"/>
        <v>1.311E-5</v>
      </c>
      <c r="K64" s="35">
        <f t="shared" si="4"/>
        <v>221.66285278413423</v>
      </c>
      <c r="L64" s="63"/>
      <c r="M64" s="36">
        <f>L62/I64</f>
        <v>48176.187198898835</v>
      </c>
      <c r="N64" s="34">
        <f t="shared" si="5"/>
        <v>0.11623999999999998</v>
      </c>
      <c r="O64" s="35">
        <f t="shared" si="6"/>
        <v>1906.9412662090008</v>
      </c>
    </row>
    <row r="65" spans="1:15" x14ac:dyDescent="0.3">
      <c r="A65" s="33">
        <v>2</v>
      </c>
      <c r="B65" s="33">
        <v>-2</v>
      </c>
      <c r="C65">
        <v>1.706</v>
      </c>
      <c r="D65">
        <v>-1.3109999999999999</v>
      </c>
      <c r="E65" s="33"/>
      <c r="F65" s="33">
        <f t="shared" si="8"/>
        <v>0.68900000000000006</v>
      </c>
      <c r="G65" s="33">
        <v>100</v>
      </c>
      <c r="H65" s="34">
        <v>100000</v>
      </c>
      <c r="I65" s="34">
        <f t="shared" si="9"/>
        <v>2.9400000000000003E-3</v>
      </c>
      <c r="J65" s="34">
        <f t="shared" si="10"/>
        <v>1.311E-5</v>
      </c>
      <c r="K65" s="35">
        <f t="shared" si="4"/>
        <v>224.25629290617852</v>
      </c>
      <c r="L65" s="63"/>
      <c r="M65" s="36">
        <f>L62/I65</f>
        <v>47619.047619047611</v>
      </c>
      <c r="N65" s="34">
        <f t="shared" si="5"/>
        <v>0.11760000000000001</v>
      </c>
      <c r="O65" s="35">
        <f t="shared" si="6"/>
        <v>1906.9412662090008</v>
      </c>
    </row>
    <row r="66" spans="1:15" x14ac:dyDescent="0.3">
      <c r="A66" s="33">
        <v>2.5</v>
      </c>
      <c r="B66" s="33">
        <v>-2</v>
      </c>
      <c r="C66">
        <v>2.2040000000000002</v>
      </c>
      <c r="D66">
        <v>-1.3109999999999999</v>
      </c>
      <c r="E66" s="33"/>
      <c r="F66" s="33">
        <f t="shared" ref="F66:F91" si="12">D66-B66</f>
        <v>0.68900000000000006</v>
      </c>
      <c r="G66" s="33">
        <v>100</v>
      </c>
      <c r="H66" s="34">
        <v>100000</v>
      </c>
      <c r="I66" s="34">
        <f t="shared" ref="I66:I91" si="13">(A66-C66)/G66</f>
        <v>2.9599999999999982E-3</v>
      </c>
      <c r="J66" s="34">
        <f t="shared" ref="J66:J91" si="14">(0-D66)/H66</f>
        <v>1.311E-5</v>
      </c>
      <c r="K66" s="35">
        <f t="shared" ref="K66:K91" si="15">I66/J66</f>
        <v>225.78184591914555</v>
      </c>
      <c r="L66" s="63"/>
      <c r="M66" s="36">
        <f>L62/I66</f>
        <v>47297.297297297322</v>
      </c>
      <c r="N66" s="34">
        <f t="shared" si="5"/>
        <v>0.11839999999999992</v>
      </c>
      <c r="O66" s="35">
        <f t="shared" si="6"/>
        <v>1906.9412662090008</v>
      </c>
    </row>
    <row r="67" spans="1:15" x14ac:dyDescent="0.3">
      <c r="A67" s="33">
        <v>3</v>
      </c>
      <c r="B67" s="33">
        <v>-2</v>
      </c>
      <c r="C67">
        <v>2.7040000000000002</v>
      </c>
      <c r="D67">
        <v>-1.3108</v>
      </c>
      <c r="E67" s="33"/>
      <c r="F67" s="33">
        <f t="shared" si="12"/>
        <v>0.68920000000000003</v>
      </c>
      <c r="G67" s="33">
        <v>100</v>
      </c>
      <c r="H67" s="34">
        <v>100000</v>
      </c>
      <c r="I67" s="34">
        <f t="shared" si="13"/>
        <v>2.9599999999999982E-3</v>
      </c>
      <c r="J67" s="34">
        <f t="shared" si="14"/>
        <v>1.3107999999999999E-5</v>
      </c>
      <c r="K67" s="35">
        <f t="shared" si="15"/>
        <v>225.81629539212682</v>
      </c>
      <c r="L67" s="63"/>
      <c r="M67" s="36">
        <f>L62/I67</f>
        <v>47297.297297297322</v>
      </c>
      <c r="N67" s="34">
        <f t="shared" ref="N67:N91" si="16">I67/0.025</f>
        <v>0.11839999999999992</v>
      </c>
      <c r="O67" s="35">
        <f t="shared" ref="O67:O91" si="17">0.025/J67</f>
        <v>1907.232224595667</v>
      </c>
    </row>
    <row r="68" spans="1:15" x14ac:dyDescent="0.3">
      <c r="A68" s="33">
        <v>3.5</v>
      </c>
      <c r="B68" s="33">
        <v>-2</v>
      </c>
      <c r="C68">
        <v>3.2025999999999901</v>
      </c>
      <c r="D68">
        <v>-1.3108</v>
      </c>
      <c r="E68" s="33"/>
      <c r="F68" s="33">
        <f t="shared" si="12"/>
        <v>0.68920000000000003</v>
      </c>
      <c r="G68" s="33">
        <v>100</v>
      </c>
      <c r="H68" s="34">
        <v>100000</v>
      </c>
      <c r="I68" s="34">
        <f t="shared" si="13"/>
        <v>2.974000000000099E-3</v>
      </c>
      <c r="J68" s="34">
        <f t="shared" si="14"/>
        <v>1.3107999999999999E-5</v>
      </c>
      <c r="K68" s="35">
        <f t="shared" si="15"/>
        <v>226.88434543790808</v>
      </c>
      <c r="L68" s="63"/>
      <c r="M68" s="36">
        <f>L62/I68</f>
        <v>47074.646940146384</v>
      </c>
      <c r="N68" s="34">
        <f t="shared" si="16"/>
        <v>0.11896000000000395</v>
      </c>
      <c r="O68" s="35">
        <f t="shared" si="17"/>
        <v>1907.232224595667</v>
      </c>
    </row>
    <row r="69" spans="1:15" x14ac:dyDescent="0.3">
      <c r="A69" s="33">
        <v>4</v>
      </c>
      <c r="B69" s="33">
        <v>-2</v>
      </c>
      <c r="C69">
        <v>3.7027999999999999</v>
      </c>
      <c r="D69">
        <v>-1.3109999999999999</v>
      </c>
      <c r="E69" s="33">
        <f t="shared" ref="E69" si="18">C69-B69</f>
        <v>5.7027999999999999</v>
      </c>
      <c r="F69" s="33">
        <f t="shared" si="12"/>
        <v>0.68900000000000006</v>
      </c>
      <c r="G69" s="33">
        <v>100</v>
      </c>
      <c r="H69" s="34">
        <v>100000</v>
      </c>
      <c r="I69" s="34">
        <f t="shared" si="13"/>
        <v>2.9720000000000011E-3</v>
      </c>
      <c r="J69" s="34">
        <f t="shared" si="14"/>
        <v>1.311E-5</v>
      </c>
      <c r="K69" s="35">
        <f t="shared" si="15"/>
        <v>226.6971777269261</v>
      </c>
      <c r="L69" s="63"/>
      <c r="M69" s="36">
        <f>L62/I69</f>
        <v>47106.325706594871</v>
      </c>
      <c r="N69" s="34">
        <f t="shared" si="16"/>
        <v>0.11888000000000004</v>
      </c>
      <c r="O69" s="35">
        <f t="shared" si="17"/>
        <v>1906.9412662090008</v>
      </c>
    </row>
    <row r="70" spans="1:15" x14ac:dyDescent="0.3">
      <c r="A70" s="33">
        <v>4.5</v>
      </c>
      <c r="B70" s="33">
        <v>-2</v>
      </c>
      <c r="C70">
        <v>4.2037999999999904</v>
      </c>
      <c r="D70">
        <v>-1.3109999999999999</v>
      </c>
      <c r="E70" s="33">
        <f t="shared" ref="E70:E90" si="19">C70-B70</f>
        <v>6.2037999999999904</v>
      </c>
      <c r="F70" s="33">
        <f t="shared" si="12"/>
        <v>0.68900000000000006</v>
      </c>
      <c r="G70" s="33">
        <v>100</v>
      </c>
      <c r="H70" s="34">
        <v>100000</v>
      </c>
      <c r="I70" s="34">
        <f t="shared" si="13"/>
        <v>2.9620000000000956E-3</v>
      </c>
      <c r="J70" s="34">
        <f t="shared" si="14"/>
        <v>1.311E-5</v>
      </c>
      <c r="K70" s="35">
        <f t="shared" si="15"/>
        <v>225.9344012204497</v>
      </c>
      <c r="L70" s="63"/>
      <c r="M70" s="36">
        <f>L62/I70</f>
        <v>47265.361242402258</v>
      </c>
      <c r="N70" s="34">
        <f t="shared" si="16"/>
        <v>0.11848000000000382</v>
      </c>
      <c r="O70" s="35">
        <f t="shared" si="17"/>
        <v>1906.9412662090008</v>
      </c>
    </row>
    <row r="71" spans="1:15" x14ac:dyDescent="0.3">
      <c r="A71" s="33">
        <v>5</v>
      </c>
      <c r="B71" s="33">
        <v>-2</v>
      </c>
      <c r="C71">
        <v>4.7030000000000003</v>
      </c>
      <c r="D71">
        <v>-1.3109999999999999</v>
      </c>
      <c r="E71" s="33">
        <f t="shared" si="19"/>
        <v>6.7030000000000003</v>
      </c>
      <c r="F71" s="33">
        <f t="shared" si="12"/>
        <v>0.68900000000000006</v>
      </c>
      <c r="G71" s="33">
        <v>100</v>
      </c>
      <c r="H71" s="34">
        <v>100000</v>
      </c>
      <c r="I71" s="34">
        <f t="shared" si="13"/>
        <v>2.9699999999999969E-3</v>
      </c>
      <c r="J71" s="34">
        <f t="shared" si="14"/>
        <v>1.311E-5</v>
      </c>
      <c r="K71" s="35">
        <f t="shared" si="15"/>
        <v>226.54462242562906</v>
      </c>
      <c r="L71" s="63"/>
      <c r="M71" s="36">
        <f>L62/I71</f>
        <v>47138.047138047186</v>
      </c>
      <c r="N71" s="34">
        <f t="shared" si="16"/>
        <v>0.11879999999999988</v>
      </c>
      <c r="O71" s="35">
        <f t="shared" si="17"/>
        <v>1906.9412662090008</v>
      </c>
    </row>
    <row r="72" spans="1:15" x14ac:dyDescent="0.3">
      <c r="A72" s="29">
        <v>0.5</v>
      </c>
      <c r="B72" s="29">
        <v>-1.5</v>
      </c>
      <c r="C72">
        <v>0.32600000000000001</v>
      </c>
      <c r="D72">
        <v>-0.82499999999999996</v>
      </c>
      <c r="E72" s="29"/>
      <c r="F72" s="29">
        <f t="shared" si="12"/>
        <v>0.67500000000000004</v>
      </c>
      <c r="G72" s="29">
        <v>100</v>
      </c>
      <c r="H72" s="30">
        <v>100000</v>
      </c>
      <c r="I72" s="30">
        <f t="shared" si="13"/>
        <v>1.7399999999999998E-3</v>
      </c>
      <c r="J72" s="30">
        <f t="shared" si="14"/>
        <v>8.2499999999999989E-6</v>
      </c>
      <c r="K72" s="31">
        <f t="shared" si="15"/>
        <v>210.90909090909091</v>
      </c>
      <c r="L72" s="60">
        <v>360</v>
      </c>
      <c r="M72" s="32">
        <f>L72/I72</f>
        <v>206896.55172413794</v>
      </c>
      <c r="N72" s="30">
        <f t="shared" si="16"/>
        <v>6.9599999999999981E-2</v>
      </c>
      <c r="O72" s="31">
        <f t="shared" si="17"/>
        <v>3030.3030303030309</v>
      </c>
    </row>
    <row r="73" spans="1:15" x14ac:dyDescent="0.3">
      <c r="A73" s="29">
        <v>1</v>
      </c>
      <c r="B73" s="29">
        <v>-1.5</v>
      </c>
      <c r="C73">
        <v>0.82320000000000004</v>
      </c>
      <c r="D73">
        <v>-0.82479999999999998</v>
      </c>
      <c r="E73" s="29">
        <f t="shared" si="19"/>
        <v>2.3231999999999999</v>
      </c>
      <c r="F73" s="29">
        <f t="shared" si="12"/>
        <v>0.67520000000000002</v>
      </c>
      <c r="G73" s="29">
        <v>100</v>
      </c>
      <c r="H73" s="30">
        <v>100000</v>
      </c>
      <c r="I73" s="30">
        <f t="shared" si="13"/>
        <v>1.7679999999999996E-3</v>
      </c>
      <c r="J73" s="30">
        <f t="shared" si="14"/>
        <v>8.2479999999999996E-6</v>
      </c>
      <c r="K73" s="31">
        <f t="shared" si="15"/>
        <v>214.35499515033945</v>
      </c>
      <c r="L73" s="59"/>
      <c r="M73" s="32">
        <f>L72/I73</f>
        <v>203619.90950226248</v>
      </c>
      <c r="N73" s="30">
        <f t="shared" si="16"/>
        <v>7.0719999999999977E-2</v>
      </c>
      <c r="O73" s="31">
        <f t="shared" si="17"/>
        <v>3031.0378273520855</v>
      </c>
    </row>
    <row r="74" spans="1:15" x14ac:dyDescent="0.3">
      <c r="A74" s="29">
        <v>1.5</v>
      </c>
      <c r="B74" s="29">
        <v>-1.5</v>
      </c>
      <c r="C74">
        <v>1.3246</v>
      </c>
      <c r="D74">
        <v>-0.82199999999999995</v>
      </c>
      <c r="E74" s="29"/>
      <c r="F74" s="29">
        <f t="shared" si="12"/>
        <v>0.67800000000000005</v>
      </c>
      <c r="G74" s="29">
        <v>100</v>
      </c>
      <c r="H74" s="30">
        <v>100000</v>
      </c>
      <c r="I74" s="30">
        <f t="shared" si="13"/>
        <v>1.7539999999999999E-3</v>
      </c>
      <c r="J74" s="30">
        <f t="shared" si="14"/>
        <v>8.2199999999999992E-6</v>
      </c>
      <c r="K74" s="31">
        <f t="shared" si="15"/>
        <v>213.38199513381997</v>
      </c>
      <c r="L74" s="59"/>
      <c r="M74" s="32">
        <f>L72/I74</f>
        <v>205245.15393386545</v>
      </c>
      <c r="N74" s="30">
        <f t="shared" si="16"/>
        <v>7.0159999999999986E-2</v>
      </c>
      <c r="O74" s="31">
        <f t="shared" si="17"/>
        <v>3041.3625304136258</v>
      </c>
    </row>
    <row r="75" spans="1:15" x14ac:dyDescent="0.3">
      <c r="A75" s="29">
        <v>2</v>
      </c>
      <c r="B75" s="29">
        <v>-1.5</v>
      </c>
      <c r="C75">
        <v>1.8231999999999999</v>
      </c>
      <c r="D75">
        <v>-0.82199999999999995</v>
      </c>
      <c r="E75" s="29">
        <f t="shared" si="19"/>
        <v>3.3231999999999999</v>
      </c>
      <c r="F75" s="29">
        <f t="shared" si="12"/>
        <v>0.67800000000000005</v>
      </c>
      <c r="G75" s="29">
        <v>100</v>
      </c>
      <c r="H75" s="30">
        <v>100000</v>
      </c>
      <c r="I75" s="30">
        <f t="shared" si="13"/>
        <v>1.7680000000000007E-3</v>
      </c>
      <c r="J75" s="30">
        <f t="shared" si="14"/>
        <v>8.2199999999999992E-6</v>
      </c>
      <c r="K75" s="31">
        <f t="shared" si="15"/>
        <v>215.0851581508517</v>
      </c>
      <c r="L75" s="59"/>
      <c r="M75" s="32">
        <f>L72/I75</f>
        <v>203619.90950226237</v>
      </c>
      <c r="N75" s="30">
        <f t="shared" si="16"/>
        <v>7.0720000000000019E-2</v>
      </c>
      <c r="O75" s="31">
        <f t="shared" si="17"/>
        <v>3041.3625304136258</v>
      </c>
    </row>
    <row r="76" spans="1:15" x14ac:dyDescent="0.3">
      <c r="A76" s="29">
        <v>2.5</v>
      </c>
      <c r="B76" s="29">
        <v>-1.5</v>
      </c>
      <c r="C76">
        <v>2.3235999999999999</v>
      </c>
      <c r="D76">
        <v>-0.82199999999999995</v>
      </c>
      <c r="E76" s="29">
        <f t="shared" si="19"/>
        <v>3.8235999999999999</v>
      </c>
      <c r="F76" s="29">
        <f t="shared" si="12"/>
        <v>0.67800000000000005</v>
      </c>
      <c r="G76" s="29">
        <v>100</v>
      </c>
      <c r="H76" s="30">
        <v>100000</v>
      </c>
      <c r="I76" s="30">
        <f t="shared" si="13"/>
        <v>1.764000000000001E-3</v>
      </c>
      <c r="J76" s="30">
        <f t="shared" si="14"/>
        <v>8.2199999999999992E-6</v>
      </c>
      <c r="K76" s="31">
        <f t="shared" si="15"/>
        <v>214.59854014598554</v>
      </c>
      <c r="L76" s="59"/>
      <c r="M76" s="32">
        <f>L72/I76</f>
        <v>204081.6326530611</v>
      </c>
      <c r="N76" s="30">
        <f t="shared" si="16"/>
        <v>7.0560000000000039E-2</v>
      </c>
      <c r="O76" s="31">
        <f t="shared" si="17"/>
        <v>3041.3625304136258</v>
      </c>
    </row>
    <row r="77" spans="1:15" x14ac:dyDescent="0.3">
      <c r="A77" s="29">
        <v>3</v>
      </c>
      <c r="B77" s="29">
        <v>-1.5</v>
      </c>
      <c r="C77">
        <v>2.8246000000000002</v>
      </c>
      <c r="D77">
        <v>-0.82199999999999995</v>
      </c>
      <c r="E77" s="29"/>
      <c r="F77" s="29">
        <f t="shared" si="12"/>
        <v>0.67800000000000005</v>
      </c>
      <c r="G77" s="29">
        <v>100</v>
      </c>
      <c r="H77" s="30">
        <v>100000</v>
      </c>
      <c r="I77" s="30">
        <f t="shared" si="13"/>
        <v>1.7539999999999977E-3</v>
      </c>
      <c r="J77" s="30">
        <f t="shared" si="14"/>
        <v>8.2199999999999992E-6</v>
      </c>
      <c r="K77" s="31">
        <f t="shared" si="15"/>
        <v>213.38199513381969</v>
      </c>
      <c r="L77" s="59"/>
      <c r="M77" s="32">
        <f>L72/I77</f>
        <v>205245.15393386572</v>
      </c>
      <c r="N77" s="30">
        <f t="shared" si="16"/>
        <v>7.0159999999999903E-2</v>
      </c>
      <c r="O77" s="31">
        <f t="shared" si="17"/>
        <v>3041.3625304136258</v>
      </c>
    </row>
    <row r="78" spans="1:15" x14ac:dyDescent="0.3">
      <c r="A78" s="29">
        <v>3.5</v>
      </c>
      <c r="B78" s="29">
        <v>-1.5</v>
      </c>
      <c r="C78">
        <v>3.3256000000000001</v>
      </c>
      <c r="D78">
        <v>-0.82199999999999995</v>
      </c>
      <c r="E78" s="29"/>
      <c r="F78" s="29">
        <f t="shared" si="12"/>
        <v>0.67800000000000005</v>
      </c>
      <c r="G78" s="29">
        <v>100</v>
      </c>
      <c r="H78" s="30">
        <v>100000</v>
      </c>
      <c r="I78" s="30">
        <f t="shared" si="13"/>
        <v>1.7439999999999988E-3</v>
      </c>
      <c r="J78" s="30">
        <f t="shared" si="14"/>
        <v>8.2199999999999992E-6</v>
      </c>
      <c r="K78" s="31">
        <f t="shared" si="15"/>
        <v>212.16545012165437</v>
      </c>
      <c r="L78" s="59"/>
      <c r="M78" s="32">
        <f>L72/I78</f>
        <v>206422.018348624</v>
      </c>
      <c r="N78" s="30">
        <f t="shared" si="16"/>
        <v>6.9759999999999947E-2</v>
      </c>
      <c r="O78" s="31">
        <f t="shared" si="17"/>
        <v>3041.3625304136258</v>
      </c>
    </row>
    <row r="79" spans="1:15" x14ac:dyDescent="0.3">
      <c r="A79" s="29">
        <v>4</v>
      </c>
      <c r="B79" s="29">
        <v>-1.5</v>
      </c>
      <c r="C79">
        <v>3.8229999999999902</v>
      </c>
      <c r="D79">
        <v>-0.82240000000000002</v>
      </c>
      <c r="E79" s="29"/>
      <c r="F79" s="29">
        <f t="shared" si="12"/>
        <v>0.67759999999999998</v>
      </c>
      <c r="G79" s="29">
        <v>100</v>
      </c>
      <c r="H79" s="30">
        <v>100000</v>
      </c>
      <c r="I79" s="30">
        <f t="shared" si="13"/>
        <v>1.7700000000000981E-3</v>
      </c>
      <c r="J79" s="30">
        <f t="shared" si="14"/>
        <v>8.2239999999999995E-6</v>
      </c>
      <c r="K79" s="31">
        <f t="shared" si="15"/>
        <v>215.22373540857225</v>
      </c>
      <c r="L79" s="59"/>
      <c r="M79" s="32">
        <f>L72/I79</f>
        <v>203389.83050846332</v>
      </c>
      <c r="N79" s="30">
        <f t="shared" si="16"/>
        <v>7.0800000000003915E-2</v>
      </c>
      <c r="O79" s="31">
        <f t="shared" si="17"/>
        <v>3039.8832684824906</v>
      </c>
    </row>
    <row r="80" spans="1:15" x14ac:dyDescent="0.3">
      <c r="A80" s="29">
        <v>4.5</v>
      </c>
      <c r="B80" s="29">
        <v>-1.5</v>
      </c>
      <c r="C80">
        <v>4.3250000000000002</v>
      </c>
      <c r="D80">
        <v>-0.82199999999999995</v>
      </c>
      <c r="E80" s="29">
        <f t="shared" si="19"/>
        <v>5.8250000000000002</v>
      </c>
      <c r="F80" s="29">
        <f t="shared" si="12"/>
        <v>0.67800000000000005</v>
      </c>
      <c r="G80" s="29">
        <v>100</v>
      </c>
      <c r="H80" s="30">
        <v>100000</v>
      </c>
      <c r="I80" s="30">
        <f t="shared" si="13"/>
        <v>1.7499999999999983E-3</v>
      </c>
      <c r="J80" s="30">
        <f t="shared" si="14"/>
        <v>8.2199999999999992E-6</v>
      </c>
      <c r="K80" s="31">
        <f t="shared" si="15"/>
        <v>212.89537712895358</v>
      </c>
      <c r="L80" s="59"/>
      <c r="M80" s="32">
        <f>L72/I80</f>
        <v>205714.28571428591</v>
      </c>
      <c r="N80" s="30">
        <f t="shared" si="16"/>
        <v>6.9999999999999923E-2</v>
      </c>
      <c r="O80" s="31">
        <f t="shared" si="17"/>
        <v>3041.3625304136258</v>
      </c>
    </row>
    <row r="81" spans="1:15" x14ac:dyDescent="0.3">
      <c r="A81" s="29">
        <v>5</v>
      </c>
      <c r="B81" s="29">
        <v>-1.5</v>
      </c>
      <c r="C81">
        <v>4.8250000000000002</v>
      </c>
      <c r="D81">
        <v>-0.82199999999999995</v>
      </c>
      <c r="E81" s="29">
        <f t="shared" si="19"/>
        <v>6.3250000000000002</v>
      </c>
      <c r="F81" s="29">
        <f t="shared" si="12"/>
        <v>0.67800000000000005</v>
      </c>
      <c r="G81" s="29">
        <v>100</v>
      </c>
      <c r="H81" s="30">
        <v>100000</v>
      </c>
      <c r="I81" s="30">
        <f t="shared" si="13"/>
        <v>1.7499999999999983E-3</v>
      </c>
      <c r="J81" s="30">
        <f t="shared" si="14"/>
        <v>8.2199999999999992E-6</v>
      </c>
      <c r="K81" s="31">
        <f t="shared" si="15"/>
        <v>212.89537712895358</v>
      </c>
      <c r="L81" s="59"/>
      <c r="M81" s="32">
        <f>L72/I81</f>
        <v>205714.28571428591</v>
      </c>
      <c r="N81" s="30">
        <f t="shared" si="16"/>
        <v>6.9999999999999923E-2</v>
      </c>
      <c r="O81" s="31">
        <f t="shared" si="17"/>
        <v>3041.3625304136258</v>
      </c>
    </row>
    <row r="82" spans="1:15" x14ac:dyDescent="0.3">
      <c r="A82" s="21">
        <v>0.5</v>
      </c>
      <c r="B82" s="21">
        <v>-1</v>
      </c>
      <c r="C82">
        <v>0.43780000000000002</v>
      </c>
      <c r="D82">
        <v>-0.34699999999999998</v>
      </c>
      <c r="E82" s="21">
        <f t="shared" si="19"/>
        <v>1.4378</v>
      </c>
      <c r="F82" s="21">
        <f t="shared" si="12"/>
        <v>0.65300000000000002</v>
      </c>
      <c r="G82" s="21">
        <v>100</v>
      </c>
      <c r="H82" s="22">
        <v>100000</v>
      </c>
      <c r="I82" s="22">
        <f t="shared" si="13"/>
        <v>6.2199999999999972E-4</v>
      </c>
      <c r="J82" s="22">
        <f t="shared" si="14"/>
        <v>3.4699999999999998E-6</v>
      </c>
      <c r="K82" s="23">
        <f t="shared" si="15"/>
        <v>179.25072046109503</v>
      </c>
      <c r="L82" s="61">
        <v>150</v>
      </c>
      <c r="M82" s="24">
        <f>L82/I82</f>
        <v>241157.55627009657</v>
      </c>
      <c r="N82" s="22">
        <f t="shared" si="16"/>
        <v>2.4879999999999989E-2</v>
      </c>
      <c r="O82" s="23">
        <f t="shared" si="17"/>
        <v>7204.6109510086462</v>
      </c>
    </row>
    <row r="83" spans="1:15" x14ac:dyDescent="0.3">
      <c r="A83" s="21">
        <v>1</v>
      </c>
      <c r="B83" s="21">
        <v>-1</v>
      </c>
      <c r="C83">
        <v>0.93799999999999994</v>
      </c>
      <c r="D83">
        <v>-0.34620000000000001</v>
      </c>
      <c r="E83" s="21">
        <f t="shared" si="19"/>
        <v>1.9379999999999999</v>
      </c>
      <c r="F83" s="21">
        <f t="shared" si="12"/>
        <v>0.65379999999999994</v>
      </c>
      <c r="G83" s="21">
        <v>100</v>
      </c>
      <c r="H83" s="22">
        <v>100000</v>
      </c>
      <c r="I83" s="22">
        <f t="shared" si="13"/>
        <v>6.2000000000000054E-4</v>
      </c>
      <c r="J83" s="22">
        <f t="shared" si="14"/>
        <v>3.4620000000000001E-6</v>
      </c>
      <c r="K83" s="23">
        <f t="shared" si="15"/>
        <v>179.08723281340281</v>
      </c>
      <c r="L83" s="59"/>
      <c r="M83" s="24">
        <f>L82/I83</f>
        <v>241935.48387096752</v>
      </c>
      <c r="N83" s="22">
        <f t="shared" si="16"/>
        <v>2.480000000000002E-2</v>
      </c>
      <c r="O83" s="23">
        <f t="shared" si="17"/>
        <v>7221.2593876372039</v>
      </c>
    </row>
    <row r="84" spans="1:15" x14ac:dyDescent="0.3">
      <c r="A84" s="21">
        <v>1.5</v>
      </c>
      <c r="B84" s="21">
        <v>-1</v>
      </c>
      <c r="C84">
        <v>1.4383999999999999</v>
      </c>
      <c r="D84">
        <v>-0.34499999999999997</v>
      </c>
      <c r="E84" s="21">
        <f t="shared" si="19"/>
        <v>2.4383999999999997</v>
      </c>
      <c r="F84" s="21">
        <f t="shared" si="12"/>
        <v>0.65500000000000003</v>
      </c>
      <c r="G84" s="21">
        <v>100</v>
      </c>
      <c r="H84" s="22">
        <v>100000</v>
      </c>
      <c r="I84" s="22">
        <f t="shared" si="13"/>
        <v>6.1600000000000099E-4</v>
      </c>
      <c r="J84" s="22">
        <f t="shared" si="14"/>
        <v>3.4499999999999996E-6</v>
      </c>
      <c r="K84" s="23">
        <f t="shared" si="15"/>
        <v>178.55072463768147</v>
      </c>
      <c r="L84" s="59"/>
      <c r="M84" s="24">
        <f>L82/I84</f>
        <v>243506.49350649311</v>
      </c>
      <c r="N84" s="22">
        <f t="shared" si="16"/>
        <v>2.4640000000000037E-2</v>
      </c>
      <c r="O84" s="23">
        <f t="shared" si="17"/>
        <v>7246.3768115942039</v>
      </c>
    </row>
    <row r="85" spans="1:15" x14ac:dyDescent="0.3">
      <c r="A85" s="21">
        <v>2</v>
      </c>
      <c r="B85" s="21">
        <v>-1</v>
      </c>
      <c r="C85">
        <v>1.9392</v>
      </c>
      <c r="D85">
        <v>-0.34320000000000001</v>
      </c>
      <c r="E85" s="21"/>
      <c r="F85" s="21">
        <f t="shared" si="12"/>
        <v>0.65680000000000005</v>
      </c>
      <c r="G85" s="21">
        <v>100</v>
      </c>
      <c r="H85" s="22">
        <v>100000</v>
      </c>
      <c r="I85" s="22">
        <f t="shared" si="13"/>
        <v>6.079999999999996E-4</v>
      </c>
      <c r="J85" s="22">
        <f t="shared" si="14"/>
        <v>3.4319999999999999E-6</v>
      </c>
      <c r="K85" s="23">
        <f t="shared" si="15"/>
        <v>177.15617715617705</v>
      </c>
      <c r="L85" s="59"/>
      <c r="M85" s="24">
        <f>L82/I85</f>
        <v>246710.52631578964</v>
      </c>
      <c r="N85" s="22">
        <f t="shared" si="16"/>
        <v>2.4319999999999984E-2</v>
      </c>
      <c r="O85" s="23">
        <f t="shared" si="17"/>
        <v>7284.3822843822845</v>
      </c>
    </row>
    <row r="86" spans="1:15" x14ac:dyDescent="0.3">
      <c r="A86" s="21">
        <v>2.5</v>
      </c>
      <c r="B86" s="21">
        <v>-1</v>
      </c>
      <c r="C86">
        <v>2.4378000000000002</v>
      </c>
      <c r="D86">
        <v>-0.34300000000000003</v>
      </c>
      <c r="E86" s="21"/>
      <c r="F86" s="21">
        <f t="shared" si="12"/>
        <v>0.65700000000000003</v>
      </c>
      <c r="G86" s="21">
        <v>100</v>
      </c>
      <c r="H86" s="22">
        <v>100000</v>
      </c>
      <c r="I86" s="22">
        <f t="shared" si="13"/>
        <v>6.219999999999981E-4</v>
      </c>
      <c r="J86" s="22">
        <f t="shared" si="14"/>
        <v>3.4300000000000002E-6</v>
      </c>
      <c r="K86" s="23">
        <f t="shared" si="15"/>
        <v>181.34110787171954</v>
      </c>
      <c r="L86" s="59"/>
      <c r="M86" s="24">
        <f>L82/I86</f>
        <v>241157.55627009721</v>
      </c>
      <c r="N86" s="22">
        <f t="shared" si="16"/>
        <v>2.4879999999999923E-2</v>
      </c>
      <c r="O86" s="23">
        <f t="shared" si="17"/>
        <v>7288.6297376093298</v>
      </c>
    </row>
    <row r="87" spans="1:15" x14ac:dyDescent="0.3">
      <c r="A87" s="21">
        <v>3</v>
      </c>
      <c r="B87" s="21">
        <v>-1</v>
      </c>
      <c r="C87">
        <v>2.9369999999999998</v>
      </c>
      <c r="D87">
        <v>-0.34300000000000003</v>
      </c>
      <c r="E87" s="21"/>
      <c r="F87" s="21">
        <f t="shared" si="12"/>
        <v>0.65700000000000003</v>
      </c>
      <c r="G87" s="21">
        <v>100</v>
      </c>
      <c r="H87" s="22">
        <v>100000</v>
      </c>
      <c r="I87" s="22">
        <f t="shared" si="13"/>
        <v>6.3000000000000165E-4</v>
      </c>
      <c r="J87" s="22">
        <f t="shared" si="14"/>
        <v>3.4300000000000002E-6</v>
      </c>
      <c r="K87" s="23">
        <f t="shared" si="15"/>
        <v>183.67346938775557</v>
      </c>
      <c r="L87" s="59"/>
      <c r="M87" s="24">
        <f>L82/I87</f>
        <v>238095.23809523747</v>
      </c>
      <c r="N87" s="22">
        <f t="shared" si="16"/>
        <v>2.5200000000000066E-2</v>
      </c>
      <c r="O87" s="23">
        <f t="shared" si="17"/>
        <v>7288.6297376093298</v>
      </c>
    </row>
    <row r="88" spans="1:15" x14ac:dyDescent="0.3">
      <c r="A88" s="21">
        <v>3.5</v>
      </c>
      <c r="B88" s="21">
        <v>-1</v>
      </c>
      <c r="C88">
        <v>3.4380000000000002</v>
      </c>
      <c r="D88">
        <v>-0.34300000000000003</v>
      </c>
      <c r="E88" s="21"/>
      <c r="F88" s="21">
        <f t="shared" si="12"/>
        <v>0.65700000000000003</v>
      </c>
      <c r="G88" s="21">
        <v>100</v>
      </c>
      <c r="H88" s="22">
        <v>100000</v>
      </c>
      <c r="I88" s="22">
        <f t="shared" si="13"/>
        <v>6.1999999999999837E-4</v>
      </c>
      <c r="J88" s="22">
        <f t="shared" si="14"/>
        <v>3.4300000000000002E-6</v>
      </c>
      <c r="K88" s="23">
        <f t="shared" si="15"/>
        <v>180.75801749271088</v>
      </c>
      <c r="L88" s="59"/>
      <c r="M88" s="24">
        <f>L82/I88</f>
        <v>241935.48387096837</v>
      </c>
      <c r="N88" s="22">
        <f t="shared" si="16"/>
        <v>2.4799999999999933E-2</v>
      </c>
      <c r="O88" s="23">
        <f t="shared" si="17"/>
        <v>7288.6297376093298</v>
      </c>
    </row>
    <row r="89" spans="1:15" x14ac:dyDescent="0.3">
      <c r="A89" s="21">
        <v>4</v>
      </c>
      <c r="B89" s="21">
        <v>-1</v>
      </c>
      <c r="C89">
        <v>3.9390000000000001</v>
      </c>
      <c r="D89">
        <v>-0.34300000000000003</v>
      </c>
      <c r="E89" s="21">
        <f t="shared" si="19"/>
        <v>4.9390000000000001</v>
      </c>
      <c r="F89" s="21">
        <f t="shared" si="12"/>
        <v>0.65700000000000003</v>
      </c>
      <c r="G89" s="21">
        <v>100</v>
      </c>
      <c r="H89" s="22">
        <v>100000</v>
      </c>
      <c r="I89" s="22">
        <f t="shared" si="13"/>
        <v>6.0999999999999943E-4</v>
      </c>
      <c r="J89" s="22">
        <f t="shared" si="14"/>
        <v>3.4300000000000002E-6</v>
      </c>
      <c r="K89" s="23">
        <f t="shared" si="15"/>
        <v>177.84256559766746</v>
      </c>
      <c r="L89" s="59"/>
      <c r="M89" s="24">
        <f>L82/I89</f>
        <v>245901.63934426251</v>
      </c>
      <c r="N89" s="22">
        <f t="shared" si="16"/>
        <v>2.4399999999999977E-2</v>
      </c>
      <c r="O89" s="23">
        <f t="shared" si="17"/>
        <v>7288.6297376093298</v>
      </c>
    </row>
    <row r="90" spans="1:15" x14ac:dyDescent="0.3">
      <c r="A90" s="21">
        <v>4.5</v>
      </c>
      <c r="B90" s="21">
        <v>-1</v>
      </c>
      <c r="C90">
        <v>4.4398</v>
      </c>
      <c r="D90">
        <v>-0.34260000000000002</v>
      </c>
      <c r="E90" s="21">
        <f t="shared" si="19"/>
        <v>5.4398</v>
      </c>
      <c r="F90" s="21">
        <f t="shared" si="12"/>
        <v>0.65739999999999998</v>
      </c>
      <c r="G90" s="21">
        <v>100</v>
      </c>
      <c r="H90" s="22">
        <v>100000</v>
      </c>
      <c r="I90" s="22">
        <f t="shared" si="13"/>
        <v>6.0200000000000032E-4</v>
      </c>
      <c r="J90" s="22">
        <f t="shared" si="14"/>
        <v>3.4260000000000003E-6</v>
      </c>
      <c r="K90" s="23">
        <f t="shared" si="15"/>
        <v>175.71511967308822</v>
      </c>
      <c r="L90" s="59"/>
      <c r="M90" s="24">
        <f>L82/I90</f>
        <v>249169.43521594672</v>
      </c>
      <c r="N90" s="22">
        <f t="shared" si="16"/>
        <v>2.4080000000000011E-2</v>
      </c>
      <c r="O90" s="23">
        <f t="shared" si="17"/>
        <v>7297.1395213076476</v>
      </c>
    </row>
    <row r="91" spans="1:15" x14ac:dyDescent="0.3">
      <c r="A91" s="21">
        <v>5</v>
      </c>
      <c r="B91" s="21">
        <v>-1</v>
      </c>
      <c r="C91">
        <v>4.9420000000000002</v>
      </c>
      <c r="D91">
        <v>-0.34279999999999999</v>
      </c>
      <c r="E91" s="21"/>
      <c r="F91" s="21">
        <f t="shared" si="12"/>
        <v>0.65720000000000001</v>
      </c>
      <c r="G91" s="21">
        <v>100</v>
      </c>
      <c r="H91" s="22">
        <v>100000</v>
      </c>
      <c r="I91" s="22">
        <f t="shared" si="13"/>
        <v>5.7999999999999827E-4</v>
      </c>
      <c r="J91" s="22">
        <f t="shared" si="14"/>
        <v>3.428E-6</v>
      </c>
      <c r="K91" s="23">
        <f t="shared" si="15"/>
        <v>169.194865810968</v>
      </c>
      <c r="L91" s="59"/>
      <c r="M91" s="24">
        <f>L82/I91</f>
        <v>258620.68965517319</v>
      </c>
      <c r="N91" s="22">
        <f t="shared" si="16"/>
        <v>2.3199999999999929E-2</v>
      </c>
      <c r="O91" s="23">
        <f t="shared" si="17"/>
        <v>7292.8821470245048</v>
      </c>
    </row>
  </sheetData>
  <mergeCells count="9">
    <mergeCell ref="L62:L71"/>
    <mergeCell ref="L72:L81"/>
    <mergeCell ref="L82:L91"/>
    <mergeCell ref="L22:L31"/>
    <mergeCell ref="L2:L11"/>
    <mergeCell ref="L12:L21"/>
    <mergeCell ref="L32:L41"/>
    <mergeCell ref="L42:L51"/>
    <mergeCell ref="L52:L6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2"/>
  <sheetViews>
    <sheetView topLeftCell="A58" zoomScale="75" workbookViewId="0">
      <selection activeCell="A81" sqref="A81:XFD81"/>
    </sheetView>
  </sheetViews>
  <sheetFormatPr defaultColWidth="9" defaultRowHeight="14.4" x14ac:dyDescent="0.3"/>
  <cols>
    <col min="1" max="1" width="8.88671875" style="1" bestFit="1" customWidth="1"/>
    <col min="2" max="2" width="8.5546875" style="1" bestFit="1" customWidth="1"/>
    <col min="3" max="4" width="14.109375" style="19" bestFit="1" customWidth="1"/>
    <col min="5" max="5" width="10" style="20" bestFit="1" customWidth="1"/>
    <col min="6" max="6" width="12.21875" style="19" bestFit="1" customWidth="1"/>
    <col min="7" max="8" width="9.109375" style="1" bestFit="1" customWidth="1"/>
    <col min="9" max="10" width="9" style="1" bestFit="1" customWidth="1"/>
    <col min="11" max="11" width="8.21875" style="1" bestFit="1" customWidth="1"/>
    <col min="12" max="12" width="10.5546875" style="15" bestFit="1" customWidth="1"/>
    <col min="13" max="13" width="9" style="15" bestFit="1" customWidth="1"/>
    <col min="14" max="14" width="13.21875" style="14" bestFit="1" customWidth="1"/>
    <col min="15" max="15" width="12.44140625" style="15" bestFit="1" customWidth="1"/>
    <col min="16" max="16384" width="9" style="1"/>
  </cols>
  <sheetData>
    <row r="1" spans="1:15" x14ac:dyDescent="0.3">
      <c r="A1" s="1" t="s">
        <v>17</v>
      </c>
      <c r="B1" s="1" t="s">
        <v>18</v>
      </c>
      <c r="C1" s="19" t="s">
        <v>7</v>
      </c>
      <c r="D1" s="19" t="s">
        <v>8</v>
      </c>
      <c r="E1" s="20" t="s">
        <v>19</v>
      </c>
      <c r="F1" s="19" t="s">
        <v>20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5" t="s">
        <v>10</v>
      </c>
      <c r="M1" s="15" t="s">
        <v>13</v>
      </c>
      <c r="N1" s="14" t="s">
        <v>11</v>
      </c>
      <c r="O1" s="15" t="s">
        <v>12</v>
      </c>
    </row>
    <row r="2" spans="1:15" x14ac:dyDescent="0.3">
      <c r="A2" s="8">
        <v>5</v>
      </c>
      <c r="B2" s="8">
        <v>-5</v>
      </c>
      <c r="C2" s="53">
        <v>-4.434177</v>
      </c>
      <c r="D2" s="53">
        <v>4.2789070000000002</v>
      </c>
      <c r="E2" s="45">
        <f>A2-C2</f>
        <v>9.434177</v>
      </c>
      <c r="F2" s="2">
        <f>A2-D2</f>
        <v>0.72109299999999976</v>
      </c>
      <c r="G2" s="8">
        <v>100</v>
      </c>
      <c r="H2" s="9">
        <v>100000</v>
      </c>
      <c r="I2" s="9">
        <f>(C2-B2)/G2</f>
        <v>5.6582299999999993E-3</v>
      </c>
      <c r="J2" s="9">
        <f>(D2-0)/H2</f>
        <v>4.2789070000000005E-5</v>
      </c>
      <c r="K2" s="5">
        <f t="shared" ref="K2:K65" si="0">I2/J2</f>
        <v>132.23540497608383</v>
      </c>
      <c r="L2" s="61">
        <v>132.5</v>
      </c>
      <c r="M2" s="16">
        <f>L2/I2</f>
        <v>23417.217044906272</v>
      </c>
      <c r="N2" s="9">
        <f>I2/0.025</f>
        <v>0.22632919999999995</v>
      </c>
      <c r="O2" s="5">
        <f>0.025/J2</f>
        <v>584.26135459359125</v>
      </c>
    </row>
    <row r="3" spans="1:15" x14ac:dyDescent="0.3">
      <c r="A3" s="8">
        <v>5</v>
      </c>
      <c r="B3" s="8">
        <v>-4.5</v>
      </c>
      <c r="C3" s="53">
        <v>-3.9361100000000002</v>
      </c>
      <c r="D3" s="53">
        <v>4.2789070000000002</v>
      </c>
      <c r="E3" s="45">
        <f t="shared" ref="E3:E11" si="1">A3-C3</f>
        <v>8.9361099999999993</v>
      </c>
      <c r="F3" s="2">
        <f t="shared" ref="F3:F11" si="2">A3-D3</f>
        <v>0.72109299999999976</v>
      </c>
      <c r="G3" s="8">
        <v>100</v>
      </c>
      <c r="H3" s="9">
        <v>100000</v>
      </c>
      <c r="I3" s="9">
        <f t="shared" ref="I3:I11" si="3">(C3-B3)/G3</f>
        <v>5.6388999999999979E-3</v>
      </c>
      <c r="J3" s="9">
        <f t="shared" ref="J3:J11" si="4">(D3-0)/H3</f>
        <v>4.2789070000000005E-5</v>
      </c>
      <c r="K3" s="5">
        <f t="shared" si="0"/>
        <v>131.78365409671201</v>
      </c>
      <c r="L3" s="59"/>
      <c r="M3" s="16">
        <f>L2/I3</f>
        <v>23497.490645338639</v>
      </c>
      <c r="N3" s="9">
        <f t="shared" ref="N3:N66" si="5">I3/0.025</f>
        <v>0.2255559999999999</v>
      </c>
      <c r="O3" s="5">
        <f t="shared" ref="O3:O66" si="6">0.025/J3</f>
        <v>584.26135459359125</v>
      </c>
    </row>
    <row r="4" spans="1:15" x14ac:dyDescent="0.3">
      <c r="A4" s="8">
        <v>5</v>
      </c>
      <c r="B4" s="8">
        <v>-4</v>
      </c>
      <c r="C4" s="53">
        <v>-3.4380410000000001</v>
      </c>
      <c r="D4" s="53">
        <v>4.2789070000000002</v>
      </c>
      <c r="E4" s="45">
        <f t="shared" si="1"/>
        <v>8.4380410000000001</v>
      </c>
      <c r="F4" s="2">
        <f t="shared" si="2"/>
        <v>0.72109299999999976</v>
      </c>
      <c r="G4" s="8">
        <v>100</v>
      </c>
      <c r="H4" s="9">
        <v>100000</v>
      </c>
      <c r="I4" s="9">
        <f t="shared" si="3"/>
        <v>5.619589999999999E-3</v>
      </c>
      <c r="J4" s="9">
        <f t="shared" si="4"/>
        <v>4.2789070000000005E-5</v>
      </c>
      <c r="K4" s="5">
        <f t="shared" si="0"/>
        <v>131.33237062642397</v>
      </c>
      <c r="L4" s="59"/>
      <c r="M4" s="16">
        <f>L2/I4</f>
        <v>23578.232575686132</v>
      </c>
      <c r="N4" s="9">
        <f t="shared" si="5"/>
        <v>0.22478359999999994</v>
      </c>
      <c r="O4" s="5">
        <f t="shared" si="6"/>
        <v>584.26135459359125</v>
      </c>
    </row>
    <row r="5" spans="1:15" x14ac:dyDescent="0.3">
      <c r="A5" s="8">
        <v>5</v>
      </c>
      <c r="B5" s="8">
        <v>-3.5</v>
      </c>
      <c r="C5" s="53">
        <v>-2.939972</v>
      </c>
      <c r="D5" s="53">
        <v>4.2789070000000002</v>
      </c>
      <c r="E5" s="45">
        <f t="shared" si="1"/>
        <v>7.939972</v>
      </c>
      <c r="F5" s="2">
        <f t="shared" si="2"/>
        <v>0.72109299999999976</v>
      </c>
      <c r="G5" s="8">
        <v>100</v>
      </c>
      <c r="H5" s="9">
        <v>100000</v>
      </c>
      <c r="I5" s="9">
        <f t="shared" si="3"/>
        <v>5.60028E-3</v>
      </c>
      <c r="J5" s="9">
        <f t="shared" si="4"/>
        <v>4.2789070000000005E-5</v>
      </c>
      <c r="K5" s="5">
        <f t="shared" si="0"/>
        <v>130.88108715613589</v>
      </c>
      <c r="L5" s="59"/>
      <c r="M5" s="16">
        <f>L2/I5</f>
        <v>23659.531309148828</v>
      </c>
      <c r="N5" s="9">
        <f t="shared" si="5"/>
        <v>0.22401119999999999</v>
      </c>
      <c r="O5" s="5">
        <f t="shared" si="6"/>
        <v>584.26135459359125</v>
      </c>
    </row>
    <row r="6" spans="1:15" x14ac:dyDescent="0.3">
      <c r="A6" s="8">
        <v>5</v>
      </c>
      <c r="B6" s="8">
        <v>-3</v>
      </c>
      <c r="C6" s="53">
        <v>-2.4419040000000001</v>
      </c>
      <c r="D6" s="53">
        <v>4.2789070000000002</v>
      </c>
      <c r="E6" s="45">
        <f t="shared" si="1"/>
        <v>7.4419040000000001</v>
      </c>
      <c r="F6" s="2">
        <f t="shared" si="2"/>
        <v>0.72109299999999976</v>
      </c>
      <c r="G6" s="8">
        <v>100</v>
      </c>
      <c r="H6" s="9">
        <v>100000</v>
      </c>
      <c r="I6" s="9">
        <f t="shared" si="3"/>
        <v>5.5809599999999994E-3</v>
      </c>
      <c r="J6" s="9">
        <f t="shared" si="4"/>
        <v>4.2789070000000005E-5</v>
      </c>
      <c r="K6" s="5">
        <f t="shared" si="0"/>
        <v>130.42956998130595</v>
      </c>
      <c r="L6" s="59"/>
      <c r="M6" s="16">
        <f>L2/I6</f>
        <v>23741.435165276227</v>
      </c>
      <c r="N6" s="9">
        <f t="shared" si="5"/>
        <v>0.22323839999999998</v>
      </c>
      <c r="O6" s="5">
        <f t="shared" si="6"/>
        <v>584.26135459359125</v>
      </c>
    </row>
    <row r="7" spans="1:15" x14ac:dyDescent="0.3">
      <c r="A7" s="8">
        <v>5</v>
      </c>
      <c r="B7" s="8">
        <v>-2.5</v>
      </c>
      <c r="C7" s="53">
        <v>-1.943835</v>
      </c>
      <c r="D7" s="53">
        <v>4.2789070000000002</v>
      </c>
      <c r="E7" s="45">
        <f t="shared" si="1"/>
        <v>6.943835</v>
      </c>
      <c r="F7" s="2">
        <f t="shared" si="2"/>
        <v>0.72109299999999976</v>
      </c>
      <c r="G7" s="8">
        <v>100</v>
      </c>
      <c r="H7" s="9">
        <v>100000</v>
      </c>
      <c r="I7" s="9">
        <f t="shared" si="3"/>
        <v>5.5616500000000004E-3</v>
      </c>
      <c r="J7" s="9">
        <f t="shared" si="4"/>
        <v>4.2789070000000005E-5</v>
      </c>
      <c r="K7" s="5">
        <f t="shared" si="0"/>
        <v>129.97828651101787</v>
      </c>
      <c r="L7" s="59"/>
      <c r="M7" s="16">
        <f>L2/I7</f>
        <v>23823.865219853818</v>
      </c>
      <c r="N7" s="9">
        <f t="shared" si="5"/>
        <v>0.222466</v>
      </c>
      <c r="O7" s="5">
        <f t="shared" si="6"/>
        <v>584.26135459359125</v>
      </c>
    </row>
    <row r="8" spans="1:15" x14ac:dyDescent="0.3">
      <c r="A8" s="8">
        <v>5</v>
      </c>
      <c r="B8" s="8">
        <v>-2</v>
      </c>
      <c r="C8" s="53">
        <v>-1.445767</v>
      </c>
      <c r="D8" s="53">
        <v>4.2789070000000002</v>
      </c>
      <c r="E8" s="45">
        <f t="shared" si="1"/>
        <v>6.445767</v>
      </c>
      <c r="F8" s="2">
        <f t="shared" si="2"/>
        <v>0.72109299999999976</v>
      </c>
      <c r="G8" s="8">
        <v>100</v>
      </c>
      <c r="H8" s="9">
        <v>100000</v>
      </c>
      <c r="I8" s="9">
        <f t="shared" si="3"/>
        <v>5.5423299999999998E-3</v>
      </c>
      <c r="J8" s="9">
        <f t="shared" si="4"/>
        <v>4.2789070000000005E-5</v>
      </c>
      <c r="K8" s="5">
        <f t="shared" si="0"/>
        <v>129.52676933618793</v>
      </c>
      <c r="L8" s="59"/>
      <c r="M8" s="16">
        <f>L2/I8</f>
        <v>23906.912796603596</v>
      </c>
      <c r="N8" s="9">
        <f t="shared" si="5"/>
        <v>0.22169319999999998</v>
      </c>
      <c r="O8" s="5">
        <f t="shared" si="6"/>
        <v>584.26135459359125</v>
      </c>
    </row>
    <row r="9" spans="1:15" x14ac:dyDescent="0.3">
      <c r="A9" s="8">
        <v>5</v>
      </c>
      <c r="B9" s="8">
        <v>-1.5</v>
      </c>
      <c r="C9" s="53">
        <v>-0.94769829999999999</v>
      </c>
      <c r="D9" s="53">
        <v>4.2789070000000002</v>
      </c>
      <c r="E9" s="45">
        <f t="shared" si="1"/>
        <v>5.9476982999999999</v>
      </c>
      <c r="F9" s="2">
        <f t="shared" si="2"/>
        <v>0.72109299999999976</v>
      </c>
      <c r="G9" s="8">
        <v>100</v>
      </c>
      <c r="H9" s="9">
        <v>100000</v>
      </c>
      <c r="I9" s="9">
        <f t="shared" si="3"/>
        <v>5.5230169999999999E-3</v>
      </c>
      <c r="J9" s="9">
        <f t="shared" si="4"/>
        <v>4.2789070000000005E-5</v>
      </c>
      <c r="K9" s="5">
        <f t="shared" si="0"/>
        <v>129.07541575453729</v>
      </c>
      <c r="L9" s="59"/>
      <c r="M9" s="16">
        <f>L2/I9</f>
        <v>23990.510983399112</v>
      </c>
      <c r="N9" s="9">
        <f t="shared" si="5"/>
        <v>0.22092067999999998</v>
      </c>
      <c r="O9" s="5">
        <f t="shared" si="6"/>
        <v>584.26135459359125</v>
      </c>
    </row>
    <row r="10" spans="1:15" x14ac:dyDescent="0.3">
      <c r="A10" s="8">
        <v>5</v>
      </c>
      <c r="B10" s="8">
        <v>-1</v>
      </c>
      <c r="C10" s="53">
        <v>-0.44962980000000002</v>
      </c>
      <c r="D10" s="53">
        <v>4.2789070000000002</v>
      </c>
      <c r="E10" s="45">
        <f t="shared" si="1"/>
        <v>5.4496298000000003</v>
      </c>
      <c r="F10" s="2">
        <f t="shared" si="2"/>
        <v>0.72109299999999976</v>
      </c>
      <c r="G10" s="8">
        <v>100</v>
      </c>
      <c r="H10" s="9">
        <v>100000</v>
      </c>
      <c r="I10" s="9">
        <f t="shared" si="3"/>
        <v>5.5037019999999992E-3</v>
      </c>
      <c r="J10" s="9">
        <f t="shared" si="4"/>
        <v>4.2789070000000005E-5</v>
      </c>
      <c r="K10" s="5">
        <f t="shared" si="0"/>
        <v>128.62401543197828</v>
      </c>
      <c r="L10" s="59"/>
      <c r="M10" s="16">
        <f>L2/I10</f>
        <v>24074.704626086226</v>
      </c>
      <c r="N10" s="9">
        <f t="shared" si="5"/>
        <v>0.22014807999999997</v>
      </c>
      <c r="O10" s="5">
        <f t="shared" si="6"/>
        <v>584.26135459359125</v>
      </c>
    </row>
    <row r="11" spans="1:15" x14ac:dyDescent="0.3">
      <c r="A11" s="8">
        <v>5</v>
      </c>
      <c r="B11" s="8">
        <v>-0.5</v>
      </c>
      <c r="C11" s="53">
        <v>4.8438780000000001E-2</v>
      </c>
      <c r="D11" s="53">
        <v>4.2789070000000002</v>
      </c>
      <c r="E11" s="45">
        <f t="shared" si="1"/>
        <v>4.9515612200000003</v>
      </c>
      <c r="F11" s="2">
        <f t="shared" si="2"/>
        <v>0.72109299999999976</v>
      </c>
      <c r="G11" s="8">
        <v>100</v>
      </c>
      <c r="H11" s="9">
        <v>100000</v>
      </c>
      <c r="I11" s="9">
        <f t="shared" si="3"/>
        <v>5.4843878000000006E-3</v>
      </c>
      <c r="J11" s="9">
        <f t="shared" si="4"/>
        <v>4.2789070000000005E-5</v>
      </c>
      <c r="K11" s="5">
        <f t="shared" si="0"/>
        <v>128.17263380578265</v>
      </c>
      <c r="L11" s="59"/>
      <c r="M11" s="16">
        <f>L2/I11</f>
        <v>24159.487773639928</v>
      </c>
      <c r="N11" s="9">
        <f t="shared" si="5"/>
        <v>0.21937551200000002</v>
      </c>
      <c r="O11" s="5">
        <f t="shared" si="6"/>
        <v>584.26135459359125</v>
      </c>
    </row>
    <row r="12" spans="1:15" x14ac:dyDescent="0.3">
      <c r="A12" s="25">
        <v>4.5</v>
      </c>
      <c r="B12" s="25">
        <v>-5</v>
      </c>
      <c r="C12" s="55">
        <v>-4.4993319999999999</v>
      </c>
      <c r="D12" s="55">
        <v>3.7834889999999999</v>
      </c>
      <c r="E12" s="46">
        <f>A12-C12</f>
        <v>8.999331999999999</v>
      </c>
      <c r="F12" s="37">
        <f>A12-D12</f>
        <v>0.71651100000000012</v>
      </c>
      <c r="G12" s="25">
        <v>100</v>
      </c>
      <c r="H12" s="26">
        <v>100000</v>
      </c>
      <c r="I12" s="26">
        <f>(C12-B12)/G12</f>
        <v>5.0066800000000012E-3</v>
      </c>
      <c r="J12" s="26">
        <f>(D12-0)/H12</f>
        <v>3.7834889999999999E-5</v>
      </c>
      <c r="K12" s="27">
        <f t="shared" si="0"/>
        <v>132.32970942957681</v>
      </c>
      <c r="L12" s="62">
        <v>156.69999999999999</v>
      </c>
      <c r="M12" s="28">
        <f>L12/I12</f>
        <v>31298.185624006317</v>
      </c>
      <c r="N12" s="26">
        <f t="shared" si="5"/>
        <v>0.20026720000000003</v>
      </c>
      <c r="O12" s="27">
        <f t="shared" si="6"/>
        <v>660.76576408706364</v>
      </c>
    </row>
    <row r="13" spans="1:15" x14ac:dyDescent="0.3">
      <c r="A13" s="25">
        <v>4.5</v>
      </c>
      <c r="B13" s="25">
        <v>-4.5</v>
      </c>
      <c r="C13" s="55">
        <v>-4.0010459999999997</v>
      </c>
      <c r="D13" s="55">
        <v>3.7834889999999999</v>
      </c>
      <c r="E13" s="46">
        <f t="shared" ref="E13:E21" si="7">A13-C13</f>
        <v>8.5010459999999988</v>
      </c>
      <c r="F13" s="37">
        <f t="shared" ref="F13:F21" si="8">A13-D13</f>
        <v>0.71651100000000012</v>
      </c>
      <c r="G13" s="25">
        <v>100</v>
      </c>
      <c r="H13" s="26">
        <v>100000</v>
      </c>
      <c r="I13" s="26">
        <f t="shared" ref="I13:I21" si="9">(C13-B13)/G13</f>
        <v>4.9895400000000032E-3</v>
      </c>
      <c r="J13" s="26">
        <f t="shared" ref="J13:J21" si="10">(D13-0)/H13</f>
        <v>3.7834889999999999E-5</v>
      </c>
      <c r="K13" s="27">
        <f t="shared" si="0"/>
        <v>131.87668842171877</v>
      </c>
      <c r="L13" s="64"/>
      <c r="M13" s="28">
        <f>L12/I13</f>
        <v>31405.700725918599</v>
      </c>
      <c r="N13" s="26">
        <f t="shared" si="5"/>
        <v>0.19958160000000011</v>
      </c>
      <c r="O13" s="27">
        <f t="shared" si="6"/>
        <v>660.76576408706364</v>
      </c>
    </row>
    <row r="14" spans="1:15" x14ac:dyDescent="0.3">
      <c r="A14" s="25">
        <v>4.5</v>
      </c>
      <c r="B14" s="25">
        <v>-4</v>
      </c>
      <c r="C14" s="55">
        <v>-3.5027599999999999</v>
      </c>
      <c r="D14" s="55">
        <v>3.7834889999999999</v>
      </c>
      <c r="E14" s="46">
        <f t="shared" si="7"/>
        <v>8.0027600000000003</v>
      </c>
      <c r="F14" s="37">
        <f t="shared" si="8"/>
        <v>0.71651100000000012</v>
      </c>
      <c r="G14" s="25">
        <v>100</v>
      </c>
      <c r="H14" s="26">
        <v>100000</v>
      </c>
      <c r="I14" s="26">
        <f t="shared" si="9"/>
        <v>4.972400000000001E-3</v>
      </c>
      <c r="J14" s="26">
        <f t="shared" si="10"/>
        <v>3.7834889999999999E-5</v>
      </c>
      <c r="K14" s="27">
        <f t="shared" si="0"/>
        <v>131.42366741386061</v>
      </c>
      <c r="L14" s="64"/>
      <c r="M14" s="28">
        <f>L12/I14</f>
        <v>31513.957042876671</v>
      </c>
      <c r="N14" s="26">
        <f t="shared" si="5"/>
        <v>0.19889600000000002</v>
      </c>
      <c r="O14" s="27">
        <f t="shared" si="6"/>
        <v>660.76576408706364</v>
      </c>
    </row>
    <row r="15" spans="1:15" x14ac:dyDescent="0.3">
      <c r="A15" s="25">
        <v>4.5</v>
      </c>
      <c r="B15" s="25">
        <v>-3.5</v>
      </c>
      <c r="C15" s="55">
        <v>-3.0044729999999999</v>
      </c>
      <c r="D15" s="55">
        <v>3.7834889999999999</v>
      </c>
      <c r="E15" s="46">
        <f t="shared" si="7"/>
        <v>7.5044729999999999</v>
      </c>
      <c r="F15" s="37">
        <f t="shared" si="8"/>
        <v>0.71651100000000012</v>
      </c>
      <c r="G15" s="25">
        <v>100</v>
      </c>
      <c r="H15" s="26">
        <v>100000</v>
      </c>
      <c r="I15" s="26">
        <f t="shared" si="9"/>
        <v>4.9552700000000003E-3</v>
      </c>
      <c r="J15" s="26">
        <f t="shared" si="10"/>
        <v>3.7834889999999999E-5</v>
      </c>
      <c r="K15" s="27">
        <f t="shared" si="0"/>
        <v>130.97091071230815</v>
      </c>
      <c r="L15" s="64"/>
      <c r="M15" s="28">
        <f>L12/I15</f>
        <v>31622.898449529486</v>
      </c>
      <c r="N15" s="26">
        <f t="shared" si="5"/>
        <v>0.19821079999999999</v>
      </c>
      <c r="O15" s="27">
        <f t="shared" si="6"/>
        <v>660.76576408706364</v>
      </c>
    </row>
    <row r="16" spans="1:15" x14ac:dyDescent="0.3">
      <c r="A16" s="25">
        <v>4.5</v>
      </c>
      <c r="B16" s="25">
        <v>-3</v>
      </c>
      <c r="C16" s="55">
        <v>-2.506186</v>
      </c>
      <c r="D16" s="55">
        <v>3.7834889999999999</v>
      </c>
      <c r="E16" s="46">
        <f t="shared" si="7"/>
        <v>7.0061859999999996</v>
      </c>
      <c r="F16" s="37">
        <f t="shared" si="8"/>
        <v>0.71651100000000012</v>
      </c>
      <c r="G16" s="25">
        <v>100</v>
      </c>
      <c r="H16" s="26">
        <v>100000</v>
      </c>
      <c r="I16" s="26">
        <f t="shared" si="9"/>
        <v>4.9381399999999997E-3</v>
      </c>
      <c r="J16" s="26">
        <f t="shared" si="10"/>
        <v>3.7834889999999999E-5</v>
      </c>
      <c r="K16" s="27">
        <f t="shared" si="0"/>
        <v>130.51815401075567</v>
      </c>
      <c r="L16" s="64"/>
      <c r="M16" s="28">
        <f>L12/I16</f>
        <v>31732.595673674703</v>
      </c>
      <c r="N16" s="26">
        <f t="shared" si="5"/>
        <v>0.19752559999999997</v>
      </c>
      <c r="O16" s="27">
        <f t="shared" si="6"/>
        <v>660.76576408706364</v>
      </c>
    </row>
    <row r="17" spans="1:15" x14ac:dyDescent="0.3">
      <c r="A17" s="25">
        <v>4.5</v>
      </c>
      <c r="B17" s="25">
        <v>-2.5</v>
      </c>
      <c r="C17" s="55">
        <v>-2.0078999999999998</v>
      </c>
      <c r="D17" s="55">
        <v>3.7834889999999999</v>
      </c>
      <c r="E17" s="46">
        <f t="shared" si="7"/>
        <v>6.5078999999999994</v>
      </c>
      <c r="F17" s="37">
        <f t="shared" si="8"/>
        <v>0.71651100000000012</v>
      </c>
      <c r="G17" s="25">
        <v>100</v>
      </c>
      <c r="H17" s="26">
        <v>100000</v>
      </c>
      <c r="I17" s="26">
        <f t="shared" si="9"/>
        <v>4.9210000000000018E-3</v>
      </c>
      <c r="J17" s="26">
        <f t="shared" si="10"/>
        <v>3.7834889999999999E-5</v>
      </c>
      <c r="K17" s="27">
        <f t="shared" si="0"/>
        <v>130.06513300289765</v>
      </c>
      <c r="L17" s="64"/>
      <c r="M17" s="28">
        <f>L12/I17</f>
        <v>31843.121316805515</v>
      </c>
      <c r="N17" s="26">
        <f t="shared" si="5"/>
        <v>0.19684000000000007</v>
      </c>
      <c r="O17" s="27">
        <f t="shared" si="6"/>
        <v>660.76576408706364</v>
      </c>
    </row>
    <row r="18" spans="1:15" x14ac:dyDescent="0.3">
      <c r="A18" s="25">
        <v>4.5</v>
      </c>
      <c r="B18" s="25">
        <v>-2</v>
      </c>
      <c r="C18" s="55">
        <v>-1.5096130000000001</v>
      </c>
      <c r="D18" s="55">
        <v>3.7834889999999999</v>
      </c>
      <c r="E18" s="46">
        <f t="shared" si="7"/>
        <v>6.0096129999999999</v>
      </c>
      <c r="F18" s="37">
        <f t="shared" si="8"/>
        <v>0.71651100000000012</v>
      </c>
      <c r="G18" s="25">
        <v>100</v>
      </c>
      <c r="H18" s="26">
        <v>100000</v>
      </c>
      <c r="I18" s="26">
        <f t="shared" si="9"/>
        <v>4.9038699999999994E-3</v>
      </c>
      <c r="J18" s="26">
        <f t="shared" si="10"/>
        <v>3.7834889999999999E-5</v>
      </c>
      <c r="K18" s="27">
        <f t="shared" si="0"/>
        <v>129.61237630134514</v>
      </c>
      <c r="L18" s="64"/>
      <c r="M18" s="28">
        <f>L12/I18</f>
        <v>31954.354418041265</v>
      </c>
      <c r="N18" s="26">
        <f t="shared" si="5"/>
        <v>0.19615479999999996</v>
      </c>
      <c r="O18" s="27">
        <f t="shared" si="6"/>
        <v>660.76576408706364</v>
      </c>
    </row>
    <row r="19" spans="1:15" x14ac:dyDescent="0.3">
      <c r="A19" s="25">
        <v>4.5</v>
      </c>
      <c r="B19" s="25">
        <v>-1.5</v>
      </c>
      <c r="C19" s="55">
        <v>-1.0113270000000001</v>
      </c>
      <c r="D19" s="55">
        <v>3.7834889999999999</v>
      </c>
      <c r="E19" s="46">
        <f t="shared" si="7"/>
        <v>5.5113269999999996</v>
      </c>
      <c r="F19" s="37">
        <f t="shared" si="8"/>
        <v>0.71651100000000012</v>
      </c>
      <c r="G19" s="25">
        <v>100</v>
      </c>
      <c r="H19" s="26">
        <v>100000</v>
      </c>
      <c r="I19" s="26">
        <f t="shared" si="9"/>
        <v>4.8867299999999989E-3</v>
      </c>
      <c r="J19" s="26">
        <f t="shared" si="10"/>
        <v>3.7834889999999999E-5</v>
      </c>
      <c r="K19" s="27">
        <f t="shared" si="0"/>
        <v>129.15935529348701</v>
      </c>
      <c r="L19" s="64"/>
      <c r="M19" s="28">
        <f>L12/I19</f>
        <v>32066.432972560389</v>
      </c>
      <c r="N19" s="26">
        <f t="shared" si="5"/>
        <v>0.19546919999999995</v>
      </c>
      <c r="O19" s="27">
        <f t="shared" si="6"/>
        <v>660.76576408706364</v>
      </c>
    </row>
    <row r="20" spans="1:15" x14ac:dyDescent="0.3">
      <c r="A20" s="25">
        <v>4.5</v>
      </c>
      <c r="B20" s="25">
        <v>-1</v>
      </c>
      <c r="C20" s="55">
        <v>-0.51304019999999995</v>
      </c>
      <c r="D20" s="55">
        <v>3.7834889999999999</v>
      </c>
      <c r="E20" s="46">
        <f t="shared" si="7"/>
        <v>5.0130401999999998</v>
      </c>
      <c r="F20" s="37">
        <f t="shared" si="8"/>
        <v>0.71651100000000012</v>
      </c>
      <c r="G20" s="25">
        <v>100</v>
      </c>
      <c r="H20" s="26">
        <v>100000</v>
      </c>
      <c r="I20" s="26">
        <f t="shared" si="9"/>
        <v>4.8695980000000002E-3</v>
      </c>
      <c r="J20" s="26">
        <f t="shared" si="10"/>
        <v>3.7834889999999999E-5</v>
      </c>
      <c r="K20" s="27">
        <f t="shared" si="0"/>
        <v>128.70654573067347</v>
      </c>
      <c r="L20" s="64"/>
      <c r="M20" s="28">
        <f>L12/I20</f>
        <v>32179.247650422065</v>
      </c>
      <c r="N20" s="26">
        <f t="shared" si="5"/>
        <v>0.19478392</v>
      </c>
      <c r="O20" s="27">
        <f t="shared" si="6"/>
        <v>660.76576408706364</v>
      </c>
    </row>
    <row r="21" spans="1:15" x14ac:dyDescent="0.3">
      <c r="A21" s="25">
        <v>4.5</v>
      </c>
      <c r="B21" s="25">
        <v>-0.5</v>
      </c>
      <c r="C21" s="55">
        <v>-1.475366E-2</v>
      </c>
      <c r="D21" s="55">
        <v>3.7834889999999999</v>
      </c>
      <c r="E21" s="46">
        <f t="shared" si="7"/>
        <v>4.5147536600000002</v>
      </c>
      <c r="F21" s="37">
        <f t="shared" si="8"/>
        <v>0.71651100000000012</v>
      </c>
      <c r="G21" s="25">
        <v>100</v>
      </c>
      <c r="H21" s="26">
        <v>100000</v>
      </c>
      <c r="I21" s="26">
        <f t="shared" si="9"/>
        <v>4.8524633999999997E-3</v>
      </c>
      <c r="J21" s="26">
        <f t="shared" si="10"/>
        <v>3.7834889999999999E-5</v>
      </c>
      <c r="K21" s="27">
        <f t="shared" si="0"/>
        <v>128.2536674482204</v>
      </c>
      <c r="L21" s="64"/>
      <c r="M21" s="28">
        <f>L12/I21</f>
        <v>32292.876232719242</v>
      </c>
      <c r="N21" s="26">
        <f t="shared" si="5"/>
        <v>0.19409853599999999</v>
      </c>
      <c r="O21" s="27">
        <f t="shared" si="6"/>
        <v>660.76576408706364</v>
      </c>
    </row>
    <row r="22" spans="1:15" x14ac:dyDescent="0.3">
      <c r="A22" s="10">
        <v>4</v>
      </c>
      <c r="B22" s="10">
        <v>-5</v>
      </c>
      <c r="C22" s="56">
        <v>-4.5648650000000002</v>
      </c>
      <c r="D22" s="56">
        <v>3.2887110000000002</v>
      </c>
      <c r="E22" s="47">
        <f>A22-C22</f>
        <v>8.5648650000000011</v>
      </c>
      <c r="F22" s="3">
        <f>A22-D22</f>
        <v>0.71128899999999984</v>
      </c>
      <c r="G22" s="10">
        <v>100</v>
      </c>
      <c r="H22" s="11">
        <v>100000</v>
      </c>
      <c r="I22" s="11">
        <f>(C22-B22)/G22</f>
        <v>4.3513499999999986E-3</v>
      </c>
      <c r="J22" s="11">
        <f>(D22-0)/H22</f>
        <v>3.288711E-5</v>
      </c>
      <c r="K22" s="6">
        <f t="shared" si="0"/>
        <v>132.31171726551827</v>
      </c>
      <c r="L22" s="58">
        <v>136.69999999999999</v>
      </c>
      <c r="M22" s="17">
        <f>L22/I22</f>
        <v>31415.537706688738</v>
      </c>
      <c r="N22" s="11">
        <f t="shared" si="5"/>
        <v>0.17405399999999993</v>
      </c>
      <c r="O22" s="6">
        <f t="shared" si="6"/>
        <v>760.17625142495046</v>
      </c>
    </row>
    <row r="23" spans="1:15" x14ac:dyDescent="0.3">
      <c r="A23" s="10">
        <v>4</v>
      </c>
      <c r="B23" s="10">
        <v>-4.5</v>
      </c>
      <c r="C23" s="56">
        <v>-4.0663590000000003</v>
      </c>
      <c r="D23" s="56">
        <v>3.2887110000000002</v>
      </c>
      <c r="E23" s="47">
        <f t="shared" ref="E23:E31" si="11">A23-C23</f>
        <v>8.0663590000000003</v>
      </c>
      <c r="F23" s="3">
        <f t="shared" ref="F23:F31" si="12">A23-D23</f>
        <v>0.71128899999999984</v>
      </c>
      <c r="G23" s="10">
        <v>100</v>
      </c>
      <c r="H23" s="11">
        <v>100000</v>
      </c>
      <c r="I23" s="11">
        <f t="shared" ref="I23:I31" si="13">(C23-B23)/G23</f>
        <v>4.3364099999999971E-3</v>
      </c>
      <c r="J23" s="11">
        <f t="shared" ref="J23:J31" si="14">(D23-0)/H23</f>
        <v>3.288711E-5</v>
      </c>
      <c r="K23" s="6">
        <f t="shared" si="0"/>
        <v>131.85743593766668</v>
      </c>
      <c r="L23" s="63"/>
      <c r="M23" s="17">
        <f>L22/I23</f>
        <v>31523.771968056542</v>
      </c>
      <c r="N23" s="11">
        <f t="shared" si="5"/>
        <v>0.17345639999999987</v>
      </c>
      <c r="O23" s="6">
        <f t="shared" si="6"/>
        <v>760.17625142495046</v>
      </c>
    </row>
    <row r="24" spans="1:15" x14ac:dyDescent="0.3">
      <c r="A24" s="10">
        <v>4</v>
      </c>
      <c r="B24" s="10">
        <v>-4</v>
      </c>
      <c r="C24" s="56">
        <v>-3.5678519999999998</v>
      </c>
      <c r="D24" s="56">
        <v>3.2887110000000002</v>
      </c>
      <c r="E24" s="47">
        <f t="shared" si="11"/>
        <v>7.5678520000000002</v>
      </c>
      <c r="F24" s="3">
        <f t="shared" si="12"/>
        <v>0.71128899999999984</v>
      </c>
      <c r="G24" s="10">
        <v>100</v>
      </c>
      <c r="H24" s="11">
        <v>100000</v>
      </c>
      <c r="I24" s="11">
        <f t="shared" si="13"/>
        <v>4.3214800000000017E-3</v>
      </c>
      <c r="J24" s="11">
        <f t="shared" si="14"/>
        <v>3.288711E-5</v>
      </c>
      <c r="K24" s="6">
        <f t="shared" si="0"/>
        <v>131.40345868031582</v>
      </c>
      <c r="L24" s="63"/>
      <c r="M24" s="17">
        <f>L22/I24</f>
        <v>31632.681396188327</v>
      </c>
      <c r="N24" s="11">
        <f t="shared" si="5"/>
        <v>0.17285920000000005</v>
      </c>
      <c r="O24" s="6">
        <f t="shared" si="6"/>
        <v>760.17625142495046</v>
      </c>
    </row>
    <row r="25" spans="1:15" x14ac:dyDescent="0.3">
      <c r="A25" s="10">
        <v>4</v>
      </c>
      <c r="B25" s="10">
        <v>-3.5</v>
      </c>
      <c r="C25" s="56">
        <v>-3.0693440000000001</v>
      </c>
      <c r="D25" s="56">
        <v>3.2887110000000002</v>
      </c>
      <c r="E25" s="47">
        <f t="shared" si="11"/>
        <v>7.0693440000000001</v>
      </c>
      <c r="F25" s="3">
        <f t="shared" si="12"/>
        <v>0.71128899999999984</v>
      </c>
      <c r="G25" s="10">
        <v>100</v>
      </c>
      <c r="H25" s="11">
        <v>100000</v>
      </c>
      <c r="I25" s="11">
        <f t="shared" si="13"/>
        <v>4.3065599999999992E-3</v>
      </c>
      <c r="J25" s="11">
        <f t="shared" si="14"/>
        <v>3.288711E-5</v>
      </c>
      <c r="K25" s="6">
        <f t="shared" si="0"/>
        <v>130.94978549346536</v>
      </c>
      <c r="L25" s="63"/>
      <c r="M25" s="17">
        <f>L22/I25</f>
        <v>31742.272254421165</v>
      </c>
      <c r="N25" s="11">
        <f t="shared" si="5"/>
        <v>0.17226239999999995</v>
      </c>
      <c r="O25" s="6">
        <f t="shared" si="6"/>
        <v>760.17625142495046</v>
      </c>
    </row>
    <row r="26" spans="1:15" x14ac:dyDescent="0.3">
      <c r="A26" s="10">
        <v>4</v>
      </c>
      <c r="B26" s="10">
        <v>-3</v>
      </c>
      <c r="C26" s="56">
        <v>-2.570837</v>
      </c>
      <c r="D26" s="56">
        <v>3.2887110000000002</v>
      </c>
      <c r="E26" s="47">
        <f t="shared" si="11"/>
        <v>6.570837</v>
      </c>
      <c r="F26" s="3">
        <f t="shared" si="12"/>
        <v>0.71128899999999984</v>
      </c>
      <c r="G26" s="10">
        <v>100</v>
      </c>
      <c r="H26" s="11">
        <v>100000</v>
      </c>
      <c r="I26" s="11">
        <f t="shared" si="13"/>
        <v>4.2916299999999994E-3</v>
      </c>
      <c r="J26" s="11">
        <f t="shared" si="14"/>
        <v>3.288711E-5</v>
      </c>
      <c r="K26" s="6">
        <f t="shared" si="0"/>
        <v>130.49580823611439</v>
      </c>
      <c r="L26" s="63"/>
      <c r="M26" s="17">
        <f>L22/I26</f>
        <v>31852.699324033063</v>
      </c>
      <c r="N26" s="11">
        <f t="shared" si="5"/>
        <v>0.17166519999999996</v>
      </c>
      <c r="O26" s="6">
        <f t="shared" si="6"/>
        <v>760.17625142495046</v>
      </c>
    </row>
    <row r="27" spans="1:15" x14ac:dyDescent="0.3">
      <c r="A27" s="10">
        <v>4</v>
      </c>
      <c r="B27" s="10">
        <v>-2.5</v>
      </c>
      <c r="C27" s="56">
        <v>-2.07233</v>
      </c>
      <c r="D27" s="56">
        <v>3.2887110000000002</v>
      </c>
      <c r="E27" s="47">
        <f t="shared" si="11"/>
        <v>6.07233</v>
      </c>
      <c r="F27" s="3">
        <f t="shared" si="12"/>
        <v>0.71128899999999984</v>
      </c>
      <c r="G27" s="10">
        <v>100</v>
      </c>
      <c r="H27" s="11">
        <v>100000</v>
      </c>
      <c r="I27" s="11">
        <f t="shared" si="13"/>
        <v>4.2766999999999996E-3</v>
      </c>
      <c r="J27" s="11">
        <f t="shared" si="14"/>
        <v>3.288711E-5</v>
      </c>
      <c r="K27" s="6">
        <f t="shared" si="0"/>
        <v>130.04183097876341</v>
      </c>
      <c r="L27" s="63"/>
      <c r="M27" s="17">
        <f>L22/I27</f>
        <v>31963.897397526129</v>
      </c>
      <c r="N27" s="11">
        <f t="shared" si="5"/>
        <v>0.17106799999999997</v>
      </c>
      <c r="O27" s="6">
        <f t="shared" si="6"/>
        <v>760.17625142495046</v>
      </c>
    </row>
    <row r="28" spans="1:15" x14ac:dyDescent="0.3">
      <c r="A28" s="10">
        <v>4</v>
      </c>
      <c r="B28" s="10">
        <v>-2</v>
      </c>
      <c r="C28" s="56">
        <v>-1.573823</v>
      </c>
      <c r="D28" s="56">
        <v>3.2887110000000002</v>
      </c>
      <c r="E28" s="47">
        <f t="shared" si="11"/>
        <v>5.573823</v>
      </c>
      <c r="F28" s="3">
        <f t="shared" si="12"/>
        <v>0.71128899999999984</v>
      </c>
      <c r="G28" s="10">
        <v>100</v>
      </c>
      <c r="H28" s="11">
        <v>100000</v>
      </c>
      <c r="I28" s="11">
        <f t="shared" si="13"/>
        <v>4.2617700000000007E-3</v>
      </c>
      <c r="J28" s="11">
        <f t="shared" si="14"/>
        <v>3.288711E-5</v>
      </c>
      <c r="K28" s="6">
        <f t="shared" si="0"/>
        <v>129.58785372141244</v>
      </c>
      <c r="L28" s="63"/>
      <c r="M28" s="17">
        <f>L22/I28</f>
        <v>32075.874577933573</v>
      </c>
      <c r="N28" s="11">
        <f t="shared" si="5"/>
        <v>0.17047080000000001</v>
      </c>
      <c r="O28" s="6">
        <f t="shared" si="6"/>
        <v>760.17625142495046</v>
      </c>
    </row>
    <row r="29" spans="1:15" x14ac:dyDescent="0.3">
      <c r="A29" s="10">
        <v>4</v>
      </c>
      <c r="B29" s="10">
        <v>-1.5</v>
      </c>
      <c r="C29" s="56">
        <v>-1.0753159999999999</v>
      </c>
      <c r="D29" s="56">
        <v>3.2887110000000002</v>
      </c>
      <c r="E29" s="47">
        <f t="shared" si="11"/>
        <v>5.0753159999999999</v>
      </c>
      <c r="F29" s="3">
        <f t="shared" si="12"/>
        <v>0.71128899999999984</v>
      </c>
      <c r="G29" s="10">
        <v>100</v>
      </c>
      <c r="H29" s="11">
        <v>100000</v>
      </c>
      <c r="I29" s="11">
        <f t="shared" si="13"/>
        <v>4.2468400000000009E-3</v>
      </c>
      <c r="J29" s="11">
        <f t="shared" si="14"/>
        <v>3.288711E-5</v>
      </c>
      <c r="K29" s="6">
        <f t="shared" si="0"/>
        <v>129.13387646406147</v>
      </c>
      <c r="L29" s="63"/>
      <c r="M29" s="17">
        <f>L22/I29</f>
        <v>32188.639082235251</v>
      </c>
      <c r="N29" s="11">
        <f t="shared" si="5"/>
        <v>0.16987360000000001</v>
      </c>
      <c r="O29" s="6">
        <f t="shared" si="6"/>
        <v>760.17625142495046</v>
      </c>
    </row>
    <row r="30" spans="1:15" x14ac:dyDescent="0.3">
      <c r="A30" s="10">
        <v>4</v>
      </c>
      <c r="B30" s="10">
        <v>-1</v>
      </c>
      <c r="C30" s="56">
        <v>-0.57680830000000005</v>
      </c>
      <c r="D30" s="56">
        <v>3.2887110000000002</v>
      </c>
      <c r="E30" s="47">
        <f t="shared" si="11"/>
        <v>4.5768082999999997</v>
      </c>
      <c r="F30" s="3">
        <f t="shared" si="12"/>
        <v>0.71128899999999984</v>
      </c>
      <c r="G30" s="10">
        <v>100</v>
      </c>
      <c r="H30" s="11">
        <v>100000</v>
      </c>
      <c r="I30" s="11">
        <f t="shared" si="13"/>
        <v>4.2319169999999991E-3</v>
      </c>
      <c r="J30" s="11">
        <f t="shared" si="14"/>
        <v>3.288711E-5</v>
      </c>
      <c r="K30" s="6">
        <f t="shared" si="0"/>
        <v>128.68011205606084</v>
      </c>
      <c r="L30" s="63"/>
      <c r="M30" s="17">
        <f>L22/I30</f>
        <v>32302.145812406059</v>
      </c>
      <c r="N30" s="11">
        <f t="shared" si="5"/>
        <v>0.16927667999999996</v>
      </c>
      <c r="O30" s="6">
        <f t="shared" si="6"/>
        <v>760.17625142495046</v>
      </c>
    </row>
    <row r="31" spans="1:15" x14ac:dyDescent="0.3">
      <c r="A31" s="10">
        <v>4</v>
      </c>
      <c r="B31" s="10">
        <v>-0.5</v>
      </c>
      <c r="C31" s="56">
        <v>-7.8301159999999995E-2</v>
      </c>
      <c r="D31" s="56">
        <v>3.2887110000000002</v>
      </c>
      <c r="E31" s="47">
        <f t="shared" si="11"/>
        <v>4.0783011599999996</v>
      </c>
      <c r="F31" s="3">
        <f t="shared" si="12"/>
        <v>0.71128899999999984</v>
      </c>
      <c r="G31" s="10">
        <v>100</v>
      </c>
      <c r="H31" s="11">
        <v>100000</v>
      </c>
      <c r="I31" s="11">
        <f t="shared" si="13"/>
        <v>4.2169883999999998E-3</v>
      </c>
      <c r="J31" s="11">
        <f t="shared" si="14"/>
        <v>3.288711E-5</v>
      </c>
      <c r="K31" s="6">
        <f t="shared" si="0"/>
        <v>128.22617736857995</v>
      </c>
      <c r="L31" s="63"/>
      <c r="M31" s="17">
        <f>L22/I31</f>
        <v>32416.498940333815</v>
      </c>
      <c r="N31" s="11">
        <f t="shared" si="5"/>
        <v>0.16867953599999999</v>
      </c>
      <c r="O31" s="6">
        <f t="shared" si="6"/>
        <v>760.17625142495046</v>
      </c>
    </row>
    <row r="32" spans="1:15" x14ac:dyDescent="0.3">
      <c r="A32" s="12">
        <v>3.5</v>
      </c>
      <c r="B32" s="12">
        <v>-5</v>
      </c>
      <c r="C32" s="57">
        <v>-4.6307260000000001</v>
      </c>
      <c r="D32" s="57">
        <v>2.794781</v>
      </c>
      <c r="E32" s="48">
        <f>A32-C32</f>
        <v>8.1307259999999992</v>
      </c>
      <c r="F32" s="4">
        <f>A32-D32</f>
        <v>0.70521900000000004</v>
      </c>
      <c r="G32" s="12">
        <v>100</v>
      </c>
      <c r="H32" s="13">
        <v>100000</v>
      </c>
      <c r="I32" s="13">
        <f>(C32-B32)/G32</f>
        <v>3.6927399999999986E-3</v>
      </c>
      <c r="J32" s="13">
        <f>(D32-0)/H32</f>
        <v>2.7947810000000001E-5</v>
      </c>
      <c r="K32" s="7">
        <f t="shared" si="0"/>
        <v>132.12985203491789</v>
      </c>
      <c r="L32" s="60">
        <v>116.7</v>
      </c>
      <c r="M32" s="18">
        <f>L32/I32</f>
        <v>31602.549868119619</v>
      </c>
      <c r="N32" s="13">
        <f t="shared" si="5"/>
        <v>0.14770959999999994</v>
      </c>
      <c r="O32" s="7">
        <f t="shared" si="6"/>
        <v>894.52447257942572</v>
      </c>
    </row>
    <row r="33" spans="1:15" x14ac:dyDescent="0.3">
      <c r="A33" s="12">
        <v>3.5</v>
      </c>
      <c r="B33" s="12">
        <v>-4.5</v>
      </c>
      <c r="C33" s="57">
        <v>-4.1319970000000001</v>
      </c>
      <c r="D33" s="57">
        <v>2.794781</v>
      </c>
      <c r="E33" s="48">
        <f t="shared" ref="E33:E41" si="15">A33-C33</f>
        <v>7.6319970000000001</v>
      </c>
      <c r="F33" s="4">
        <f t="shared" ref="F33:F41" si="16">A33-D33</f>
        <v>0.70521900000000004</v>
      </c>
      <c r="G33" s="12">
        <v>100</v>
      </c>
      <c r="H33" s="13">
        <v>100000</v>
      </c>
      <c r="I33" s="13">
        <f t="shared" ref="I33:I41" si="17">(C33-B33)/G33</f>
        <v>3.6800299999999986E-3</v>
      </c>
      <c r="J33" s="13">
        <f t="shared" ref="J33:J41" si="18">(D33-0)/H33</f>
        <v>2.7947810000000001E-5</v>
      </c>
      <c r="K33" s="7">
        <f t="shared" si="0"/>
        <v>131.67507579305851</v>
      </c>
      <c r="L33" s="65"/>
      <c r="M33" s="18">
        <f>L32/I33</f>
        <v>31711.698002461948</v>
      </c>
      <c r="N33" s="13">
        <f t="shared" si="5"/>
        <v>0.14720119999999995</v>
      </c>
      <c r="O33" s="7">
        <f t="shared" si="6"/>
        <v>894.52447257942572</v>
      </c>
    </row>
    <row r="34" spans="1:15" x14ac:dyDescent="0.3">
      <c r="A34" s="12">
        <v>3.5</v>
      </c>
      <c r="B34" s="12">
        <v>-4</v>
      </c>
      <c r="C34" s="57">
        <v>-3.6332659999999999</v>
      </c>
      <c r="D34" s="57">
        <v>2.794781</v>
      </c>
      <c r="E34" s="48">
        <f t="shared" si="15"/>
        <v>7.1332659999999999</v>
      </c>
      <c r="F34" s="4">
        <f t="shared" si="16"/>
        <v>0.70521900000000004</v>
      </c>
      <c r="G34" s="12">
        <v>100</v>
      </c>
      <c r="H34" s="13">
        <v>100000</v>
      </c>
      <c r="I34" s="13">
        <f t="shared" si="17"/>
        <v>3.6673400000000011E-3</v>
      </c>
      <c r="J34" s="13">
        <f t="shared" si="18"/>
        <v>2.7947810000000001E-5</v>
      </c>
      <c r="K34" s="7">
        <f t="shared" si="0"/>
        <v>131.22101517077729</v>
      </c>
      <c r="L34" s="65"/>
      <c r="M34" s="18">
        <f>L32/I34</f>
        <v>31821.429155736845</v>
      </c>
      <c r="N34" s="13">
        <f t="shared" si="5"/>
        <v>0.14669360000000004</v>
      </c>
      <c r="O34" s="7">
        <f t="shared" si="6"/>
        <v>894.52447257942572</v>
      </c>
    </row>
    <row r="35" spans="1:15" x14ac:dyDescent="0.3">
      <c r="A35" s="12">
        <v>3.5</v>
      </c>
      <c r="B35" s="12">
        <v>-3.5</v>
      </c>
      <c r="C35" s="57">
        <v>-3.1345360000000002</v>
      </c>
      <c r="D35" s="57">
        <v>2.794781</v>
      </c>
      <c r="E35" s="48">
        <f t="shared" si="15"/>
        <v>6.6345360000000007</v>
      </c>
      <c r="F35" s="4">
        <f t="shared" si="16"/>
        <v>0.70521900000000004</v>
      </c>
      <c r="G35" s="12">
        <v>100</v>
      </c>
      <c r="H35" s="13">
        <v>100000</v>
      </c>
      <c r="I35" s="13">
        <f t="shared" si="17"/>
        <v>3.6546399999999981E-3</v>
      </c>
      <c r="J35" s="13">
        <f t="shared" si="18"/>
        <v>2.7947810000000001E-5</v>
      </c>
      <c r="K35" s="7">
        <f t="shared" si="0"/>
        <v>130.76659673870682</v>
      </c>
      <c r="L35" s="65"/>
      <c r="M35" s="18">
        <f>L32/I35</f>
        <v>31932.009719151563</v>
      </c>
      <c r="N35" s="13">
        <f t="shared" si="5"/>
        <v>0.14618559999999992</v>
      </c>
      <c r="O35" s="7">
        <f t="shared" si="6"/>
        <v>894.52447257942572</v>
      </c>
    </row>
    <row r="36" spans="1:15" x14ac:dyDescent="0.3">
      <c r="A36" s="12">
        <v>3.5</v>
      </c>
      <c r="B36" s="12">
        <v>-3</v>
      </c>
      <c r="C36" s="57">
        <v>-2.6358060000000001</v>
      </c>
      <c r="D36" s="57">
        <v>2.794781</v>
      </c>
      <c r="E36" s="48">
        <f t="shared" si="15"/>
        <v>6.1358060000000005</v>
      </c>
      <c r="F36" s="4">
        <f t="shared" si="16"/>
        <v>0.70521900000000004</v>
      </c>
      <c r="G36" s="12">
        <v>100</v>
      </c>
      <c r="H36" s="13">
        <v>100000</v>
      </c>
      <c r="I36" s="13">
        <f t="shared" si="17"/>
        <v>3.6419399999999989E-3</v>
      </c>
      <c r="J36" s="13">
        <f t="shared" si="18"/>
        <v>2.7947810000000001E-5</v>
      </c>
      <c r="K36" s="7">
        <f t="shared" si="0"/>
        <v>130.3121783066365</v>
      </c>
      <c r="L36" s="65"/>
      <c r="M36" s="18">
        <f>L32/I36</f>
        <v>32043.361505131892</v>
      </c>
      <c r="N36" s="13">
        <f t="shared" si="5"/>
        <v>0.14567759999999993</v>
      </c>
      <c r="O36" s="7">
        <f t="shared" si="6"/>
        <v>894.52447257942572</v>
      </c>
    </row>
    <row r="37" spans="1:15" x14ac:dyDescent="0.3">
      <c r="A37" s="12">
        <v>3.5</v>
      </c>
      <c r="B37" s="12">
        <v>-2.5</v>
      </c>
      <c r="C37" s="57">
        <v>-2.1370749999999998</v>
      </c>
      <c r="D37" s="57">
        <v>2.794781</v>
      </c>
      <c r="E37" s="48">
        <f t="shared" si="15"/>
        <v>5.6370749999999994</v>
      </c>
      <c r="F37" s="4">
        <f t="shared" si="16"/>
        <v>0.70521900000000004</v>
      </c>
      <c r="G37" s="12">
        <v>100</v>
      </c>
      <c r="H37" s="13">
        <v>100000</v>
      </c>
      <c r="I37" s="13">
        <f t="shared" si="17"/>
        <v>3.6292500000000018E-3</v>
      </c>
      <c r="J37" s="13">
        <f t="shared" si="18"/>
        <v>2.7947810000000001E-5</v>
      </c>
      <c r="K37" s="7">
        <f t="shared" si="0"/>
        <v>129.85811768435531</v>
      </c>
      <c r="L37" s="65"/>
      <c r="M37" s="18">
        <f>L32/I37</f>
        <v>32155.404009092774</v>
      </c>
      <c r="N37" s="13">
        <f t="shared" si="5"/>
        <v>0.14517000000000008</v>
      </c>
      <c r="O37" s="7">
        <f t="shared" si="6"/>
        <v>894.52447257942572</v>
      </c>
    </row>
    <row r="38" spans="1:15" x14ac:dyDescent="0.3">
      <c r="A38" s="12">
        <v>3.5</v>
      </c>
      <c r="B38" s="12">
        <v>-2</v>
      </c>
      <c r="C38" s="57">
        <v>-1.6383449999999999</v>
      </c>
      <c r="D38" s="57">
        <v>2.794781</v>
      </c>
      <c r="E38" s="48">
        <f t="shared" si="15"/>
        <v>5.1383450000000002</v>
      </c>
      <c r="F38" s="4">
        <f t="shared" si="16"/>
        <v>0.70521900000000004</v>
      </c>
      <c r="G38" s="12">
        <v>100</v>
      </c>
      <c r="H38" s="13">
        <v>100000</v>
      </c>
      <c r="I38" s="13">
        <f t="shared" si="17"/>
        <v>3.6165500000000005E-3</v>
      </c>
      <c r="J38" s="13">
        <f t="shared" si="18"/>
        <v>2.7947810000000001E-5</v>
      </c>
      <c r="K38" s="7">
        <f t="shared" si="0"/>
        <v>129.40369925228489</v>
      </c>
      <c r="L38" s="65"/>
      <c r="M38" s="18">
        <f>L32/I38</f>
        <v>32268.322019604315</v>
      </c>
      <c r="N38" s="13">
        <f t="shared" si="5"/>
        <v>0.14466200000000001</v>
      </c>
      <c r="O38" s="7">
        <f t="shared" si="6"/>
        <v>894.52447257942572</v>
      </c>
    </row>
    <row r="39" spans="1:15" x14ac:dyDescent="0.3">
      <c r="A39" s="12">
        <v>3.5</v>
      </c>
      <c r="B39" s="12">
        <v>-1.5</v>
      </c>
      <c r="C39" s="57">
        <v>-1.139615</v>
      </c>
      <c r="D39" s="57">
        <v>2.794781</v>
      </c>
      <c r="E39" s="48">
        <f t="shared" si="15"/>
        <v>4.639615</v>
      </c>
      <c r="F39" s="4">
        <f t="shared" si="16"/>
        <v>0.70521900000000004</v>
      </c>
      <c r="G39" s="12">
        <v>100</v>
      </c>
      <c r="H39" s="13">
        <v>100000</v>
      </c>
      <c r="I39" s="13">
        <f t="shared" si="17"/>
        <v>3.6038499999999996E-3</v>
      </c>
      <c r="J39" s="13">
        <f t="shared" si="18"/>
        <v>2.7947810000000001E-5</v>
      </c>
      <c r="K39" s="7">
        <f t="shared" si="0"/>
        <v>128.94928082021451</v>
      </c>
      <c r="L39" s="65"/>
      <c r="M39" s="18">
        <f>L32/I39</f>
        <v>32382.035878296825</v>
      </c>
      <c r="N39" s="13">
        <f t="shared" si="5"/>
        <v>0.14415399999999998</v>
      </c>
      <c r="O39" s="7">
        <f t="shared" si="6"/>
        <v>894.52447257942572</v>
      </c>
    </row>
    <row r="40" spans="1:15" x14ac:dyDescent="0.3">
      <c r="A40" s="12">
        <v>3.5</v>
      </c>
      <c r="B40" s="12">
        <v>-1</v>
      </c>
      <c r="C40" s="57">
        <v>-0.64088480000000003</v>
      </c>
      <c r="D40" s="57">
        <v>2.794781</v>
      </c>
      <c r="E40" s="48">
        <f t="shared" si="15"/>
        <v>4.1408848000000003</v>
      </c>
      <c r="F40" s="4">
        <f t="shared" si="16"/>
        <v>0.70521900000000004</v>
      </c>
      <c r="G40" s="12">
        <v>100</v>
      </c>
      <c r="H40" s="13">
        <v>100000</v>
      </c>
      <c r="I40" s="13">
        <f t="shared" si="17"/>
        <v>3.5911519999999998E-3</v>
      </c>
      <c r="J40" s="13">
        <f t="shared" si="18"/>
        <v>2.7947810000000001E-5</v>
      </c>
      <c r="K40" s="7">
        <f t="shared" si="0"/>
        <v>128.49493395010199</v>
      </c>
      <c r="L40" s="65"/>
      <c r="M40" s="18">
        <f>L32/I40</f>
        <v>32496.535930531485</v>
      </c>
      <c r="N40" s="13">
        <f t="shared" si="5"/>
        <v>0.14364607999999998</v>
      </c>
      <c r="O40" s="7">
        <f t="shared" si="6"/>
        <v>894.52447257942572</v>
      </c>
    </row>
    <row r="41" spans="1:15" x14ac:dyDescent="0.3">
      <c r="A41" s="12">
        <v>3.5</v>
      </c>
      <c r="B41" s="12">
        <v>-0.5</v>
      </c>
      <c r="C41" s="57">
        <v>-0.14215449999999999</v>
      </c>
      <c r="D41" s="57">
        <v>2.794781</v>
      </c>
      <c r="E41" s="48">
        <f t="shared" si="15"/>
        <v>3.6421545000000002</v>
      </c>
      <c r="F41" s="4">
        <f t="shared" si="16"/>
        <v>0.70521900000000004</v>
      </c>
      <c r="G41" s="12">
        <v>100</v>
      </c>
      <c r="H41" s="13">
        <v>100000</v>
      </c>
      <c r="I41" s="13">
        <f t="shared" si="17"/>
        <v>3.5784550000000004E-3</v>
      </c>
      <c r="J41" s="13">
        <f t="shared" si="18"/>
        <v>2.7947810000000001E-5</v>
      </c>
      <c r="K41" s="7">
        <f t="shared" si="0"/>
        <v>128.04062286096837</v>
      </c>
      <c r="L41" s="65"/>
      <c r="M41" s="18">
        <f>L32/I41</f>
        <v>32611.839467032558</v>
      </c>
      <c r="N41" s="13">
        <f t="shared" si="5"/>
        <v>0.14313819999999999</v>
      </c>
      <c r="O41" s="7">
        <f t="shared" si="6"/>
        <v>894.52447257942572</v>
      </c>
    </row>
    <row r="42" spans="1:15" x14ac:dyDescent="0.3">
      <c r="A42" s="8">
        <v>3</v>
      </c>
      <c r="B42" s="8">
        <v>-5</v>
      </c>
      <c r="C42" s="53">
        <v>-4.6968220000000001</v>
      </c>
      <c r="D42" s="53">
        <v>2.302025</v>
      </c>
      <c r="E42" s="45">
        <f>A42-C42</f>
        <v>7.6968220000000001</v>
      </c>
      <c r="F42" s="2">
        <f>A42-D42</f>
        <v>0.69797500000000001</v>
      </c>
      <c r="G42" s="8">
        <v>100</v>
      </c>
      <c r="H42" s="9">
        <v>100000</v>
      </c>
      <c r="I42" s="9">
        <f>(C42-B42)/G42</f>
        <v>3.0317799999999995E-3</v>
      </c>
      <c r="J42" s="9">
        <f>(D42-0)/H42</f>
        <v>2.302025E-5</v>
      </c>
      <c r="K42" s="5">
        <f t="shared" si="0"/>
        <v>131.70056797819308</v>
      </c>
      <c r="L42" s="61">
        <v>145</v>
      </c>
      <c r="M42" s="16">
        <f>L42/I42</f>
        <v>47826.689271649004</v>
      </c>
      <c r="N42" s="9">
        <f t="shared" si="5"/>
        <v>0.12127119999999998</v>
      </c>
      <c r="O42" s="5">
        <f t="shared" si="6"/>
        <v>1086.0003692401256</v>
      </c>
    </row>
    <row r="43" spans="1:15" x14ac:dyDescent="0.3">
      <c r="A43" s="8">
        <v>3</v>
      </c>
      <c r="B43" s="8">
        <v>-4.5</v>
      </c>
      <c r="C43" s="53">
        <v>-4.1978669999999996</v>
      </c>
      <c r="D43" s="53">
        <v>2.302025</v>
      </c>
      <c r="E43" s="45">
        <f t="shared" ref="E43:E51" si="19">A43-C43</f>
        <v>7.1978669999999996</v>
      </c>
      <c r="F43" s="2">
        <f t="shared" ref="F43:F51" si="20">A43-D43</f>
        <v>0.69797500000000001</v>
      </c>
      <c r="G43" s="8">
        <v>100</v>
      </c>
      <c r="H43" s="9">
        <v>100000</v>
      </c>
      <c r="I43" s="9">
        <f t="shared" ref="I43:I51" si="21">(C43-B43)/G43</f>
        <v>3.0213300000000044E-3</v>
      </c>
      <c r="J43" s="9">
        <f t="shared" ref="J43:J51" si="22">(D43-0)/H43</f>
        <v>2.302025E-5</v>
      </c>
      <c r="K43" s="5">
        <f t="shared" si="0"/>
        <v>131.24661982385092</v>
      </c>
      <c r="L43" s="66"/>
      <c r="M43" s="16">
        <f>L42/I43</f>
        <v>47992.109435248647</v>
      </c>
      <c r="N43" s="9">
        <f t="shared" si="5"/>
        <v>0.12085320000000017</v>
      </c>
      <c r="O43" s="5">
        <f t="shared" si="6"/>
        <v>1086.0003692401256</v>
      </c>
    </row>
    <row r="44" spans="1:15" x14ac:dyDescent="0.3">
      <c r="A44" s="8">
        <v>3</v>
      </c>
      <c r="B44" s="8">
        <v>-4</v>
      </c>
      <c r="C44" s="53">
        <v>-3.6989109999999998</v>
      </c>
      <c r="D44" s="53">
        <v>2.302025</v>
      </c>
      <c r="E44" s="45">
        <f t="shared" si="19"/>
        <v>6.6989109999999998</v>
      </c>
      <c r="F44" s="2">
        <f t="shared" si="20"/>
        <v>0.69797500000000001</v>
      </c>
      <c r="G44" s="8">
        <v>100</v>
      </c>
      <c r="H44" s="9">
        <v>100000</v>
      </c>
      <c r="I44" s="9">
        <f t="shared" si="21"/>
        <v>3.0108900000000017E-3</v>
      </c>
      <c r="J44" s="9">
        <f t="shared" si="22"/>
        <v>2.302025E-5</v>
      </c>
      <c r="K44" s="5">
        <f t="shared" si="0"/>
        <v>130.79310606965615</v>
      </c>
      <c r="L44" s="66"/>
      <c r="M44" s="16">
        <f>L42/I44</f>
        <v>48158.517913307995</v>
      </c>
      <c r="N44" s="9">
        <f t="shared" si="5"/>
        <v>0.12043560000000006</v>
      </c>
      <c r="O44" s="5">
        <f t="shared" si="6"/>
        <v>1086.0003692401256</v>
      </c>
    </row>
    <row r="45" spans="1:15" x14ac:dyDescent="0.3">
      <c r="A45" s="8">
        <v>3</v>
      </c>
      <c r="B45" s="8">
        <v>-3.5</v>
      </c>
      <c r="C45" s="53">
        <v>-3.1999559999999998</v>
      </c>
      <c r="D45" s="53">
        <v>2.302025</v>
      </c>
      <c r="E45" s="45">
        <f t="shared" si="19"/>
        <v>6.1999560000000002</v>
      </c>
      <c r="F45" s="2">
        <f t="shared" si="20"/>
        <v>0.69797500000000001</v>
      </c>
      <c r="G45" s="8">
        <v>100</v>
      </c>
      <c r="H45" s="9">
        <v>100000</v>
      </c>
      <c r="I45" s="9">
        <f t="shared" si="21"/>
        <v>3.0004400000000018E-3</v>
      </c>
      <c r="J45" s="9">
        <f t="shared" si="22"/>
        <v>2.302025E-5</v>
      </c>
      <c r="K45" s="5">
        <f t="shared" si="0"/>
        <v>130.33915791531376</v>
      </c>
      <c r="L45" s="66"/>
      <c r="M45" s="16">
        <f>L42/I45</f>
        <v>48326.245483995655</v>
      </c>
      <c r="N45" s="9">
        <f t="shared" si="5"/>
        <v>0.12001760000000007</v>
      </c>
      <c r="O45" s="5">
        <f t="shared" si="6"/>
        <v>1086.0003692401256</v>
      </c>
    </row>
    <row r="46" spans="1:15" x14ac:dyDescent="0.3">
      <c r="A46" s="8">
        <v>3</v>
      </c>
      <c r="B46" s="8">
        <v>-3</v>
      </c>
      <c r="C46" s="53">
        <v>-2.7010010000000002</v>
      </c>
      <c r="D46" s="53">
        <v>2.302025</v>
      </c>
      <c r="E46" s="45">
        <f t="shared" si="19"/>
        <v>5.7010009999999998</v>
      </c>
      <c r="F46" s="2">
        <f t="shared" si="20"/>
        <v>0.69797500000000001</v>
      </c>
      <c r="G46" s="8">
        <v>100</v>
      </c>
      <c r="H46" s="9">
        <v>100000</v>
      </c>
      <c r="I46" s="9">
        <f t="shared" si="21"/>
        <v>2.9899899999999979E-3</v>
      </c>
      <c r="J46" s="9">
        <f t="shared" si="22"/>
        <v>2.302025E-5</v>
      </c>
      <c r="K46" s="5">
        <f t="shared" si="0"/>
        <v>129.88520976097124</v>
      </c>
      <c r="L46" s="66"/>
      <c r="M46" s="16">
        <f>L42/I46</f>
        <v>48495.145468713978</v>
      </c>
      <c r="N46" s="9">
        <f t="shared" si="5"/>
        <v>0.11959959999999992</v>
      </c>
      <c r="O46" s="5">
        <f t="shared" si="6"/>
        <v>1086.0003692401256</v>
      </c>
    </row>
    <row r="47" spans="1:15" x14ac:dyDescent="0.3">
      <c r="A47" s="8">
        <v>3</v>
      </c>
      <c r="B47" s="8">
        <v>-2.5</v>
      </c>
      <c r="C47" s="53">
        <v>-2.202045</v>
      </c>
      <c r="D47" s="53">
        <v>2.302025</v>
      </c>
      <c r="E47" s="45">
        <f t="shared" si="19"/>
        <v>5.202045</v>
      </c>
      <c r="F47" s="2">
        <f t="shared" si="20"/>
        <v>0.69797500000000001</v>
      </c>
      <c r="G47" s="8">
        <v>100</v>
      </c>
      <c r="H47" s="9">
        <v>100000</v>
      </c>
      <c r="I47" s="9">
        <f t="shared" si="21"/>
        <v>2.9795499999999996E-3</v>
      </c>
      <c r="J47" s="9">
        <f t="shared" si="22"/>
        <v>2.302025E-5</v>
      </c>
      <c r="K47" s="5">
        <f t="shared" si="0"/>
        <v>129.43169600677663</v>
      </c>
      <c r="L47" s="66"/>
      <c r="M47" s="16">
        <f>L42/I47</f>
        <v>48665.066872514311</v>
      </c>
      <c r="N47" s="9">
        <f t="shared" si="5"/>
        <v>0.11918199999999998</v>
      </c>
      <c r="O47" s="5">
        <f t="shared" si="6"/>
        <v>1086.0003692401256</v>
      </c>
    </row>
    <row r="48" spans="1:15" x14ac:dyDescent="0.3">
      <c r="A48" s="8">
        <v>3</v>
      </c>
      <c r="B48" s="8">
        <v>-2</v>
      </c>
      <c r="C48" s="53">
        <v>-1.70309</v>
      </c>
      <c r="D48" s="53">
        <v>2.302025</v>
      </c>
      <c r="E48" s="45">
        <f t="shared" si="19"/>
        <v>4.7030899999999995</v>
      </c>
      <c r="F48" s="2">
        <f t="shared" si="20"/>
        <v>0.69797500000000001</v>
      </c>
      <c r="G48" s="8">
        <v>100</v>
      </c>
      <c r="H48" s="9">
        <v>100000</v>
      </c>
      <c r="I48" s="9">
        <f t="shared" si="21"/>
        <v>2.9691000000000001E-3</v>
      </c>
      <c r="J48" s="9">
        <f t="shared" si="22"/>
        <v>2.302025E-5</v>
      </c>
      <c r="K48" s="5">
        <f t="shared" si="0"/>
        <v>128.97774785243428</v>
      </c>
      <c r="L48" s="66"/>
      <c r="M48" s="16">
        <f>L42/I48</f>
        <v>48836.347714795724</v>
      </c>
      <c r="N48" s="9">
        <f t="shared" si="5"/>
        <v>0.11876399999999999</v>
      </c>
      <c r="O48" s="5">
        <f t="shared" si="6"/>
        <v>1086.0003692401256</v>
      </c>
    </row>
    <row r="49" spans="1:15" x14ac:dyDescent="0.3">
      <c r="A49" s="8">
        <v>3</v>
      </c>
      <c r="B49" s="8">
        <v>-1.5</v>
      </c>
      <c r="C49" s="53">
        <v>-1.204135</v>
      </c>
      <c r="D49" s="53">
        <v>2.302025</v>
      </c>
      <c r="E49" s="45">
        <f t="shared" si="19"/>
        <v>4.204135</v>
      </c>
      <c r="F49" s="2">
        <f t="shared" si="20"/>
        <v>0.69797500000000001</v>
      </c>
      <c r="G49" s="8">
        <v>100</v>
      </c>
      <c r="H49" s="9">
        <v>100000</v>
      </c>
      <c r="I49" s="9">
        <f t="shared" si="21"/>
        <v>2.9586500000000006E-3</v>
      </c>
      <c r="J49" s="9">
        <f t="shared" si="22"/>
        <v>2.302025E-5</v>
      </c>
      <c r="K49" s="5">
        <f t="shared" si="0"/>
        <v>128.52379969809192</v>
      </c>
      <c r="L49" s="66"/>
      <c r="M49" s="16">
        <f>L42/I49</f>
        <v>49008.838490527763</v>
      </c>
      <c r="N49" s="9">
        <f t="shared" si="5"/>
        <v>0.11834600000000002</v>
      </c>
      <c r="O49" s="5">
        <f t="shared" si="6"/>
        <v>1086.0003692401256</v>
      </c>
    </row>
    <row r="50" spans="1:15" x14ac:dyDescent="0.3">
      <c r="A50" s="8">
        <v>3</v>
      </c>
      <c r="B50" s="8">
        <v>-1</v>
      </c>
      <c r="C50" s="53">
        <v>-0.70517920000000001</v>
      </c>
      <c r="D50" s="53">
        <v>2.302025</v>
      </c>
      <c r="E50" s="45">
        <f t="shared" si="19"/>
        <v>3.7051791999999999</v>
      </c>
      <c r="F50" s="2">
        <f t="shared" si="20"/>
        <v>0.69797500000000001</v>
      </c>
      <c r="G50" s="8">
        <v>100</v>
      </c>
      <c r="H50" s="9">
        <v>100000</v>
      </c>
      <c r="I50" s="9">
        <f t="shared" si="21"/>
        <v>2.9482079999999999E-3</v>
      </c>
      <c r="J50" s="9">
        <f t="shared" si="22"/>
        <v>2.302025E-5</v>
      </c>
      <c r="K50" s="5">
        <f t="shared" si="0"/>
        <v>128.07019906386768</v>
      </c>
      <c r="L50" s="66"/>
      <c r="M50" s="16">
        <f>L42/I50</f>
        <v>49182.418608185042</v>
      </c>
      <c r="N50" s="9">
        <f t="shared" si="5"/>
        <v>0.11792831999999999</v>
      </c>
      <c r="O50" s="5">
        <f t="shared" si="6"/>
        <v>1086.0003692401256</v>
      </c>
    </row>
    <row r="51" spans="1:15" x14ac:dyDescent="0.3">
      <c r="A51" s="8">
        <v>3</v>
      </c>
      <c r="B51" s="8">
        <v>-0.5</v>
      </c>
      <c r="C51" s="53">
        <v>-0.20622380000000001</v>
      </c>
      <c r="D51" s="53">
        <v>2.302025</v>
      </c>
      <c r="E51" s="45">
        <f t="shared" si="19"/>
        <v>3.2062238000000001</v>
      </c>
      <c r="F51" s="2">
        <f t="shared" si="20"/>
        <v>0.69797500000000001</v>
      </c>
      <c r="G51" s="8">
        <v>100</v>
      </c>
      <c r="H51" s="9">
        <v>100000</v>
      </c>
      <c r="I51" s="9">
        <f t="shared" si="21"/>
        <v>2.937762E-3</v>
      </c>
      <c r="J51" s="9">
        <f t="shared" si="22"/>
        <v>2.302025E-5</v>
      </c>
      <c r="K51" s="5">
        <f t="shared" si="0"/>
        <v>127.61642466958439</v>
      </c>
      <c r="L51" s="66"/>
      <c r="M51" s="16">
        <f>L42/I51</f>
        <v>49357.29987657271</v>
      </c>
      <c r="N51" s="9">
        <f t="shared" si="5"/>
        <v>0.11751048</v>
      </c>
      <c r="O51" s="5">
        <f t="shared" si="6"/>
        <v>1086.0003692401256</v>
      </c>
    </row>
    <row r="52" spans="1:15" x14ac:dyDescent="0.3">
      <c r="A52" s="25">
        <v>2.5</v>
      </c>
      <c r="B52" s="25">
        <v>-5</v>
      </c>
      <c r="C52" s="55">
        <v>-4.762982</v>
      </c>
      <c r="D52" s="55">
        <v>1.811002</v>
      </c>
      <c r="E52" s="46">
        <f>A52-C52</f>
        <v>7.262982</v>
      </c>
      <c r="F52" s="37">
        <f>A52-D52</f>
        <v>0.688998</v>
      </c>
      <c r="G52" s="25">
        <v>100</v>
      </c>
      <c r="H52" s="26">
        <v>100000</v>
      </c>
      <c r="I52" s="26">
        <f>(C52-B52)/G52</f>
        <v>2.3701799999999995E-3</v>
      </c>
      <c r="J52" s="26">
        <f>(D52-0)/H52</f>
        <v>1.8110019999999999E-5</v>
      </c>
      <c r="K52" s="27">
        <f t="shared" si="0"/>
        <v>130.87671907595904</v>
      </c>
      <c r="L52" s="62">
        <v>115</v>
      </c>
      <c r="M52" s="28">
        <f>L52/I52</f>
        <v>48519.521724088474</v>
      </c>
      <c r="N52" s="26">
        <f t="shared" si="5"/>
        <v>9.480719999999998E-2</v>
      </c>
      <c r="O52" s="27">
        <f t="shared" si="6"/>
        <v>1380.4512639963955</v>
      </c>
    </row>
    <row r="53" spans="1:15" x14ac:dyDescent="0.3">
      <c r="A53" s="25">
        <v>2.5</v>
      </c>
      <c r="B53" s="25">
        <v>-4.5</v>
      </c>
      <c r="C53" s="55">
        <v>-4.2637999999999998</v>
      </c>
      <c r="D53" s="55">
        <v>1.811002</v>
      </c>
      <c r="E53" s="46">
        <f t="shared" ref="E53:E61" si="23">A53-C53</f>
        <v>6.7637999999999998</v>
      </c>
      <c r="F53" s="37">
        <f t="shared" ref="F53:F61" si="24">A53-D53</f>
        <v>0.688998</v>
      </c>
      <c r="G53" s="25">
        <v>100</v>
      </c>
      <c r="H53" s="26">
        <v>100000</v>
      </c>
      <c r="I53" s="26">
        <f t="shared" ref="I53:I61" si="25">(C53-B53)/G53</f>
        <v>2.3620000000000017E-3</v>
      </c>
      <c r="J53" s="26">
        <f t="shared" ref="J53:J61" si="26">(D53-0)/H53</f>
        <v>1.8110019999999999E-5</v>
      </c>
      <c r="K53" s="27">
        <f t="shared" si="0"/>
        <v>130.42503542237952</v>
      </c>
      <c r="L53" s="64"/>
      <c r="M53" s="28">
        <f>L52/I53</f>
        <v>48687.55292125314</v>
      </c>
      <c r="N53" s="26">
        <f t="shared" si="5"/>
        <v>9.4480000000000064E-2</v>
      </c>
      <c r="O53" s="27">
        <f t="shared" si="6"/>
        <v>1380.4512639963955</v>
      </c>
    </row>
    <row r="54" spans="1:15" x14ac:dyDescent="0.3">
      <c r="A54" s="25">
        <v>2.5</v>
      </c>
      <c r="B54" s="25">
        <v>-4</v>
      </c>
      <c r="C54" s="55">
        <v>-3.764618</v>
      </c>
      <c r="D54" s="55">
        <v>1.811002</v>
      </c>
      <c r="E54" s="46">
        <f t="shared" si="23"/>
        <v>6.2646180000000005</v>
      </c>
      <c r="F54" s="37">
        <f t="shared" si="24"/>
        <v>0.688998</v>
      </c>
      <c r="G54" s="25">
        <v>100</v>
      </c>
      <c r="H54" s="26">
        <v>100000</v>
      </c>
      <c r="I54" s="26">
        <f t="shared" si="25"/>
        <v>2.35382E-3</v>
      </c>
      <c r="J54" s="26">
        <f t="shared" si="26"/>
        <v>1.8110019999999999E-5</v>
      </c>
      <c r="K54" s="27">
        <f t="shared" si="0"/>
        <v>129.97335176879983</v>
      </c>
      <c r="L54" s="64"/>
      <c r="M54" s="28">
        <f>L52/I54</f>
        <v>48856.752003126836</v>
      </c>
      <c r="N54" s="26">
        <f t="shared" si="5"/>
        <v>9.4152799999999995E-2</v>
      </c>
      <c r="O54" s="27">
        <f t="shared" si="6"/>
        <v>1380.4512639963955</v>
      </c>
    </row>
    <row r="55" spans="1:15" x14ac:dyDescent="0.3">
      <c r="A55" s="25">
        <v>2.5</v>
      </c>
      <c r="B55" s="25">
        <v>-3.5</v>
      </c>
      <c r="C55" s="55">
        <v>-3.2654359999999998</v>
      </c>
      <c r="D55" s="55">
        <v>1.811002</v>
      </c>
      <c r="E55" s="46">
        <f t="shared" si="23"/>
        <v>5.7654359999999993</v>
      </c>
      <c r="F55" s="37">
        <f t="shared" si="24"/>
        <v>0.688998</v>
      </c>
      <c r="G55" s="25">
        <v>100</v>
      </c>
      <c r="H55" s="26">
        <v>100000</v>
      </c>
      <c r="I55" s="26">
        <f t="shared" si="25"/>
        <v>2.3456400000000021E-3</v>
      </c>
      <c r="J55" s="26">
        <f t="shared" si="26"/>
        <v>1.8110019999999999E-5</v>
      </c>
      <c r="K55" s="27">
        <f t="shared" si="0"/>
        <v>129.52166811522031</v>
      </c>
      <c r="L55" s="64"/>
      <c r="M55" s="28">
        <f>L52/I55</f>
        <v>49027.131188076557</v>
      </c>
      <c r="N55" s="26">
        <f t="shared" si="5"/>
        <v>9.3825600000000078E-2</v>
      </c>
      <c r="O55" s="27">
        <f t="shared" si="6"/>
        <v>1380.4512639963955</v>
      </c>
    </row>
    <row r="56" spans="1:15" x14ac:dyDescent="0.3">
      <c r="A56" s="25">
        <v>2.5</v>
      </c>
      <c r="B56" s="25">
        <v>-3</v>
      </c>
      <c r="C56" s="55">
        <v>-2.766254</v>
      </c>
      <c r="D56" s="55">
        <v>1.811002</v>
      </c>
      <c r="E56" s="46">
        <f t="shared" si="23"/>
        <v>5.266254</v>
      </c>
      <c r="F56" s="37">
        <f t="shared" si="24"/>
        <v>0.688998</v>
      </c>
      <c r="G56" s="25">
        <v>100</v>
      </c>
      <c r="H56" s="26">
        <v>100000</v>
      </c>
      <c r="I56" s="26">
        <f t="shared" si="25"/>
        <v>2.33746E-3</v>
      </c>
      <c r="J56" s="26">
        <f t="shared" si="26"/>
        <v>1.8110019999999999E-5</v>
      </c>
      <c r="K56" s="27">
        <f t="shared" si="0"/>
        <v>129.06998446164059</v>
      </c>
      <c r="L56" s="64"/>
      <c r="M56" s="28">
        <f>L52/I56</f>
        <v>49198.702865503583</v>
      </c>
      <c r="N56" s="26">
        <f t="shared" si="5"/>
        <v>9.3498399999999995E-2</v>
      </c>
      <c r="O56" s="27">
        <f t="shared" si="6"/>
        <v>1380.4512639963955</v>
      </c>
    </row>
    <row r="57" spans="1:15" x14ac:dyDescent="0.3">
      <c r="A57" s="25">
        <v>2.5</v>
      </c>
      <c r="B57" s="25">
        <v>-2.5</v>
      </c>
      <c r="C57" s="55">
        <v>-2.2670720000000002</v>
      </c>
      <c r="D57" s="55">
        <v>1.811002</v>
      </c>
      <c r="E57" s="46">
        <f t="shared" si="23"/>
        <v>4.7670720000000006</v>
      </c>
      <c r="F57" s="37">
        <f t="shared" si="24"/>
        <v>0.688998</v>
      </c>
      <c r="G57" s="25">
        <v>100</v>
      </c>
      <c r="H57" s="26">
        <v>100000</v>
      </c>
      <c r="I57" s="26">
        <f t="shared" si="25"/>
        <v>2.3292799999999978E-3</v>
      </c>
      <c r="J57" s="26">
        <f t="shared" si="26"/>
        <v>1.8110019999999999E-5</v>
      </c>
      <c r="K57" s="27">
        <f t="shared" si="0"/>
        <v>128.61830080806084</v>
      </c>
      <c r="L57" s="64"/>
      <c r="M57" s="28">
        <f>L52/I57</f>
        <v>49371.479598846039</v>
      </c>
      <c r="N57" s="26">
        <f t="shared" si="5"/>
        <v>9.3171199999999912E-2</v>
      </c>
      <c r="O57" s="27">
        <f t="shared" si="6"/>
        <v>1380.4512639963955</v>
      </c>
    </row>
    <row r="58" spans="1:15" x14ac:dyDescent="0.3">
      <c r="A58" s="25">
        <v>2.5</v>
      </c>
      <c r="B58" s="25">
        <v>-2</v>
      </c>
      <c r="C58" s="55">
        <v>-1.7678910000000001</v>
      </c>
      <c r="D58" s="55">
        <v>1.811002</v>
      </c>
      <c r="E58" s="46">
        <f t="shared" si="23"/>
        <v>4.2678910000000005</v>
      </c>
      <c r="F58" s="37">
        <f t="shared" si="24"/>
        <v>0.688998</v>
      </c>
      <c r="G58" s="25">
        <v>100</v>
      </c>
      <c r="H58" s="26">
        <v>100000</v>
      </c>
      <c r="I58" s="26">
        <f t="shared" si="25"/>
        <v>2.3210899999999992E-3</v>
      </c>
      <c r="J58" s="26">
        <f t="shared" si="26"/>
        <v>1.8110019999999999E-5</v>
      </c>
      <c r="K58" s="27">
        <f t="shared" si="0"/>
        <v>128.16606497397569</v>
      </c>
      <c r="L58" s="64"/>
      <c r="M58" s="28">
        <f>L52/I58</f>
        <v>49545.687586435699</v>
      </c>
      <c r="N58" s="26">
        <f t="shared" si="5"/>
        <v>9.2843599999999957E-2</v>
      </c>
      <c r="O58" s="27">
        <f t="shared" si="6"/>
        <v>1380.4512639963955</v>
      </c>
    </row>
    <row r="59" spans="1:15" x14ac:dyDescent="0.3">
      <c r="A59" s="25">
        <v>2.5</v>
      </c>
      <c r="B59" s="25">
        <v>-1.5</v>
      </c>
      <c r="C59" s="55">
        <v>-1.2687090000000001</v>
      </c>
      <c r="D59" s="55">
        <v>1.811002</v>
      </c>
      <c r="E59" s="46">
        <f t="shared" si="23"/>
        <v>3.7687090000000003</v>
      </c>
      <c r="F59" s="37">
        <f t="shared" si="24"/>
        <v>0.688998</v>
      </c>
      <c r="G59" s="25">
        <v>100</v>
      </c>
      <c r="H59" s="26">
        <v>100000</v>
      </c>
      <c r="I59" s="26">
        <f t="shared" si="25"/>
        <v>2.3129099999999992E-3</v>
      </c>
      <c r="J59" s="26">
        <f t="shared" si="26"/>
        <v>1.8110019999999999E-5</v>
      </c>
      <c r="K59" s="27">
        <f t="shared" si="0"/>
        <v>127.71438132039607</v>
      </c>
      <c r="L59" s="64"/>
      <c r="M59" s="28">
        <f>L52/I59</f>
        <v>49720.914345997051</v>
      </c>
      <c r="N59" s="26">
        <f t="shared" si="5"/>
        <v>9.2516399999999957E-2</v>
      </c>
      <c r="O59" s="27">
        <f t="shared" si="6"/>
        <v>1380.4512639963955</v>
      </c>
    </row>
    <row r="60" spans="1:15" x14ac:dyDescent="0.3">
      <c r="A60" s="25">
        <v>2.5</v>
      </c>
      <c r="B60" s="25">
        <v>-1</v>
      </c>
      <c r="C60" s="55">
        <v>-0.76952670000000001</v>
      </c>
      <c r="D60" s="55">
        <v>1.811002</v>
      </c>
      <c r="E60" s="46">
        <f t="shared" si="23"/>
        <v>3.2695267000000001</v>
      </c>
      <c r="F60" s="37">
        <f t="shared" si="24"/>
        <v>0.688998</v>
      </c>
      <c r="G60" s="25">
        <v>100</v>
      </c>
      <c r="H60" s="26">
        <v>100000</v>
      </c>
      <c r="I60" s="26">
        <f t="shared" si="25"/>
        <v>2.3047329999999998E-3</v>
      </c>
      <c r="J60" s="26">
        <f t="shared" si="26"/>
        <v>1.8110019999999999E-5</v>
      </c>
      <c r="K60" s="27">
        <f t="shared" si="0"/>
        <v>127.26286332096817</v>
      </c>
      <c r="L60" s="64"/>
      <c r="M60" s="28">
        <f>L52/I60</f>
        <v>49897.319993248682</v>
      </c>
      <c r="N60" s="26">
        <f t="shared" si="5"/>
        <v>9.2189319999999991E-2</v>
      </c>
      <c r="O60" s="27">
        <f t="shared" si="6"/>
        <v>1380.4512639963955</v>
      </c>
    </row>
    <row r="61" spans="1:15" x14ac:dyDescent="0.3">
      <c r="A61" s="25">
        <v>2.5</v>
      </c>
      <c r="B61" s="25">
        <v>-0.5</v>
      </c>
      <c r="C61" s="55">
        <v>-0.2703448</v>
      </c>
      <c r="D61" s="55">
        <v>1.811002</v>
      </c>
      <c r="E61" s="46">
        <f t="shared" si="23"/>
        <v>2.7703448000000002</v>
      </c>
      <c r="F61" s="37">
        <f t="shared" si="24"/>
        <v>0.688998</v>
      </c>
      <c r="G61" s="25">
        <v>100</v>
      </c>
      <c r="H61" s="26">
        <v>100000</v>
      </c>
      <c r="I61" s="26">
        <f t="shared" si="25"/>
        <v>2.2965519999999999E-3</v>
      </c>
      <c r="J61" s="26">
        <f t="shared" si="26"/>
        <v>1.8110019999999999E-5</v>
      </c>
      <c r="K61" s="27">
        <f t="shared" si="0"/>
        <v>126.811124449338</v>
      </c>
      <c r="L61" s="64"/>
      <c r="M61" s="28">
        <f>L52/I61</f>
        <v>50075.06906005177</v>
      </c>
      <c r="N61" s="26">
        <f t="shared" si="5"/>
        <v>9.1862079999999985E-2</v>
      </c>
      <c r="O61" s="27">
        <f t="shared" si="6"/>
        <v>1380.4512639963955</v>
      </c>
    </row>
    <row r="62" spans="1:15" x14ac:dyDescent="0.3">
      <c r="A62" s="10">
        <v>2</v>
      </c>
      <c r="B62" s="10">
        <v>-5</v>
      </c>
      <c r="C62" s="56">
        <v>-4.8288779999999996</v>
      </c>
      <c r="D62" s="56">
        <v>1.3227899999999999</v>
      </c>
      <c r="E62" s="47">
        <f>A62-C62</f>
        <v>6.8288779999999996</v>
      </c>
      <c r="F62" s="3">
        <f>A62-D62</f>
        <v>0.67721000000000009</v>
      </c>
      <c r="G62" s="10">
        <v>100</v>
      </c>
      <c r="H62" s="11">
        <v>100000</v>
      </c>
      <c r="I62" s="11">
        <f>(C62-B62)/G62</f>
        <v>1.7112200000000044E-3</v>
      </c>
      <c r="J62" s="11">
        <f>(D62-0)/H62</f>
        <v>1.3227899999999999E-5</v>
      </c>
      <c r="K62" s="6">
        <f t="shared" si="0"/>
        <v>129.36444938350036</v>
      </c>
      <c r="L62" s="58">
        <v>116</v>
      </c>
      <c r="M62" s="17">
        <f>L62/I62</f>
        <v>67787.894017133804</v>
      </c>
      <c r="N62" s="11">
        <f t="shared" si="5"/>
        <v>6.8448800000000171E-2</v>
      </c>
      <c r="O62" s="6">
        <f t="shared" si="6"/>
        <v>1889.9447380158606</v>
      </c>
    </row>
    <row r="63" spans="1:15" x14ac:dyDescent="0.3">
      <c r="A63" s="10">
        <v>2</v>
      </c>
      <c r="B63" s="10">
        <v>-4.5</v>
      </c>
      <c r="C63" s="56">
        <v>-4.3294689999999996</v>
      </c>
      <c r="D63" s="56">
        <v>1.3227899999999999</v>
      </c>
      <c r="E63" s="47">
        <f t="shared" ref="E63:E71" si="27">A63-C63</f>
        <v>6.3294689999999996</v>
      </c>
      <c r="F63" s="3">
        <f t="shared" ref="F63:F71" si="28">A63-D63</f>
        <v>0.67721000000000009</v>
      </c>
      <c r="G63" s="10">
        <v>100</v>
      </c>
      <c r="H63" s="11">
        <v>100000</v>
      </c>
      <c r="I63" s="11">
        <f t="shared" ref="I63:I71" si="29">(C63-B63)/G63</f>
        <v>1.7053100000000044E-3</v>
      </c>
      <c r="J63" s="11">
        <f t="shared" ref="J63:J71" si="30">(D63-0)/H63</f>
        <v>1.3227899999999999E-5</v>
      </c>
      <c r="K63" s="6">
        <f t="shared" si="0"/>
        <v>128.91766644743342</v>
      </c>
      <c r="L63" s="63"/>
      <c r="M63" s="17">
        <f>L62/I63</f>
        <v>68022.822829866534</v>
      </c>
      <c r="N63" s="11">
        <f t="shared" si="5"/>
        <v>6.8212400000000173E-2</v>
      </c>
      <c r="O63" s="6">
        <f t="shared" si="6"/>
        <v>1889.9447380158606</v>
      </c>
    </row>
    <row r="64" spans="1:15" x14ac:dyDescent="0.3">
      <c r="A64" s="10">
        <v>2</v>
      </c>
      <c r="B64" s="10">
        <v>-4</v>
      </c>
      <c r="C64" s="56">
        <v>-3.8300610000000002</v>
      </c>
      <c r="D64" s="56">
        <v>1.3227899999999999</v>
      </c>
      <c r="E64" s="47">
        <f t="shared" si="27"/>
        <v>5.8300610000000006</v>
      </c>
      <c r="F64" s="3">
        <f t="shared" si="28"/>
        <v>0.67721000000000009</v>
      </c>
      <c r="G64" s="10">
        <v>100</v>
      </c>
      <c r="H64" s="11">
        <v>100000</v>
      </c>
      <c r="I64" s="11">
        <f t="shared" si="29"/>
        <v>1.6993899999999983E-3</v>
      </c>
      <c r="J64" s="11">
        <f t="shared" si="30"/>
        <v>1.3227899999999999E-5</v>
      </c>
      <c r="K64" s="6">
        <f t="shared" si="0"/>
        <v>128.47012753347082</v>
      </c>
      <c r="L64" s="63"/>
      <c r="M64" s="17">
        <f>L62/I64</f>
        <v>68259.787335455738</v>
      </c>
      <c r="N64" s="11">
        <f t="shared" si="5"/>
        <v>6.7975599999999928E-2</v>
      </c>
      <c r="O64" s="6">
        <f t="shared" si="6"/>
        <v>1889.9447380158606</v>
      </c>
    </row>
    <row r="65" spans="1:15" x14ac:dyDescent="0.3">
      <c r="A65" s="10">
        <v>2</v>
      </c>
      <c r="B65" s="10">
        <v>-3.5</v>
      </c>
      <c r="C65" s="56">
        <v>-3.3306520000000002</v>
      </c>
      <c r="D65" s="56">
        <v>1.3227899999999999</v>
      </c>
      <c r="E65" s="47">
        <f t="shared" si="27"/>
        <v>5.3306520000000006</v>
      </c>
      <c r="F65" s="3">
        <f t="shared" si="28"/>
        <v>0.67721000000000009</v>
      </c>
      <c r="G65" s="10">
        <v>100</v>
      </c>
      <c r="H65" s="11">
        <v>100000</v>
      </c>
      <c r="I65" s="11">
        <f t="shared" si="29"/>
        <v>1.6934799999999983E-3</v>
      </c>
      <c r="J65" s="11">
        <f t="shared" si="30"/>
        <v>1.3227899999999999E-5</v>
      </c>
      <c r="K65" s="6">
        <f t="shared" si="0"/>
        <v>128.02334459740385</v>
      </c>
      <c r="L65" s="63"/>
      <c r="M65" s="17">
        <f>L62/I65</f>
        <v>68498.004109880319</v>
      </c>
      <c r="N65" s="11">
        <f t="shared" si="5"/>
        <v>6.773919999999993E-2</v>
      </c>
      <c r="O65" s="6">
        <f t="shared" si="6"/>
        <v>1889.9447380158606</v>
      </c>
    </row>
    <row r="66" spans="1:15" x14ac:dyDescent="0.3">
      <c r="A66" s="10">
        <v>2</v>
      </c>
      <c r="B66" s="10">
        <v>-3</v>
      </c>
      <c r="C66" s="56">
        <v>-2.8312430000000002</v>
      </c>
      <c r="D66" s="56">
        <v>1.3227899999999999</v>
      </c>
      <c r="E66" s="47">
        <f t="shared" si="27"/>
        <v>4.8312430000000006</v>
      </c>
      <c r="F66" s="3">
        <f t="shared" si="28"/>
        <v>0.67721000000000009</v>
      </c>
      <c r="G66" s="10">
        <v>100</v>
      </c>
      <c r="H66" s="11">
        <v>100000</v>
      </c>
      <c r="I66" s="11">
        <f t="shared" si="29"/>
        <v>1.6875699999999983E-3</v>
      </c>
      <c r="J66" s="11">
        <f t="shared" si="30"/>
        <v>1.3227899999999999E-5</v>
      </c>
      <c r="K66" s="6">
        <f t="shared" ref="K66:K91" si="31">I66/J66</f>
        <v>127.5765616613369</v>
      </c>
      <c r="L66" s="63"/>
      <c r="M66" s="17">
        <f>L62/I66</f>
        <v>68737.889391254954</v>
      </c>
      <c r="N66" s="11">
        <f t="shared" si="5"/>
        <v>6.7502799999999932E-2</v>
      </c>
      <c r="O66" s="6">
        <f t="shared" si="6"/>
        <v>1889.9447380158606</v>
      </c>
    </row>
    <row r="67" spans="1:15" x14ac:dyDescent="0.3">
      <c r="A67" s="10">
        <v>2</v>
      </c>
      <c r="B67" s="10">
        <v>-2.5</v>
      </c>
      <c r="C67" s="56">
        <v>-2.3318349999999999</v>
      </c>
      <c r="D67" s="56">
        <v>1.3227899999999999</v>
      </c>
      <c r="E67" s="47">
        <f t="shared" si="27"/>
        <v>4.3318349999999999</v>
      </c>
      <c r="F67" s="3">
        <f t="shared" si="28"/>
        <v>0.67721000000000009</v>
      </c>
      <c r="G67" s="10">
        <v>100</v>
      </c>
      <c r="H67" s="11">
        <v>100000</v>
      </c>
      <c r="I67" s="11">
        <f t="shared" si="29"/>
        <v>1.6816500000000011E-3</v>
      </c>
      <c r="J67" s="11">
        <f t="shared" si="30"/>
        <v>1.3227899999999999E-5</v>
      </c>
      <c r="K67" s="6">
        <f t="shared" si="31"/>
        <v>127.12902274737496</v>
      </c>
      <c r="L67" s="63"/>
      <c r="M67" s="17">
        <f>L62/I67</f>
        <v>68979.870960068933</v>
      </c>
      <c r="N67" s="11">
        <f t="shared" ref="N67:N91" si="32">I67/0.025</f>
        <v>6.7266000000000034E-2</v>
      </c>
      <c r="O67" s="6">
        <f t="shared" ref="O67:O91" si="33">0.025/J67</f>
        <v>1889.9447380158606</v>
      </c>
    </row>
    <row r="68" spans="1:15" x14ac:dyDescent="0.3">
      <c r="A68" s="10">
        <v>2</v>
      </c>
      <c r="B68" s="10">
        <v>-2</v>
      </c>
      <c r="C68" s="56">
        <v>-1.8324260000000001</v>
      </c>
      <c r="D68" s="56">
        <v>1.3227899999999999</v>
      </c>
      <c r="E68" s="47">
        <f t="shared" si="27"/>
        <v>3.8324259999999999</v>
      </c>
      <c r="F68" s="3">
        <f t="shared" si="28"/>
        <v>0.67721000000000009</v>
      </c>
      <c r="G68" s="10">
        <v>100</v>
      </c>
      <c r="H68" s="11">
        <v>100000</v>
      </c>
      <c r="I68" s="11">
        <f t="shared" si="29"/>
        <v>1.6757399999999989E-3</v>
      </c>
      <c r="J68" s="11">
        <f t="shared" si="30"/>
        <v>1.3227899999999999E-5</v>
      </c>
      <c r="K68" s="6">
        <f t="shared" si="31"/>
        <v>126.68223981130784</v>
      </c>
      <c r="L68" s="63"/>
      <c r="M68" s="17">
        <f>L62/I68</f>
        <v>69223.149175886516</v>
      </c>
      <c r="N68" s="11">
        <f t="shared" si="32"/>
        <v>6.7029599999999953E-2</v>
      </c>
      <c r="O68" s="6">
        <f t="shared" si="33"/>
        <v>1889.9447380158606</v>
      </c>
    </row>
    <row r="69" spans="1:15" x14ac:dyDescent="0.3">
      <c r="A69" s="10">
        <v>2</v>
      </c>
      <c r="B69" s="10">
        <v>-1.5</v>
      </c>
      <c r="C69" s="56">
        <v>-1.3330169999999999</v>
      </c>
      <c r="D69" s="56">
        <v>1.3227899999999999</v>
      </c>
      <c r="E69" s="47">
        <f t="shared" si="27"/>
        <v>3.3330169999999999</v>
      </c>
      <c r="F69" s="3">
        <f t="shared" si="28"/>
        <v>0.67721000000000009</v>
      </c>
      <c r="G69" s="10">
        <v>100</v>
      </c>
      <c r="H69" s="11">
        <v>100000</v>
      </c>
      <c r="I69" s="11">
        <f t="shared" si="29"/>
        <v>1.6698300000000011E-3</v>
      </c>
      <c r="J69" s="11">
        <f t="shared" si="30"/>
        <v>1.3227899999999999E-5</v>
      </c>
      <c r="K69" s="6">
        <f t="shared" si="31"/>
        <v>126.23545687524106</v>
      </c>
      <c r="L69" s="63"/>
      <c r="M69" s="17">
        <f>L62/I69</f>
        <v>69468.149452339421</v>
      </c>
      <c r="N69" s="11">
        <f t="shared" si="32"/>
        <v>6.6793200000000039E-2</v>
      </c>
      <c r="O69" s="6">
        <f t="shared" si="33"/>
        <v>1889.9447380158606</v>
      </c>
    </row>
    <row r="70" spans="1:15" x14ac:dyDescent="0.3">
      <c r="A70" s="10">
        <v>2</v>
      </c>
      <c r="B70" s="10">
        <v>-1</v>
      </c>
      <c r="C70" s="56">
        <v>-0.83360880000000004</v>
      </c>
      <c r="D70" s="56">
        <v>1.3227899999999999</v>
      </c>
      <c r="E70" s="47">
        <f t="shared" si="27"/>
        <v>2.8336087999999999</v>
      </c>
      <c r="F70" s="3">
        <f t="shared" si="28"/>
        <v>0.67721000000000009</v>
      </c>
      <c r="G70" s="10">
        <v>100</v>
      </c>
      <c r="H70" s="11">
        <v>100000</v>
      </c>
      <c r="I70" s="11">
        <f t="shared" si="29"/>
        <v>1.6639119999999996E-3</v>
      </c>
      <c r="J70" s="11">
        <f t="shared" si="30"/>
        <v>1.3227899999999999E-5</v>
      </c>
      <c r="K70" s="6">
        <f t="shared" si="31"/>
        <v>125.78806915685783</v>
      </c>
      <c r="L70" s="63"/>
      <c r="M70" s="17">
        <f>L62/I70</f>
        <v>69715.225324416213</v>
      </c>
      <c r="N70" s="11">
        <f t="shared" si="32"/>
        <v>6.6556479999999973E-2</v>
      </c>
      <c r="O70" s="6">
        <f t="shared" si="33"/>
        <v>1889.9447380158606</v>
      </c>
    </row>
    <row r="71" spans="1:15" x14ac:dyDescent="0.3">
      <c r="A71" s="10">
        <v>2</v>
      </c>
      <c r="B71" s="10">
        <v>-0.5</v>
      </c>
      <c r="C71" s="56">
        <v>-0.3342002</v>
      </c>
      <c r="D71" s="56">
        <v>1.3227899999999999</v>
      </c>
      <c r="E71" s="47">
        <f t="shared" si="27"/>
        <v>2.3342002000000002</v>
      </c>
      <c r="F71" s="3">
        <f t="shared" si="28"/>
        <v>0.67721000000000009</v>
      </c>
      <c r="G71" s="10">
        <v>100</v>
      </c>
      <c r="H71" s="11">
        <v>100000</v>
      </c>
      <c r="I71" s="11">
        <f t="shared" si="29"/>
        <v>1.6579979999999999E-3</v>
      </c>
      <c r="J71" s="11">
        <f t="shared" si="30"/>
        <v>1.3227899999999999E-5</v>
      </c>
      <c r="K71" s="6">
        <f t="shared" si="31"/>
        <v>125.34098382963282</v>
      </c>
      <c r="L71" s="63"/>
      <c r="M71" s="17">
        <f>L62/I71</f>
        <v>69963.896217003887</v>
      </c>
      <c r="N71" s="11">
        <f t="shared" si="32"/>
        <v>6.6319919999999991E-2</v>
      </c>
      <c r="O71" s="6">
        <f t="shared" si="33"/>
        <v>1889.9447380158606</v>
      </c>
    </row>
    <row r="72" spans="1:15" x14ac:dyDescent="0.3">
      <c r="A72" s="12">
        <v>1.5</v>
      </c>
      <c r="B72" s="12">
        <v>-5</v>
      </c>
      <c r="C72" s="57">
        <v>-4.8937929999999996</v>
      </c>
      <c r="D72" s="57">
        <v>0.83991320000000003</v>
      </c>
      <c r="E72" s="48">
        <f>A72-C72</f>
        <v>6.3937929999999996</v>
      </c>
      <c r="F72" s="4">
        <f>A72-D72</f>
        <v>0.66008679999999997</v>
      </c>
      <c r="G72" s="12">
        <v>100</v>
      </c>
      <c r="H72" s="13">
        <v>100000</v>
      </c>
      <c r="I72" s="13">
        <f>(C72-B72)/G72</f>
        <v>1.0620700000000039E-3</v>
      </c>
      <c r="J72" s="13">
        <f>(D72-0)/H72</f>
        <v>8.3991319999999998E-6</v>
      </c>
      <c r="K72" s="7">
        <f t="shared" si="31"/>
        <v>126.44997125893532</v>
      </c>
      <c r="L72" s="60">
        <v>142.9</v>
      </c>
      <c r="M72" s="18">
        <f>L72/I72</f>
        <v>134548.57024489861</v>
      </c>
      <c r="N72" s="13">
        <f t="shared" si="32"/>
        <v>4.2482800000000154E-2</v>
      </c>
      <c r="O72" s="7">
        <f t="shared" si="33"/>
        <v>2976.498047655401</v>
      </c>
    </row>
    <row r="73" spans="1:15" x14ac:dyDescent="0.3">
      <c r="A73" s="12">
        <v>1.5</v>
      </c>
      <c r="B73" s="12">
        <v>-4.5</v>
      </c>
      <c r="C73" s="57">
        <v>-4.3941590000000001</v>
      </c>
      <c r="D73" s="57">
        <v>0.83991320000000003</v>
      </c>
      <c r="E73" s="48">
        <f t="shared" ref="E73:E81" si="34">A73-C73</f>
        <v>5.8941590000000001</v>
      </c>
      <c r="F73" s="4">
        <f t="shared" ref="F73:F81" si="35">A73-D73</f>
        <v>0.66008679999999997</v>
      </c>
      <c r="G73" s="12">
        <v>100</v>
      </c>
      <c r="H73" s="13">
        <v>100000</v>
      </c>
      <c r="I73" s="13">
        <f t="shared" ref="I73:I81" si="36">(C73-B73)/G73</f>
        <v>1.0584099999999986E-3</v>
      </c>
      <c r="J73" s="13">
        <f t="shared" ref="J73:J81" si="37">(D73-0)/H73</f>
        <v>8.3991319999999998E-6</v>
      </c>
      <c r="K73" s="7">
        <f t="shared" si="31"/>
        <v>126.01421194475793</v>
      </c>
      <c r="L73" s="59"/>
      <c r="M73" s="18">
        <f>L72/I73</f>
        <v>135013.84151699266</v>
      </c>
      <c r="N73" s="13">
        <f t="shared" si="32"/>
        <v>4.2336399999999941E-2</v>
      </c>
      <c r="O73" s="7">
        <f t="shared" si="33"/>
        <v>2976.498047655401</v>
      </c>
    </row>
    <row r="74" spans="1:15" x14ac:dyDescent="0.3">
      <c r="A74" s="12">
        <v>1.5</v>
      </c>
      <c r="B74" s="12">
        <v>-4</v>
      </c>
      <c r="C74" s="57">
        <v>-3.8945259999999999</v>
      </c>
      <c r="D74" s="57">
        <v>0.83991320000000003</v>
      </c>
      <c r="E74" s="48">
        <f t="shared" si="34"/>
        <v>5.3945259999999999</v>
      </c>
      <c r="F74" s="4">
        <f t="shared" si="35"/>
        <v>0.66008679999999997</v>
      </c>
      <c r="G74" s="12">
        <v>100</v>
      </c>
      <c r="H74" s="13">
        <v>100000</v>
      </c>
      <c r="I74" s="13">
        <f t="shared" si="36"/>
        <v>1.0547400000000006E-3</v>
      </c>
      <c r="J74" s="13">
        <f t="shared" si="37"/>
        <v>8.3991319999999998E-6</v>
      </c>
      <c r="K74" s="7">
        <f t="shared" si="31"/>
        <v>125.57726203136237</v>
      </c>
      <c r="L74" s="59"/>
      <c r="M74" s="18">
        <f>L72/I74</f>
        <v>135483.62629652797</v>
      </c>
      <c r="N74" s="13">
        <f t="shared" si="32"/>
        <v>4.2189600000000022E-2</v>
      </c>
      <c r="O74" s="7">
        <f t="shared" si="33"/>
        <v>2976.498047655401</v>
      </c>
    </row>
    <row r="75" spans="1:15" x14ac:dyDescent="0.3">
      <c r="A75" s="12">
        <v>1.5</v>
      </c>
      <c r="B75" s="12">
        <v>-3.5</v>
      </c>
      <c r="C75" s="57">
        <v>-3.3948930000000002</v>
      </c>
      <c r="D75" s="57">
        <v>0.83991320000000003</v>
      </c>
      <c r="E75" s="48">
        <f t="shared" si="34"/>
        <v>4.8948929999999997</v>
      </c>
      <c r="F75" s="4">
        <f t="shared" si="35"/>
        <v>0.66008679999999997</v>
      </c>
      <c r="G75" s="12">
        <v>100</v>
      </c>
      <c r="H75" s="13">
        <v>100000</v>
      </c>
      <c r="I75" s="13">
        <f t="shared" si="36"/>
        <v>1.0510699999999984E-3</v>
      </c>
      <c r="J75" s="13">
        <f t="shared" si="37"/>
        <v>8.3991319999999998E-6</v>
      </c>
      <c r="K75" s="7">
        <f t="shared" si="31"/>
        <v>125.14031211796629</v>
      </c>
      <c r="L75" s="59"/>
      <c r="M75" s="18">
        <f>L72/I75</f>
        <v>135956.69175221463</v>
      </c>
      <c r="N75" s="13">
        <f t="shared" si="32"/>
        <v>4.2042799999999929E-2</v>
      </c>
      <c r="O75" s="7">
        <f t="shared" si="33"/>
        <v>2976.498047655401</v>
      </c>
    </row>
    <row r="76" spans="1:15" x14ac:dyDescent="0.3">
      <c r="A76" s="12">
        <v>1.5</v>
      </c>
      <c r="B76" s="12">
        <v>-3</v>
      </c>
      <c r="C76" s="57">
        <v>-2.8952610000000001</v>
      </c>
      <c r="D76" s="57">
        <v>0.83991320000000003</v>
      </c>
      <c r="E76" s="48">
        <f t="shared" si="34"/>
        <v>4.3952609999999996</v>
      </c>
      <c r="F76" s="4">
        <f t="shared" si="35"/>
        <v>0.66008679999999997</v>
      </c>
      <c r="G76" s="12">
        <v>100</v>
      </c>
      <c r="H76" s="13">
        <v>100000</v>
      </c>
      <c r="I76" s="13">
        <f t="shared" si="36"/>
        <v>1.0473899999999992E-3</v>
      </c>
      <c r="J76" s="13">
        <f t="shared" si="37"/>
        <v>8.3991319999999998E-6</v>
      </c>
      <c r="K76" s="7">
        <f t="shared" si="31"/>
        <v>124.70217160535151</v>
      </c>
      <c r="L76" s="59"/>
      <c r="M76" s="18">
        <f>L72/I76</f>
        <v>136434.37497016403</v>
      </c>
      <c r="N76" s="13">
        <f t="shared" si="32"/>
        <v>4.1895599999999963E-2</v>
      </c>
      <c r="O76" s="7">
        <f t="shared" si="33"/>
        <v>2976.498047655401</v>
      </c>
    </row>
    <row r="77" spans="1:15" x14ac:dyDescent="0.3">
      <c r="A77" s="12">
        <v>1.5</v>
      </c>
      <c r="B77" s="12">
        <v>-2.5</v>
      </c>
      <c r="C77" s="57">
        <v>-2.3956279999999999</v>
      </c>
      <c r="D77" s="57">
        <v>0.83991320000000003</v>
      </c>
      <c r="E77" s="48">
        <f t="shared" si="34"/>
        <v>3.8956279999999999</v>
      </c>
      <c r="F77" s="4">
        <f t="shared" si="35"/>
        <v>0.66008679999999997</v>
      </c>
      <c r="G77" s="12">
        <v>100</v>
      </c>
      <c r="H77" s="13">
        <v>100000</v>
      </c>
      <c r="I77" s="13">
        <f t="shared" si="36"/>
        <v>1.0437200000000012E-3</v>
      </c>
      <c r="J77" s="13">
        <f t="shared" si="37"/>
        <v>8.3991319999999998E-6</v>
      </c>
      <c r="K77" s="7">
        <f t="shared" si="31"/>
        <v>124.26522169195594</v>
      </c>
      <c r="L77" s="59"/>
      <c r="M77" s="18">
        <f>L72/I77</f>
        <v>136914.11489671544</v>
      </c>
      <c r="N77" s="13">
        <f t="shared" si="32"/>
        <v>4.1748800000000044E-2</v>
      </c>
      <c r="O77" s="7">
        <f t="shared" si="33"/>
        <v>2976.498047655401</v>
      </c>
    </row>
    <row r="78" spans="1:15" x14ac:dyDescent="0.3">
      <c r="A78" s="12">
        <v>1.5</v>
      </c>
      <c r="B78" s="12">
        <v>-2</v>
      </c>
      <c r="C78" s="57">
        <v>-1.8959950000000001</v>
      </c>
      <c r="D78" s="57">
        <v>0.83991320000000003</v>
      </c>
      <c r="E78" s="48">
        <f t="shared" si="34"/>
        <v>3.3959950000000001</v>
      </c>
      <c r="F78" s="4">
        <f t="shared" si="35"/>
        <v>0.66008679999999997</v>
      </c>
      <c r="G78" s="12">
        <v>100</v>
      </c>
      <c r="H78" s="13">
        <v>100000</v>
      </c>
      <c r="I78" s="13">
        <f t="shared" si="36"/>
        <v>1.040049999999999E-3</v>
      </c>
      <c r="J78" s="13">
        <f t="shared" si="37"/>
        <v>8.3991319999999998E-6</v>
      </c>
      <c r="K78" s="7">
        <f t="shared" si="31"/>
        <v>123.82827177855985</v>
      </c>
      <c r="L78" s="59"/>
      <c r="M78" s="18">
        <f>L72/I78</f>
        <v>137397.24051728297</v>
      </c>
      <c r="N78" s="13">
        <f t="shared" si="32"/>
        <v>4.1601999999999958E-2</v>
      </c>
      <c r="O78" s="7">
        <f t="shared" si="33"/>
        <v>2976.498047655401</v>
      </c>
    </row>
    <row r="79" spans="1:15" x14ac:dyDescent="0.3">
      <c r="A79" s="12">
        <v>1.5</v>
      </c>
      <c r="B79" s="12">
        <v>-1.5</v>
      </c>
      <c r="C79" s="57">
        <v>-1.3963620000000001</v>
      </c>
      <c r="D79" s="57">
        <v>0.83991320000000003</v>
      </c>
      <c r="E79" s="48">
        <f t="shared" si="34"/>
        <v>2.8963619999999999</v>
      </c>
      <c r="F79" s="4">
        <f t="shared" si="35"/>
        <v>0.66008679999999997</v>
      </c>
      <c r="G79" s="12">
        <v>100</v>
      </c>
      <c r="H79" s="13">
        <v>100000</v>
      </c>
      <c r="I79" s="13">
        <f t="shared" si="36"/>
        <v>1.0363799999999991E-3</v>
      </c>
      <c r="J79" s="13">
        <f t="shared" si="37"/>
        <v>8.3991319999999998E-6</v>
      </c>
      <c r="K79" s="7">
        <f t="shared" si="31"/>
        <v>123.39132186516406</v>
      </c>
      <c r="L79" s="59"/>
      <c r="M79" s="18">
        <f>L72/I79</f>
        <v>137883.7877998419</v>
      </c>
      <c r="N79" s="13">
        <f t="shared" si="32"/>
        <v>4.1455199999999963E-2</v>
      </c>
      <c r="O79" s="7">
        <f t="shared" si="33"/>
        <v>2976.498047655401</v>
      </c>
    </row>
    <row r="80" spans="1:15" x14ac:dyDescent="0.3">
      <c r="A80" s="12">
        <v>1.5</v>
      </c>
      <c r="B80" s="12">
        <v>-1</v>
      </c>
      <c r="C80" s="57">
        <v>-0.896729</v>
      </c>
      <c r="D80" s="57">
        <v>0.83991320000000003</v>
      </c>
      <c r="E80" s="48">
        <f t="shared" si="34"/>
        <v>2.3967290000000001</v>
      </c>
      <c r="F80" s="4">
        <f t="shared" si="35"/>
        <v>0.66008679999999997</v>
      </c>
      <c r="G80" s="12">
        <v>100</v>
      </c>
      <c r="H80" s="13">
        <v>100000</v>
      </c>
      <c r="I80" s="13">
        <f t="shared" si="36"/>
        <v>1.0327100000000001E-3</v>
      </c>
      <c r="J80" s="13">
        <f t="shared" si="37"/>
        <v>8.3991319999999998E-6</v>
      </c>
      <c r="K80" s="7">
        <f t="shared" si="31"/>
        <v>122.95437195176837</v>
      </c>
      <c r="L80" s="59"/>
      <c r="M80" s="18">
        <f>L72/I80</f>
        <v>138373.79322365427</v>
      </c>
      <c r="N80" s="13">
        <f t="shared" si="32"/>
        <v>4.1308400000000002E-2</v>
      </c>
      <c r="O80" s="7">
        <f t="shared" si="33"/>
        <v>2976.498047655401</v>
      </c>
    </row>
    <row r="81" spans="1:15" x14ac:dyDescent="0.3">
      <c r="A81" s="12">
        <v>1.5</v>
      </c>
      <c r="B81" s="12">
        <v>-0.5</v>
      </c>
      <c r="C81" s="57">
        <v>-0.39709610000000001</v>
      </c>
      <c r="D81" s="57">
        <v>0.83991320000000003</v>
      </c>
      <c r="E81" s="48">
        <f t="shared" si="34"/>
        <v>1.8970961</v>
      </c>
      <c r="F81" s="4">
        <f t="shared" si="35"/>
        <v>0.66008679999999997</v>
      </c>
      <c r="G81" s="12">
        <v>100</v>
      </c>
      <c r="H81" s="13">
        <v>100000</v>
      </c>
      <c r="I81" s="13">
        <f t="shared" si="36"/>
        <v>1.0290389999999998E-3</v>
      </c>
      <c r="J81" s="13">
        <f t="shared" si="37"/>
        <v>8.3991319999999998E-6</v>
      </c>
      <c r="K81" s="7">
        <f t="shared" si="31"/>
        <v>122.51730297845062</v>
      </c>
      <c r="L81" s="59"/>
      <c r="M81" s="18">
        <f>L72/I81</f>
        <v>138867.42873690894</v>
      </c>
      <c r="N81" s="13">
        <f t="shared" si="32"/>
        <v>4.1161559999999993E-2</v>
      </c>
      <c r="O81" s="7">
        <f t="shared" si="33"/>
        <v>2976.498047655401</v>
      </c>
    </row>
    <row r="82" spans="1:15" x14ac:dyDescent="0.3">
      <c r="A82" s="8">
        <v>1</v>
      </c>
      <c r="B82" s="8">
        <v>-5</v>
      </c>
      <c r="C82" s="53">
        <v>-4.9556360000000002</v>
      </c>
      <c r="D82" s="53">
        <v>0.37099840000000001</v>
      </c>
      <c r="E82" s="45">
        <f>A82-C82</f>
        <v>5.9556360000000002</v>
      </c>
      <c r="F82" s="2">
        <f>A82-D82</f>
        <v>0.62900160000000005</v>
      </c>
      <c r="G82" s="8">
        <v>100</v>
      </c>
      <c r="H82" s="9">
        <v>100000</v>
      </c>
      <c r="I82" s="9">
        <f>(C82-B82)/G82</f>
        <v>4.4363999999999846E-4</v>
      </c>
      <c r="J82" s="9">
        <f>(D82-0)/H82</f>
        <v>3.709984E-6</v>
      </c>
      <c r="K82" s="5">
        <f t="shared" si="31"/>
        <v>119.58003053382399</v>
      </c>
      <c r="L82" s="61">
        <v>133.30000000000001</v>
      </c>
      <c r="M82" s="16">
        <f>L82/I82</f>
        <v>300468.84861599602</v>
      </c>
      <c r="N82" s="9">
        <f t="shared" si="32"/>
        <v>1.7745599999999938E-2</v>
      </c>
      <c r="O82" s="5">
        <f t="shared" si="33"/>
        <v>6738.573535627108</v>
      </c>
    </row>
    <row r="83" spans="1:15" x14ac:dyDescent="0.3">
      <c r="A83" s="8">
        <v>1</v>
      </c>
      <c r="B83" s="8">
        <v>-4.5</v>
      </c>
      <c r="C83" s="53">
        <v>-4.4557890000000002</v>
      </c>
      <c r="D83" s="53">
        <v>0.37099840000000001</v>
      </c>
      <c r="E83" s="45">
        <f t="shared" ref="E83:E91" si="38">A83-C83</f>
        <v>5.4557890000000002</v>
      </c>
      <c r="F83" s="2">
        <f t="shared" ref="F83:F91" si="39">A83-D83</f>
        <v>0.62900160000000005</v>
      </c>
      <c r="G83" s="8">
        <v>100</v>
      </c>
      <c r="H83" s="9">
        <v>100000</v>
      </c>
      <c r="I83" s="9">
        <f t="shared" ref="I83:I91" si="40">(C83-B83)/G83</f>
        <v>4.4210999999999778E-4</v>
      </c>
      <c r="J83" s="9">
        <f t="shared" ref="J83:J91" si="41">(D83-0)/H83</f>
        <v>3.709984E-6</v>
      </c>
      <c r="K83" s="5">
        <f t="shared" si="31"/>
        <v>119.16762983344343</v>
      </c>
      <c r="L83" s="59"/>
      <c r="M83" s="16">
        <f>L82/I83</f>
        <v>301508.67431182438</v>
      </c>
      <c r="N83" s="9">
        <f t="shared" si="32"/>
        <v>1.7684399999999909E-2</v>
      </c>
      <c r="O83" s="5">
        <f t="shared" si="33"/>
        <v>6738.573535627108</v>
      </c>
    </row>
    <row r="84" spans="1:15" x14ac:dyDescent="0.3">
      <c r="A84" s="8">
        <v>1</v>
      </c>
      <c r="B84" s="8">
        <v>-4</v>
      </c>
      <c r="C84" s="53">
        <v>-3.9559419999999998</v>
      </c>
      <c r="D84" s="53">
        <v>0.37099840000000001</v>
      </c>
      <c r="E84" s="45">
        <f t="shared" si="38"/>
        <v>4.9559420000000003</v>
      </c>
      <c r="F84" s="2">
        <f t="shared" si="39"/>
        <v>0.62900160000000005</v>
      </c>
      <c r="G84" s="8">
        <v>100</v>
      </c>
      <c r="H84" s="9">
        <v>100000</v>
      </c>
      <c r="I84" s="9">
        <f t="shared" si="40"/>
        <v>4.405800000000015E-4</v>
      </c>
      <c r="J84" s="9">
        <f t="shared" si="41"/>
        <v>3.709984E-6</v>
      </c>
      <c r="K84" s="5">
        <f t="shared" si="31"/>
        <v>118.75522913306405</v>
      </c>
      <c r="L84" s="59"/>
      <c r="M84" s="16">
        <f>L82/I84</f>
        <v>302555.72200281348</v>
      </c>
      <c r="N84" s="9">
        <f t="shared" si="32"/>
        <v>1.7623200000000058E-2</v>
      </c>
      <c r="O84" s="5">
        <f t="shared" si="33"/>
        <v>6738.573535627108</v>
      </c>
    </row>
    <row r="85" spans="1:15" x14ac:dyDescent="0.3">
      <c r="A85" s="8">
        <v>1</v>
      </c>
      <c r="B85" s="8">
        <v>-3.5</v>
      </c>
      <c r="C85" s="53">
        <v>-3.4560949999999999</v>
      </c>
      <c r="D85" s="53">
        <v>0.37099840000000001</v>
      </c>
      <c r="E85" s="45">
        <f t="shared" si="38"/>
        <v>4.4560949999999995</v>
      </c>
      <c r="F85" s="2">
        <f t="shared" si="39"/>
        <v>0.62900160000000005</v>
      </c>
      <c r="G85" s="8">
        <v>100</v>
      </c>
      <c r="H85" s="9">
        <v>100000</v>
      </c>
      <c r="I85" s="9">
        <f t="shared" si="40"/>
        <v>4.3905000000000083E-4</v>
      </c>
      <c r="J85" s="9">
        <f t="shared" si="41"/>
        <v>3.709984E-6</v>
      </c>
      <c r="K85" s="5">
        <f t="shared" si="31"/>
        <v>118.34282843268349</v>
      </c>
      <c r="L85" s="59"/>
      <c r="M85" s="16">
        <f>L82/I85</f>
        <v>303610.06719052442</v>
      </c>
      <c r="N85" s="9">
        <f t="shared" si="32"/>
        <v>1.7562000000000032E-2</v>
      </c>
      <c r="O85" s="5">
        <f t="shared" si="33"/>
        <v>6738.573535627108</v>
      </c>
    </row>
    <row r="86" spans="1:15" x14ac:dyDescent="0.3">
      <c r="A86" s="8">
        <v>1</v>
      </c>
      <c r="B86" s="8">
        <v>-3</v>
      </c>
      <c r="C86" s="53">
        <v>-2.956248</v>
      </c>
      <c r="D86" s="53">
        <v>0.37099840000000001</v>
      </c>
      <c r="E86" s="45">
        <f t="shared" si="38"/>
        <v>3.956248</v>
      </c>
      <c r="F86" s="2">
        <f t="shared" si="39"/>
        <v>0.62900160000000005</v>
      </c>
      <c r="G86" s="8">
        <v>100</v>
      </c>
      <c r="H86" s="9">
        <v>100000</v>
      </c>
      <c r="I86" s="9">
        <f t="shared" si="40"/>
        <v>4.3752000000000011E-4</v>
      </c>
      <c r="J86" s="9">
        <f t="shared" si="41"/>
        <v>3.709984E-6</v>
      </c>
      <c r="K86" s="5">
        <f t="shared" si="31"/>
        <v>117.93042773230292</v>
      </c>
      <c r="L86" s="59"/>
      <c r="M86" s="16">
        <f>L82/I86</f>
        <v>304671.7864326202</v>
      </c>
      <c r="N86" s="9">
        <f t="shared" si="32"/>
        <v>1.7500800000000004E-2</v>
      </c>
      <c r="O86" s="5">
        <f t="shared" si="33"/>
        <v>6738.573535627108</v>
      </c>
    </row>
    <row r="87" spans="1:15" x14ac:dyDescent="0.3">
      <c r="A87" s="8">
        <v>1</v>
      </c>
      <c r="B87" s="8">
        <v>-2.5</v>
      </c>
      <c r="C87" s="53">
        <v>-2.4564010000000001</v>
      </c>
      <c r="D87" s="53">
        <v>0.37099840000000001</v>
      </c>
      <c r="E87" s="45">
        <f t="shared" si="38"/>
        <v>3.4564010000000001</v>
      </c>
      <c r="F87" s="2">
        <f t="shared" si="39"/>
        <v>0.62900160000000005</v>
      </c>
      <c r="G87" s="8">
        <v>100</v>
      </c>
      <c r="H87" s="9">
        <v>100000</v>
      </c>
      <c r="I87" s="9">
        <f t="shared" si="40"/>
        <v>4.3598999999999944E-4</v>
      </c>
      <c r="J87" s="9">
        <f t="shared" si="41"/>
        <v>3.709984E-6</v>
      </c>
      <c r="K87" s="5">
        <f t="shared" si="31"/>
        <v>117.51802703192236</v>
      </c>
      <c r="L87" s="59"/>
      <c r="M87" s="16">
        <f>L82/I87</f>
        <v>305740.95736140781</v>
      </c>
      <c r="N87" s="9">
        <f t="shared" si="32"/>
        <v>1.7439599999999975E-2</v>
      </c>
      <c r="O87" s="5">
        <f t="shared" si="33"/>
        <v>6738.573535627108</v>
      </c>
    </row>
    <row r="88" spans="1:15" x14ac:dyDescent="0.3">
      <c r="A88" s="8">
        <v>1</v>
      </c>
      <c r="B88" s="8">
        <v>-2</v>
      </c>
      <c r="C88" s="53">
        <v>-1.9565539999999999</v>
      </c>
      <c r="D88" s="53">
        <v>0.37099840000000001</v>
      </c>
      <c r="E88" s="45">
        <f t="shared" si="38"/>
        <v>2.9565539999999997</v>
      </c>
      <c r="F88" s="2">
        <f t="shared" si="39"/>
        <v>0.62900160000000005</v>
      </c>
      <c r="G88" s="8">
        <v>100</v>
      </c>
      <c r="H88" s="9">
        <v>100000</v>
      </c>
      <c r="I88" s="9">
        <f t="shared" si="40"/>
        <v>4.3446000000000093E-4</v>
      </c>
      <c r="J88" s="9">
        <f t="shared" si="41"/>
        <v>3.709984E-6</v>
      </c>
      <c r="K88" s="5">
        <f t="shared" si="31"/>
        <v>117.10562633154238</v>
      </c>
      <c r="L88" s="59"/>
      <c r="M88" s="16">
        <f>L82/I88</f>
        <v>306817.6587027568</v>
      </c>
      <c r="N88" s="9">
        <f t="shared" si="32"/>
        <v>1.7378400000000037E-2</v>
      </c>
      <c r="O88" s="5">
        <f t="shared" si="33"/>
        <v>6738.573535627108</v>
      </c>
    </row>
    <row r="89" spans="1:15" x14ac:dyDescent="0.3">
      <c r="A89" s="8">
        <v>1</v>
      </c>
      <c r="B89" s="8">
        <v>-1.5</v>
      </c>
      <c r="C89" s="53">
        <v>-1.456707</v>
      </c>
      <c r="D89" s="53">
        <v>0.37099840000000001</v>
      </c>
      <c r="E89" s="45">
        <f t="shared" si="38"/>
        <v>2.4567069999999998</v>
      </c>
      <c r="F89" s="2">
        <f t="shared" si="39"/>
        <v>0.62900160000000005</v>
      </c>
      <c r="G89" s="8">
        <v>100</v>
      </c>
      <c r="H89" s="9">
        <v>100000</v>
      </c>
      <c r="I89" s="9">
        <f t="shared" si="40"/>
        <v>4.3293000000000026E-4</v>
      </c>
      <c r="J89" s="9">
        <f t="shared" si="41"/>
        <v>3.709984E-6</v>
      </c>
      <c r="K89" s="5">
        <f t="shared" si="31"/>
        <v>116.69322563116182</v>
      </c>
      <c r="L89" s="59"/>
      <c r="M89" s="16">
        <f>L82/I89</f>
        <v>307901.97029542865</v>
      </c>
      <c r="N89" s="9">
        <f t="shared" si="32"/>
        <v>1.7317200000000008E-2</v>
      </c>
      <c r="O89" s="5">
        <f t="shared" si="33"/>
        <v>6738.573535627108</v>
      </c>
    </row>
    <row r="90" spans="1:15" x14ac:dyDescent="0.3">
      <c r="A90" s="8">
        <v>1</v>
      </c>
      <c r="B90" s="8">
        <v>-1</v>
      </c>
      <c r="C90" s="53">
        <v>-0.95685989999999999</v>
      </c>
      <c r="D90" s="53">
        <v>0.37099840000000001</v>
      </c>
      <c r="E90" s="45">
        <f t="shared" si="38"/>
        <v>1.9568599</v>
      </c>
      <c r="F90" s="2">
        <f t="shared" si="39"/>
        <v>0.62900160000000005</v>
      </c>
      <c r="G90" s="8">
        <v>100</v>
      </c>
      <c r="H90" s="9">
        <v>100000</v>
      </c>
      <c r="I90" s="9">
        <f t="shared" si="40"/>
        <v>4.3140100000000015E-4</v>
      </c>
      <c r="J90" s="9">
        <f t="shared" si="41"/>
        <v>3.709984E-6</v>
      </c>
      <c r="K90" s="5">
        <f t="shared" si="31"/>
        <v>116.28109447372283</v>
      </c>
      <c r="L90" s="59"/>
      <c r="M90" s="16">
        <f>L82/I90</f>
        <v>308993.25685383199</v>
      </c>
      <c r="N90" s="9">
        <f t="shared" si="32"/>
        <v>1.7256040000000004E-2</v>
      </c>
      <c r="O90" s="5">
        <f t="shared" si="33"/>
        <v>6738.573535627108</v>
      </c>
    </row>
    <row r="91" spans="1:15" x14ac:dyDescent="0.3">
      <c r="A91" s="8">
        <v>1</v>
      </c>
      <c r="B91" s="8">
        <v>-0.5</v>
      </c>
      <c r="C91" s="53">
        <v>-0.4570128</v>
      </c>
      <c r="D91" s="53">
        <v>0.37099840000000001</v>
      </c>
      <c r="E91" s="45">
        <f t="shared" si="38"/>
        <v>1.4570128</v>
      </c>
      <c r="F91" s="2">
        <f t="shared" si="39"/>
        <v>0.62900160000000005</v>
      </c>
      <c r="G91" s="8">
        <v>100</v>
      </c>
      <c r="H91" s="9">
        <v>100000</v>
      </c>
      <c r="I91" s="9">
        <f t="shared" si="40"/>
        <v>4.2987200000000003E-4</v>
      </c>
      <c r="J91" s="9">
        <f t="shared" si="41"/>
        <v>3.709984E-6</v>
      </c>
      <c r="K91" s="5">
        <f t="shared" si="31"/>
        <v>115.86896331628385</v>
      </c>
      <c r="L91" s="59"/>
      <c r="M91" s="16">
        <f>L82/I91</f>
        <v>310092.30654706515</v>
      </c>
      <c r="N91" s="9">
        <f t="shared" si="32"/>
        <v>1.7194879999999999E-2</v>
      </c>
      <c r="O91" s="5">
        <f t="shared" si="33"/>
        <v>6738.573535627108</v>
      </c>
    </row>
    <row r="92" spans="1:15" x14ac:dyDescent="0.3">
      <c r="C92" s="54"/>
      <c r="D92" s="54"/>
    </row>
  </sheetData>
  <mergeCells count="9">
    <mergeCell ref="L62:L71"/>
    <mergeCell ref="L72:L81"/>
    <mergeCell ref="L82:L91"/>
    <mergeCell ref="L22:L31"/>
    <mergeCell ref="L2:L11"/>
    <mergeCell ref="L12:L21"/>
    <mergeCell ref="L32:L41"/>
    <mergeCell ref="L42:L51"/>
    <mergeCell ref="L52:L61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1"/>
  <sheetViews>
    <sheetView tabSelected="1" topLeftCell="F49" zoomScale="68" workbookViewId="0">
      <selection activeCell="A91" sqref="A91:XFD91"/>
    </sheetView>
  </sheetViews>
  <sheetFormatPr defaultColWidth="9" defaultRowHeight="14.4" x14ac:dyDescent="0.3"/>
  <cols>
    <col min="1" max="1" width="8.88671875" style="1" bestFit="1" customWidth="1"/>
    <col min="2" max="2" width="8.5546875" style="1" bestFit="1" customWidth="1"/>
    <col min="3" max="4" width="14.109375" style="1" bestFit="1" customWidth="1"/>
    <col min="5" max="5" width="10" style="20" bestFit="1" customWidth="1"/>
    <col min="6" max="6" width="12.21875" style="19" bestFit="1" customWidth="1"/>
    <col min="7" max="8" width="9.109375" style="1" bestFit="1" customWidth="1"/>
    <col min="9" max="10" width="9" style="1" bestFit="1" customWidth="1"/>
    <col min="11" max="11" width="8.21875" style="1" bestFit="1" customWidth="1"/>
    <col min="12" max="12" width="10.5546875" style="15" bestFit="1" customWidth="1"/>
    <col min="13" max="13" width="9" style="15" bestFit="1" customWidth="1"/>
    <col min="14" max="14" width="13.21875" style="14" bestFit="1" customWidth="1"/>
    <col min="15" max="15" width="12.44140625" style="15" bestFit="1" customWidth="1"/>
    <col min="16" max="16384" width="9" style="1"/>
  </cols>
  <sheetData>
    <row r="1" spans="1:15" x14ac:dyDescent="0.3">
      <c r="A1" s="1" t="s">
        <v>17</v>
      </c>
      <c r="B1" s="1" t="s">
        <v>18</v>
      </c>
      <c r="C1" s="1" t="s">
        <v>0</v>
      </c>
      <c r="D1" s="1" t="s">
        <v>1</v>
      </c>
      <c r="E1" s="20" t="s">
        <v>19</v>
      </c>
      <c r="F1" s="19" t="s">
        <v>20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5" t="s">
        <v>10</v>
      </c>
      <c r="M1" s="15" t="s">
        <v>13</v>
      </c>
      <c r="N1" s="14" t="s">
        <v>11</v>
      </c>
      <c r="O1" s="15" t="s">
        <v>12</v>
      </c>
    </row>
    <row r="2" spans="1:15" x14ac:dyDescent="0.3">
      <c r="A2" s="8">
        <v>5</v>
      </c>
      <c r="B2" s="8">
        <v>-5</v>
      </c>
      <c r="C2">
        <v>-3.4039999999999999</v>
      </c>
      <c r="D2">
        <v>4.2847999999999997</v>
      </c>
      <c r="E2" s="45">
        <f>A2-C2</f>
        <v>8.4039999999999999</v>
      </c>
      <c r="F2" s="2">
        <f>A2-D2</f>
        <v>0.71520000000000028</v>
      </c>
      <c r="G2" s="8">
        <v>100</v>
      </c>
      <c r="H2" s="9">
        <v>100000</v>
      </c>
      <c r="I2" s="9">
        <f>(C2-B2)/G2</f>
        <v>1.5960000000000002E-2</v>
      </c>
      <c r="J2" s="9">
        <f>(D2-0)/H2</f>
        <v>4.2848E-5</v>
      </c>
      <c r="K2" s="5">
        <f t="shared" ref="K2:K65" si="0">I2/J2</f>
        <v>372.47946228528758</v>
      </c>
      <c r="L2" s="61">
        <v>45</v>
      </c>
      <c r="M2" s="16">
        <f>L2/I2</f>
        <v>2819.5488721804509</v>
      </c>
      <c r="N2" s="9">
        <f>I2/0.025</f>
        <v>0.63840000000000008</v>
      </c>
      <c r="O2" s="5">
        <f>0.025/J2</f>
        <v>583.45780433159075</v>
      </c>
    </row>
    <row r="3" spans="1:15" x14ac:dyDescent="0.3">
      <c r="A3" s="8">
        <v>5</v>
      </c>
      <c r="B3" s="8">
        <v>-4.5</v>
      </c>
      <c r="C3">
        <v>-2.8944000000000001</v>
      </c>
      <c r="D3">
        <v>4.2906000000000004</v>
      </c>
      <c r="E3" s="45">
        <f t="shared" ref="E3:E11" si="1">A3-C3</f>
        <v>7.8944000000000001</v>
      </c>
      <c r="F3" s="2">
        <f t="shared" ref="F3:F11" si="2">A3-D3</f>
        <v>0.70939999999999959</v>
      </c>
      <c r="G3" s="8">
        <v>100</v>
      </c>
      <c r="H3" s="9">
        <v>100000</v>
      </c>
      <c r="I3" s="9">
        <f t="shared" ref="I3:I11" si="3">(C3-B3)/G3</f>
        <v>1.6056000000000001E-2</v>
      </c>
      <c r="J3" s="9">
        <f t="shared" ref="J3:J11" si="4">(D3-0)/H3</f>
        <v>4.2906000000000006E-5</v>
      </c>
      <c r="K3" s="5">
        <f t="shared" si="0"/>
        <v>374.21339672773036</v>
      </c>
      <c r="L3" s="59"/>
      <c r="M3" s="16">
        <f>L2/I3</f>
        <v>2802.6905829596412</v>
      </c>
      <c r="N3" s="9">
        <f t="shared" ref="N3:N66" si="5">I3/0.025</f>
        <v>0.64224000000000003</v>
      </c>
      <c r="O3" s="5">
        <f t="shared" ref="O3:O66" si="6">0.025/J3</f>
        <v>582.66909057008343</v>
      </c>
    </row>
    <row r="4" spans="1:15" x14ac:dyDescent="0.3">
      <c r="A4" s="8">
        <v>5</v>
      </c>
      <c r="B4" s="8">
        <v>-4</v>
      </c>
      <c r="C4">
        <v>-2.3965999999999998</v>
      </c>
      <c r="D4">
        <v>4.2934000000000001</v>
      </c>
      <c r="E4" s="45">
        <f t="shared" si="1"/>
        <v>7.3965999999999994</v>
      </c>
      <c r="F4" s="2">
        <f t="shared" si="2"/>
        <v>0.70659999999999989</v>
      </c>
      <c r="G4" s="8">
        <v>100</v>
      </c>
      <c r="H4" s="9">
        <v>100000</v>
      </c>
      <c r="I4" s="9">
        <f t="shared" si="3"/>
        <v>1.6034000000000003E-2</v>
      </c>
      <c r="J4" s="9">
        <f t="shared" si="4"/>
        <v>4.2933999999999999E-5</v>
      </c>
      <c r="K4" s="5">
        <f t="shared" si="0"/>
        <v>373.45693389854205</v>
      </c>
      <c r="L4" s="59"/>
      <c r="M4" s="16">
        <f>L2/I4</f>
        <v>2806.5361107646245</v>
      </c>
      <c r="N4" s="9">
        <f t="shared" si="5"/>
        <v>0.64136000000000004</v>
      </c>
      <c r="O4" s="5">
        <f t="shared" si="6"/>
        <v>582.28909488983095</v>
      </c>
    </row>
    <row r="5" spans="1:15" x14ac:dyDescent="0.3">
      <c r="A5" s="8">
        <v>5</v>
      </c>
      <c r="B5" s="8">
        <v>-3.5</v>
      </c>
      <c r="C5">
        <v>-1.9084000000000001</v>
      </c>
      <c r="D5">
        <v>4.2953999999999999</v>
      </c>
      <c r="E5" s="45">
        <f t="shared" si="1"/>
        <v>6.9084000000000003</v>
      </c>
      <c r="F5" s="2">
        <f t="shared" si="2"/>
        <v>0.70460000000000012</v>
      </c>
      <c r="G5" s="8">
        <v>100</v>
      </c>
      <c r="H5" s="9">
        <v>100000</v>
      </c>
      <c r="I5" s="9">
        <f t="shared" si="3"/>
        <v>1.5916E-2</v>
      </c>
      <c r="J5" s="9">
        <f t="shared" si="4"/>
        <v>4.2953999999999996E-5</v>
      </c>
      <c r="K5" s="5">
        <f t="shared" si="0"/>
        <v>370.53592214927602</v>
      </c>
      <c r="L5" s="59"/>
      <c r="M5" s="16">
        <f>L2/I5</f>
        <v>2827.3435536566976</v>
      </c>
      <c r="N5" s="9">
        <f t="shared" si="5"/>
        <v>0.63663999999999998</v>
      </c>
      <c r="O5" s="5">
        <f t="shared" si="6"/>
        <v>582.01797271499754</v>
      </c>
    </row>
    <row r="6" spans="1:15" x14ac:dyDescent="0.3">
      <c r="A6" s="8">
        <v>5</v>
      </c>
      <c r="B6" s="8">
        <v>-3</v>
      </c>
      <c r="C6">
        <v>-1.425</v>
      </c>
      <c r="D6">
        <v>4.2960000000000003</v>
      </c>
      <c r="E6" s="45">
        <f t="shared" si="1"/>
        <v>6.4249999999999998</v>
      </c>
      <c r="F6" s="2">
        <f t="shared" si="2"/>
        <v>0.70399999999999974</v>
      </c>
      <c r="G6" s="8">
        <v>100</v>
      </c>
      <c r="H6" s="9">
        <v>100000</v>
      </c>
      <c r="I6" s="9">
        <f t="shared" si="3"/>
        <v>1.575E-2</v>
      </c>
      <c r="J6" s="9">
        <f t="shared" si="4"/>
        <v>4.2960000000000002E-5</v>
      </c>
      <c r="K6" s="5">
        <f t="shared" si="0"/>
        <v>366.62011173184356</v>
      </c>
      <c r="L6" s="59"/>
      <c r="M6" s="16">
        <f>L2/I6</f>
        <v>2857.1428571428573</v>
      </c>
      <c r="N6" s="9">
        <f t="shared" si="5"/>
        <v>0.63</v>
      </c>
      <c r="O6" s="5">
        <f t="shared" si="6"/>
        <v>581.93668528864055</v>
      </c>
    </row>
    <row r="7" spans="1:15" x14ac:dyDescent="0.3">
      <c r="A7" s="8">
        <v>5</v>
      </c>
      <c r="B7" s="8">
        <v>-2.5</v>
      </c>
      <c r="C7">
        <v>-0.94320000000000004</v>
      </c>
      <c r="D7">
        <v>4.2953999999999901</v>
      </c>
      <c r="E7" s="45">
        <f t="shared" si="1"/>
        <v>5.9432</v>
      </c>
      <c r="F7" s="2">
        <f t="shared" si="2"/>
        <v>0.70460000000000989</v>
      </c>
      <c r="G7" s="8">
        <v>100</v>
      </c>
      <c r="H7" s="9">
        <v>100000</v>
      </c>
      <c r="I7" s="9">
        <f t="shared" si="3"/>
        <v>1.5568E-2</v>
      </c>
      <c r="J7" s="9">
        <f t="shared" si="4"/>
        <v>4.2953999999999901E-5</v>
      </c>
      <c r="K7" s="5">
        <f t="shared" si="0"/>
        <v>362.43423196908407</v>
      </c>
      <c r="L7" s="59"/>
      <c r="M7" s="16">
        <f>L2/I7</f>
        <v>2890.5447070914697</v>
      </c>
      <c r="N7" s="9">
        <f t="shared" si="5"/>
        <v>0.62271999999999994</v>
      </c>
      <c r="O7" s="5">
        <f t="shared" si="6"/>
        <v>582.01797271499879</v>
      </c>
    </row>
    <row r="8" spans="1:15" x14ac:dyDescent="0.3">
      <c r="A8" s="8">
        <v>5</v>
      </c>
      <c r="B8" s="8">
        <v>-2</v>
      </c>
      <c r="C8">
        <v>-0.46299999999999902</v>
      </c>
      <c r="D8">
        <v>4.2951999999999897</v>
      </c>
      <c r="E8" s="45">
        <f t="shared" si="1"/>
        <v>5.4629999999999992</v>
      </c>
      <c r="F8" s="2">
        <f t="shared" si="2"/>
        <v>0.70480000000001031</v>
      </c>
      <c r="G8" s="8">
        <v>100</v>
      </c>
      <c r="H8" s="9">
        <v>100000</v>
      </c>
      <c r="I8" s="9">
        <f t="shared" si="3"/>
        <v>1.537000000000001E-2</v>
      </c>
      <c r="J8" s="9">
        <f t="shared" si="4"/>
        <v>4.2951999999999896E-5</v>
      </c>
      <c r="K8" s="5">
        <f t="shared" si="0"/>
        <v>357.84131123114287</v>
      </c>
      <c r="L8" s="59"/>
      <c r="M8" s="16">
        <f>L2/I8</f>
        <v>2927.7813923227045</v>
      </c>
      <c r="N8" s="9">
        <f t="shared" si="5"/>
        <v>0.61480000000000035</v>
      </c>
      <c r="O8" s="5">
        <f t="shared" si="6"/>
        <v>582.04507357049874</v>
      </c>
    </row>
    <row r="9" spans="1:15" x14ac:dyDescent="0.3">
      <c r="A9" s="8">
        <v>5</v>
      </c>
      <c r="B9" s="8">
        <v>-1.5</v>
      </c>
      <c r="C9">
        <v>1.41999999999999E-2</v>
      </c>
      <c r="D9">
        <v>4.2921999999999896</v>
      </c>
      <c r="E9" s="45">
        <f t="shared" si="1"/>
        <v>4.9858000000000002</v>
      </c>
      <c r="F9" s="2">
        <f t="shared" si="2"/>
        <v>0.70780000000001042</v>
      </c>
      <c r="G9" s="8">
        <v>100</v>
      </c>
      <c r="H9" s="9">
        <v>100000</v>
      </c>
      <c r="I9" s="9">
        <f t="shared" si="3"/>
        <v>1.5141999999999999E-2</v>
      </c>
      <c r="J9" s="9">
        <f t="shared" si="4"/>
        <v>4.2921999999999898E-5</v>
      </c>
      <c r="K9" s="5">
        <f t="shared" si="0"/>
        <v>352.77946041657043</v>
      </c>
      <c r="L9" s="59"/>
      <c r="M9" s="16">
        <f>L2/I9</f>
        <v>2971.8663320565315</v>
      </c>
      <c r="N9" s="9">
        <f t="shared" si="5"/>
        <v>0.60567999999999989</v>
      </c>
      <c r="O9" s="5">
        <f t="shared" si="6"/>
        <v>582.45188947393092</v>
      </c>
    </row>
    <row r="10" spans="1:15" x14ac:dyDescent="0.3">
      <c r="A10" s="8">
        <v>5</v>
      </c>
      <c r="B10" s="8">
        <v>-1</v>
      </c>
      <c r="C10">
        <v>0.4884</v>
      </c>
      <c r="D10">
        <v>4.2921999999999896</v>
      </c>
      <c r="E10" s="45">
        <f t="shared" si="1"/>
        <v>4.5115999999999996</v>
      </c>
      <c r="F10" s="2">
        <f t="shared" si="2"/>
        <v>0.70780000000001042</v>
      </c>
      <c r="G10" s="8">
        <v>100</v>
      </c>
      <c r="H10" s="9">
        <v>100000</v>
      </c>
      <c r="I10" s="9">
        <f t="shared" si="3"/>
        <v>1.4884E-2</v>
      </c>
      <c r="J10" s="9">
        <f t="shared" si="4"/>
        <v>4.2921999999999898E-5</v>
      </c>
      <c r="K10" s="5">
        <f t="shared" si="0"/>
        <v>346.76855691719948</v>
      </c>
      <c r="L10" s="59"/>
      <c r="M10" s="16">
        <f>L2/I10</f>
        <v>3023.3808116097825</v>
      </c>
      <c r="N10" s="9">
        <f t="shared" si="5"/>
        <v>0.59536</v>
      </c>
      <c r="O10" s="5">
        <f t="shared" si="6"/>
        <v>582.45188947393092</v>
      </c>
    </row>
    <row r="11" spans="1:15" x14ac:dyDescent="0.3">
      <c r="A11" s="8">
        <v>5</v>
      </c>
      <c r="B11" s="8">
        <v>-0.5</v>
      </c>
      <c r="C11">
        <v>0.96219999999999895</v>
      </c>
      <c r="D11">
        <v>4.2919999999999998</v>
      </c>
      <c r="E11" s="45">
        <f t="shared" si="1"/>
        <v>4.0378000000000007</v>
      </c>
      <c r="F11" s="2">
        <f t="shared" si="2"/>
        <v>0.70800000000000018</v>
      </c>
      <c r="G11" s="8">
        <v>100</v>
      </c>
      <c r="H11" s="9">
        <v>100000</v>
      </c>
      <c r="I11" s="9">
        <f t="shared" si="3"/>
        <v>1.4621999999999989E-2</v>
      </c>
      <c r="J11" s="9">
        <f t="shared" si="4"/>
        <v>4.2919999999999996E-5</v>
      </c>
      <c r="K11" s="5">
        <f t="shared" si="0"/>
        <v>340.68033550792148</v>
      </c>
      <c r="L11" s="59"/>
      <c r="M11" s="16">
        <f>L2/I11</f>
        <v>3077.5543701272077</v>
      </c>
      <c r="N11" s="9">
        <f t="shared" si="5"/>
        <v>0.58487999999999951</v>
      </c>
      <c r="O11" s="5">
        <f t="shared" si="6"/>
        <v>582.47903075489296</v>
      </c>
    </row>
    <row r="12" spans="1:15" x14ac:dyDescent="0.3">
      <c r="A12" s="25">
        <v>4.5</v>
      </c>
      <c r="B12" s="25">
        <v>-5</v>
      </c>
      <c r="C12">
        <v>-3.5314000000000001</v>
      </c>
      <c r="D12">
        <v>3.8006000000000002</v>
      </c>
      <c r="E12" s="46">
        <f>A12-C12</f>
        <v>8.0313999999999997</v>
      </c>
      <c r="F12" s="37">
        <f>A12-D12</f>
        <v>0.6993999999999998</v>
      </c>
      <c r="G12" s="25">
        <v>100</v>
      </c>
      <c r="H12" s="26">
        <v>100000</v>
      </c>
      <c r="I12" s="26">
        <f>(C12-B12)/G12</f>
        <v>1.4685999999999999E-2</v>
      </c>
      <c r="J12" s="26">
        <f>(D12-0)/H12</f>
        <v>3.8006000000000002E-5</v>
      </c>
      <c r="K12" s="27">
        <f t="shared" si="0"/>
        <v>386.41267168341835</v>
      </c>
      <c r="L12" s="62">
        <v>28.5</v>
      </c>
      <c r="M12" s="28">
        <f>L12/I12</f>
        <v>1940.6237232738663</v>
      </c>
      <c r="N12" s="26">
        <f t="shared" si="5"/>
        <v>0.58743999999999996</v>
      </c>
      <c r="O12" s="27">
        <f t="shared" si="6"/>
        <v>657.79087512498029</v>
      </c>
    </row>
    <row r="13" spans="1:15" x14ac:dyDescent="0.3">
      <c r="A13" s="25">
        <v>4.5</v>
      </c>
      <c r="B13" s="25">
        <v>-4.5</v>
      </c>
      <c r="C13">
        <v>-3.0402</v>
      </c>
      <c r="D13">
        <v>3.8029999999999999</v>
      </c>
      <c r="E13" s="46">
        <f t="shared" ref="E13:E21" si="7">A13-C13</f>
        <v>7.5402000000000005</v>
      </c>
      <c r="F13" s="37">
        <f t="shared" ref="F13:F21" si="8">A13-D13</f>
        <v>0.69700000000000006</v>
      </c>
      <c r="G13" s="25">
        <v>100</v>
      </c>
      <c r="H13" s="26">
        <v>100000</v>
      </c>
      <c r="I13" s="26">
        <f t="shared" ref="I13:I21" si="9">(C13-B13)/G13</f>
        <v>1.4598E-2</v>
      </c>
      <c r="J13" s="26">
        <f t="shared" ref="J13:J21" si="10">(D13-0)/H13</f>
        <v>3.803E-5</v>
      </c>
      <c r="K13" s="27">
        <f t="shared" si="0"/>
        <v>383.85485143307915</v>
      </c>
      <c r="L13" s="64"/>
      <c r="M13" s="28">
        <f>L12/I13</f>
        <v>1952.3222359227291</v>
      </c>
      <c r="N13" s="26">
        <f t="shared" si="5"/>
        <v>0.58391999999999999</v>
      </c>
      <c r="O13" s="27">
        <f t="shared" si="6"/>
        <v>657.37575598211936</v>
      </c>
    </row>
    <row r="14" spans="1:15" x14ac:dyDescent="0.3">
      <c r="A14" s="25">
        <v>4.5</v>
      </c>
      <c r="B14" s="25">
        <v>-4</v>
      </c>
      <c r="C14">
        <v>-2.5546000000000002</v>
      </c>
      <c r="D14">
        <v>3.8039999999999998</v>
      </c>
      <c r="E14" s="46">
        <f t="shared" si="7"/>
        <v>7.0546000000000006</v>
      </c>
      <c r="F14" s="37">
        <f t="shared" si="8"/>
        <v>0.69600000000000017</v>
      </c>
      <c r="G14" s="25">
        <v>100</v>
      </c>
      <c r="H14" s="26">
        <v>100000</v>
      </c>
      <c r="I14" s="26">
        <f t="shared" si="9"/>
        <v>1.4453999999999998E-2</v>
      </c>
      <c r="J14" s="26">
        <f t="shared" si="10"/>
        <v>3.8039999999999995E-5</v>
      </c>
      <c r="K14" s="27">
        <f t="shared" si="0"/>
        <v>379.96845425867508</v>
      </c>
      <c r="L14" s="64"/>
      <c r="M14" s="28">
        <f>L12/I14</f>
        <v>1971.7725197177253</v>
      </c>
      <c r="N14" s="26">
        <f t="shared" si="5"/>
        <v>0.5781599999999999</v>
      </c>
      <c r="O14" s="27">
        <f t="shared" si="6"/>
        <v>657.20294426919043</v>
      </c>
    </row>
    <row r="15" spans="1:15" x14ac:dyDescent="0.3">
      <c r="A15" s="25">
        <v>4.5</v>
      </c>
      <c r="B15" s="25">
        <v>-3.5</v>
      </c>
      <c r="C15">
        <v>-2.0760000000000001</v>
      </c>
      <c r="D15">
        <v>3.8029999999999999</v>
      </c>
      <c r="E15" s="46">
        <f t="shared" si="7"/>
        <v>6.5760000000000005</v>
      </c>
      <c r="F15" s="37">
        <f t="shared" si="8"/>
        <v>0.69700000000000006</v>
      </c>
      <c r="G15" s="25">
        <v>100</v>
      </c>
      <c r="H15" s="26">
        <v>100000</v>
      </c>
      <c r="I15" s="26">
        <f t="shared" si="9"/>
        <v>1.4239999999999999E-2</v>
      </c>
      <c r="J15" s="26">
        <f t="shared" si="10"/>
        <v>3.803E-5</v>
      </c>
      <c r="K15" s="27">
        <f t="shared" si="0"/>
        <v>374.44123060741515</v>
      </c>
      <c r="L15" s="64"/>
      <c r="M15" s="28">
        <f>L12/I15</f>
        <v>2001.4044943820227</v>
      </c>
      <c r="N15" s="26">
        <f t="shared" si="5"/>
        <v>0.56959999999999988</v>
      </c>
      <c r="O15" s="27">
        <f t="shared" si="6"/>
        <v>657.37575598211936</v>
      </c>
    </row>
    <row r="16" spans="1:15" x14ac:dyDescent="0.3">
      <c r="A16" s="25">
        <v>4.5</v>
      </c>
      <c r="B16" s="25">
        <v>-3</v>
      </c>
      <c r="C16">
        <v>-1.5968</v>
      </c>
      <c r="D16">
        <v>3.8029999999999999</v>
      </c>
      <c r="E16" s="46">
        <f t="shared" si="7"/>
        <v>6.0968</v>
      </c>
      <c r="F16" s="37">
        <f t="shared" si="8"/>
        <v>0.69700000000000006</v>
      </c>
      <c r="G16" s="25">
        <v>100</v>
      </c>
      <c r="H16" s="26">
        <v>100000</v>
      </c>
      <c r="I16" s="26">
        <f t="shared" si="9"/>
        <v>1.4031999999999999E-2</v>
      </c>
      <c r="J16" s="26">
        <f t="shared" si="10"/>
        <v>3.803E-5</v>
      </c>
      <c r="K16" s="27">
        <f t="shared" si="0"/>
        <v>368.97186431764396</v>
      </c>
      <c r="L16" s="64"/>
      <c r="M16" s="28">
        <f>L12/I16</f>
        <v>2031.0718358038769</v>
      </c>
      <c r="N16" s="26">
        <f t="shared" si="5"/>
        <v>0.56127999999999989</v>
      </c>
      <c r="O16" s="27">
        <f t="shared" si="6"/>
        <v>657.37575598211936</v>
      </c>
    </row>
    <row r="17" spans="1:15" x14ac:dyDescent="0.3">
      <c r="A17" s="25">
        <v>4.5</v>
      </c>
      <c r="B17" s="25">
        <v>-2.5</v>
      </c>
      <c r="C17">
        <v>-1.1168</v>
      </c>
      <c r="D17">
        <v>3.8028</v>
      </c>
      <c r="E17" s="46">
        <f t="shared" si="7"/>
        <v>5.6167999999999996</v>
      </c>
      <c r="F17" s="37">
        <f t="shared" si="8"/>
        <v>0.69720000000000004</v>
      </c>
      <c r="G17" s="25">
        <v>100</v>
      </c>
      <c r="H17" s="26">
        <v>100000</v>
      </c>
      <c r="I17" s="26">
        <f t="shared" si="9"/>
        <v>1.3832000000000001E-2</v>
      </c>
      <c r="J17" s="26">
        <f t="shared" si="10"/>
        <v>3.8028000000000003E-5</v>
      </c>
      <c r="K17" s="27">
        <f t="shared" si="0"/>
        <v>363.73198695697909</v>
      </c>
      <c r="L17" s="64"/>
      <c r="M17" s="28">
        <f>L12/I17</f>
        <v>2060.4395604395604</v>
      </c>
      <c r="N17" s="26">
        <f t="shared" si="5"/>
        <v>0.55327999999999999</v>
      </c>
      <c r="O17" s="27">
        <f t="shared" si="6"/>
        <v>657.41032923109287</v>
      </c>
    </row>
    <row r="18" spans="1:15" x14ac:dyDescent="0.3">
      <c r="A18" s="25">
        <v>4.5</v>
      </c>
      <c r="B18" s="25">
        <v>-2</v>
      </c>
      <c r="C18">
        <v>-0.63539999999999996</v>
      </c>
      <c r="D18">
        <v>3.8014000000000001</v>
      </c>
      <c r="E18" s="46">
        <f t="shared" si="7"/>
        <v>5.1353999999999997</v>
      </c>
      <c r="F18" s="37">
        <f t="shared" si="8"/>
        <v>0.69859999999999989</v>
      </c>
      <c r="G18" s="25">
        <v>100</v>
      </c>
      <c r="H18" s="26">
        <v>100000</v>
      </c>
      <c r="I18" s="26">
        <f t="shared" si="9"/>
        <v>1.3646E-2</v>
      </c>
      <c r="J18" s="26">
        <f t="shared" si="10"/>
        <v>3.8013999999999999E-5</v>
      </c>
      <c r="K18" s="27">
        <f t="shared" si="0"/>
        <v>358.97300994370494</v>
      </c>
      <c r="L18" s="64"/>
      <c r="M18" s="28">
        <f>L12/I18</f>
        <v>2088.5241096291952</v>
      </c>
      <c r="N18" s="26">
        <f t="shared" si="5"/>
        <v>0.54583999999999999</v>
      </c>
      <c r="O18" s="27">
        <f t="shared" si="6"/>
        <v>657.65244383648132</v>
      </c>
    </row>
    <row r="19" spans="1:15" x14ac:dyDescent="0.3">
      <c r="A19" s="25">
        <v>4.5</v>
      </c>
      <c r="B19" s="25">
        <v>-1.5</v>
      </c>
      <c r="C19">
        <v>-0.16139999999999999</v>
      </c>
      <c r="D19">
        <v>3.7989999999999999</v>
      </c>
      <c r="E19" s="46">
        <f t="shared" si="7"/>
        <v>4.6614000000000004</v>
      </c>
      <c r="F19" s="37">
        <f t="shared" si="8"/>
        <v>0.70100000000000007</v>
      </c>
      <c r="G19" s="25">
        <v>100</v>
      </c>
      <c r="H19" s="26">
        <v>100000</v>
      </c>
      <c r="I19" s="26">
        <f t="shared" si="9"/>
        <v>1.3386E-2</v>
      </c>
      <c r="J19" s="26">
        <f t="shared" si="10"/>
        <v>3.799E-5</v>
      </c>
      <c r="K19" s="27">
        <f t="shared" si="0"/>
        <v>352.35588312713872</v>
      </c>
      <c r="L19" s="64"/>
      <c r="M19" s="28">
        <f>L12/I19</f>
        <v>2129.0900941281934</v>
      </c>
      <c r="N19" s="26">
        <f t="shared" si="5"/>
        <v>0.53544000000000003</v>
      </c>
      <c r="O19" s="27">
        <f t="shared" si="6"/>
        <v>658.0679126085812</v>
      </c>
    </row>
    <row r="20" spans="1:15" x14ac:dyDescent="0.3">
      <c r="A20" s="25">
        <v>4.5</v>
      </c>
      <c r="B20" s="25">
        <v>-1</v>
      </c>
      <c r="C20">
        <v>0.317</v>
      </c>
      <c r="D20">
        <v>3.7984</v>
      </c>
      <c r="E20" s="46">
        <f t="shared" si="7"/>
        <v>4.1829999999999998</v>
      </c>
      <c r="F20" s="37">
        <f t="shared" si="8"/>
        <v>0.7016</v>
      </c>
      <c r="G20" s="25">
        <v>100</v>
      </c>
      <c r="H20" s="26">
        <v>100000</v>
      </c>
      <c r="I20" s="26">
        <f t="shared" si="9"/>
        <v>1.3169999999999999E-2</v>
      </c>
      <c r="J20" s="26">
        <f t="shared" si="10"/>
        <v>3.7984000000000001E-5</v>
      </c>
      <c r="K20" s="27">
        <f t="shared" si="0"/>
        <v>346.72493681550122</v>
      </c>
      <c r="L20" s="64"/>
      <c r="M20" s="28">
        <f>L12/I20</f>
        <v>2164.0091116173121</v>
      </c>
      <c r="N20" s="26">
        <f t="shared" si="5"/>
        <v>0.52679999999999993</v>
      </c>
      <c r="O20" s="27">
        <f t="shared" si="6"/>
        <v>658.17186183656281</v>
      </c>
    </row>
    <row r="21" spans="1:15" x14ac:dyDescent="0.3">
      <c r="A21" s="25">
        <v>4.5</v>
      </c>
      <c r="B21" s="25">
        <v>-0.5</v>
      </c>
      <c r="C21">
        <v>0.78739999999999999</v>
      </c>
      <c r="D21">
        <v>3.7959999999999998</v>
      </c>
      <c r="E21" s="46">
        <f t="shared" si="7"/>
        <v>3.7126000000000001</v>
      </c>
      <c r="F21" s="37">
        <f t="shared" si="8"/>
        <v>0.70400000000000018</v>
      </c>
      <c r="G21" s="25">
        <v>100</v>
      </c>
      <c r="H21" s="26">
        <v>100000</v>
      </c>
      <c r="I21" s="26">
        <f t="shared" si="9"/>
        <v>1.2873999999999998E-2</v>
      </c>
      <c r="J21" s="26">
        <f t="shared" si="10"/>
        <v>3.7959999999999996E-5</v>
      </c>
      <c r="K21" s="27">
        <f t="shared" si="0"/>
        <v>339.14646996838775</v>
      </c>
      <c r="L21" s="64"/>
      <c r="M21" s="28">
        <f>L12/I21</f>
        <v>2213.7641758583195</v>
      </c>
      <c r="N21" s="26">
        <f t="shared" si="5"/>
        <v>0.51495999999999986</v>
      </c>
      <c r="O21" s="27">
        <f t="shared" si="6"/>
        <v>658.58798735511073</v>
      </c>
    </row>
    <row r="22" spans="1:15" x14ac:dyDescent="0.3">
      <c r="A22" s="10">
        <v>4</v>
      </c>
      <c r="B22" s="10">
        <v>-5</v>
      </c>
      <c r="C22">
        <v>-3.7296</v>
      </c>
      <c r="D22">
        <v>3.3024</v>
      </c>
      <c r="E22" s="47">
        <f>A22-C22</f>
        <v>7.7295999999999996</v>
      </c>
      <c r="F22" s="3">
        <f>A22-D22</f>
        <v>0.6976</v>
      </c>
      <c r="G22" s="10">
        <v>100</v>
      </c>
      <c r="H22" s="11">
        <v>100000</v>
      </c>
      <c r="I22" s="11">
        <f>(C22-B22)/G22</f>
        <v>1.2704E-2</v>
      </c>
      <c r="J22" s="11">
        <f>(D22-0)/H22</f>
        <v>3.3024000000000001E-5</v>
      </c>
      <c r="K22" s="6">
        <f t="shared" si="0"/>
        <v>384.68992248062017</v>
      </c>
      <c r="L22" s="58">
        <v>24.75</v>
      </c>
      <c r="M22" s="17">
        <f>L22/I22</f>
        <v>1948.205289672544</v>
      </c>
      <c r="N22" s="11">
        <f t="shared" si="5"/>
        <v>0.50815999999999995</v>
      </c>
      <c r="O22" s="6">
        <f t="shared" si="6"/>
        <v>757.02519379844966</v>
      </c>
    </row>
    <row r="23" spans="1:15" x14ac:dyDescent="0.3">
      <c r="A23" s="10">
        <v>4</v>
      </c>
      <c r="B23" s="10">
        <v>-4.5</v>
      </c>
      <c r="C23">
        <v>-3.2389999999999999</v>
      </c>
      <c r="D23">
        <v>3.3041999999999998</v>
      </c>
      <c r="E23" s="47">
        <f t="shared" ref="E23:E31" si="11">A23-C23</f>
        <v>7.2389999999999999</v>
      </c>
      <c r="F23" s="3">
        <f t="shared" ref="F23:F31" si="12">A23-D23</f>
        <v>0.6958000000000002</v>
      </c>
      <c r="G23" s="10">
        <v>100</v>
      </c>
      <c r="H23" s="11">
        <v>100000</v>
      </c>
      <c r="I23" s="11">
        <f t="shared" ref="I23:I31" si="13">(C23-B23)/G23</f>
        <v>1.2610000000000001E-2</v>
      </c>
      <c r="J23" s="11">
        <f t="shared" ref="J23:J31" si="14">(D23-0)/H23</f>
        <v>3.3042E-5</v>
      </c>
      <c r="K23" s="6">
        <f t="shared" si="0"/>
        <v>381.63549421947829</v>
      </c>
      <c r="L23" s="63"/>
      <c r="M23" s="17">
        <f>L22/I23</f>
        <v>1962.7279936558284</v>
      </c>
      <c r="N23" s="11">
        <f t="shared" si="5"/>
        <v>0.50440000000000007</v>
      </c>
      <c r="O23" s="6">
        <f t="shared" si="6"/>
        <v>756.61279583560327</v>
      </c>
    </row>
    <row r="24" spans="1:15" x14ac:dyDescent="0.3">
      <c r="A24" s="10">
        <v>4</v>
      </c>
      <c r="B24" s="10">
        <v>-4</v>
      </c>
      <c r="C24">
        <v>-2.7530000000000001</v>
      </c>
      <c r="D24">
        <v>3.306</v>
      </c>
      <c r="E24" s="47">
        <f t="shared" si="11"/>
        <v>6.7530000000000001</v>
      </c>
      <c r="F24" s="3">
        <f t="shared" si="12"/>
        <v>0.69399999999999995</v>
      </c>
      <c r="G24" s="10">
        <v>100</v>
      </c>
      <c r="H24" s="11">
        <v>100000</v>
      </c>
      <c r="I24" s="11">
        <f t="shared" si="13"/>
        <v>1.2469999999999998E-2</v>
      </c>
      <c r="J24" s="11">
        <f t="shared" si="14"/>
        <v>3.3059999999999999E-5</v>
      </c>
      <c r="K24" s="6">
        <f t="shared" si="0"/>
        <v>377.19298245614033</v>
      </c>
      <c r="L24" s="63"/>
      <c r="M24" s="17">
        <f>L22/I24</f>
        <v>1984.7634322373699</v>
      </c>
      <c r="N24" s="11">
        <f t="shared" si="5"/>
        <v>0.49879999999999991</v>
      </c>
      <c r="O24" s="6">
        <f t="shared" si="6"/>
        <v>756.20084694494869</v>
      </c>
    </row>
    <row r="25" spans="1:15" x14ac:dyDescent="0.3">
      <c r="A25" s="10">
        <v>4</v>
      </c>
      <c r="B25" s="10">
        <v>-3.5</v>
      </c>
      <c r="C25">
        <v>-2.2684000000000002</v>
      </c>
      <c r="D25">
        <v>3.306</v>
      </c>
      <c r="E25" s="47">
        <f t="shared" si="11"/>
        <v>6.2683999999999997</v>
      </c>
      <c r="F25" s="3">
        <f t="shared" si="12"/>
        <v>0.69399999999999995</v>
      </c>
      <c r="G25" s="10">
        <v>100</v>
      </c>
      <c r="H25" s="11">
        <v>100000</v>
      </c>
      <c r="I25" s="11">
        <f t="shared" si="13"/>
        <v>1.2315999999999999E-2</v>
      </c>
      <c r="J25" s="11">
        <f t="shared" si="14"/>
        <v>3.3059999999999999E-5</v>
      </c>
      <c r="K25" s="6">
        <f t="shared" si="0"/>
        <v>372.53478523895944</v>
      </c>
      <c r="L25" s="63"/>
      <c r="M25" s="17">
        <f>L22/I25</f>
        <v>2009.5810328028583</v>
      </c>
      <c r="N25" s="11">
        <f t="shared" si="5"/>
        <v>0.49263999999999991</v>
      </c>
      <c r="O25" s="6">
        <f t="shared" si="6"/>
        <v>756.20084694494869</v>
      </c>
    </row>
    <row r="26" spans="1:15" x14ac:dyDescent="0.3">
      <c r="A26" s="10">
        <v>4</v>
      </c>
      <c r="B26" s="10">
        <v>-3</v>
      </c>
      <c r="C26">
        <v>-1.78799999999999</v>
      </c>
      <c r="D26">
        <v>3.3050000000000002</v>
      </c>
      <c r="E26" s="47">
        <f t="shared" si="11"/>
        <v>5.7879999999999896</v>
      </c>
      <c r="F26" s="3">
        <f t="shared" si="12"/>
        <v>0.69499999999999984</v>
      </c>
      <c r="G26" s="10">
        <v>100</v>
      </c>
      <c r="H26" s="11">
        <v>100000</v>
      </c>
      <c r="I26" s="11">
        <f t="shared" si="13"/>
        <v>1.2120000000000099E-2</v>
      </c>
      <c r="J26" s="11">
        <f t="shared" si="14"/>
        <v>3.3050000000000004E-5</v>
      </c>
      <c r="K26" s="6">
        <f t="shared" si="0"/>
        <v>366.71709531013914</v>
      </c>
      <c r="L26" s="63"/>
      <c r="M26" s="17">
        <f>L22/I26</f>
        <v>2042.0792079207754</v>
      </c>
      <c r="N26" s="11">
        <f t="shared" si="5"/>
        <v>0.48480000000000395</v>
      </c>
      <c r="O26" s="6">
        <f t="shared" si="6"/>
        <v>756.42965204235998</v>
      </c>
    </row>
    <row r="27" spans="1:15" x14ac:dyDescent="0.3">
      <c r="A27" s="10">
        <v>4</v>
      </c>
      <c r="B27" s="10">
        <v>-2.5</v>
      </c>
      <c r="C27">
        <v>-1.3071999999999999</v>
      </c>
      <c r="D27">
        <v>3.3035999999999999</v>
      </c>
      <c r="E27" s="47">
        <f t="shared" si="11"/>
        <v>5.3071999999999999</v>
      </c>
      <c r="F27" s="3">
        <f t="shared" si="12"/>
        <v>0.69640000000000013</v>
      </c>
      <c r="G27" s="10">
        <v>100</v>
      </c>
      <c r="H27" s="11">
        <v>100000</v>
      </c>
      <c r="I27" s="11">
        <f t="shared" si="13"/>
        <v>1.1928000000000001E-2</v>
      </c>
      <c r="J27" s="11">
        <f t="shared" si="14"/>
        <v>3.3036E-5</v>
      </c>
      <c r="K27" s="6">
        <f t="shared" si="0"/>
        <v>361.06066109698514</v>
      </c>
      <c r="L27" s="63"/>
      <c r="M27" s="17">
        <f>L22/I27</f>
        <v>2074.9496981891348</v>
      </c>
      <c r="N27" s="11">
        <f t="shared" si="5"/>
        <v>0.47712000000000004</v>
      </c>
      <c r="O27" s="6">
        <f t="shared" si="6"/>
        <v>756.7502118900594</v>
      </c>
    </row>
    <row r="28" spans="1:15" x14ac:dyDescent="0.3">
      <c r="A28" s="10">
        <v>4</v>
      </c>
      <c r="B28" s="10">
        <v>-2</v>
      </c>
      <c r="C28">
        <v>-0.82320000000000004</v>
      </c>
      <c r="D28">
        <v>3.302</v>
      </c>
      <c r="E28" s="47">
        <f t="shared" si="11"/>
        <v>4.8231999999999999</v>
      </c>
      <c r="F28" s="3">
        <f t="shared" si="12"/>
        <v>0.69799999999999995</v>
      </c>
      <c r="G28" s="10">
        <v>100</v>
      </c>
      <c r="H28" s="11">
        <v>100000</v>
      </c>
      <c r="I28" s="11">
        <f t="shared" si="13"/>
        <v>1.1768000000000001E-2</v>
      </c>
      <c r="J28" s="11">
        <f t="shared" si="14"/>
        <v>3.3019999999999999E-5</v>
      </c>
      <c r="K28" s="6">
        <f t="shared" si="0"/>
        <v>356.39006662628714</v>
      </c>
      <c r="L28" s="63"/>
      <c r="M28" s="17">
        <f>L22/I28</f>
        <v>2103.1611148878314</v>
      </c>
      <c r="N28" s="11">
        <f t="shared" si="5"/>
        <v>0.47072000000000003</v>
      </c>
      <c r="O28" s="6">
        <f t="shared" si="6"/>
        <v>757.11689884918235</v>
      </c>
    </row>
    <row r="29" spans="1:15" x14ac:dyDescent="0.3">
      <c r="A29" s="10">
        <v>4</v>
      </c>
      <c r="B29" s="10">
        <v>-1.5</v>
      </c>
      <c r="C29">
        <v>-0.34520000000000001</v>
      </c>
      <c r="D29">
        <v>3.3016000000000001</v>
      </c>
      <c r="E29" s="47">
        <f t="shared" si="11"/>
        <v>4.3452000000000002</v>
      </c>
      <c r="F29" s="3">
        <f t="shared" si="12"/>
        <v>0.69839999999999991</v>
      </c>
      <c r="G29" s="10">
        <v>100</v>
      </c>
      <c r="H29" s="11">
        <v>100000</v>
      </c>
      <c r="I29" s="11">
        <f t="shared" si="13"/>
        <v>1.1548000000000001E-2</v>
      </c>
      <c r="J29" s="11">
        <f t="shared" si="14"/>
        <v>3.3016000000000004E-5</v>
      </c>
      <c r="K29" s="6">
        <f t="shared" si="0"/>
        <v>349.76980857765932</v>
      </c>
      <c r="L29" s="63"/>
      <c r="M29" s="17">
        <f>L22/I29</f>
        <v>2143.2282646345684</v>
      </c>
      <c r="N29" s="11">
        <f t="shared" si="5"/>
        <v>0.46192</v>
      </c>
      <c r="O29" s="6">
        <f t="shared" si="6"/>
        <v>757.20862612066867</v>
      </c>
    </row>
    <row r="30" spans="1:15" x14ac:dyDescent="0.3">
      <c r="A30" s="10">
        <v>4</v>
      </c>
      <c r="B30" s="10">
        <v>-1</v>
      </c>
      <c r="C30">
        <v>0.13120000000000001</v>
      </c>
      <c r="D30">
        <v>3.2988</v>
      </c>
      <c r="E30" s="47">
        <f t="shared" si="11"/>
        <v>3.8687999999999998</v>
      </c>
      <c r="F30" s="3">
        <f t="shared" si="12"/>
        <v>0.70120000000000005</v>
      </c>
      <c r="G30" s="10">
        <v>100</v>
      </c>
      <c r="H30" s="11">
        <v>100000</v>
      </c>
      <c r="I30" s="11">
        <f t="shared" si="13"/>
        <v>1.1311999999999999E-2</v>
      </c>
      <c r="J30" s="11">
        <f t="shared" si="14"/>
        <v>3.2987999999999997E-5</v>
      </c>
      <c r="K30" s="6">
        <f t="shared" si="0"/>
        <v>342.91257426943133</v>
      </c>
      <c r="L30" s="63"/>
      <c r="M30" s="17">
        <f>L22/I30</f>
        <v>2187.9420084865633</v>
      </c>
      <c r="N30" s="11">
        <f t="shared" si="5"/>
        <v>0.45247999999999994</v>
      </c>
      <c r="O30" s="6">
        <f t="shared" si="6"/>
        <v>757.851339881169</v>
      </c>
    </row>
    <row r="31" spans="1:15" x14ac:dyDescent="0.3">
      <c r="A31" s="10">
        <v>4</v>
      </c>
      <c r="B31" s="10">
        <v>-0.5</v>
      </c>
      <c r="C31">
        <v>0.61019999999999996</v>
      </c>
      <c r="D31">
        <v>3.2986</v>
      </c>
      <c r="E31" s="47">
        <f t="shared" si="11"/>
        <v>3.3898000000000001</v>
      </c>
      <c r="F31" s="3">
        <f t="shared" si="12"/>
        <v>0.70140000000000002</v>
      </c>
      <c r="G31" s="10">
        <v>100</v>
      </c>
      <c r="H31" s="11">
        <v>100000</v>
      </c>
      <c r="I31" s="11">
        <f t="shared" si="13"/>
        <v>1.1101999999999999E-2</v>
      </c>
      <c r="J31" s="11">
        <f t="shared" si="14"/>
        <v>3.2985999999999999E-5</v>
      </c>
      <c r="K31" s="6">
        <f t="shared" si="0"/>
        <v>336.56702843630632</v>
      </c>
      <c r="L31" s="63"/>
      <c r="M31" s="17">
        <f>L22/I31</f>
        <v>2229.3280490001803</v>
      </c>
      <c r="N31" s="11">
        <f t="shared" si="5"/>
        <v>0.44407999999999992</v>
      </c>
      <c r="O31" s="6">
        <f t="shared" si="6"/>
        <v>757.89728975929188</v>
      </c>
    </row>
    <row r="32" spans="1:15" x14ac:dyDescent="0.3">
      <c r="A32" s="12">
        <v>3.5</v>
      </c>
      <c r="B32" s="12">
        <v>-5</v>
      </c>
      <c r="C32">
        <v>-3.9289999999999998</v>
      </c>
      <c r="D32">
        <v>2.806</v>
      </c>
      <c r="E32" s="48">
        <f>A32-C32</f>
        <v>7.4290000000000003</v>
      </c>
      <c r="F32" s="4">
        <f>A32-D32</f>
        <v>0.69399999999999995</v>
      </c>
      <c r="G32" s="12">
        <v>100</v>
      </c>
      <c r="H32" s="13">
        <v>100000</v>
      </c>
      <c r="I32" s="13">
        <f>(C32-B32)/G32</f>
        <v>1.0710000000000003E-2</v>
      </c>
      <c r="J32" s="13">
        <f>(D32-0)/H32</f>
        <v>2.8059999999999999E-5</v>
      </c>
      <c r="K32" s="7">
        <f t="shared" si="0"/>
        <v>381.68210976478986</v>
      </c>
      <c r="L32" s="60">
        <v>28</v>
      </c>
      <c r="M32" s="18">
        <f>L32/I32</f>
        <v>2614.3790849673196</v>
      </c>
      <c r="N32" s="13">
        <f t="shared" si="5"/>
        <v>0.42840000000000006</v>
      </c>
      <c r="O32" s="7">
        <f t="shared" si="6"/>
        <v>890.94796863863155</v>
      </c>
    </row>
    <row r="33" spans="1:15" x14ac:dyDescent="0.3">
      <c r="A33" s="12">
        <v>3.5</v>
      </c>
      <c r="B33" s="12">
        <v>-4.5</v>
      </c>
      <c r="C33">
        <v>-3.4369999999999998</v>
      </c>
      <c r="D33">
        <v>2.8075999999999999</v>
      </c>
      <c r="E33" s="48">
        <f t="shared" ref="E33:E41" si="15">A33-C33</f>
        <v>6.9369999999999994</v>
      </c>
      <c r="F33" s="4">
        <f t="shared" ref="F33:F41" si="16">A33-D33</f>
        <v>0.69240000000000013</v>
      </c>
      <c r="G33" s="12">
        <v>100</v>
      </c>
      <c r="H33" s="13">
        <v>100000</v>
      </c>
      <c r="I33" s="13">
        <f t="shared" ref="I33:I41" si="17">(C33-B33)/G33</f>
        <v>1.0630000000000002E-2</v>
      </c>
      <c r="J33" s="13">
        <f t="shared" ref="J33:J41" si="18">(D33-0)/H33</f>
        <v>2.8076E-5</v>
      </c>
      <c r="K33" s="7">
        <f t="shared" si="0"/>
        <v>378.61518734862523</v>
      </c>
      <c r="L33" s="65"/>
      <c r="M33" s="18">
        <f>L32/I33</f>
        <v>2634.0545625587952</v>
      </c>
      <c r="N33" s="13">
        <f t="shared" si="5"/>
        <v>0.42520000000000008</v>
      </c>
      <c r="O33" s="7">
        <f t="shared" si="6"/>
        <v>890.44023365151736</v>
      </c>
    </row>
    <row r="34" spans="1:15" x14ac:dyDescent="0.3">
      <c r="A34" s="12">
        <v>3.5</v>
      </c>
      <c r="B34" s="12">
        <v>-4</v>
      </c>
      <c r="C34">
        <v>-2.9510000000000001</v>
      </c>
      <c r="D34">
        <v>2.8075999999999999</v>
      </c>
      <c r="E34" s="48">
        <f t="shared" si="15"/>
        <v>6.4510000000000005</v>
      </c>
      <c r="F34" s="4">
        <f t="shared" si="16"/>
        <v>0.69240000000000013</v>
      </c>
      <c r="G34" s="12">
        <v>100</v>
      </c>
      <c r="H34" s="13">
        <v>100000</v>
      </c>
      <c r="I34" s="13">
        <f t="shared" si="17"/>
        <v>1.0489999999999999E-2</v>
      </c>
      <c r="J34" s="13">
        <f t="shared" si="18"/>
        <v>2.8076E-5</v>
      </c>
      <c r="K34" s="7">
        <f t="shared" si="0"/>
        <v>373.62872204017663</v>
      </c>
      <c r="L34" s="65"/>
      <c r="M34" s="18">
        <f>L32/I34</f>
        <v>2669.2087702573881</v>
      </c>
      <c r="N34" s="13">
        <f t="shared" si="5"/>
        <v>0.41959999999999997</v>
      </c>
      <c r="O34" s="7">
        <f t="shared" si="6"/>
        <v>890.44023365151736</v>
      </c>
    </row>
    <row r="35" spans="1:15" x14ac:dyDescent="0.3">
      <c r="A35" s="12">
        <v>3.5</v>
      </c>
      <c r="B35" s="12">
        <v>-3.5</v>
      </c>
      <c r="C35">
        <v>-2.4649999999999999</v>
      </c>
      <c r="D35">
        <v>2.8081999999999998</v>
      </c>
      <c r="E35" s="48">
        <f t="shared" si="15"/>
        <v>5.9649999999999999</v>
      </c>
      <c r="F35" s="4">
        <f t="shared" si="16"/>
        <v>0.69180000000000019</v>
      </c>
      <c r="G35" s="12">
        <v>100</v>
      </c>
      <c r="H35" s="13">
        <v>100000</v>
      </c>
      <c r="I35" s="13">
        <f t="shared" si="17"/>
        <v>1.0350000000000002E-2</v>
      </c>
      <c r="J35" s="13">
        <f t="shared" si="18"/>
        <v>2.8081999999999996E-5</v>
      </c>
      <c r="K35" s="7">
        <f t="shared" si="0"/>
        <v>368.56349262873027</v>
      </c>
      <c r="L35" s="65"/>
      <c r="M35" s="18">
        <f>L32/I35</f>
        <v>2705.3140096618354</v>
      </c>
      <c r="N35" s="13">
        <f t="shared" si="5"/>
        <v>0.41400000000000003</v>
      </c>
      <c r="O35" s="7">
        <f t="shared" si="6"/>
        <v>890.24998219500048</v>
      </c>
    </row>
    <row r="36" spans="1:15" x14ac:dyDescent="0.3">
      <c r="A36" s="12">
        <v>3.5</v>
      </c>
      <c r="B36" s="12">
        <v>-3</v>
      </c>
      <c r="C36">
        <v>-1.9818</v>
      </c>
      <c r="D36">
        <v>2.8055999999999899</v>
      </c>
      <c r="E36" s="48">
        <f t="shared" si="15"/>
        <v>5.4817999999999998</v>
      </c>
      <c r="F36" s="4">
        <f t="shared" si="16"/>
        <v>0.69440000000001012</v>
      </c>
      <c r="G36" s="12">
        <v>100</v>
      </c>
      <c r="H36" s="13">
        <v>100000</v>
      </c>
      <c r="I36" s="13">
        <f t="shared" si="17"/>
        <v>1.0182E-2</v>
      </c>
      <c r="J36" s="13">
        <f t="shared" si="18"/>
        <v>2.8055999999999899E-5</v>
      </c>
      <c r="K36" s="7">
        <f t="shared" si="0"/>
        <v>362.9170230966651</v>
      </c>
      <c r="L36" s="65"/>
      <c r="M36" s="18">
        <f>L32/I36</f>
        <v>2749.9508937340406</v>
      </c>
      <c r="N36" s="13">
        <f t="shared" si="5"/>
        <v>0.40727999999999998</v>
      </c>
      <c r="O36" s="7">
        <f t="shared" si="6"/>
        <v>891.07499287140331</v>
      </c>
    </row>
    <row r="37" spans="1:15" x14ac:dyDescent="0.3">
      <c r="A37" s="12">
        <v>3.5</v>
      </c>
      <c r="B37" s="12">
        <v>-2.5</v>
      </c>
      <c r="C37">
        <v>-1.4962</v>
      </c>
      <c r="D37">
        <v>2.8052000000000001</v>
      </c>
      <c r="E37" s="48">
        <f t="shared" si="15"/>
        <v>4.9962</v>
      </c>
      <c r="F37" s="4">
        <f t="shared" si="16"/>
        <v>0.69479999999999986</v>
      </c>
      <c r="G37" s="12">
        <v>100</v>
      </c>
      <c r="H37" s="13">
        <v>100000</v>
      </c>
      <c r="I37" s="13">
        <f t="shared" si="17"/>
        <v>1.0038E-2</v>
      </c>
      <c r="J37" s="13">
        <f t="shared" si="18"/>
        <v>2.8052000000000002E-5</v>
      </c>
      <c r="K37" s="7">
        <f t="shared" si="0"/>
        <v>357.83544845287321</v>
      </c>
      <c r="L37" s="65"/>
      <c r="M37" s="18">
        <f>L32/I37</f>
        <v>2789.4002789400279</v>
      </c>
      <c r="N37" s="13">
        <f t="shared" si="5"/>
        <v>0.40151999999999999</v>
      </c>
      <c r="O37" s="7">
        <f t="shared" si="6"/>
        <v>891.20205332953083</v>
      </c>
    </row>
    <row r="38" spans="1:15" x14ac:dyDescent="0.3">
      <c r="A38" s="12">
        <v>3.5</v>
      </c>
      <c r="B38" s="12">
        <v>-2</v>
      </c>
      <c r="C38">
        <v>-1.01</v>
      </c>
      <c r="D38">
        <v>2.8050000000000002</v>
      </c>
      <c r="E38" s="48">
        <f t="shared" si="15"/>
        <v>4.51</v>
      </c>
      <c r="F38" s="4">
        <f t="shared" si="16"/>
        <v>0.69499999999999984</v>
      </c>
      <c r="G38" s="12">
        <v>100</v>
      </c>
      <c r="H38" s="13">
        <v>100000</v>
      </c>
      <c r="I38" s="13">
        <f t="shared" si="17"/>
        <v>9.8999999999999991E-3</v>
      </c>
      <c r="J38" s="13">
        <f t="shared" si="18"/>
        <v>2.8050000000000001E-5</v>
      </c>
      <c r="K38" s="7">
        <f t="shared" si="0"/>
        <v>352.94117647058818</v>
      </c>
      <c r="L38" s="65"/>
      <c r="M38" s="18">
        <f>L32/I38</f>
        <v>2828.2828282828286</v>
      </c>
      <c r="N38" s="13">
        <f t="shared" si="5"/>
        <v>0.39599999999999996</v>
      </c>
      <c r="O38" s="7">
        <f t="shared" si="6"/>
        <v>891.26559714795007</v>
      </c>
    </row>
    <row r="39" spans="1:15" x14ac:dyDescent="0.3">
      <c r="A39" s="12">
        <v>3.5</v>
      </c>
      <c r="B39" s="12">
        <v>-1.5</v>
      </c>
      <c r="C39">
        <v>-0.52839999999999998</v>
      </c>
      <c r="D39">
        <v>2.8031999999999999</v>
      </c>
      <c r="E39" s="48">
        <f t="shared" si="15"/>
        <v>4.0283999999999995</v>
      </c>
      <c r="F39" s="4">
        <f t="shared" si="16"/>
        <v>0.69680000000000009</v>
      </c>
      <c r="G39" s="12">
        <v>100</v>
      </c>
      <c r="H39" s="13">
        <v>100000</v>
      </c>
      <c r="I39" s="13">
        <f t="shared" si="17"/>
        <v>9.7160000000000007E-3</v>
      </c>
      <c r="J39" s="13">
        <f t="shared" si="18"/>
        <v>2.8031999999999999E-5</v>
      </c>
      <c r="K39" s="7">
        <f t="shared" si="0"/>
        <v>346.60388127853884</v>
      </c>
      <c r="L39" s="65"/>
      <c r="M39" s="18">
        <f>L32/I39</f>
        <v>2881.8443804034582</v>
      </c>
      <c r="N39" s="13">
        <f t="shared" si="5"/>
        <v>0.38863999999999999</v>
      </c>
      <c r="O39" s="7">
        <f t="shared" si="6"/>
        <v>891.83789954337908</v>
      </c>
    </row>
    <row r="40" spans="1:15" x14ac:dyDescent="0.3">
      <c r="A40" s="12">
        <v>3.5</v>
      </c>
      <c r="B40" s="12">
        <v>-1</v>
      </c>
      <c r="C40">
        <v>-4.8399999999999999E-2</v>
      </c>
      <c r="D40">
        <v>2.802</v>
      </c>
      <c r="E40" s="48">
        <f t="shared" si="15"/>
        <v>3.5484</v>
      </c>
      <c r="F40" s="4">
        <f t="shared" si="16"/>
        <v>0.69799999999999995</v>
      </c>
      <c r="G40" s="12">
        <v>100</v>
      </c>
      <c r="H40" s="13">
        <v>100000</v>
      </c>
      <c r="I40" s="13">
        <f t="shared" si="17"/>
        <v>9.5160000000000002E-3</v>
      </c>
      <c r="J40" s="13">
        <f t="shared" si="18"/>
        <v>2.8019999999999999E-5</v>
      </c>
      <c r="K40" s="7">
        <f t="shared" si="0"/>
        <v>339.61456102783728</v>
      </c>
      <c r="L40" s="65"/>
      <c r="M40" s="18">
        <f>L32/I40</f>
        <v>2942.4127784783523</v>
      </c>
      <c r="N40" s="13">
        <f t="shared" si="5"/>
        <v>0.38063999999999998</v>
      </c>
      <c r="O40" s="7">
        <f t="shared" si="6"/>
        <v>892.21984296930771</v>
      </c>
    </row>
    <row r="41" spans="1:15" x14ac:dyDescent="0.3">
      <c r="A41" s="12">
        <v>3.5</v>
      </c>
      <c r="B41" s="12">
        <v>-0.5</v>
      </c>
      <c r="C41">
        <v>0.43259999999999998</v>
      </c>
      <c r="D41">
        <v>2.8018000000000001</v>
      </c>
      <c r="E41" s="48">
        <f t="shared" si="15"/>
        <v>3.0674000000000001</v>
      </c>
      <c r="F41" s="4">
        <f t="shared" si="16"/>
        <v>0.69819999999999993</v>
      </c>
      <c r="G41" s="12">
        <v>100</v>
      </c>
      <c r="H41" s="13">
        <v>100000</v>
      </c>
      <c r="I41" s="13">
        <f t="shared" si="17"/>
        <v>9.3259999999999992E-3</v>
      </c>
      <c r="J41" s="13">
        <f t="shared" si="18"/>
        <v>2.8018000000000002E-5</v>
      </c>
      <c r="K41" s="7">
        <f t="shared" si="0"/>
        <v>332.85744878292519</v>
      </c>
      <c r="L41" s="65"/>
      <c r="M41" s="18">
        <f>L32/I41</f>
        <v>3002.3589963542786</v>
      </c>
      <c r="N41" s="13">
        <f t="shared" si="5"/>
        <v>0.37303999999999993</v>
      </c>
      <c r="O41" s="7">
        <f t="shared" si="6"/>
        <v>892.28353201513312</v>
      </c>
    </row>
    <row r="42" spans="1:15" x14ac:dyDescent="0.3">
      <c r="A42" s="8">
        <v>3</v>
      </c>
      <c r="B42" s="8">
        <v>-5</v>
      </c>
      <c r="C42">
        <v>-4.1260000000000003</v>
      </c>
      <c r="D42">
        <v>2.3092000000000001</v>
      </c>
      <c r="E42" s="45">
        <f>A42-C42</f>
        <v>7.1260000000000003</v>
      </c>
      <c r="F42" s="2">
        <f>A42-D42</f>
        <v>0.69079999999999986</v>
      </c>
      <c r="G42" s="8">
        <v>100</v>
      </c>
      <c r="H42" s="9">
        <v>100000</v>
      </c>
      <c r="I42" s="9">
        <f>(C42-B42)/G42</f>
        <v>8.739999999999996E-3</v>
      </c>
      <c r="J42" s="9">
        <f>(D42-0)/H42</f>
        <v>2.3092000000000002E-5</v>
      </c>
      <c r="K42" s="5">
        <f t="shared" si="0"/>
        <v>378.48605577689221</v>
      </c>
      <c r="L42" s="61">
        <v>2.3330000000000002</v>
      </c>
      <c r="M42" s="16">
        <f>L42/I42</f>
        <v>266.93363844393605</v>
      </c>
      <c r="N42" s="9">
        <f t="shared" si="5"/>
        <v>0.3495999999999998</v>
      </c>
      <c r="O42" s="5">
        <f t="shared" si="6"/>
        <v>1082.6260176684566</v>
      </c>
    </row>
    <row r="43" spans="1:15" x14ac:dyDescent="0.3">
      <c r="A43" s="8">
        <v>3</v>
      </c>
      <c r="B43" s="8">
        <v>-4.5</v>
      </c>
      <c r="C43">
        <v>-3.6326000000000001</v>
      </c>
      <c r="D43">
        <v>2.3102</v>
      </c>
      <c r="E43" s="45">
        <f t="shared" ref="E43:E51" si="19">A43-C43</f>
        <v>6.6326000000000001</v>
      </c>
      <c r="F43" s="2">
        <f t="shared" ref="F43:F51" si="20">A43-D43</f>
        <v>0.68979999999999997</v>
      </c>
      <c r="G43" s="8">
        <v>100</v>
      </c>
      <c r="H43" s="9">
        <v>100000</v>
      </c>
      <c r="I43" s="9">
        <f t="shared" ref="I43:I51" si="21">(C43-B43)/G43</f>
        <v>8.6739999999999994E-3</v>
      </c>
      <c r="J43" s="9">
        <f t="shared" ref="J43:J51" si="22">(D43-0)/H43</f>
        <v>2.3102E-5</v>
      </c>
      <c r="K43" s="5">
        <f t="shared" si="0"/>
        <v>375.46532767725733</v>
      </c>
      <c r="L43" s="66"/>
      <c r="M43" s="16">
        <f>L42/I43</f>
        <v>268.96472215817391</v>
      </c>
      <c r="N43" s="9">
        <f t="shared" si="5"/>
        <v>0.34695999999999994</v>
      </c>
      <c r="O43" s="5">
        <f t="shared" si="6"/>
        <v>1082.1573889706519</v>
      </c>
    </row>
    <row r="44" spans="1:15" x14ac:dyDescent="0.3">
      <c r="A44" s="8">
        <v>3</v>
      </c>
      <c r="B44" s="8">
        <v>-4</v>
      </c>
      <c r="C44">
        <v>-3.1440000000000001</v>
      </c>
      <c r="D44">
        <v>2.3109999999999999</v>
      </c>
      <c r="E44" s="45">
        <f t="shared" si="19"/>
        <v>6.1440000000000001</v>
      </c>
      <c r="F44" s="2">
        <f t="shared" si="20"/>
        <v>0.68900000000000006</v>
      </c>
      <c r="G44" s="8">
        <v>100</v>
      </c>
      <c r="H44" s="9">
        <v>100000</v>
      </c>
      <c r="I44" s="9">
        <f t="shared" si="21"/>
        <v>8.5599999999999982E-3</v>
      </c>
      <c r="J44" s="9">
        <f t="shared" si="22"/>
        <v>2.3110000000000001E-5</v>
      </c>
      <c r="K44" s="5">
        <f t="shared" si="0"/>
        <v>370.40242319342269</v>
      </c>
      <c r="L44" s="66"/>
      <c r="M44" s="16">
        <f>L42/I44</f>
        <v>272.54672897196269</v>
      </c>
      <c r="N44" s="9">
        <f t="shared" si="5"/>
        <v>0.34239999999999993</v>
      </c>
      <c r="O44" s="5">
        <f t="shared" si="6"/>
        <v>1081.782778018174</v>
      </c>
    </row>
    <row r="45" spans="1:15" x14ac:dyDescent="0.3">
      <c r="A45" s="8">
        <v>3</v>
      </c>
      <c r="B45" s="8">
        <v>-3.5</v>
      </c>
      <c r="C45">
        <v>-2.6556000000000002</v>
      </c>
      <c r="D45">
        <v>2.3098000000000001</v>
      </c>
      <c r="E45" s="45">
        <f t="shared" si="19"/>
        <v>5.6555999999999997</v>
      </c>
      <c r="F45" s="2">
        <f t="shared" si="20"/>
        <v>0.69019999999999992</v>
      </c>
      <c r="G45" s="8">
        <v>100</v>
      </c>
      <c r="H45" s="9">
        <v>100000</v>
      </c>
      <c r="I45" s="9">
        <f t="shared" si="21"/>
        <v>8.4439999999999984E-3</v>
      </c>
      <c r="J45" s="9">
        <f t="shared" si="22"/>
        <v>2.3098000000000001E-5</v>
      </c>
      <c r="K45" s="5">
        <f t="shared" si="0"/>
        <v>365.57277686379763</v>
      </c>
      <c r="L45" s="66"/>
      <c r="M45" s="16">
        <f>L42/I45</f>
        <v>276.29085741354817</v>
      </c>
      <c r="N45" s="9">
        <f t="shared" si="5"/>
        <v>0.33775999999999989</v>
      </c>
      <c r="O45" s="5">
        <f t="shared" si="6"/>
        <v>1082.3447917568622</v>
      </c>
    </row>
    <row r="46" spans="1:15" x14ac:dyDescent="0.3">
      <c r="A46" s="8">
        <v>3</v>
      </c>
      <c r="B46" s="8">
        <v>-3</v>
      </c>
      <c r="C46">
        <v>-2.1676000000000002</v>
      </c>
      <c r="D46">
        <v>2.3079999999999998</v>
      </c>
      <c r="E46" s="45">
        <f t="shared" si="19"/>
        <v>5.1676000000000002</v>
      </c>
      <c r="F46" s="2">
        <f t="shared" si="20"/>
        <v>0.69200000000000017</v>
      </c>
      <c r="G46" s="8">
        <v>100</v>
      </c>
      <c r="H46" s="9">
        <v>100000</v>
      </c>
      <c r="I46" s="9">
        <f t="shared" si="21"/>
        <v>8.3239999999999981E-3</v>
      </c>
      <c r="J46" s="9">
        <f t="shared" si="22"/>
        <v>2.3079999999999999E-5</v>
      </c>
      <c r="K46" s="5">
        <f t="shared" si="0"/>
        <v>360.65857885615242</v>
      </c>
      <c r="L46" s="66"/>
      <c r="M46" s="16">
        <f>L42/I46</f>
        <v>280.27390677558873</v>
      </c>
      <c r="N46" s="9">
        <f t="shared" si="5"/>
        <v>0.33295999999999992</v>
      </c>
      <c r="O46" s="5">
        <f t="shared" si="6"/>
        <v>1083.1889081455806</v>
      </c>
    </row>
    <row r="47" spans="1:15" x14ac:dyDescent="0.3">
      <c r="A47" s="8">
        <v>3</v>
      </c>
      <c r="B47" s="8">
        <v>-2.5</v>
      </c>
      <c r="C47">
        <v>-1.6794</v>
      </c>
      <c r="D47">
        <v>2.3079999999999998</v>
      </c>
      <c r="E47" s="45">
        <f t="shared" si="19"/>
        <v>4.6794000000000002</v>
      </c>
      <c r="F47" s="2">
        <f t="shared" si="20"/>
        <v>0.69200000000000017</v>
      </c>
      <c r="G47" s="8">
        <v>100</v>
      </c>
      <c r="H47" s="9">
        <v>100000</v>
      </c>
      <c r="I47" s="9">
        <f t="shared" si="21"/>
        <v>8.2059999999999998E-3</v>
      </c>
      <c r="J47" s="9">
        <f t="shared" si="22"/>
        <v>2.3079999999999999E-5</v>
      </c>
      <c r="K47" s="5">
        <f t="shared" si="0"/>
        <v>355.54592720970538</v>
      </c>
      <c r="L47" s="66"/>
      <c r="M47" s="16">
        <f>L42/I47</f>
        <v>284.30416768218379</v>
      </c>
      <c r="N47" s="9">
        <f t="shared" si="5"/>
        <v>0.32823999999999998</v>
      </c>
      <c r="O47" s="5">
        <f t="shared" si="6"/>
        <v>1083.1889081455806</v>
      </c>
    </row>
    <row r="48" spans="1:15" x14ac:dyDescent="0.3">
      <c r="A48" s="8">
        <v>3</v>
      </c>
      <c r="B48" s="8">
        <v>-2</v>
      </c>
      <c r="C48">
        <v>-1.1916</v>
      </c>
      <c r="D48">
        <v>2.3071999999999999</v>
      </c>
      <c r="E48" s="45">
        <f t="shared" si="19"/>
        <v>4.1916000000000002</v>
      </c>
      <c r="F48" s="2">
        <f t="shared" si="20"/>
        <v>0.69280000000000008</v>
      </c>
      <c r="G48" s="8">
        <v>100</v>
      </c>
      <c r="H48" s="9">
        <v>100000</v>
      </c>
      <c r="I48" s="9">
        <f t="shared" si="21"/>
        <v>8.0840000000000009E-3</v>
      </c>
      <c r="J48" s="9">
        <f t="shared" si="22"/>
        <v>2.3071999999999999E-5</v>
      </c>
      <c r="K48" s="5">
        <f t="shared" si="0"/>
        <v>350.38141470180312</v>
      </c>
      <c r="L48" s="66"/>
      <c r="M48" s="16">
        <f>L42/I48</f>
        <v>288.59475507174665</v>
      </c>
      <c r="N48" s="9">
        <f t="shared" si="5"/>
        <v>0.32336000000000004</v>
      </c>
      <c r="O48" s="5">
        <f t="shared" si="6"/>
        <v>1083.5644937586687</v>
      </c>
    </row>
    <row r="49" spans="1:15" x14ac:dyDescent="0.3">
      <c r="A49" s="8">
        <v>3</v>
      </c>
      <c r="B49" s="8">
        <v>-1.5</v>
      </c>
      <c r="C49">
        <v>-0.70440000000000003</v>
      </c>
      <c r="D49">
        <v>2.3050000000000002</v>
      </c>
      <c r="E49" s="45">
        <f t="shared" si="19"/>
        <v>3.7044000000000001</v>
      </c>
      <c r="F49" s="2">
        <f t="shared" si="20"/>
        <v>0.69499999999999984</v>
      </c>
      <c r="G49" s="8">
        <v>100</v>
      </c>
      <c r="H49" s="9">
        <v>100000</v>
      </c>
      <c r="I49" s="9">
        <f t="shared" si="21"/>
        <v>7.9559999999999995E-3</v>
      </c>
      <c r="J49" s="9">
        <f t="shared" si="22"/>
        <v>2.3050000000000001E-5</v>
      </c>
      <c r="K49" s="5">
        <f t="shared" si="0"/>
        <v>345.16268980477219</v>
      </c>
      <c r="L49" s="66"/>
      <c r="M49" s="16">
        <f>L42/I49</f>
        <v>293.23780794369031</v>
      </c>
      <c r="N49" s="9">
        <f t="shared" si="5"/>
        <v>0.31823999999999997</v>
      </c>
      <c r="O49" s="5">
        <f t="shared" si="6"/>
        <v>1084.5986984815618</v>
      </c>
    </row>
    <row r="50" spans="1:15" x14ac:dyDescent="0.3">
      <c r="A50" s="8">
        <v>3</v>
      </c>
      <c r="B50" s="8">
        <v>-1</v>
      </c>
      <c r="C50">
        <v>-0.22320000000000001</v>
      </c>
      <c r="D50">
        <v>2.3048000000000002</v>
      </c>
      <c r="E50" s="45">
        <f t="shared" si="19"/>
        <v>3.2231999999999998</v>
      </c>
      <c r="F50" s="2">
        <f t="shared" si="20"/>
        <v>0.69519999999999982</v>
      </c>
      <c r="G50" s="8">
        <v>100</v>
      </c>
      <c r="H50" s="9">
        <v>100000</v>
      </c>
      <c r="I50" s="9">
        <f t="shared" si="21"/>
        <v>7.7679999999999997E-3</v>
      </c>
      <c r="J50" s="9">
        <f t="shared" si="22"/>
        <v>2.3048E-5</v>
      </c>
      <c r="K50" s="5">
        <f t="shared" si="0"/>
        <v>337.03575147518222</v>
      </c>
      <c r="L50" s="66"/>
      <c r="M50" s="16">
        <f>L42/I50</f>
        <v>300.3347064881566</v>
      </c>
      <c r="N50" s="9">
        <f t="shared" si="5"/>
        <v>0.31072</v>
      </c>
      <c r="O50" s="5">
        <f t="shared" si="6"/>
        <v>1084.6928149947935</v>
      </c>
    </row>
    <row r="51" spans="1:15" x14ac:dyDescent="0.3">
      <c r="A51" s="8">
        <v>3</v>
      </c>
      <c r="B51" s="8">
        <v>-0.5</v>
      </c>
      <c r="C51">
        <v>0.26300000000000001</v>
      </c>
      <c r="D51">
        <v>2.3039999999999998</v>
      </c>
      <c r="E51" s="45">
        <f t="shared" si="19"/>
        <v>2.7370000000000001</v>
      </c>
      <c r="F51" s="2">
        <f t="shared" si="20"/>
        <v>0.69600000000000017</v>
      </c>
      <c r="G51" s="8">
        <v>100</v>
      </c>
      <c r="H51" s="9">
        <v>100000</v>
      </c>
      <c r="I51" s="9">
        <f t="shared" si="21"/>
        <v>7.6300000000000005E-3</v>
      </c>
      <c r="J51" s="9">
        <f t="shared" si="22"/>
        <v>2.304E-5</v>
      </c>
      <c r="K51" s="5">
        <f t="shared" si="0"/>
        <v>331.16319444444446</v>
      </c>
      <c r="L51" s="66"/>
      <c r="M51" s="16">
        <f>L42/I51</f>
        <v>305.7667103538663</v>
      </c>
      <c r="N51" s="9">
        <f t="shared" si="5"/>
        <v>0.30520000000000003</v>
      </c>
      <c r="O51" s="5">
        <f t="shared" si="6"/>
        <v>1085.0694444444446</v>
      </c>
    </row>
    <row r="52" spans="1:15" x14ac:dyDescent="0.3">
      <c r="A52" s="25">
        <v>2.5</v>
      </c>
      <c r="B52" s="25">
        <v>-5</v>
      </c>
      <c r="C52">
        <v>-4.3197999999999999</v>
      </c>
      <c r="D52">
        <v>1.8109999999999999</v>
      </c>
      <c r="E52" s="46">
        <f>A52-C52</f>
        <v>6.8197999999999999</v>
      </c>
      <c r="F52" s="37">
        <f>A52-D52</f>
        <v>0.68900000000000006</v>
      </c>
      <c r="G52" s="25">
        <v>100</v>
      </c>
      <c r="H52" s="26">
        <v>100000</v>
      </c>
      <c r="I52" s="26">
        <f>(C52-B52)/G52</f>
        <v>6.8020000000000016E-3</v>
      </c>
      <c r="J52" s="26">
        <f>(D52-0)/H52</f>
        <v>1.8110000000000001E-5</v>
      </c>
      <c r="K52" s="27">
        <f t="shared" si="0"/>
        <v>375.59359469906138</v>
      </c>
      <c r="L52" s="62">
        <v>27.5</v>
      </c>
      <c r="M52" s="28">
        <f>L52/I52</f>
        <v>4042.9285504263444</v>
      </c>
      <c r="N52" s="26">
        <f t="shared" si="5"/>
        <v>0.27208000000000004</v>
      </c>
      <c r="O52" s="27">
        <f t="shared" si="6"/>
        <v>1380.4527885146329</v>
      </c>
    </row>
    <row r="53" spans="1:15" x14ac:dyDescent="0.3">
      <c r="A53" s="25">
        <v>2.5</v>
      </c>
      <c r="B53" s="25">
        <v>-4.5</v>
      </c>
      <c r="C53">
        <v>-3.8259999999999899</v>
      </c>
      <c r="D53">
        <v>1.8109999999999999</v>
      </c>
      <c r="E53" s="46">
        <f t="shared" ref="E53:E61" si="23">A53-C53</f>
        <v>6.3259999999999899</v>
      </c>
      <c r="F53" s="37">
        <f t="shared" ref="F53:F61" si="24">A53-D53</f>
        <v>0.68900000000000006</v>
      </c>
      <c r="G53" s="25">
        <v>100</v>
      </c>
      <c r="H53" s="26">
        <v>100000</v>
      </c>
      <c r="I53" s="26">
        <f t="shared" ref="I53:I61" si="25">(C53-B53)/G53</f>
        <v>6.7400000000001018E-3</v>
      </c>
      <c r="J53" s="26">
        <f t="shared" ref="J53:J61" si="26">(D53-0)/H53</f>
        <v>1.8110000000000001E-5</v>
      </c>
      <c r="K53" s="27">
        <f t="shared" si="0"/>
        <v>372.17007178355061</v>
      </c>
      <c r="L53" s="64"/>
      <c r="M53" s="28">
        <f>L52/I53</f>
        <v>4080.1186943619564</v>
      </c>
      <c r="N53" s="26">
        <f t="shared" si="5"/>
        <v>0.26960000000000406</v>
      </c>
      <c r="O53" s="27">
        <f t="shared" si="6"/>
        <v>1380.4527885146329</v>
      </c>
    </row>
    <row r="54" spans="1:15" x14ac:dyDescent="0.3">
      <c r="A54" s="25">
        <v>2.5</v>
      </c>
      <c r="B54" s="25">
        <v>-4</v>
      </c>
      <c r="C54">
        <v>-3.3340000000000001</v>
      </c>
      <c r="D54">
        <v>1.8109999999999999</v>
      </c>
      <c r="E54" s="46">
        <f t="shared" si="23"/>
        <v>5.8339999999999996</v>
      </c>
      <c r="F54" s="37">
        <f t="shared" si="24"/>
        <v>0.68900000000000006</v>
      </c>
      <c r="G54" s="25">
        <v>100</v>
      </c>
      <c r="H54" s="26">
        <v>100000</v>
      </c>
      <c r="I54" s="26">
        <f t="shared" si="25"/>
        <v>6.6599999999999993E-3</v>
      </c>
      <c r="J54" s="26">
        <f t="shared" si="26"/>
        <v>1.8110000000000001E-5</v>
      </c>
      <c r="K54" s="27">
        <f t="shared" si="0"/>
        <v>367.75262286029812</v>
      </c>
      <c r="L54" s="64"/>
      <c r="M54" s="28">
        <f>L52/I54</f>
        <v>4129.12912912913</v>
      </c>
      <c r="N54" s="26">
        <f t="shared" si="5"/>
        <v>0.26639999999999997</v>
      </c>
      <c r="O54" s="27">
        <f t="shared" si="6"/>
        <v>1380.4527885146329</v>
      </c>
    </row>
    <row r="55" spans="1:15" x14ac:dyDescent="0.3">
      <c r="A55" s="25">
        <v>2.5</v>
      </c>
      <c r="B55" s="25">
        <v>-3.5</v>
      </c>
      <c r="C55">
        <v>-2.8431999999999999</v>
      </c>
      <c r="D55">
        <v>1.8109999999999999</v>
      </c>
      <c r="E55" s="46">
        <f t="shared" si="23"/>
        <v>5.3431999999999995</v>
      </c>
      <c r="F55" s="37">
        <f t="shared" si="24"/>
        <v>0.68900000000000006</v>
      </c>
      <c r="G55" s="25">
        <v>100</v>
      </c>
      <c r="H55" s="26">
        <v>100000</v>
      </c>
      <c r="I55" s="26">
        <f t="shared" si="25"/>
        <v>6.5680000000000009E-3</v>
      </c>
      <c r="J55" s="26">
        <f t="shared" si="26"/>
        <v>1.8110000000000001E-5</v>
      </c>
      <c r="K55" s="27">
        <f t="shared" si="0"/>
        <v>362.67255659856437</v>
      </c>
      <c r="L55" s="64"/>
      <c r="M55" s="28">
        <f>L52/I55</f>
        <v>4186.9671132764915</v>
      </c>
      <c r="N55" s="26">
        <f t="shared" si="5"/>
        <v>0.26272000000000001</v>
      </c>
      <c r="O55" s="27">
        <f t="shared" si="6"/>
        <v>1380.4527885146329</v>
      </c>
    </row>
    <row r="56" spans="1:15" x14ac:dyDescent="0.3">
      <c r="A56" s="25">
        <v>2.5</v>
      </c>
      <c r="B56" s="25">
        <v>-3</v>
      </c>
      <c r="C56">
        <v>-2.3502000000000001</v>
      </c>
      <c r="D56">
        <v>1.8106</v>
      </c>
      <c r="E56" s="46">
        <f t="shared" si="23"/>
        <v>4.8502000000000001</v>
      </c>
      <c r="F56" s="37">
        <f t="shared" si="24"/>
        <v>0.68940000000000001</v>
      </c>
      <c r="G56" s="25">
        <v>100</v>
      </c>
      <c r="H56" s="26">
        <v>100000</v>
      </c>
      <c r="I56" s="26">
        <f t="shared" si="25"/>
        <v>6.4979999999999994E-3</v>
      </c>
      <c r="J56" s="26">
        <f t="shared" si="26"/>
        <v>1.8105999999999999E-5</v>
      </c>
      <c r="K56" s="27">
        <f t="shared" si="0"/>
        <v>358.88655694245</v>
      </c>
      <c r="L56" s="64"/>
      <c r="M56" s="28">
        <f>L52/I56</f>
        <v>4232.0714065866423</v>
      </c>
      <c r="N56" s="26">
        <f t="shared" si="5"/>
        <v>0.25991999999999998</v>
      </c>
      <c r="O56" s="27">
        <f t="shared" si="6"/>
        <v>1380.7577598586106</v>
      </c>
    </row>
    <row r="57" spans="1:15" x14ac:dyDescent="0.3">
      <c r="A57" s="25">
        <v>2.5</v>
      </c>
      <c r="B57" s="25">
        <v>-2.5</v>
      </c>
      <c r="C57">
        <v>-1.861</v>
      </c>
      <c r="D57">
        <v>1.8088</v>
      </c>
      <c r="E57" s="46">
        <f t="shared" si="23"/>
        <v>4.3609999999999998</v>
      </c>
      <c r="F57" s="37">
        <f t="shared" si="24"/>
        <v>0.69120000000000004</v>
      </c>
      <c r="G57" s="25">
        <v>100</v>
      </c>
      <c r="H57" s="26">
        <v>100000</v>
      </c>
      <c r="I57" s="26">
        <f t="shared" si="25"/>
        <v>6.3899999999999998E-3</v>
      </c>
      <c r="J57" s="26">
        <f t="shared" si="26"/>
        <v>1.8088E-5</v>
      </c>
      <c r="K57" s="27">
        <f t="shared" si="0"/>
        <v>353.27288810260944</v>
      </c>
      <c r="L57" s="64"/>
      <c r="M57" s="28">
        <f>L52/I57</f>
        <v>4303.5993740219092</v>
      </c>
      <c r="N57" s="26">
        <f t="shared" si="5"/>
        <v>0.25559999999999999</v>
      </c>
      <c r="O57" s="27">
        <f t="shared" si="6"/>
        <v>1382.1318000884564</v>
      </c>
    </row>
    <row r="58" spans="1:15" x14ac:dyDescent="0.3">
      <c r="A58" s="25">
        <v>2.5</v>
      </c>
      <c r="B58" s="25">
        <v>-2</v>
      </c>
      <c r="C58">
        <v>-1.3704000000000001</v>
      </c>
      <c r="D58">
        <v>1.8104</v>
      </c>
      <c r="E58" s="46">
        <f t="shared" si="23"/>
        <v>3.8704000000000001</v>
      </c>
      <c r="F58" s="37">
        <f t="shared" si="24"/>
        <v>0.68959999999999999</v>
      </c>
      <c r="G58" s="25">
        <v>100</v>
      </c>
      <c r="H58" s="26">
        <v>100000</v>
      </c>
      <c r="I58" s="26">
        <f t="shared" si="25"/>
        <v>6.2959999999999995E-3</v>
      </c>
      <c r="J58" s="26">
        <f t="shared" si="26"/>
        <v>1.8104000000000001E-5</v>
      </c>
      <c r="K58" s="27">
        <f t="shared" si="0"/>
        <v>347.76844896155541</v>
      </c>
      <c r="L58" s="64"/>
      <c r="M58" s="28">
        <f>L52/I58</f>
        <v>4367.852604828463</v>
      </c>
      <c r="N58" s="26">
        <f t="shared" si="5"/>
        <v>0.25183999999999995</v>
      </c>
      <c r="O58" s="27">
        <f t="shared" si="6"/>
        <v>1380.9102960671673</v>
      </c>
    </row>
    <row r="59" spans="1:15" x14ac:dyDescent="0.3">
      <c r="A59" s="25">
        <v>2.5</v>
      </c>
      <c r="B59" s="25">
        <v>-1.5</v>
      </c>
      <c r="C59">
        <v>-0.88200000000000001</v>
      </c>
      <c r="D59">
        <v>1.8080000000000001</v>
      </c>
      <c r="E59" s="46">
        <f t="shared" si="23"/>
        <v>3.3820000000000001</v>
      </c>
      <c r="F59" s="37">
        <f t="shared" si="24"/>
        <v>0.69199999999999995</v>
      </c>
      <c r="G59" s="25">
        <v>100</v>
      </c>
      <c r="H59" s="26">
        <v>100000</v>
      </c>
      <c r="I59" s="26">
        <f t="shared" si="25"/>
        <v>6.1799999999999997E-3</v>
      </c>
      <c r="J59" s="26">
        <f t="shared" si="26"/>
        <v>1.808E-5</v>
      </c>
      <c r="K59" s="27">
        <f t="shared" si="0"/>
        <v>341.81415929203541</v>
      </c>
      <c r="L59" s="64"/>
      <c r="M59" s="28">
        <f>L52/I59</f>
        <v>4449.8381877022657</v>
      </c>
      <c r="N59" s="26">
        <f t="shared" si="5"/>
        <v>0.24719999999999998</v>
      </c>
      <c r="O59" s="27">
        <f t="shared" si="6"/>
        <v>1382.7433628318586</v>
      </c>
    </row>
    <row r="60" spans="1:15" x14ac:dyDescent="0.3">
      <c r="A60" s="25">
        <v>2.5</v>
      </c>
      <c r="B60" s="25">
        <v>-1</v>
      </c>
      <c r="C60">
        <v>-0.39340000000000003</v>
      </c>
      <c r="D60">
        <v>1.8080000000000001</v>
      </c>
      <c r="E60" s="46">
        <f t="shared" si="23"/>
        <v>2.8934000000000002</v>
      </c>
      <c r="F60" s="37">
        <f t="shared" si="24"/>
        <v>0.69199999999999995</v>
      </c>
      <c r="G60" s="25">
        <v>100</v>
      </c>
      <c r="H60" s="26">
        <v>100000</v>
      </c>
      <c r="I60" s="26">
        <f t="shared" si="25"/>
        <v>6.0660000000000002E-3</v>
      </c>
      <c r="J60" s="26">
        <f t="shared" si="26"/>
        <v>1.808E-5</v>
      </c>
      <c r="K60" s="27">
        <f t="shared" si="0"/>
        <v>335.50884955752213</v>
      </c>
      <c r="L60" s="64"/>
      <c r="M60" s="28">
        <f>L52/I60</f>
        <v>4533.4652159577972</v>
      </c>
      <c r="N60" s="26">
        <f t="shared" si="5"/>
        <v>0.24263999999999999</v>
      </c>
      <c r="O60" s="27">
        <f t="shared" si="6"/>
        <v>1382.7433628318586</v>
      </c>
    </row>
    <row r="61" spans="1:15" x14ac:dyDescent="0.3">
      <c r="A61" s="25">
        <v>2.5</v>
      </c>
      <c r="B61" s="25">
        <v>-0.5</v>
      </c>
      <c r="C61">
        <v>9.0599999999999903E-2</v>
      </c>
      <c r="D61">
        <v>1.8058000000000001</v>
      </c>
      <c r="E61" s="46">
        <f t="shared" si="23"/>
        <v>2.4094000000000002</v>
      </c>
      <c r="F61" s="37">
        <f t="shared" si="24"/>
        <v>0.69419999999999993</v>
      </c>
      <c r="G61" s="25">
        <v>100</v>
      </c>
      <c r="H61" s="26">
        <v>100000</v>
      </c>
      <c r="I61" s="26">
        <f t="shared" si="25"/>
        <v>5.9059999999999989E-3</v>
      </c>
      <c r="J61" s="26">
        <f t="shared" si="26"/>
        <v>1.8058000000000002E-5</v>
      </c>
      <c r="K61" s="27">
        <f t="shared" si="0"/>
        <v>327.05725994019264</v>
      </c>
      <c r="L61" s="64"/>
      <c r="M61" s="28">
        <f>L52/I61</f>
        <v>4656.2817473755513</v>
      </c>
      <c r="N61" s="26">
        <f t="shared" si="5"/>
        <v>0.23623999999999995</v>
      </c>
      <c r="O61" s="27">
        <f t="shared" si="6"/>
        <v>1384.4279543692546</v>
      </c>
    </row>
    <row r="62" spans="1:15" x14ac:dyDescent="0.3">
      <c r="A62" s="10">
        <v>2</v>
      </c>
      <c r="B62" s="10">
        <v>-5</v>
      </c>
      <c r="C62">
        <v>-4.5035999999999996</v>
      </c>
      <c r="D62">
        <v>1.319</v>
      </c>
      <c r="E62" s="47">
        <f>A62-C62</f>
        <v>6.5035999999999996</v>
      </c>
      <c r="F62" s="3">
        <f>A62-D62</f>
        <v>0.68100000000000005</v>
      </c>
      <c r="G62" s="10">
        <v>100</v>
      </c>
      <c r="H62" s="11">
        <v>100000</v>
      </c>
      <c r="I62" s="11">
        <f>(C62-B62)/G62</f>
        <v>4.964000000000004E-3</v>
      </c>
      <c r="J62" s="11">
        <f>(D62-0)/H62</f>
        <v>1.3189999999999999E-5</v>
      </c>
      <c r="K62" s="6">
        <f t="shared" si="0"/>
        <v>376.34571645185781</v>
      </c>
      <c r="L62" s="58">
        <v>20</v>
      </c>
      <c r="M62" s="17">
        <f>L62/I62</f>
        <v>4029.008863819497</v>
      </c>
      <c r="N62" s="11">
        <f t="shared" si="5"/>
        <v>0.19856000000000015</v>
      </c>
      <c r="O62" s="6">
        <f t="shared" si="6"/>
        <v>1895.375284306293</v>
      </c>
    </row>
    <row r="63" spans="1:15" x14ac:dyDescent="0.3">
      <c r="A63" s="10">
        <v>2</v>
      </c>
      <c r="B63" s="10">
        <v>-4.5</v>
      </c>
      <c r="C63">
        <v>-4.0087999999999999</v>
      </c>
      <c r="D63">
        <v>1.3193999999999999</v>
      </c>
      <c r="E63" s="47">
        <f t="shared" ref="E63:E71" si="27">A63-C63</f>
        <v>6.0087999999999999</v>
      </c>
      <c r="F63" s="3">
        <f t="shared" ref="F63:F71" si="28">A63-D63</f>
        <v>0.68060000000000009</v>
      </c>
      <c r="G63" s="10">
        <v>100</v>
      </c>
      <c r="H63" s="11">
        <v>100000</v>
      </c>
      <c r="I63" s="11">
        <f t="shared" ref="I63:I71" si="29">(C63-B63)/G63</f>
        <v>4.9120000000000006E-3</v>
      </c>
      <c r="J63" s="11">
        <f t="shared" ref="J63:J71" si="30">(D63-0)/H63</f>
        <v>1.3193999999999999E-5</v>
      </c>
      <c r="K63" s="6">
        <f t="shared" si="0"/>
        <v>372.2904350462332</v>
      </c>
      <c r="L63" s="63"/>
      <c r="M63" s="17">
        <f>L62/I63</f>
        <v>4071.6612377850156</v>
      </c>
      <c r="N63" s="11">
        <f t="shared" si="5"/>
        <v>0.19648000000000002</v>
      </c>
      <c r="O63" s="6">
        <f t="shared" si="6"/>
        <v>1894.800666969835</v>
      </c>
    </row>
    <row r="64" spans="1:15" x14ac:dyDescent="0.3">
      <c r="A64" s="10">
        <v>2</v>
      </c>
      <c r="B64" s="10">
        <v>-4</v>
      </c>
      <c r="C64">
        <v>-3.5129999999999901</v>
      </c>
      <c r="D64">
        <v>1.319</v>
      </c>
      <c r="E64" s="47">
        <f t="shared" si="27"/>
        <v>5.5129999999999901</v>
      </c>
      <c r="F64" s="3">
        <f t="shared" si="28"/>
        <v>0.68100000000000005</v>
      </c>
      <c r="G64" s="10">
        <v>100</v>
      </c>
      <c r="H64" s="11">
        <v>100000</v>
      </c>
      <c r="I64" s="11">
        <f t="shared" si="29"/>
        <v>4.8700000000000991E-3</v>
      </c>
      <c r="J64" s="11">
        <f t="shared" si="30"/>
        <v>1.3189999999999999E-5</v>
      </c>
      <c r="K64" s="6">
        <f t="shared" si="0"/>
        <v>369.21910538287335</v>
      </c>
      <c r="L64" s="63"/>
      <c r="M64" s="17">
        <f>L62/I64</f>
        <v>4106.7761806980689</v>
      </c>
      <c r="N64" s="11">
        <f t="shared" si="5"/>
        <v>0.19480000000000394</v>
      </c>
      <c r="O64" s="6">
        <f t="shared" si="6"/>
        <v>1895.375284306293</v>
      </c>
    </row>
    <row r="65" spans="1:15" x14ac:dyDescent="0.3">
      <c r="A65" s="10">
        <v>2</v>
      </c>
      <c r="B65" s="10">
        <v>-3.5</v>
      </c>
      <c r="C65">
        <v>-3.0207999999999999</v>
      </c>
      <c r="D65">
        <v>1.3188</v>
      </c>
      <c r="E65" s="47">
        <f t="shared" si="27"/>
        <v>5.0207999999999995</v>
      </c>
      <c r="F65" s="3">
        <f t="shared" si="28"/>
        <v>0.68120000000000003</v>
      </c>
      <c r="G65" s="10">
        <v>100</v>
      </c>
      <c r="H65" s="11">
        <v>100000</v>
      </c>
      <c r="I65" s="11">
        <f t="shared" si="29"/>
        <v>4.7920000000000011E-3</v>
      </c>
      <c r="J65" s="11">
        <f t="shared" si="30"/>
        <v>1.3188E-5</v>
      </c>
      <c r="K65" s="6">
        <f t="shared" si="0"/>
        <v>363.36063087655452</v>
      </c>
      <c r="L65" s="63"/>
      <c r="M65" s="17">
        <f>L62/I65</f>
        <v>4173.6227045075111</v>
      </c>
      <c r="N65" s="11">
        <f t="shared" si="5"/>
        <v>0.19168000000000004</v>
      </c>
      <c r="O65" s="6">
        <f t="shared" si="6"/>
        <v>1895.6627236882016</v>
      </c>
    </row>
    <row r="66" spans="1:15" x14ac:dyDescent="0.3">
      <c r="A66" s="10">
        <v>2</v>
      </c>
      <c r="B66" s="10">
        <v>-3</v>
      </c>
      <c r="C66">
        <v>-2.5286</v>
      </c>
      <c r="D66">
        <v>1.3188</v>
      </c>
      <c r="E66" s="47">
        <f t="shared" si="27"/>
        <v>4.5286</v>
      </c>
      <c r="F66" s="3">
        <f t="shared" si="28"/>
        <v>0.68120000000000003</v>
      </c>
      <c r="G66" s="10">
        <v>100</v>
      </c>
      <c r="H66" s="11">
        <v>100000</v>
      </c>
      <c r="I66" s="11">
        <f t="shared" si="29"/>
        <v>4.7140000000000003E-3</v>
      </c>
      <c r="J66" s="11">
        <f t="shared" si="30"/>
        <v>1.3188E-5</v>
      </c>
      <c r="K66" s="6">
        <f t="shared" ref="K66:K91" si="31">I66/J66</f>
        <v>357.44616317864728</v>
      </c>
      <c r="L66" s="63"/>
      <c r="M66" s="17">
        <f>L62/I66</f>
        <v>4242.6813746287653</v>
      </c>
      <c r="N66" s="11">
        <f t="shared" si="5"/>
        <v>0.18856000000000001</v>
      </c>
      <c r="O66" s="6">
        <f t="shared" si="6"/>
        <v>1895.6627236882016</v>
      </c>
    </row>
    <row r="67" spans="1:15" x14ac:dyDescent="0.3">
      <c r="A67" s="10">
        <v>2</v>
      </c>
      <c r="B67" s="10">
        <v>-2.5</v>
      </c>
      <c r="C67">
        <v>-2.0373999999999999</v>
      </c>
      <c r="D67">
        <v>1.3180000000000001</v>
      </c>
      <c r="E67" s="47">
        <f t="shared" si="27"/>
        <v>4.0373999999999999</v>
      </c>
      <c r="F67" s="3">
        <f t="shared" si="28"/>
        <v>0.68199999999999994</v>
      </c>
      <c r="G67" s="10">
        <v>100</v>
      </c>
      <c r="H67" s="11">
        <v>100000</v>
      </c>
      <c r="I67" s="11">
        <f t="shared" si="29"/>
        <v>4.6260000000000016E-3</v>
      </c>
      <c r="J67" s="11">
        <f t="shared" si="30"/>
        <v>1.3180000000000001E-5</v>
      </c>
      <c r="K67" s="6">
        <f t="shared" si="31"/>
        <v>350.98634294385442</v>
      </c>
      <c r="L67" s="63"/>
      <c r="M67" s="17">
        <f>L62/I67</f>
        <v>4323.3895373973182</v>
      </c>
      <c r="N67" s="11">
        <f t="shared" ref="N67:N91" si="32">I67/0.025</f>
        <v>0.18504000000000007</v>
      </c>
      <c r="O67" s="6">
        <f t="shared" ref="O67:O91" si="33">0.025/J67</f>
        <v>1896.813353566009</v>
      </c>
    </row>
    <row r="68" spans="1:15" x14ac:dyDescent="0.3">
      <c r="A68" s="10">
        <v>2</v>
      </c>
      <c r="B68" s="10">
        <v>-2</v>
      </c>
      <c r="C68">
        <v>-1.5449999999999999</v>
      </c>
      <c r="D68">
        <v>1.3180000000000001</v>
      </c>
      <c r="E68" s="47">
        <f t="shared" si="27"/>
        <v>3.5449999999999999</v>
      </c>
      <c r="F68" s="3">
        <f t="shared" si="28"/>
        <v>0.68199999999999994</v>
      </c>
      <c r="G68" s="10">
        <v>100</v>
      </c>
      <c r="H68" s="11">
        <v>100000</v>
      </c>
      <c r="I68" s="11">
        <f t="shared" si="29"/>
        <v>4.5500000000000011E-3</v>
      </c>
      <c r="J68" s="11">
        <f t="shared" si="30"/>
        <v>1.3180000000000001E-5</v>
      </c>
      <c r="K68" s="6">
        <f t="shared" si="31"/>
        <v>345.22003034901371</v>
      </c>
      <c r="L68" s="63"/>
      <c r="M68" s="17">
        <f>L62/I68</f>
        <v>4395.604395604395</v>
      </c>
      <c r="N68" s="11">
        <f t="shared" si="32"/>
        <v>0.18200000000000002</v>
      </c>
      <c r="O68" s="6">
        <f t="shared" si="33"/>
        <v>1896.813353566009</v>
      </c>
    </row>
    <row r="69" spans="1:15" x14ac:dyDescent="0.3">
      <c r="A69" s="10">
        <v>2</v>
      </c>
      <c r="B69" s="10">
        <v>-1.5</v>
      </c>
      <c r="C69">
        <v>-1.0542</v>
      </c>
      <c r="D69">
        <v>1.3180000000000001</v>
      </c>
      <c r="E69" s="47">
        <f t="shared" si="27"/>
        <v>3.0541999999999998</v>
      </c>
      <c r="F69" s="3">
        <f t="shared" si="28"/>
        <v>0.68199999999999994</v>
      </c>
      <c r="G69" s="10">
        <v>100</v>
      </c>
      <c r="H69" s="11">
        <v>100000</v>
      </c>
      <c r="I69" s="11">
        <f t="shared" si="29"/>
        <v>4.4580000000000002E-3</v>
      </c>
      <c r="J69" s="11">
        <f t="shared" si="30"/>
        <v>1.3180000000000001E-5</v>
      </c>
      <c r="K69" s="6">
        <f t="shared" si="31"/>
        <v>338.23975720789076</v>
      </c>
      <c r="L69" s="63"/>
      <c r="M69" s="17">
        <f>L62/I69</f>
        <v>4486.3167339614174</v>
      </c>
      <c r="N69" s="11">
        <f t="shared" si="32"/>
        <v>0.17832000000000001</v>
      </c>
      <c r="O69" s="6">
        <f t="shared" si="33"/>
        <v>1896.813353566009</v>
      </c>
    </row>
    <row r="70" spans="1:15" x14ac:dyDescent="0.3">
      <c r="A70" s="10">
        <v>2</v>
      </c>
      <c r="B70" s="10">
        <v>-1</v>
      </c>
      <c r="C70">
        <v>-0.56179999999999997</v>
      </c>
      <c r="D70">
        <v>1.3180000000000001</v>
      </c>
      <c r="E70" s="47">
        <f t="shared" si="27"/>
        <v>2.5617999999999999</v>
      </c>
      <c r="F70" s="3">
        <f t="shared" si="28"/>
        <v>0.68199999999999994</v>
      </c>
      <c r="G70" s="10">
        <v>100</v>
      </c>
      <c r="H70" s="11">
        <v>100000</v>
      </c>
      <c r="I70" s="11">
        <f t="shared" si="29"/>
        <v>4.3820000000000005E-3</v>
      </c>
      <c r="J70" s="11">
        <f t="shared" si="30"/>
        <v>1.3180000000000001E-5</v>
      </c>
      <c r="K70" s="6">
        <f t="shared" si="31"/>
        <v>332.47344461305011</v>
      </c>
      <c r="L70" s="63"/>
      <c r="M70" s="17">
        <f>L62/I70</f>
        <v>4564.1259698767681</v>
      </c>
      <c r="N70" s="11">
        <f t="shared" si="32"/>
        <v>0.17528000000000002</v>
      </c>
      <c r="O70" s="6">
        <f t="shared" si="33"/>
        <v>1896.813353566009</v>
      </c>
    </row>
    <row r="71" spans="1:15" x14ac:dyDescent="0.3">
      <c r="A71" s="10">
        <v>2</v>
      </c>
      <c r="B71" s="10">
        <v>-0.5</v>
      </c>
      <c r="C71">
        <v>-7.1800000000000003E-2</v>
      </c>
      <c r="D71">
        <v>1.3171999999999999</v>
      </c>
      <c r="E71" s="47">
        <f t="shared" si="27"/>
        <v>2.0718000000000001</v>
      </c>
      <c r="F71" s="3">
        <f t="shared" si="28"/>
        <v>0.68280000000000007</v>
      </c>
      <c r="G71" s="10">
        <v>100</v>
      </c>
      <c r="H71" s="11">
        <v>100000</v>
      </c>
      <c r="I71" s="11">
        <f t="shared" si="29"/>
        <v>4.2820000000000002E-3</v>
      </c>
      <c r="J71" s="11">
        <f t="shared" si="30"/>
        <v>1.3171999999999999E-5</v>
      </c>
      <c r="K71" s="6">
        <f t="shared" si="31"/>
        <v>325.08351047676894</v>
      </c>
      <c r="L71" s="63"/>
      <c r="M71" s="17">
        <f>L62/I71</f>
        <v>4670.714619336758</v>
      </c>
      <c r="N71" s="11">
        <f t="shared" si="32"/>
        <v>0.17127999999999999</v>
      </c>
      <c r="O71" s="6">
        <f t="shared" si="33"/>
        <v>1897.9653811114488</v>
      </c>
    </row>
    <row r="72" spans="1:15" x14ac:dyDescent="0.3">
      <c r="A72" s="12">
        <v>1.5</v>
      </c>
      <c r="B72" s="12">
        <v>-5</v>
      </c>
      <c r="C72">
        <v>-4.6853999999999996</v>
      </c>
      <c r="D72">
        <v>0.83360000000000001</v>
      </c>
      <c r="E72" s="48">
        <f>A72-C72</f>
        <v>6.1853999999999996</v>
      </c>
      <c r="F72" s="4">
        <f>A72-D72</f>
        <v>0.66639999999999999</v>
      </c>
      <c r="G72" s="12">
        <v>100</v>
      </c>
      <c r="H72" s="13">
        <v>100000</v>
      </c>
      <c r="I72" s="13">
        <f>(C72-B72)/G72</f>
        <v>3.1460000000000043E-3</v>
      </c>
      <c r="J72" s="13">
        <f>(D72-0)/H72</f>
        <v>8.3359999999999995E-6</v>
      </c>
      <c r="K72" s="7">
        <f t="shared" si="31"/>
        <v>377.3992322456819</v>
      </c>
      <c r="L72" s="60">
        <v>28.888000000000002</v>
      </c>
      <c r="M72" s="18">
        <f>L72/I72</f>
        <v>9182.4539097266243</v>
      </c>
      <c r="N72" s="13">
        <f t="shared" si="32"/>
        <v>0.12584000000000017</v>
      </c>
      <c r="O72" s="7">
        <f t="shared" si="33"/>
        <v>2999.0403071017276</v>
      </c>
    </row>
    <row r="73" spans="1:15" x14ac:dyDescent="0.3">
      <c r="A73" s="12">
        <v>1.5</v>
      </c>
      <c r="B73" s="12">
        <v>-4.5</v>
      </c>
      <c r="C73">
        <v>-4.1882000000000001</v>
      </c>
      <c r="D73">
        <v>0.83559999999999901</v>
      </c>
      <c r="E73" s="48">
        <f t="shared" ref="E73:E81" si="34">A73-C73</f>
        <v>5.6882000000000001</v>
      </c>
      <c r="F73" s="4">
        <f t="shared" ref="F73:F81" si="35">A73-D73</f>
        <v>0.66440000000000099</v>
      </c>
      <c r="G73" s="12">
        <v>100</v>
      </c>
      <c r="H73" s="13">
        <v>100000</v>
      </c>
      <c r="I73" s="13">
        <f t="shared" ref="I73:I81" si="36">(C73-B73)/G73</f>
        <v>3.1179999999999984E-3</v>
      </c>
      <c r="J73" s="13">
        <f t="shared" ref="J73:J81" si="37">(D73-0)/H73</f>
        <v>8.3559999999999908E-6</v>
      </c>
      <c r="K73" s="7">
        <f t="shared" si="31"/>
        <v>373.14504547630469</v>
      </c>
      <c r="L73" s="65"/>
      <c r="M73" s="18">
        <f>L72/I73</f>
        <v>9264.913406029511</v>
      </c>
      <c r="N73" s="13">
        <f t="shared" si="32"/>
        <v>0.12471999999999993</v>
      </c>
      <c r="O73" s="7">
        <f t="shared" si="33"/>
        <v>2991.862134992823</v>
      </c>
    </row>
    <row r="74" spans="1:15" x14ac:dyDescent="0.3">
      <c r="A74" s="12">
        <v>1.5</v>
      </c>
      <c r="B74" s="12">
        <v>-4</v>
      </c>
      <c r="C74">
        <v>-3.6920000000000002</v>
      </c>
      <c r="D74">
        <v>0.83499999999999996</v>
      </c>
      <c r="E74" s="48">
        <f t="shared" si="34"/>
        <v>5.1920000000000002</v>
      </c>
      <c r="F74" s="4">
        <f t="shared" si="35"/>
        <v>0.66500000000000004</v>
      </c>
      <c r="G74" s="12">
        <v>100</v>
      </c>
      <c r="H74" s="13">
        <v>100000</v>
      </c>
      <c r="I74" s="13">
        <f t="shared" si="36"/>
        <v>3.0799999999999981E-3</v>
      </c>
      <c r="J74" s="13">
        <f t="shared" si="37"/>
        <v>8.3499999999999997E-6</v>
      </c>
      <c r="K74" s="7">
        <f t="shared" si="31"/>
        <v>368.86227544910156</v>
      </c>
      <c r="L74" s="65"/>
      <c r="M74" s="18">
        <f>L72/I74</f>
        <v>9379.2207792207864</v>
      </c>
      <c r="N74" s="13">
        <f t="shared" si="32"/>
        <v>0.12319999999999992</v>
      </c>
      <c r="O74" s="7">
        <f t="shared" si="33"/>
        <v>2994.0119760479047</v>
      </c>
    </row>
    <row r="75" spans="1:15" x14ac:dyDescent="0.3">
      <c r="A75" s="12">
        <v>1.5</v>
      </c>
      <c r="B75" s="12">
        <v>-3.5</v>
      </c>
      <c r="C75">
        <v>-3.1962000000000002</v>
      </c>
      <c r="D75">
        <v>0.83599999999999997</v>
      </c>
      <c r="E75" s="48">
        <f t="shared" si="34"/>
        <v>4.6962000000000002</v>
      </c>
      <c r="F75" s="4">
        <f t="shared" si="35"/>
        <v>0.66400000000000003</v>
      </c>
      <c r="G75" s="12">
        <v>100</v>
      </c>
      <c r="H75" s="13">
        <v>100000</v>
      </c>
      <c r="I75" s="13">
        <f t="shared" si="36"/>
        <v>3.0379999999999986E-3</v>
      </c>
      <c r="J75" s="13">
        <f t="shared" si="37"/>
        <v>8.3599999999999996E-6</v>
      </c>
      <c r="K75" s="7">
        <f t="shared" si="31"/>
        <v>363.39712918660274</v>
      </c>
      <c r="L75" s="65"/>
      <c r="M75" s="18">
        <f>L72/I75</f>
        <v>9508.8874259381228</v>
      </c>
      <c r="N75" s="13">
        <f t="shared" si="32"/>
        <v>0.12151999999999993</v>
      </c>
      <c r="O75" s="7">
        <f t="shared" si="33"/>
        <v>2990.4306220095696</v>
      </c>
    </row>
    <row r="76" spans="1:15" x14ac:dyDescent="0.3">
      <c r="A76" s="12">
        <v>1.5</v>
      </c>
      <c r="B76" s="12">
        <v>-3</v>
      </c>
      <c r="C76">
        <v>-2.7010000000000001</v>
      </c>
      <c r="D76">
        <v>0.83460000000000001</v>
      </c>
      <c r="E76" s="48">
        <f t="shared" si="34"/>
        <v>4.2010000000000005</v>
      </c>
      <c r="F76" s="4">
        <f t="shared" si="35"/>
        <v>0.66539999999999999</v>
      </c>
      <c r="G76" s="12">
        <v>100</v>
      </c>
      <c r="H76" s="13">
        <v>100000</v>
      </c>
      <c r="I76" s="13">
        <f t="shared" si="36"/>
        <v>2.9899999999999992E-3</v>
      </c>
      <c r="J76" s="13">
        <f t="shared" si="37"/>
        <v>8.3459999999999994E-6</v>
      </c>
      <c r="K76" s="7">
        <f t="shared" si="31"/>
        <v>358.25545171339559</v>
      </c>
      <c r="L76" s="65"/>
      <c r="M76" s="18">
        <f>L72/I76</f>
        <v>9661.5384615384646</v>
      </c>
      <c r="N76" s="13">
        <f t="shared" si="32"/>
        <v>0.11959999999999996</v>
      </c>
      <c r="O76" s="7">
        <f t="shared" si="33"/>
        <v>2995.4469206805661</v>
      </c>
    </row>
    <row r="77" spans="1:15" x14ac:dyDescent="0.3">
      <c r="A77" s="12">
        <v>1.5</v>
      </c>
      <c r="B77" s="12">
        <v>-2.5</v>
      </c>
      <c r="C77">
        <v>-2.2029999999999998</v>
      </c>
      <c r="D77">
        <v>0.83539999999999903</v>
      </c>
      <c r="E77" s="48">
        <f t="shared" si="34"/>
        <v>3.7029999999999998</v>
      </c>
      <c r="F77" s="4">
        <f t="shared" si="35"/>
        <v>0.66460000000000097</v>
      </c>
      <c r="G77" s="12">
        <v>100</v>
      </c>
      <c r="H77" s="13">
        <v>100000</v>
      </c>
      <c r="I77" s="13">
        <f t="shared" si="36"/>
        <v>2.9700000000000017E-3</v>
      </c>
      <c r="J77" s="13">
        <f t="shared" si="37"/>
        <v>8.3539999999999898E-6</v>
      </c>
      <c r="K77" s="7">
        <f t="shared" si="31"/>
        <v>355.51831457984264</v>
      </c>
      <c r="L77" s="65"/>
      <c r="M77" s="18">
        <f>L72/I77</f>
        <v>9726.599326599322</v>
      </c>
      <c r="N77" s="13">
        <f t="shared" si="32"/>
        <v>0.11880000000000006</v>
      </c>
      <c r="O77" s="7">
        <f t="shared" si="33"/>
        <v>2992.5784055542294</v>
      </c>
    </row>
    <row r="78" spans="1:15" x14ac:dyDescent="0.3">
      <c r="A78" s="12">
        <v>1.5</v>
      </c>
      <c r="B78" s="12">
        <v>-2</v>
      </c>
      <c r="C78">
        <v>-1.7090000000000001</v>
      </c>
      <c r="D78">
        <v>0.83320000000000005</v>
      </c>
      <c r="E78" s="48">
        <f t="shared" si="34"/>
        <v>3.2090000000000001</v>
      </c>
      <c r="F78" s="4">
        <f t="shared" si="35"/>
        <v>0.66679999999999995</v>
      </c>
      <c r="G78" s="12">
        <v>100</v>
      </c>
      <c r="H78" s="13">
        <v>100000</v>
      </c>
      <c r="I78" s="13">
        <f t="shared" si="36"/>
        <v>2.9099999999999994E-3</v>
      </c>
      <c r="J78" s="13">
        <f t="shared" si="37"/>
        <v>8.3320000000000009E-6</v>
      </c>
      <c r="K78" s="7">
        <f t="shared" si="31"/>
        <v>349.25588094095042</v>
      </c>
      <c r="L78" s="65"/>
      <c r="M78" s="18">
        <f>L72/I78</f>
        <v>9927.1477663230271</v>
      </c>
      <c r="N78" s="13">
        <f t="shared" si="32"/>
        <v>0.11639999999999998</v>
      </c>
      <c r="O78" s="7">
        <f t="shared" si="33"/>
        <v>3000.48007681229</v>
      </c>
    </row>
    <row r="79" spans="1:15" x14ac:dyDescent="0.3">
      <c r="A79" s="12">
        <v>1.5</v>
      </c>
      <c r="B79" s="12">
        <v>-1.5</v>
      </c>
      <c r="C79">
        <v>-1.2136</v>
      </c>
      <c r="D79">
        <v>0.83299999999999996</v>
      </c>
      <c r="E79" s="48">
        <f t="shared" si="34"/>
        <v>2.7136</v>
      </c>
      <c r="F79" s="4">
        <f t="shared" si="35"/>
        <v>0.66700000000000004</v>
      </c>
      <c r="G79" s="12">
        <v>100</v>
      </c>
      <c r="H79" s="13">
        <v>100000</v>
      </c>
      <c r="I79" s="13">
        <f t="shared" si="36"/>
        <v>2.8639999999999998E-3</v>
      </c>
      <c r="J79" s="13">
        <f t="shared" si="37"/>
        <v>8.3299999999999999E-6</v>
      </c>
      <c r="K79" s="7">
        <f t="shared" si="31"/>
        <v>343.81752701080433</v>
      </c>
      <c r="L79" s="65"/>
      <c r="M79" s="18">
        <f>L72/I79</f>
        <v>10086.59217877095</v>
      </c>
      <c r="N79" s="13">
        <f t="shared" si="32"/>
        <v>0.11455999999999998</v>
      </c>
      <c r="O79" s="7">
        <f t="shared" si="33"/>
        <v>3001.2004801920771</v>
      </c>
    </row>
    <row r="80" spans="1:15" x14ac:dyDescent="0.3">
      <c r="A80" s="12">
        <v>1.5</v>
      </c>
      <c r="B80" s="12">
        <v>-1</v>
      </c>
      <c r="C80">
        <v>-0.71799999999999997</v>
      </c>
      <c r="D80">
        <v>0.83219999999999905</v>
      </c>
      <c r="E80" s="48">
        <f t="shared" si="34"/>
        <v>2.218</v>
      </c>
      <c r="F80" s="4">
        <f t="shared" si="35"/>
        <v>0.66780000000000095</v>
      </c>
      <c r="G80" s="12">
        <v>100</v>
      </c>
      <c r="H80" s="13">
        <v>100000</v>
      </c>
      <c r="I80" s="13">
        <f t="shared" si="36"/>
        <v>2.8200000000000005E-3</v>
      </c>
      <c r="J80" s="13">
        <f t="shared" si="37"/>
        <v>8.3219999999999908E-6</v>
      </c>
      <c r="K80" s="7">
        <f t="shared" si="31"/>
        <v>338.86085075702999</v>
      </c>
      <c r="L80" s="65"/>
      <c r="M80" s="18">
        <f>L72/I80</f>
        <v>10243.971631205673</v>
      </c>
      <c r="N80" s="13">
        <f t="shared" si="32"/>
        <v>0.11280000000000001</v>
      </c>
      <c r="O80" s="7">
        <f t="shared" si="33"/>
        <v>3004.0855563566483</v>
      </c>
    </row>
    <row r="81" spans="1:15" x14ac:dyDescent="0.3">
      <c r="A81" s="12">
        <v>1.5</v>
      </c>
      <c r="B81" s="12">
        <v>-0.5</v>
      </c>
      <c r="C81">
        <v>-0.22420000000000001</v>
      </c>
      <c r="D81">
        <v>0.83199999999999996</v>
      </c>
      <c r="E81" s="48">
        <f t="shared" si="34"/>
        <v>1.7242</v>
      </c>
      <c r="F81" s="4">
        <f t="shared" si="35"/>
        <v>0.66800000000000004</v>
      </c>
      <c r="G81" s="12">
        <v>100</v>
      </c>
      <c r="H81" s="13">
        <v>100000</v>
      </c>
      <c r="I81" s="13">
        <f t="shared" si="36"/>
        <v>2.758E-3</v>
      </c>
      <c r="J81" s="13">
        <f t="shared" si="37"/>
        <v>8.32E-6</v>
      </c>
      <c r="K81" s="7">
        <f t="shared" si="31"/>
        <v>331.49038461538464</v>
      </c>
      <c r="L81" s="65"/>
      <c r="M81" s="18">
        <f>L72/I81</f>
        <v>10474.256707759247</v>
      </c>
      <c r="N81" s="13">
        <f t="shared" si="32"/>
        <v>0.11032</v>
      </c>
      <c r="O81" s="7">
        <f t="shared" si="33"/>
        <v>3004.8076923076924</v>
      </c>
    </row>
    <row r="82" spans="1:15" x14ac:dyDescent="0.3">
      <c r="A82" s="8">
        <v>1</v>
      </c>
      <c r="B82" s="8">
        <v>-5</v>
      </c>
      <c r="C82">
        <v>-4.859</v>
      </c>
      <c r="D82">
        <v>0.35799999999999998</v>
      </c>
      <c r="E82" s="45">
        <f>A82-C82</f>
        <v>5.859</v>
      </c>
      <c r="F82" s="2">
        <f>A82-D82</f>
        <v>0.64200000000000002</v>
      </c>
      <c r="G82" s="8">
        <v>100</v>
      </c>
      <c r="H82" s="9">
        <v>100000</v>
      </c>
      <c r="I82" s="9">
        <f>(C82-B82)/G82</f>
        <v>1.4100000000000002E-3</v>
      </c>
      <c r="J82" s="9">
        <f>(D82-0)/H82</f>
        <v>3.58E-6</v>
      </c>
      <c r="K82" s="5">
        <f t="shared" si="31"/>
        <v>393.85474860335199</v>
      </c>
      <c r="L82" s="61">
        <v>40</v>
      </c>
      <c r="M82" s="16">
        <f>L82/I82</f>
        <v>28368.794326241132</v>
      </c>
      <c r="N82" s="9">
        <f t="shared" si="32"/>
        <v>5.6400000000000006E-2</v>
      </c>
      <c r="O82" s="5">
        <f t="shared" si="33"/>
        <v>6983.2402234636875</v>
      </c>
    </row>
    <row r="83" spans="1:15" x14ac:dyDescent="0.3">
      <c r="A83" s="8">
        <v>1</v>
      </c>
      <c r="B83" s="8">
        <v>-4.5</v>
      </c>
      <c r="C83">
        <v>-4.3612000000000002</v>
      </c>
      <c r="D83">
        <v>0.35799999999999998</v>
      </c>
      <c r="E83" s="45">
        <f t="shared" ref="E83:E91" si="38">A83-C83</f>
        <v>5.3612000000000002</v>
      </c>
      <c r="F83" s="2">
        <f t="shared" ref="F83:F91" si="39">A83-D83</f>
        <v>0.64200000000000002</v>
      </c>
      <c r="G83" s="8">
        <v>100</v>
      </c>
      <c r="H83" s="9">
        <v>100000</v>
      </c>
      <c r="I83" s="9">
        <f t="shared" ref="I83:I91" si="40">(C83-B83)/G83</f>
        <v>1.3879999999999982E-3</v>
      </c>
      <c r="J83" s="9">
        <f t="shared" ref="J83:J91" si="41">(D83-0)/H83</f>
        <v>3.58E-6</v>
      </c>
      <c r="K83" s="5">
        <f t="shared" si="31"/>
        <v>387.70949720670342</v>
      </c>
      <c r="L83" s="66"/>
      <c r="M83" s="16">
        <f>L82/I83</f>
        <v>28818.443804034621</v>
      </c>
      <c r="N83" s="9">
        <f t="shared" si="32"/>
        <v>5.5519999999999924E-2</v>
      </c>
      <c r="O83" s="5">
        <f t="shared" si="33"/>
        <v>6983.2402234636875</v>
      </c>
    </row>
    <row r="84" spans="1:15" x14ac:dyDescent="0.3">
      <c r="A84" s="8">
        <v>1</v>
      </c>
      <c r="B84" s="8">
        <v>-4</v>
      </c>
      <c r="C84">
        <v>-3.8639999999999999</v>
      </c>
      <c r="D84">
        <v>0.35759999999999997</v>
      </c>
      <c r="E84" s="45">
        <f t="shared" si="38"/>
        <v>4.8639999999999999</v>
      </c>
      <c r="F84" s="2">
        <f t="shared" si="39"/>
        <v>0.64240000000000008</v>
      </c>
      <c r="G84" s="8">
        <v>100</v>
      </c>
      <c r="H84" s="9">
        <v>100000</v>
      </c>
      <c r="I84" s="9">
        <f t="shared" si="40"/>
        <v>1.3600000000000012E-3</v>
      </c>
      <c r="J84" s="9">
        <f t="shared" si="41"/>
        <v>3.5759999999999997E-6</v>
      </c>
      <c r="K84" s="5">
        <f t="shared" si="31"/>
        <v>380.31319910514577</v>
      </c>
      <c r="L84" s="66"/>
      <c r="M84" s="16">
        <f>L82/I84</f>
        <v>29411.764705882328</v>
      </c>
      <c r="N84" s="9">
        <f t="shared" si="32"/>
        <v>5.4400000000000046E-2</v>
      </c>
      <c r="O84" s="5">
        <f t="shared" si="33"/>
        <v>6991.0514541387038</v>
      </c>
    </row>
    <row r="85" spans="1:15" x14ac:dyDescent="0.3">
      <c r="A85" s="8">
        <v>1</v>
      </c>
      <c r="B85" s="8">
        <v>-3.5</v>
      </c>
      <c r="C85">
        <v>-3.3660000000000001</v>
      </c>
      <c r="D85">
        <v>0.35780000000000001</v>
      </c>
      <c r="E85" s="45">
        <f t="shared" si="38"/>
        <v>4.3659999999999997</v>
      </c>
      <c r="F85" s="2">
        <f t="shared" si="39"/>
        <v>0.64219999999999999</v>
      </c>
      <c r="G85" s="8">
        <v>100</v>
      </c>
      <c r="H85" s="9">
        <v>100000</v>
      </c>
      <c r="I85" s="9">
        <f t="shared" si="40"/>
        <v>1.339999999999999E-3</v>
      </c>
      <c r="J85" s="9">
        <f t="shared" si="41"/>
        <v>3.5779999999999999E-6</v>
      </c>
      <c r="K85" s="5">
        <f t="shared" si="31"/>
        <v>374.51089994410256</v>
      </c>
      <c r="L85" s="66"/>
      <c r="M85" s="16">
        <f>L82/I85</f>
        <v>29850.746268656738</v>
      </c>
      <c r="N85" s="9">
        <f t="shared" si="32"/>
        <v>5.3599999999999953E-2</v>
      </c>
      <c r="O85" s="5">
        <f t="shared" si="33"/>
        <v>6987.1436556735616</v>
      </c>
    </row>
    <row r="86" spans="1:15" x14ac:dyDescent="0.3">
      <c r="A86" s="8">
        <v>1</v>
      </c>
      <c r="B86" s="8">
        <v>-3</v>
      </c>
      <c r="C86">
        <v>-2.8668</v>
      </c>
      <c r="D86">
        <v>0.35799999999999998</v>
      </c>
      <c r="E86" s="45">
        <f t="shared" si="38"/>
        <v>3.8668</v>
      </c>
      <c r="F86" s="2">
        <f t="shared" si="39"/>
        <v>0.64200000000000002</v>
      </c>
      <c r="G86" s="8">
        <v>100</v>
      </c>
      <c r="H86" s="9">
        <v>100000</v>
      </c>
      <c r="I86" s="9">
        <f t="shared" si="40"/>
        <v>1.3319999999999999E-3</v>
      </c>
      <c r="J86" s="9">
        <f t="shared" si="41"/>
        <v>3.58E-6</v>
      </c>
      <c r="K86" s="5">
        <f t="shared" si="31"/>
        <v>372.06703910614522</v>
      </c>
      <c r="L86" s="66"/>
      <c r="M86" s="16">
        <f>L82/I86</f>
        <v>30030.030030030033</v>
      </c>
      <c r="N86" s="9">
        <f t="shared" si="32"/>
        <v>5.3279999999999994E-2</v>
      </c>
      <c r="O86" s="5">
        <f t="shared" si="33"/>
        <v>6983.2402234636875</v>
      </c>
    </row>
    <row r="87" spans="1:15" x14ac:dyDescent="0.3">
      <c r="A87" s="8">
        <v>1</v>
      </c>
      <c r="B87" s="8">
        <v>-2.5</v>
      </c>
      <c r="C87">
        <v>-2.367</v>
      </c>
      <c r="D87">
        <v>0.35779999999999901</v>
      </c>
      <c r="E87" s="45">
        <f t="shared" si="38"/>
        <v>3.367</v>
      </c>
      <c r="F87" s="2">
        <f t="shared" si="39"/>
        <v>0.64220000000000099</v>
      </c>
      <c r="G87" s="8">
        <v>100</v>
      </c>
      <c r="H87" s="9">
        <v>100000</v>
      </c>
      <c r="I87" s="9">
        <f t="shared" si="40"/>
        <v>1.33E-3</v>
      </c>
      <c r="J87" s="9">
        <f t="shared" si="41"/>
        <v>3.5779999999999901E-6</v>
      </c>
      <c r="K87" s="5">
        <f t="shared" si="31"/>
        <v>371.71604248183445</v>
      </c>
      <c r="L87" s="66"/>
      <c r="M87" s="16">
        <f>L82/I87</f>
        <v>30075.187969924813</v>
      </c>
      <c r="N87" s="9">
        <f t="shared" si="32"/>
        <v>5.3199999999999997E-2</v>
      </c>
      <c r="O87" s="5">
        <f t="shared" si="33"/>
        <v>6987.1436556735807</v>
      </c>
    </row>
    <row r="88" spans="1:15" x14ac:dyDescent="0.3">
      <c r="A88" s="8">
        <v>1</v>
      </c>
      <c r="B88" s="8">
        <v>-2</v>
      </c>
      <c r="C88">
        <v>-1.8677999999999999</v>
      </c>
      <c r="D88">
        <v>0.35619999999999902</v>
      </c>
      <c r="E88" s="45">
        <f t="shared" si="38"/>
        <v>2.8677999999999999</v>
      </c>
      <c r="F88" s="2">
        <f t="shared" si="39"/>
        <v>0.64380000000000104</v>
      </c>
      <c r="G88" s="8">
        <v>100</v>
      </c>
      <c r="H88" s="9">
        <v>100000</v>
      </c>
      <c r="I88" s="9">
        <f t="shared" si="40"/>
        <v>1.3220000000000009E-3</v>
      </c>
      <c r="J88" s="9">
        <f t="shared" si="41"/>
        <v>3.5619999999999902E-6</v>
      </c>
      <c r="K88" s="5">
        <f t="shared" si="31"/>
        <v>371.13980909601474</v>
      </c>
      <c r="L88" s="66"/>
      <c r="M88" s="16">
        <f>L82/I88</f>
        <v>30257.186081694381</v>
      </c>
      <c r="N88" s="9">
        <f t="shared" si="32"/>
        <v>5.2880000000000031E-2</v>
      </c>
      <c r="O88" s="5">
        <f t="shared" si="33"/>
        <v>7018.5289163391553</v>
      </c>
    </row>
    <row r="89" spans="1:15" x14ac:dyDescent="0.3">
      <c r="A89" s="8">
        <v>1</v>
      </c>
      <c r="B89" s="8">
        <v>-1.5</v>
      </c>
      <c r="C89">
        <v>-1.3694</v>
      </c>
      <c r="D89">
        <v>0.3574</v>
      </c>
      <c r="E89" s="45">
        <f t="shared" si="38"/>
        <v>2.3693999999999997</v>
      </c>
      <c r="F89" s="2">
        <f t="shared" si="39"/>
        <v>0.64260000000000006</v>
      </c>
      <c r="G89" s="8">
        <v>100</v>
      </c>
      <c r="H89" s="9">
        <v>100000</v>
      </c>
      <c r="I89" s="9">
        <f t="shared" si="40"/>
        <v>1.3060000000000005E-3</v>
      </c>
      <c r="J89" s="9">
        <f t="shared" si="41"/>
        <v>3.574E-6</v>
      </c>
      <c r="K89" s="5">
        <f t="shared" si="31"/>
        <v>365.41689983212103</v>
      </c>
      <c r="L89" s="66"/>
      <c r="M89" s="16">
        <f>L82/I89</f>
        <v>30627.871362940263</v>
      </c>
      <c r="N89" s="9">
        <f t="shared" si="32"/>
        <v>5.2240000000000016E-2</v>
      </c>
      <c r="O89" s="5">
        <f t="shared" si="33"/>
        <v>6994.9636261891446</v>
      </c>
    </row>
    <row r="90" spans="1:15" x14ac:dyDescent="0.3">
      <c r="A90" s="8">
        <v>1</v>
      </c>
      <c r="B90" s="8">
        <v>-1</v>
      </c>
      <c r="C90">
        <v>-0.87119999999999997</v>
      </c>
      <c r="D90">
        <v>0.35699999999999998</v>
      </c>
      <c r="E90" s="45">
        <f t="shared" si="38"/>
        <v>1.8712</v>
      </c>
      <c r="F90" s="2">
        <f t="shared" si="39"/>
        <v>0.64300000000000002</v>
      </c>
      <c r="G90" s="8">
        <v>100</v>
      </c>
      <c r="H90" s="9">
        <v>100000</v>
      </c>
      <c r="I90" s="9">
        <f t="shared" si="40"/>
        <v>1.2880000000000003E-3</v>
      </c>
      <c r="J90" s="9">
        <f t="shared" si="41"/>
        <v>3.5699999999999997E-6</v>
      </c>
      <c r="K90" s="5">
        <f t="shared" si="31"/>
        <v>360.78431372549034</v>
      </c>
      <c r="L90" s="66"/>
      <c r="M90" s="16">
        <f>L82/I90</f>
        <v>31055.900621118006</v>
      </c>
      <c r="N90" s="9">
        <f t="shared" si="32"/>
        <v>5.152000000000001E-2</v>
      </c>
      <c r="O90" s="5">
        <f t="shared" si="33"/>
        <v>7002.80112044818</v>
      </c>
    </row>
    <row r="91" spans="1:15" x14ac:dyDescent="0.3">
      <c r="A91" s="8">
        <v>1</v>
      </c>
      <c r="B91" s="8">
        <v>-0.5</v>
      </c>
      <c r="C91">
        <v>-0.37580000000000002</v>
      </c>
      <c r="D91">
        <v>0.35639999999999999</v>
      </c>
      <c r="E91" s="45">
        <f t="shared" si="38"/>
        <v>1.3757999999999999</v>
      </c>
      <c r="F91" s="2">
        <f t="shared" si="39"/>
        <v>0.64359999999999995</v>
      </c>
      <c r="G91" s="8">
        <v>100</v>
      </c>
      <c r="H91" s="9">
        <v>100000</v>
      </c>
      <c r="I91" s="9">
        <f t="shared" si="40"/>
        <v>1.2419999999999998E-3</v>
      </c>
      <c r="J91" s="9">
        <f t="shared" si="41"/>
        <v>3.5640000000000001E-6</v>
      </c>
      <c r="K91" s="5">
        <f t="shared" si="31"/>
        <v>348.48484848484844</v>
      </c>
      <c r="L91" s="66"/>
      <c r="M91" s="16">
        <f>L82/I91</f>
        <v>32206.119162640905</v>
      </c>
      <c r="N91" s="9">
        <f t="shared" si="32"/>
        <v>4.9679999999999988E-2</v>
      </c>
      <c r="O91" s="5">
        <f t="shared" si="33"/>
        <v>7014.5903479236813</v>
      </c>
    </row>
  </sheetData>
  <mergeCells count="9">
    <mergeCell ref="L62:L71"/>
    <mergeCell ref="L72:L81"/>
    <mergeCell ref="L82:L91"/>
    <mergeCell ref="L22:L31"/>
    <mergeCell ref="L2:L11"/>
    <mergeCell ref="L12:L21"/>
    <mergeCell ref="L32:L41"/>
    <mergeCell ref="L42:L51"/>
    <mergeCell ref="L52:L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Steps 1.2-1.4</vt:lpstr>
      <vt:lpstr>Step 1.8</vt:lpstr>
      <vt:lpstr>Steps 2.2-2.4</vt:lpstr>
      <vt:lpstr>Step 2.8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Chih-Hung (James) Chen</dc:creator>
  <cp:lastModifiedBy>Gurleen Dhillon</cp:lastModifiedBy>
  <dcterms:created xsi:type="dcterms:W3CDTF">2020-07-06T04:29:19Z</dcterms:created>
  <dcterms:modified xsi:type="dcterms:W3CDTF">2022-09-26T03:49:10Z</dcterms:modified>
</cp:coreProperties>
</file>