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S\SolverStudio\"/>
    </mc:Choice>
  </mc:AlternateContent>
  <bookViews>
    <workbookView xWindow="2670" yWindow="-15" windowWidth="21615" windowHeight="10440" tabRatio="785"/>
  </bookViews>
  <sheets>
    <sheet name="Transportation" sheetId="17" r:id="rId1"/>
    <sheet name="Transportation-large" sheetId="15" r:id="rId2"/>
    <sheet name="Transportation-Single-Source" sheetId="20" r:id="rId3"/>
    <sheet name="Transportation-fixed-costs" sheetId="21" r:id="rId4"/>
    <sheet name="Multistage-Transportation" sheetId="22" r:id="rId5"/>
    <sheet name="Transshipment" sheetId="16" r:id="rId6"/>
    <sheet name="Transshipment 3D" sheetId="18" r:id="rId7"/>
  </sheets>
  <definedNames>
    <definedName name="Arcs" localSheetId="5">Transshipment!$B$14:$C$27</definedName>
    <definedName name="Arcs" localSheetId="6">'Transshipment 3D'!$B$14:$C$27</definedName>
    <definedName name="Arcs.dirn" localSheetId="5" hidden="1">"row"</definedName>
    <definedName name="Arcs.dirn" localSheetId="6" hidden="1">"row"</definedName>
    <definedName name="Bars" localSheetId="0">Transportation!$C$3:$G$3</definedName>
    <definedName name="Bars" localSheetId="1">'Transportation-large'!$C$3:$G$3</definedName>
    <definedName name="Bars.dirn" localSheetId="0" hidden="1">"column"</definedName>
    <definedName name="c." localSheetId="3">'Transportation-fixed-costs'!$C$4:$F$6</definedName>
    <definedName name="c." localSheetId="2">'Transportation-Single-Source'!$C$6:$AZ$35</definedName>
    <definedName name="c.badindex" localSheetId="3" hidden="1">1</definedName>
    <definedName name="c.badindex" localSheetId="2" hidden="1">1</definedName>
    <definedName name="c.columnindex" localSheetId="3" hidden="1">'Transportation-fixed-costs'!destinations</definedName>
    <definedName name="c.columnindex" localSheetId="2" hidden="1">'Transportation-Single-Source'!destinations</definedName>
    <definedName name="c.columnindex.dirn" localSheetId="3" hidden="1">"column"</definedName>
    <definedName name="c.columnindex.dirn" localSheetId="2" hidden="1">"column"</definedName>
    <definedName name="c.firstindex" localSheetId="3" hidden="1">"row"</definedName>
    <definedName name="c.firstindex" localSheetId="2" hidden="1">"row"</definedName>
    <definedName name="c.rowindex" localSheetId="3" hidden="1">'Transportation-fixed-costs'!sources</definedName>
    <definedName name="c.rowindex" localSheetId="2" hidden="1">'Transportation-Single-Source'!sources</definedName>
    <definedName name="c.rowindex.dirn" localSheetId="3" hidden="1">"row"</definedName>
    <definedName name="c.rowindex.dirn" localSheetId="2" hidden="1">"row"</definedName>
    <definedName name="c1." localSheetId="4">'Multistage-Transportation'!$C$4:$D$6</definedName>
    <definedName name="c1.badindex" localSheetId="4" hidden="1">1</definedName>
    <definedName name="c1.columnindex" localSheetId="4" hidden="1">'Multistage-Transportation'!hubs</definedName>
    <definedName name="c1.columnindex.dirn" localSheetId="4" hidden="1">"column"</definedName>
    <definedName name="c1.firstindex" localSheetId="4" hidden="1">"row"</definedName>
    <definedName name="c1.rowindex" localSheetId="4" hidden="1">'Multistage-Transportation'!sources</definedName>
    <definedName name="c1.rowindex.dirn" localSheetId="4" hidden="1">"row"</definedName>
    <definedName name="c2." localSheetId="4">'Multistage-Transportation'!$C$10:$F$11</definedName>
    <definedName name="c2.badindex" localSheetId="4" hidden="1">1</definedName>
    <definedName name="c2.columnindex" localSheetId="4" hidden="1">'Multistage-Transportation'!destinations</definedName>
    <definedName name="c2.columnindex.dirn" localSheetId="4" hidden="1">"column"</definedName>
    <definedName name="c2.firstindex" localSheetId="4" hidden="1">"row"</definedName>
    <definedName name="c2.rowindex" localSheetId="4" hidden="1">'Multistage-Transportation'!hubs</definedName>
    <definedName name="c2.rowindex.dirn" localSheetId="4" hidden="1">"column"</definedName>
    <definedName name="costs" localSheetId="0">Transportation!$C$4:$G$5</definedName>
    <definedName name="costs" localSheetId="1">'Transportation-large'!$C$4:$G$13</definedName>
    <definedName name="costs" localSheetId="5">Transshipment!$D$14:$D$27</definedName>
    <definedName name="costs" localSheetId="6">'Transshipment 3D'!$G$14:$G$27</definedName>
    <definedName name="costs.badindex" localSheetId="0" hidden="1">1</definedName>
    <definedName name="costs.badindex" localSheetId="1" hidden="1">1</definedName>
    <definedName name="costs.badindex" localSheetId="5" hidden="1">1</definedName>
    <definedName name="costs.badindex" localSheetId="6" hidden="1">1</definedName>
    <definedName name="costs.columnindex" localSheetId="0" hidden="1">Transportation!Bars</definedName>
    <definedName name="costs.columnindex" localSheetId="1" hidden="1">'Transportation-large'!$C$3:$G$3</definedName>
    <definedName name="costs.columnindex.dirn" localSheetId="0" hidden="1">"column"</definedName>
    <definedName name="costs.columnindex.dirn" localSheetId="1" hidden="1">"column"</definedName>
    <definedName name="costs.firstindex" localSheetId="0" hidden="1">"row"</definedName>
    <definedName name="costs.firstindex" localSheetId="1" hidden="1">"row"</definedName>
    <definedName name="costs.rowindex" localSheetId="0" hidden="1">Transportation!Warehouses</definedName>
    <definedName name="costs.rowindex" localSheetId="1" hidden="1">'Transportation-large'!$B$4:$B$13</definedName>
    <definedName name="costs.rowindex" localSheetId="5" hidden="1">Transshipment!$B$14:$C$27</definedName>
    <definedName name="costs.rowindex" localSheetId="6" hidden="1">'Transshipment 3D'!$B$14:$C$27</definedName>
    <definedName name="costs.rowindex.dirn" localSheetId="0" hidden="1">"row"</definedName>
    <definedName name="costs.rowindex.dirn" localSheetId="1" hidden="1">"row"</definedName>
    <definedName name="costs.rowindex.dirn" localSheetId="5" hidden="1">"row"</definedName>
    <definedName name="costs.rowindex.dirn" localSheetId="6" hidden="1">"row"</definedName>
    <definedName name="d" localSheetId="4">'Multistage-Transportation'!$C$12:$F$12</definedName>
    <definedName name="d" localSheetId="3">'Transportation-fixed-costs'!$C$7:$F$7</definedName>
    <definedName name="d" localSheetId="2">'Transportation-Single-Source'!$C$36:$AZ$36</definedName>
    <definedName name="d.badindex" localSheetId="4" hidden="1">1</definedName>
    <definedName name="d.badindex" localSheetId="3" hidden="1">1</definedName>
    <definedName name="d.badindex" localSheetId="2" hidden="1">1</definedName>
    <definedName name="d.columnindex" localSheetId="4" hidden="1">'Multistage-Transportation'!destinations</definedName>
    <definedName name="d.columnindex" localSheetId="3" hidden="1">'Transportation-fixed-costs'!destinations</definedName>
    <definedName name="d.columnindex" localSheetId="2" hidden="1">'Transportation-Single-Source'!destinations</definedName>
    <definedName name="d.columnindex.dirn" localSheetId="4" hidden="1">"column"</definedName>
    <definedName name="d.columnindex.dirn" localSheetId="3" hidden="1">"column"</definedName>
    <definedName name="d.columnindex.dirn" localSheetId="2" hidden="1">"column"</definedName>
    <definedName name="demand" localSheetId="0">Transportation!$C$6:$G$6</definedName>
    <definedName name="demand" localSheetId="1">'Transportation-large'!$C$27:$G$27</definedName>
    <definedName name="demand" localSheetId="5">Transshipment!$D$3:$D$11</definedName>
    <definedName name="demand" localSheetId="6">'Transshipment 3D'!$D$3:$D$11</definedName>
    <definedName name="demand.badindex" localSheetId="5" hidden="1">1</definedName>
    <definedName name="demand.badindex" localSheetId="6" hidden="1">1</definedName>
    <definedName name="demand.columnindex" localSheetId="0" hidden="1">Transportation!$C$3:$G$3</definedName>
    <definedName name="demand.columnindex" localSheetId="1" hidden="1">'Transportation-large'!$C$3:$G$3</definedName>
    <definedName name="demand.rowindex" localSheetId="5" hidden="1">Transshipment!$B$3:$B$11</definedName>
    <definedName name="demand.rowindex" localSheetId="6" hidden="1">'Transshipment 3D'!$B$3:$B$11</definedName>
    <definedName name="demand.rowindex.dirn" localSheetId="5" hidden="1">"row"</definedName>
    <definedName name="demand.rowindex.dirn" localSheetId="6" hidden="1">"row"</definedName>
    <definedName name="Demands" localSheetId="0">Transportation!$C$13:$G$13</definedName>
    <definedName name="Demands.badindex" localSheetId="0" hidden="1">1</definedName>
    <definedName name="Demands.columnindex" localSheetId="0" hidden="1">Transportation!Bars</definedName>
    <definedName name="Demands.columnindex.dirn" localSheetId="0" hidden="1">"column"</definedName>
    <definedName name="DemandsDual" localSheetId="0">Transportation!$C$19:$G$19</definedName>
    <definedName name="DemandsDual.badindex" localSheetId="0" hidden="1">1</definedName>
    <definedName name="DemandsDual.columnindex" localSheetId="0" hidden="1">Transportation!Bars</definedName>
    <definedName name="DemandsDual.columnindex.dirn" localSheetId="0" hidden="1">"column"</definedName>
    <definedName name="DemandsLowerBound" localSheetId="0">Transportation!$C$25:$G$25</definedName>
    <definedName name="DemandsLowerBound.badindex" localSheetId="0" hidden="1">1</definedName>
    <definedName name="DemandsLowerBound.columnindex" localSheetId="0" hidden="1">Transportation!Bars</definedName>
    <definedName name="DemandsLowerBound.columnindex.dirn" localSheetId="0" hidden="1">"column"</definedName>
    <definedName name="DemandsUpperBound" localSheetId="0">Transportation!$C$31:$G$31</definedName>
    <definedName name="DemandsUpperBound.badindex" localSheetId="0" hidden="1">1</definedName>
    <definedName name="DemandsUpperBound.columnindex" localSheetId="0" hidden="1">Transportation!Bars</definedName>
    <definedName name="DemandsUpperBound.columnindex.dirn" localSheetId="0" hidden="1">"column"</definedName>
    <definedName name="destinations" localSheetId="4">'Multistage-Transportation'!$C$9:$F$9</definedName>
    <definedName name="destinations" localSheetId="3">'Transportation-fixed-costs'!$C$3:$F$3</definedName>
    <definedName name="destinations" localSheetId="2">'Transportation-Single-Source'!$C$5:$AZ$5</definedName>
    <definedName name="destinations.dirn" localSheetId="4" hidden="1">"column"</definedName>
    <definedName name="destinations.dirn" localSheetId="3" hidden="1">"column"</definedName>
    <definedName name="destinations.dirn" localSheetId="2" hidden="1">"column"</definedName>
    <definedName name="fc" localSheetId="3">'Transportation-fixed-costs'!$C$11:$F$13</definedName>
    <definedName name="fc.badindex" localSheetId="3" hidden="1">1</definedName>
    <definedName name="fc.columnindex" localSheetId="3" hidden="1">'Transportation-fixed-costs'!destinations</definedName>
    <definedName name="fc.columnindex.dirn" localSheetId="3" hidden="1">"column"</definedName>
    <definedName name="fc.firstindex" localSheetId="3" hidden="1">"row"</definedName>
    <definedName name="fc.rowindex" localSheetId="3" hidden="1">'Transportation-fixed-costs'!sources</definedName>
    <definedName name="fc.rowindex.dirn" localSheetId="3" hidden="1">"row"</definedName>
    <definedName name="flow" localSheetId="0">Transportation!$C$11:$G$12</definedName>
    <definedName name="flow" localSheetId="1">'Transportation-large'!$C$17:$G$26</definedName>
    <definedName name="flow" localSheetId="5">Transshipment!$G$14:$G$27</definedName>
    <definedName name="flow" localSheetId="6">'Transshipment 3D'!$E$14:$E$41</definedName>
    <definedName name="flow.badindex" localSheetId="1" hidden="1">1</definedName>
    <definedName name="flow.badindex" localSheetId="5" hidden="1">1</definedName>
    <definedName name="flow.badindex" localSheetId="6" hidden="1">1</definedName>
    <definedName name="flow.columnindex" localSheetId="0" hidden="1">Transportation!$C$3:$G$3</definedName>
    <definedName name="flow.columnindex" localSheetId="1" hidden="1">'Transportation-large'!$C$3:$G$3</definedName>
    <definedName name="flow.columnindex.dirn" localSheetId="1" hidden="1">"column"</definedName>
    <definedName name="flow.firstindex" localSheetId="0" hidden="1">"row"</definedName>
    <definedName name="flow.firstindex" localSheetId="1" hidden="1">"row"</definedName>
    <definedName name="flow.rowindex" localSheetId="0" hidden="1">Transportation!$B$4:$B$5</definedName>
    <definedName name="flow.rowindex" localSheetId="1" hidden="1">'Transportation-large'!$B$4:$B$13</definedName>
    <definedName name="flow.rowindex" localSheetId="5" hidden="1">Transshipment!$B$14:$C$27</definedName>
    <definedName name="flow.rowindex" localSheetId="6" hidden="1">'Transshipment 3D'!$B$14:$D$41</definedName>
    <definedName name="flow.rowindex.dirn" localSheetId="1" hidden="1">"row"</definedName>
    <definedName name="flow.rowindex.dirn" localSheetId="5" hidden="1">"row"</definedName>
    <definedName name="flow.rowindex.dirn" localSheetId="6" hidden="1">"row"</definedName>
    <definedName name="flowDual" localSheetId="0">Transportation!$C$17:$G$18</definedName>
    <definedName name="flowDual" localSheetId="6">'Transshipment 3D'!$F$14:$F$41</definedName>
    <definedName name="flowDual.badindex" localSheetId="0" hidden="1">1</definedName>
    <definedName name="flowDual.badindex" localSheetId="6" hidden="1">1</definedName>
    <definedName name="flowDual.columnindex" localSheetId="0" hidden="1">Transportation!Bars</definedName>
    <definedName name="flowDual.columnindex.dirn" localSheetId="0" hidden="1">"column"</definedName>
    <definedName name="flowDual.firstindex" localSheetId="0" hidden="1">"row"</definedName>
    <definedName name="flowDual.rowindex" localSheetId="0" hidden="1">Transportation!Warehouses</definedName>
    <definedName name="flowDual.rowindex" localSheetId="6" hidden="1">'Transshipment 3D'!$B$14:$D$41</definedName>
    <definedName name="flowDual.rowindex.dirn" localSheetId="0" hidden="1">"row"</definedName>
    <definedName name="flowDual.rowindex.dirn" localSheetId="6" hidden="1">"row"</definedName>
    <definedName name="flowLowerBound" localSheetId="0">Transportation!$C$23:$G$24</definedName>
    <definedName name="flowLowerBound.badindex" localSheetId="0" hidden="1">1</definedName>
    <definedName name="flowLowerBound.columnindex" localSheetId="0" hidden="1">Transportation!Bars</definedName>
    <definedName name="flowLowerBound.columnindex.dirn" localSheetId="0" hidden="1">"column"</definedName>
    <definedName name="flowLowerBound.firstindex" localSheetId="0" hidden="1">"row"</definedName>
    <definedName name="flowLowerBound.rowindex" localSheetId="0" hidden="1">Transportation!Warehouses</definedName>
    <definedName name="flowLowerBound.rowindex.dirn" localSheetId="0" hidden="1">"row"</definedName>
    <definedName name="flowUpperBound" localSheetId="0">Transportation!$C$29:$G$30</definedName>
    <definedName name="flowUpperBound.badindex" localSheetId="0" hidden="1">1</definedName>
    <definedName name="flowUpperBound.columnindex" localSheetId="0" hidden="1">Transportation!Bars</definedName>
    <definedName name="flowUpperBound.columnindex.dirn" localSheetId="0" hidden="1">"column"</definedName>
    <definedName name="flowUpperBound.firstindex" localSheetId="0" hidden="1">"row"</definedName>
    <definedName name="flowUpperBound.rowindex" localSheetId="0" hidden="1">Transportation!Warehouses</definedName>
    <definedName name="flowUpperBound.rowindex.dirn" localSheetId="0" hidden="1">"row"</definedName>
    <definedName name="hubs" localSheetId="4">'Multistage-Transportation'!$C$3:$D$3</definedName>
    <definedName name="hubs.dirn" localSheetId="4" hidden="1">"column"</definedName>
    <definedName name="maxflow" localSheetId="5">Transshipment!$F$14:$F$27</definedName>
    <definedName name="maxflow" localSheetId="6">'Transshipment 3D'!$I$14:$I$27</definedName>
    <definedName name="maxflow.badindex" localSheetId="5" hidden="1">1</definedName>
    <definedName name="maxflow.badindex" localSheetId="6" hidden="1">1</definedName>
    <definedName name="maxflow.rowindex" localSheetId="5" hidden="1">Transshipment!$B$14:$C$27</definedName>
    <definedName name="maxflow.rowindex" localSheetId="6" hidden="1">'Transshipment 3D'!$B$14:$C$27</definedName>
    <definedName name="maxflow.rowindex.dirn" localSheetId="5" hidden="1">"row"</definedName>
    <definedName name="maxflow.rowindex.dirn" localSheetId="6" hidden="1">"row"</definedName>
    <definedName name="minflow" localSheetId="5">Transshipment!$E$14:$E$27</definedName>
    <definedName name="minflow" localSheetId="6">'Transshipment 3D'!$H$14:$H$27</definedName>
    <definedName name="minflow.badindex" localSheetId="5" hidden="1">1</definedName>
    <definedName name="minflow.badindex" localSheetId="6" hidden="1">1</definedName>
    <definedName name="minflow.rowindex" localSheetId="5" hidden="1">Transshipment!$B$14:$C$27</definedName>
    <definedName name="minflow.rowindex" localSheetId="6" hidden="1">'Transshipment 3D'!$B$14:$C$27</definedName>
    <definedName name="minflow.rowindex.dirn" localSheetId="5" hidden="1">"row"</definedName>
    <definedName name="minflow.rowindex.dirn" localSheetId="6" hidden="1">"row"</definedName>
    <definedName name="modelNrOfCons" localSheetId="0">Transportation!$K$17</definedName>
    <definedName name="modelNrOfVars" localSheetId="0">Transportation!$K$16</definedName>
    <definedName name="modelObjName" localSheetId="0">Transportation!$K$11</definedName>
    <definedName name="modelObjSense" localSheetId="0">Transportation!$K$12</definedName>
    <definedName name="modelObjStatus" localSheetId="0">Transportation!$K$14</definedName>
    <definedName name="modelObjValue" localSheetId="0">Transportation!$K$13</definedName>
    <definedName name="modelSolverMsg" localSheetId="0">Transportation!$K$21</definedName>
    <definedName name="modelSolverName" localSheetId="0">Transportation!$K$20</definedName>
    <definedName name="Nodes" localSheetId="5">Transshipment!$B$3:$B$11</definedName>
    <definedName name="Nodes" localSheetId="6">'Transshipment 3D'!$B$3:$B$11</definedName>
    <definedName name="Nodes.dirn" localSheetId="5" hidden="1">"row"</definedName>
    <definedName name="Nodes.dirn" localSheetId="6" hidden="1">"row"</definedName>
    <definedName name="REQUIREMENTS">#REF!</definedName>
    <definedName name="s." localSheetId="4">'Multistage-Transportation'!$E$4:$E$6</definedName>
    <definedName name="s." localSheetId="3">'Transportation-fixed-costs'!$G$4:$G$6</definedName>
    <definedName name="s." localSheetId="2">'Transportation-Single-Source'!$BA$6:$BA$35</definedName>
    <definedName name="s.badindex" localSheetId="4" hidden="1">1</definedName>
    <definedName name="s.badindex" localSheetId="3" hidden="1">1</definedName>
    <definedName name="s.badindex" localSheetId="2" hidden="1">1</definedName>
    <definedName name="s.rowindex" localSheetId="4" hidden="1">'Multistage-Transportation'!sources</definedName>
    <definedName name="s.rowindex" localSheetId="3" hidden="1">'Transportation-fixed-costs'!sources</definedName>
    <definedName name="s.rowindex" localSheetId="2" hidden="1">'Transportation-Single-Source'!sources</definedName>
    <definedName name="s.rowindex.dirn" localSheetId="4" hidden="1">"row"</definedName>
    <definedName name="s.rowindex.dirn" localSheetId="3" hidden="1">"row"</definedName>
    <definedName name="s.rowindex.dirn" localSheetId="2" hidden="1">"row"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3" hidden="1">100</definedName>
    <definedName name="solver_itr" localSheetId="1" hidden="1">100</definedName>
    <definedName name="solver_itr" localSheetId="2" hidden="1">100</definedName>
    <definedName name="solver_lin" localSheetId="0" hidden="1">1</definedName>
    <definedName name="solver_lin" localSheetId="3" hidden="1">1</definedName>
    <definedName name="solver_lin" localSheetId="1" hidden="1">1</definedName>
    <definedName name="solver_lin" localSheetId="2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scl" localSheetId="0" hidden="1">2</definedName>
    <definedName name="solver_scl" localSheetId="3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tim" localSheetId="0" hidden="1">9999999999</definedName>
    <definedName name="solver_tim" localSheetId="3" hidden="1">9999999999</definedName>
    <definedName name="solver_tim" localSheetId="1" hidden="1">9999999999</definedName>
    <definedName name="solver_tim" localSheetId="2" hidden="1">9999999999</definedName>
    <definedName name="solver_tol" localSheetId="0" hidden="1">0.05</definedName>
    <definedName name="solver_tol" localSheetId="3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urces" localSheetId="4">'Multistage-Transportation'!$B$4:$B$6</definedName>
    <definedName name="sources" localSheetId="3">'Transportation-fixed-costs'!$B$4:$B$6</definedName>
    <definedName name="sources" localSheetId="2">'Transportation-Single-Source'!$B$6:$B$35</definedName>
    <definedName name="sources.dirn" localSheetId="4" hidden="1">"row"</definedName>
    <definedName name="sources.dirn" localSheetId="3" hidden="1">"row"</definedName>
    <definedName name="sources.dirn" localSheetId="2" hidden="1">"row"</definedName>
    <definedName name="Supplies" localSheetId="0">Transportation!$H$11:$H$12</definedName>
    <definedName name="Supplies.badindex" localSheetId="0" hidden="1">1</definedName>
    <definedName name="Supplies.rowindex" localSheetId="0" hidden="1">Transportation!Warehouses</definedName>
    <definedName name="Supplies.rowindex.dirn" localSheetId="0" hidden="1">"row"</definedName>
    <definedName name="SuppliesDual" localSheetId="0">Transportation!$H$17:$H$18</definedName>
    <definedName name="SuppliesDual.badindex" localSheetId="0" hidden="1">1</definedName>
    <definedName name="SuppliesDual.rowindex" localSheetId="0" hidden="1">Transportation!Warehouses</definedName>
    <definedName name="SuppliesDual.rowindex.dirn" localSheetId="0" hidden="1">"row"</definedName>
    <definedName name="SuppliesLowerBound" localSheetId="0">Transportation!$H$23:$H$24</definedName>
    <definedName name="SuppliesLowerBound.badindex" localSheetId="0" hidden="1">1</definedName>
    <definedName name="SuppliesLowerBound.rowindex" localSheetId="0" hidden="1">Transportation!Warehouses</definedName>
    <definedName name="SuppliesLowerBound.rowindex.dirn" localSheetId="0" hidden="1">"row"</definedName>
    <definedName name="SuppliesUpperBound" localSheetId="0">Transportation!$H$29:$H$30</definedName>
    <definedName name="SuppliesUpperBound.badindex" localSheetId="0" hidden="1">1</definedName>
    <definedName name="SuppliesUpperBound.rowindex" localSheetId="0" hidden="1">Transportation!Warehouses</definedName>
    <definedName name="SuppliesUpperBound.rowindex.dirn" localSheetId="0" hidden="1">"row"</definedName>
    <definedName name="supply" localSheetId="0">Transportation!$H$4:$H$5</definedName>
    <definedName name="supply" localSheetId="1">'Transportation-large'!$H$17:$H$26</definedName>
    <definedName name="supply" localSheetId="5">Transshipment!$C$3:$C$11</definedName>
    <definedName name="supply" localSheetId="6">'Transshipment 3D'!$C$3:$C$11</definedName>
    <definedName name="supply.badindex" localSheetId="1" hidden="1">1</definedName>
    <definedName name="supply.badindex" localSheetId="5" hidden="1">1</definedName>
    <definedName name="supply.badindex" localSheetId="6" hidden="1">1</definedName>
    <definedName name="supply.rowindex" localSheetId="0" hidden="1">Transportation!$B$4:$B$5</definedName>
    <definedName name="supply.rowindex" localSheetId="1" hidden="1">'Transportation-large'!$B$4:$B$13</definedName>
    <definedName name="supply.rowindex" localSheetId="5" hidden="1">Transshipment!$B$3:$B$11</definedName>
    <definedName name="supply.rowindex" localSheetId="6" hidden="1">'Transshipment 3D'!$B$3:$B$11</definedName>
    <definedName name="supply.rowindex.dirn" localSheetId="1" hidden="1">"row"</definedName>
    <definedName name="supply.rowindex.dirn" localSheetId="5" hidden="1">"row"</definedName>
    <definedName name="supply.rowindex.dirn" localSheetId="6" hidden="1">"row"</definedName>
    <definedName name="Times" localSheetId="6">'Transshipment 3D'!$G$4:$G$5</definedName>
    <definedName name="Times.dirn" localSheetId="6" hidden="1">"row"</definedName>
    <definedName name="Warehouses" localSheetId="0">Transportation!$B$4:$B$5</definedName>
    <definedName name="Warehouses" localSheetId="1">'Transportation-large'!$B$4:$B$13</definedName>
    <definedName name="x" localSheetId="3">'Transportation-fixed-costs'!$C$17:$F$19</definedName>
    <definedName name="x" localSheetId="2">'Transportation-Single-Source'!$C$41:$AZ$70</definedName>
    <definedName name="x.badindex" localSheetId="3" hidden="1">1</definedName>
    <definedName name="x.badindex" localSheetId="2" hidden="1">1</definedName>
    <definedName name="x.columnindex" localSheetId="3" hidden="1">'Transportation-fixed-costs'!destinations</definedName>
    <definedName name="x.columnindex" localSheetId="2" hidden="1">'Transportation-Single-Source'!destinations</definedName>
    <definedName name="x.columnindex.dirn" localSheetId="3" hidden="1">"column"</definedName>
    <definedName name="x.columnindex.dirn" localSheetId="2" hidden="1">"column"</definedName>
    <definedName name="x.firstindex" localSheetId="3" hidden="1">"row"</definedName>
    <definedName name="x.firstindex" localSheetId="2" hidden="1">"row"</definedName>
    <definedName name="x.rowindex" localSheetId="3" hidden="1">'Transportation-fixed-costs'!sources</definedName>
    <definedName name="x.rowindex" localSheetId="2" hidden="1">'Transportation-Single-Source'!sources</definedName>
    <definedName name="x.rowindex.dirn" localSheetId="3" hidden="1">"row"</definedName>
    <definedName name="x.rowindex.dirn" localSheetId="2" hidden="1">"row"</definedName>
    <definedName name="x1." localSheetId="4">'Multistage-Transportation'!$C$17:$D$19</definedName>
    <definedName name="x1.badindex" localSheetId="4" hidden="1">1</definedName>
    <definedName name="x1.columnindex" localSheetId="4" hidden="1">'Multistage-Transportation'!hubs</definedName>
    <definedName name="x1.columnindex.dirn" localSheetId="4" hidden="1">"column"</definedName>
    <definedName name="x1.firstindex" localSheetId="4" hidden="1">"row"</definedName>
    <definedName name="x1.rowindex" localSheetId="4" hidden="1">'Multistage-Transportation'!sources</definedName>
    <definedName name="x1.rowindex.dirn" localSheetId="4" hidden="1">"row"</definedName>
    <definedName name="x2." localSheetId="4">'Multistage-Transportation'!$C$24:$F$25</definedName>
    <definedName name="x2.badindex" localSheetId="4" hidden="1">1</definedName>
    <definedName name="x2.columnindex" localSheetId="4" hidden="1">'Multistage-Transportation'!destinations</definedName>
    <definedName name="x2.columnindex.dirn" localSheetId="4" hidden="1">"column"</definedName>
    <definedName name="x2.firstindex" localSheetId="4" hidden="1">"row"</definedName>
    <definedName name="x2.rowindex" localSheetId="4" hidden="1">'Multistage-Transportation'!hubs</definedName>
    <definedName name="x2.rowindex.dirn" localSheetId="4" hidden="1">"column"</definedName>
    <definedName name="y" localSheetId="3">'Transportation-fixed-costs'!$C$24:$F$26</definedName>
    <definedName name="y.badindex" localSheetId="3" hidden="1">1</definedName>
    <definedName name="y.columnindex" localSheetId="3" hidden="1">'Transportation-fixed-costs'!destinations</definedName>
    <definedName name="y.columnindex.dirn" localSheetId="3" hidden="1">"column"</definedName>
    <definedName name="y.firstindex" localSheetId="3" hidden="1">"row"</definedName>
    <definedName name="y.rowindex" localSheetId="3" hidden="1">'Transportation-fixed-costs'!sources</definedName>
    <definedName name="y.rowindex.dirn" localSheetId="3" hidden="1">"row"</definedName>
  </definedNames>
  <calcPr calcId="152511"/>
</workbook>
</file>

<file path=xl/calcChain.xml><?xml version="1.0" encoding="utf-8"?>
<calcChain xmlns="http://schemas.openxmlformats.org/spreadsheetml/2006/main">
  <c r="F38" i="22" l="1"/>
  <c r="E38" i="22"/>
  <c r="D38" i="22"/>
  <c r="C38" i="22"/>
  <c r="G38" i="22" s="1"/>
  <c r="F37" i="22"/>
  <c r="F39" i="22" s="1"/>
  <c r="E37" i="22"/>
  <c r="E39" i="22" s="1"/>
  <c r="D37" i="22"/>
  <c r="D39" i="22" s="1"/>
  <c r="C37" i="22"/>
  <c r="C39" i="22" s="1"/>
  <c r="D32" i="22"/>
  <c r="C32" i="22"/>
  <c r="E32" i="22" s="1"/>
  <c r="D31" i="22"/>
  <c r="C31" i="22"/>
  <c r="E31" i="22" s="1"/>
  <c r="D30" i="22"/>
  <c r="C30" i="22"/>
  <c r="E30" i="22" s="1"/>
  <c r="E33" i="22" s="1"/>
  <c r="F26" i="22"/>
  <c r="E26" i="22"/>
  <c r="D26" i="22"/>
  <c r="C26" i="22"/>
  <c r="G25" i="22"/>
  <c r="G24" i="22"/>
  <c r="G26" i="22" s="1"/>
  <c r="D20" i="22"/>
  <c r="C20" i="22"/>
  <c r="E19" i="22"/>
  <c r="E18" i="22"/>
  <c r="E20" i="22" s="1"/>
  <c r="E17" i="22"/>
  <c r="D33" i="22" l="1"/>
  <c r="G37" i="22"/>
  <c r="G39" i="22" s="1"/>
  <c r="G41" i="22" s="1"/>
  <c r="C33" i="22"/>
  <c r="F39" i="21"/>
  <c r="E39" i="21"/>
  <c r="D39" i="21"/>
  <c r="C39" i="21"/>
  <c r="F38" i="21"/>
  <c r="E38" i="21"/>
  <c r="D38" i="21"/>
  <c r="C38" i="21"/>
  <c r="F37" i="21"/>
  <c r="F40" i="21" s="1"/>
  <c r="E37" i="21"/>
  <c r="E40" i="21" s="1"/>
  <c r="D37" i="21"/>
  <c r="D40" i="21" s="1"/>
  <c r="C37" i="21"/>
  <c r="F32" i="21"/>
  <c r="E32" i="21"/>
  <c r="D32" i="21"/>
  <c r="C32" i="21"/>
  <c r="F31" i="21"/>
  <c r="E31" i="21"/>
  <c r="D31" i="21"/>
  <c r="C31" i="21"/>
  <c r="F30" i="21"/>
  <c r="F33" i="21" s="1"/>
  <c r="E30" i="21"/>
  <c r="E33" i="21" s="1"/>
  <c r="D30" i="21"/>
  <c r="D33" i="21" s="1"/>
  <c r="C30" i="21"/>
  <c r="F20" i="21"/>
  <c r="E20" i="21"/>
  <c r="D20" i="21"/>
  <c r="C20" i="21"/>
  <c r="G19" i="21"/>
  <c r="G18" i="21"/>
  <c r="G17" i="21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A70" i="20"/>
  <c r="BA69" i="20"/>
  <c r="BA68" i="20"/>
  <c r="BA67" i="20"/>
  <c r="BA66" i="20"/>
  <c r="BA65" i="20"/>
  <c r="BA64" i="20"/>
  <c r="BA63" i="20"/>
  <c r="BA62" i="20"/>
  <c r="BA61" i="20"/>
  <c r="BA60" i="20"/>
  <c r="BA59" i="20"/>
  <c r="BA58" i="20"/>
  <c r="BA57" i="20"/>
  <c r="BA56" i="20"/>
  <c r="BA55" i="20"/>
  <c r="BA54" i="20"/>
  <c r="BA53" i="20"/>
  <c r="BA52" i="20"/>
  <c r="BA51" i="20"/>
  <c r="BA50" i="20"/>
  <c r="BA49" i="20"/>
  <c r="BA48" i="20"/>
  <c r="BA47" i="20"/>
  <c r="BA46" i="20"/>
  <c r="BA45" i="20"/>
  <c r="BA44" i="20"/>
  <c r="BA43" i="20"/>
  <c r="BA42" i="20"/>
  <c r="BA41" i="20"/>
  <c r="G30" i="21" l="1"/>
  <c r="G32" i="21"/>
  <c r="C33" i="21"/>
  <c r="G37" i="21"/>
  <c r="C40" i="21"/>
  <c r="G39" i="21"/>
  <c r="G31" i="21"/>
  <c r="G33" i="21" s="1"/>
  <c r="G38" i="21"/>
  <c r="G40" i="21" l="1"/>
  <c r="G42" i="21" s="1"/>
</calcChain>
</file>

<file path=xl/sharedStrings.xml><?xml version="1.0" encoding="utf-8"?>
<sst xmlns="http://schemas.openxmlformats.org/spreadsheetml/2006/main" count="342" uniqueCount="105">
  <si>
    <t>Costs:</t>
  </si>
  <si>
    <t>Warehouses\Bars</t>
  </si>
  <si>
    <t>A</t>
  </si>
  <si>
    <t>B</t>
  </si>
  <si>
    <t>Solution:</t>
  </si>
  <si>
    <t>Supplies</t>
  </si>
  <si>
    <t>Demands</t>
  </si>
  <si>
    <t>Parameters</t>
  </si>
  <si>
    <t>Activities</t>
  </si>
  <si>
    <t>Duals</t>
  </si>
  <si>
    <t>LowerBounds</t>
  </si>
  <si>
    <t>UpperBounds</t>
  </si>
  <si>
    <t>Statistics:</t>
  </si>
  <si>
    <t>Objective function</t>
  </si>
  <si>
    <t>name</t>
  </si>
  <si>
    <t>sense</t>
  </si>
  <si>
    <t>value</t>
  </si>
  <si>
    <t>Nr. of variables</t>
  </si>
  <si>
    <t>Nr. of constraints</t>
  </si>
  <si>
    <t>Solver</t>
  </si>
  <si>
    <t>message</t>
  </si>
  <si>
    <t>status</t>
  </si>
  <si>
    <t>data item</t>
  </si>
  <si>
    <t>usually empty</t>
  </si>
  <si>
    <t>access via data item  &lt;entryName&gt;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</si>
  <si>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</si>
  <si>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</si>
  <si>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</si>
  <si>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</si>
  <si>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</si>
  <si>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</si>
  <si>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</si>
  <si>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</si>
  <si>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</si>
  <si>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Nodes</t>
  </si>
  <si>
    <t>Supply</t>
  </si>
  <si>
    <t>Demand</t>
  </si>
  <si>
    <t>Auckland</t>
  </si>
  <si>
    <t>Wellington</t>
  </si>
  <si>
    <t>Hamilton</t>
  </si>
  <si>
    <t>Christchurch</t>
  </si>
  <si>
    <t>Albany</t>
  </si>
  <si>
    <t>Whangarei</t>
  </si>
  <si>
    <t>Rotorua</t>
  </si>
  <si>
    <t>From</t>
  </si>
  <si>
    <t>To</t>
  </si>
  <si>
    <t>Cost</t>
  </si>
  <si>
    <t>Min</t>
  </si>
  <si>
    <t>Max</t>
  </si>
  <si>
    <t>Flow</t>
  </si>
  <si>
    <t>Kansas_City</t>
  </si>
  <si>
    <t>New_Plymouth</t>
  </si>
  <si>
    <t>Times</t>
  </si>
  <si>
    <t>Time</t>
  </si>
  <si>
    <t>Solution</t>
  </si>
  <si>
    <t>&lt;entryName&gt;Dual</t>
  </si>
  <si>
    <t>&lt;entryName&gt;LowerBound</t>
  </si>
  <si>
    <t>&lt;entryName&gt;UpperBound</t>
  </si>
  <si>
    <t>Total_Cost</t>
  </si>
  <si>
    <t>min</t>
  </si>
  <si>
    <t>optimal</t>
  </si>
  <si>
    <t>CBC</t>
  </si>
  <si>
    <t>modelObjName</t>
  </si>
  <si>
    <t>modelObjSense</t>
  </si>
  <si>
    <t>modelObjValue</t>
  </si>
  <si>
    <t>modelObjStatus</t>
  </si>
  <si>
    <t>modelNrOfVars</t>
  </si>
  <si>
    <t>modelNrOfCons</t>
  </si>
  <si>
    <t>modelSolverName</t>
  </si>
  <si>
    <t>modelSolverMsg</t>
  </si>
  <si>
    <t xml:space="preserve">destinations/
sources </t>
  </si>
  <si>
    <t>supplies</t>
  </si>
  <si>
    <t>demands</t>
  </si>
  <si>
    <t>flows</t>
  </si>
  <si>
    <t>Plants\Centres</t>
  </si>
  <si>
    <t>Boston</t>
  </si>
  <si>
    <t>Chicago</t>
  </si>
  <si>
    <t>StLuis</t>
  </si>
  <si>
    <t>Lexington</t>
  </si>
  <si>
    <t>Cleveland</t>
  </si>
  <si>
    <t>Bedford</t>
  </si>
  <si>
    <t>York</t>
  </si>
  <si>
    <t>Fixed costs:</t>
  </si>
  <si>
    <t>Flows</t>
  </si>
  <si>
    <t>Total</t>
  </si>
  <si>
    <t>Route used</t>
  </si>
  <si>
    <t>Variable costs</t>
  </si>
  <si>
    <t>Fixed costs</t>
  </si>
  <si>
    <t>Total costs</t>
  </si>
  <si>
    <t>Costs - stage 1</t>
  </si>
  <si>
    <t>sources/hubs</t>
  </si>
  <si>
    <t>h1</t>
  </si>
  <si>
    <t>h2</t>
  </si>
  <si>
    <t>s1</t>
  </si>
  <si>
    <t>s2</t>
  </si>
  <si>
    <t>s3</t>
  </si>
  <si>
    <t>Costs - stage 2</t>
  </si>
  <si>
    <t>hubs/destinations</t>
  </si>
  <si>
    <t>d1</t>
  </si>
  <si>
    <t>d2</t>
  </si>
  <si>
    <t>d3</t>
  </si>
  <si>
    <t>d4</t>
  </si>
  <si>
    <t>Flows - stage 1</t>
  </si>
  <si>
    <t>Flows - stage 2</t>
  </si>
  <si>
    <t>FlowDual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</si>
</sst>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3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5" xfId="0" applyFont="1" applyBorder="1"/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5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H11" activeCellId="8" sqref="C29:H30 C31:G31 C23:G24 H23:H24 C25:G25 C17:G19 H17:H18 C11:G13 H11:H12"/>
    </sheetView>
  </sheetViews>
  <sheetFormatPr defaultColWidth="8.85546875" defaultRowHeight="15" x14ac:dyDescent="0.25"/>
  <cols>
    <col min="2" max="2" width="19.42578125" customWidth="1"/>
    <col min="3" max="3" width="10.42578125" customWidth="1"/>
    <col min="4" max="4" width="7.5703125" bestFit="1" customWidth="1"/>
    <col min="5" max="6" width="7" bestFit="1" customWidth="1"/>
    <col min="7" max="7" width="7.5703125" bestFit="1" customWidth="1"/>
    <col min="8" max="8" width="8.5703125" bestFit="1" customWidth="1"/>
    <col min="9" max="9" width="8.5703125" customWidth="1"/>
    <col min="11" max="11" width="9.85546875" bestFit="1" customWidth="1"/>
    <col min="12" max="12" width="3.5703125" customWidth="1"/>
    <col min="14" max="14" width="9.140625" customWidth="1"/>
  </cols>
  <sheetData>
    <row r="1" spans="1:13" x14ac:dyDescent="0.25">
      <c r="A1" s="23" t="s">
        <v>7</v>
      </c>
    </row>
    <row r="2" spans="1:13" x14ac:dyDescent="0.25">
      <c r="B2" s="1" t="s">
        <v>0</v>
      </c>
    </row>
    <row r="3" spans="1:13" x14ac:dyDescent="0.25">
      <c r="B3" s="2" t="s">
        <v>1</v>
      </c>
      <c r="C3" s="18">
        <v>1</v>
      </c>
      <c r="D3" s="19">
        <v>2</v>
      </c>
      <c r="E3" s="19">
        <v>3</v>
      </c>
      <c r="F3" s="19">
        <v>4</v>
      </c>
      <c r="G3" s="20">
        <v>5</v>
      </c>
      <c r="H3" s="14" t="s">
        <v>5</v>
      </c>
    </row>
    <row r="4" spans="1:13" x14ac:dyDescent="0.25">
      <c r="B4" s="6" t="s">
        <v>2</v>
      </c>
      <c r="C4" s="7">
        <v>2</v>
      </c>
      <c r="D4" s="8">
        <v>4</v>
      </c>
      <c r="E4" s="8">
        <v>5</v>
      </c>
      <c r="F4" s="8">
        <v>2</v>
      </c>
      <c r="G4" s="9">
        <v>1</v>
      </c>
      <c r="H4" s="16">
        <v>3100</v>
      </c>
    </row>
    <row r="5" spans="1:13" x14ac:dyDescent="0.25">
      <c r="B5" s="10" t="s">
        <v>3</v>
      </c>
      <c r="C5" s="11">
        <v>3</v>
      </c>
      <c r="D5" s="12">
        <v>1</v>
      </c>
      <c r="E5" s="12">
        <v>3</v>
      </c>
      <c r="F5" s="12">
        <v>2</v>
      </c>
      <c r="G5" s="13">
        <v>3</v>
      </c>
      <c r="H5" s="17">
        <v>4000</v>
      </c>
    </row>
    <row r="6" spans="1:13" x14ac:dyDescent="0.25">
      <c r="B6" s="2" t="s">
        <v>6</v>
      </c>
      <c r="C6" s="3">
        <v>500</v>
      </c>
      <c r="D6" s="4">
        <v>900</v>
      </c>
      <c r="E6" s="4">
        <v>1800</v>
      </c>
      <c r="F6" s="4">
        <v>200</v>
      </c>
      <c r="G6" s="5">
        <v>700</v>
      </c>
    </row>
    <row r="8" spans="1:13" x14ac:dyDescent="0.25">
      <c r="A8" s="24" t="s">
        <v>4</v>
      </c>
      <c r="J8" s="23" t="s">
        <v>12</v>
      </c>
      <c r="M8" t="s">
        <v>22</v>
      </c>
    </row>
    <row r="9" spans="1:13" x14ac:dyDescent="0.25">
      <c r="B9" s="1" t="s">
        <v>8</v>
      </c>
      <c r="C9" t="s">
        <v>24</v>
      </c>
    </row>
    <row r="10" spans="1:13" x14ac:dyDescent="0.25">
      <c r="B10" s="2" t="s">
        <v>1</v>
      </c>
      <c r="C10" s="3">
        <v>1</v>
      </c>
      <c r="D10" s="4">
        <v>2</v>
      </c>
      <c r="E10" s="4">
        <v>3</v>
      </c>
      <c r="F10" s="4">
        <v>4</v>
      </c>
      <c r="G10" s="5">
        <v>5</v>
      </c>
      <c r="H10" s="14" t="s">
        <v>5</v>
      </c>
      <c r="I10" s="15"/>
      <c r="J10" t="s">
        <v>13</v>
      </c>
    </row>
    <row r="11" spans="1:13" x14ac:dyDescent="0.25">
      <c r="B11" s="6" t="s">
        <v>2</v>
      </c>
      <c r="C11" s="7"/>
      <c r="D11" s="8"/>
      <c r="E11" s="8"/>
      <c r="F11" s="8"/>
      <c r="G11" s="9"/>
      <c r="H11" s="16"/>
      <c r="J11" s="22" t="s">
        <v>14</v>
      </c>
      <c r="K11" t="s">
        <v>58</v>
      </c>
      <c r="M11" t="s">
        <v>62</v>
      </c>
    </row>
    <row r="12" spans="1:13" x14ac:dyDescent="0.25">
      <c r="B12" s="10" t="s">
        <v>3</v>
      </c>
      <c r="C12" s="11"/>
      <c r="D12" s="12"/>
      <c r="E12" s="12"/>
      <c r="F12" s="12"/>
      <c r="G12" s="13"/>
      <c r="H12" s="17"/>
      <c r="J12" s="22" t="s">
        <v>15</v>
      </c>
      <c r="K12" t="s">
        <v>59</v>
      </c>
      <c r="M12" t="s">
        <v>63</v>
      </c>
    </row>
    <row r="13" spans="1:13" x14ac:dyDescent="0.25">
      <c r="B13" s="2" t="s">
        <v>6</v>
      </c>
      <c r="C13" s="3"/>
      <c r="D13" s="4"/>
      <c r="E13" s="4"/>
      <c r="F13" s="4"/>
      <c r="G13" s="5"/>
      <c r="J13" s="22" t="s">
        <v>16</v>
      </c>
      <c r="K13">
        <v>8400</v>
      </c>
      <c r="M13" t="s">
        <v>64</v>
      </c>
    </row>
    <row r="14" spans="1:13" x14ac:dyDescent="0.25">
      <c r="B14" s="21"/>
      <c r="J14" s="22" t="s">
        <v>21</v>
      </c>
      <c r="K14" t="s">
        <v>60</v>
      </c>
      <c r="M14" t="s">
        <v>65</v>
      </c>
    </row>
    <row r="15" spans="1:13" x14ac:dyDescent="0.25">
      <c r="B15" s="21" t="s">
        <v>9</v>
      </c>
      <c r="C15" t="s">
        <v>55</v>
      </c>
    </row>
    <row r="16" spans="1:13" x14ac:dyDescent="0.25">
      <c r="B16" s="2" t="s">
        <v>1</v>
      </c>
      <c r="C16" s="3">
        <v>1</v>
      </c>
      <c r="D16" s="4">
        <v>2</v>
      </c>
      <c r="E16" s="4">
        <v>3</v>
      </c>
      <c r="F16" s="4">
        <v>4</v>
      </c>
      <c r="G16" s="5">
        <v>5</v>
      </c>
      <c r="H16" s="14" t="s">
        <v>5</v>
      </c>
      <c r="J16" t="s">
        <v>17</v>
      </c>
      <c r="K16">
        <v>10</v>
      </c>
      <c r="M16" t="s">
        <v>66</v>
      </c>
    </row>
    <row r="17" spans="2:15" x14ac:dyDescent="0.25">
      <c r="B17" s="6" t="s">
        <v>2</v>
      </c>
      <c r="C17" s="7"/>
      <c r="D17" s="8"/>
      <c r="E17" s="8"/>
      <c r="F17" s="8"/>
      <c r="G17" s="9"/>
      <c r="H17" s="16"/>
      <c r="J17" t="s">
        <v>18</v>
      </c>
      <c r="K17">
        <v>7</v>
      </c>
      <c r="M17" t="s">
        <v>67</v>
      </c>
    </row>
    <row r="18" spans="2:15" x14ac:dyDescent="0.25">
      <c r="B18" s="10" t="s">
        <v>3</v>
      </c>
      <c r="C18" s="11"/>
      <c r="D18" s="12"/>
      <c r="E18" s="12"/>
      <c r="F18" s="12"/>
      <c r="G18" s="13"/>
      <c r="H18" s="17"/>
    </row>
    <row r="19" spans="2:15" x14ac:dyDescent="0.25">
      <c r="B19" s="2" t="s">
        <v>6</v>
      </c>
      <c r="C19" s="3"/>
      <c r="D19" s="4"/>
      <c r="E19" s="4"/>
      <c r="F19" s="4"/>
      <c r="G19" s="5"/>
      <c r="J19" t="s">
        <v>19</v>
      </c>
    </row>
    <row r="20" spans="2:15" x14ac:dyDescent="0.25">
      <c r="J20" s="22" t="s">
        <v>14</v>
      </c>
      <c r="K20" t="s">
        <v>61</v>
      </c>
      <c r="M20" t="s">
        <v>68</v>
      </c>
    </row>
    <row r="21" spans="2:15" x14ac:dyDescent="0.25">
      <c r="B21" s="21" t="s">
        <v>10</v>
      </c>
      <c r="C21" t="s">
        <v>56</v>
      </c>
      <c r="J21" s="22" t="s">
        <v>20</v>
      </c>
      <c r="M21" t="s">
        <v>69</v>
      </c>
      <c r="O21" t="s">
        <v>23</v>
      </c>
    </row>
    <row r="22" spans="2:15" x14ac:dyDescent="0.25">
      <c r="B22" s="2" t="s">
        <v>1</v>
      </c>
      <c r="C22" s="3">
        <v>1</v>
      </c>
      <c r="D22" s="4">
        <v>2</v>
      </c>
      <c r="E22" s="4">
        <v>3</v>
      </c>
      <c r="F22" s="4">
        <v>4</v>
      </c>
      <c r="G22" s="5">
        <v>5</v>
      </c>
      <c r="H22" s="14" t="s">
        <v>5</v>
      </c>
    </row>
    <row r="23" spans="2:15" x14ac:dyDescent="0.25">
      <c r="B23" s="6" t="s">
        <v>2</v>
      </c>
      <c r="C23" s="7"/>
      <c r="D23" s="8"/>
      <c r="E23" s="8"/>
      <c r="F23" s="8"/>
      <c r="G23" s="9"/>
      <c r="H23" s="16"/>
    </row>
    <row r="24" spans="2:15" x14ac:dyDescent="0.25">
      <c r="B24" s="10" t="s">
        <v>3</v>
      </c>
      <c r="C24" s="11"/>
      <c r="D24" s="12"/>
      <c r="E24" s="12"/>
      <c r="F24" s="12"/>
      <c r="G24" s="13"/>
      <c r="H24" s="17"/>
    </row>
    <row r="25" spans="2:15" x14ac:dyDescent="0.25">
      <c r="B25" s="2" t="s">
        <v>6</v>
      </c>
      <c r="C25" s="3"/>
      <c r="D25" s="4"/>
      <c r="E25" s="4"/>
      <c r="F25" s="4"/>
      <c r="G25" s="5"/>
    </row>
    <row r="27" spans="2:15" x14ac:dyDescent="0.25">
      <c r="B27" s="21" t="s">
        <v>11</v>
      </c>
      <c r="C27" t="s">
        <v>57</v>
      </c>
    </row>
    <row r="28" spans="2:15" x14ac:dyDescent="0.25">
      <c r="B28" s="2" t="s">
        <v>1</v>
      </c>
      <c r="C28" s="3">
        <v>1</v>
      </c>
      <c r="D28" s="4">
        <v>2</v>
      </c>
      <c r="E28" s="4">
        <v>3</v>
      </c>
      <c r="F28" s="4">
        <v>4</v>
      </c>
      <c r="G28" s="5">
        <v>5</v>
      </c>
      <c r="H28" s="14" t="s">
        <v>5</v>
      </c>
    </row>
    <row r="29" spans="2:15" x14ac:dyDescent="0.25">
      <c r="B29" s="6" t="s">
        <v>2</v>
      </c>
      <c r="C29" s="7"/>
      <c r="D29" s="8"/>
      <c r="E29" s="8"/>
      <c r="F29" s="8"/>
      <c r="G29" s="9"/>
      <c r="H29" s="16"/>
    </row>
    <row r="30" spans="2:15" x14ac:dyDescent="0.25">
      <c r="B30" s="10" t="s">
        <v>3</v>
      </c>
      <c r="C30" s="11"/>
      <c r="D30" s="12"/>
      <c r="E30" s="12"/>
      <c r="F30" s="12"/>
      <c r="G30" s="13"/>
      <c r="H30" s="17"/>
    </row>
    <row r="31" spans="2:15" x14ac:dyDescent="0.25">
      <c r="B31" s="2" t="s">
        <v>6</v>
      </c>
      <c r="C31" s="3"/>
      <c r="D31" s="4"/>
      <c r="E31" s="4"/>
      <c r="F31" s="4"/>
      <c r="G31" s="5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C17" sqref="C17:G26"/>
    </sheetView>
  </sheetViews>
  <sheetFormatPr defaultColWidth="9.140625" defaultRowHeight="15" x14ac:dyDescent="0.25"/>
  <cols>
    <col min="2" max="2" width="19.42578125" customWidth="1"/>
    <col min="3" max="7" width="5.42578125" customWidth="1"/>
    <col min="8" max="8" width="8.5703125" bestFit="1" customWidth="1"/>
    <col min="9" max="9" width="8.5703125" customWidth="1"/>
    <col min="14" max="14" width="9.140625" customWidth="1"/>
  </cols>
  <sheetData>
    <row r="2" spans="2:9" x14ac:dyDescent="0.25">
      <c r="B2" s="1" t="s">
        <v>0</v>
      </c>
    </row>
    <row r="3" spans="2:9" x14ac:dyDescent="0.25">
      <c r="B3" s="2" t="s">
        <v>1</v>
      </c>
      <c r="C3" s="3">
        <v>1</v>
      </c>
      <c r="D3" s="4">
        <v>2</v>
      </c>
      <c r="E3" s="4">
        <v>3</v>
      </c>
      <c r="F3" s="4">
        <v>4</v>
      </c>
      <c r="G3" s="5">
        <v>5</v>
      </c>
      <c r="H3" s="25"/>
    </row>
    <row r="4" spans="2:9" x14ac:dyDescent="0.25">
      <c r="B4" s="6" t="s">
        <v>2</v>
      </c>
      <c r="C4" s="7">
        <v>2</v>
      </c>
      <c r="D4" s="8">
        <v>4</v>
      </c>
      <c r="E4" s="8">
        <v>5</v>
      </c>
      <c r="F4" s="8">
        <v>2</v>
      </c>
      <c r="G4" s="9">
        <v>1</v>
      </c>
    </row>
    <row r="5" spans="2:9" x14ac:dyDescent="0.25">
      <c r="B5" s="26" t="s">
        <v>3</v>
      </c>
      <c r="C5" s="27">
        <v>1</v>
      </c>
      <c r="D5" s="15">
        <v>2</v>
      </c>
      <c r="E5" s="15">
        <v>3</v>
      </c>
      <c r="F5" s="25">
        <v>3</v>
      </c>
      <c r="G5" s="28">
        <v>1</v>
      </c>
    </row>
    <row r="6" spans="2:9" x14ac:dyDescent="0.25">
      <c r="B6" s="26" t="s">
        <v>25</v>
      </c>
      <c r="C6" s="27">
        <v>2</v>
      </c>
      <c r="D6" s="25">
        <v>1</v>
      </c>
      <c r="E6" s="25">
        <v>2</v>
      </c>
      <c r="F6" s="25">
        <v>3</v>
      </c>
      <c r="G6" s="28">
        <v>4</v>
      </c>
    </row>
    <row r="7" spans="2:9" x14ac:dyDescent="0.25">
      <c r="B7" s="26" t="s">
        <v>26</v>
      </c>
      <c r="C7" s="27">
        <v>2</v>
      </c>
      <c r="D7" s="25">
        <v>3</v>
      </c>
      <c r="E7" s="25">
        <v>1</v>
      </c>
      <c r="F7" s="25">
        <v>1</v>
      </c>
      <c r="G7" s="28">
        <v>2</v>
      </c>
    </row>
    <row r="8" spans="2:9" x14ac:dyDescent="0.25">
      <c r="B8" s="26" t="s">
        <v>27</v>
      </c>
      <c r="C8" s="27">
        <v>3</v>
      </c>
      <c r="D8" s="25">
        <v>3</v>
      </c>
      <c r="E8" s="25">
        <v>4</v>
      </c>
      <c r="F8" s="25">
        <v>4</v>
      </c>
      <c r="G8" s="28">
        <v>5</v>
      </c>
    </row>
    <row r="9" spans="2:9" x14ac:dyDescent="0.25">
      <c r="B9" s="26" t="s">
        <v>28</v>
      </c>
      <c r="C9" s="27">
        <v>1</v>
      </c>
      <c r="D9" s="25">
        <v>4</v>
      </c>
      <c r="E9" s="25">
        <v>5</v>
      </c>
      <c r="F9" s="25">
        <v>4</v>
      </c>
      <c r="G9" s="28">
        <v>2</v>
      </c>
    </row>
    <row r="10" spans="2:9" x14ac:dyDescent="0.25">
      <c r="B10" s="26" t="s">
        <v>29</v>
      </c>
      <c r="C10" s="27">
        <v>1</v>
      </c>
      <c r="D10" s="25">
        <v>2</v>
      </c>
      <c r="E10" s="25">
        <v>2</v>
      </c>
      <c r="F10" s="25">
        <v>3</v>
      </c>
      <c r="G10" s="28">
        <v>2</v>
      </c>
    </row>
    <row r="11" spans="2:9" x14ac:dyDescent="0.25">
      <c r="B11" s="26" t="s">
        <v>30</v>
      </c>
      <c r="C11" s="27">
        <v>2</v>
      </c>
      <c r="D11" s="25">
        <v>1</v>
      </c>
      <c r="E11" s="25">
        <v>3</v>
      </c>
      <c r="F11" s="25">
        <v>3</v>
      </c>
      <c r="G11" s="28">
        <v>5</v>
      </c>
    </row>
    <row r="12" spans="2:9" x14ac:dyDescent="0.25">
      <c r="B12" s="26" t="s">
        <v>31</v>
      </c>
      <c r="C12" s="27">
        <v>1</v>
      </c>
      <c r="D12" s="25">
        <v>3</v>
      </c>
      <c r="E12" s="25">
        <v>2</v>
      </c>
      <c r="F12" s="25">
        <v>2</v>
      </c>
      <c r="G12" s="28">
        <v>3</v>
      </c>
    </row>
    <row r="13" spans="2:9" x14ac:dyDescent="0.25">
      <c r="B13" s="10" t="s">
        <v>32</v>
      </c>
      <c r="C13" s="11">
        <v>3</v>
      </c>
      <c r="D13" s="12">
        <v>1</v>
      </c>
      <c r="E13" s="12">
        <v>3</v>
      </c>
      <c r="F13" s="12">
        <v>2</v>
      </c>
      <c r="G13" s="13">
        <v>3</v>
      </c>
    </row>
    <row r="14" spans="2:9" x14ac:dyDescent="0.25">
      <c r="B14" s="1"/>
    </row>
    <row r="15" spans="2:9" x14ac:dyDescent="0.25">
      <c r="B15" s="1" t="s">
        <v>4</v>
      </c>
    </row>
    <row r="16" spans="2:9" x14ac:dyDescent="0.25">
      <c r="B16" s="6" t="s">
        <v>1</v>
      </c>
      <c r="C16" s="7">
        <v>1</v>
      </c>
      <c r="D16" s="8">
        <v>2</v>
      </c>
      <c r="E16" s="8">
        <v>3</v>
      </c>
      <c r="F16" s="8">
        <v>4</v>
      </c>
      <c r="G16" s="8">
        <v>5</v>
      </c>
      <c r="H16" s="16" t="s">
        <v>5</v>
      </c>
      <c r="I16" s="15"/>
    </row>
    <row r="17" spans="2:9" x14ac:dyDescent="0.25">
      <c r="B17" s="6" t="s">
        <v>2</v>
      </c>
      <c r="C17" s="8"/>
      <c r="D17" s="8"/>
      <c r="E17" s="8"/>
      <c r="F17" s="8"/>
      <c r="G17" s="8"/>
      <c r="H17" s="16">
        <v>500</v>
      </c>
      <c r="I17" s="15"/>
    </row>
    <row r="18" spans="2:9" x14ac:dyDescent="0.25">
      <c r="B18" s="26" t="s">
        <v>3</v>
      </c>
      <c r="C18" s="15"/>
      <c r="D18" s="15"/>
      <c r="E18" s="15"/>
      <c r="F18" s="15"/>
      <c r="G18" s="15"/>
      <c r="H18" s="29">
        <v>400</v>
      </c>
      <c r="I18" s="15"/>
    </row>
    <row r="19" spans="2:9" x14ac:dyDescent="0.25">
      <c r="B19" s="26" t="s">
        <v>25</v>
      </c>
      <c r="C19" s="15"/>
      <c r="D19" s="15"/>
      <c r="E19" s="15"/>
      <c r="F19" s="15"/>
      <c r="G19" s="15"/>
      <c r="H19" s="29">
        <v>300</v>
      </c>
      <c r="I19" s="15"/>
    </row>
    <row r="20" spans="2:9" x14ac:dyDescent="0.25">
      <c r="B20" s="26" t="s">
        <v>26</v>
      </c>
      <c r="C20" s="15"/>
      <c r="D20" s="15"/>
      <c r="E20" s="15"/>
      <c r="F20" s="15"/>
      <c r="G20" s="15"/>
      <c r="H20" s="30">
        <v>400</v>
      </c>
      <c r="I20" s="15"/>
    </row>
    <row r="21" spans="2:9" x14ac:dyDescent="0.25">
      <c r="B21" s="26" t="s">
        <v>27</v>
      </c>
      <c r="C21" s="15"/>
      <c r="D21" s="15"/>
      <c r="E21" s="15"/>
      <c r="F21" s="15"/>
      <c r="G21" s="15"/>
      <c r="H21" s="30">
        <v>500</v>
      </c>
      <c r="I21" s="15"/>
    </row>
    <row r="22" spans="2:9" x14ac:dyDescent="0.25">
      <c r="B22" s="26" t="s">
        <v>28</v>
      </c>
      <c r="C22" s="15"/>
      <c r="D22" s="15"/>
      <c r="E22" s="15"/>
      <c r="F22" s="15"/>
      <c r="G22" s="15"/>
      <c r="H22" s="30">
        <v>650</v>
      </c>
      <c r="I22" s="15"/>
    </row>
    <row r="23" spans="2:9" x14ac:dyDescent="0.25">
      <c r="B23" s="26" t="s">
        <v>29</v>
      </c>
      <c r="C23" s="15"/>
      <c r="D23" s="15"/>
      <c r="E23" s="15"/>
      <c r="F23" s="15"/>
      <c r="G23" s="15"/>
      <c r="H23" s="30">
        <v>350</v>
      </c>
      <c r="I23" s="15"/>
    </row>
    <row r="24" spans="2:9" x14ac:dyDescent="0.25">
      <c r="B24" s="26" t="s">
        <v>30</v>
      </c>
      <c r="C24" s="15"/>
      <c r="D24" s="15"/>
      <c r="E24" s="15"/>
      <c r="F24" s="15"/>
      <c r="G24" s="15"/>
      <c r="H24" s="30">
        <v>300</v>
      </c>
      <c r="I24" s="15"/>
    </row>
    <row r="25" spans="2:9" x14ac:dyDescent="0.25">
      <c r="B25" s="26" t="s">
        <v>31</v>
      </c>
      <c r="C25" s="15"/>
      <c r="D25" s="15"/>
      <c r="E25" s="15"/>
      <c r="F25" s="15"/>
      <c r="G25" s="15"/>
      <c r="H25" s="30">
        <v>200</v>
      </c>
      <c r="I25" s="15"/>
    </row>
    <row r="26" spans="2:9" x14ac:dyDescent="0.25">
      <c r="B26" s="10" t="s">
        <v>32</v>
      </c>
      <c r="C26" s="12"/>
      <c r="D26" s="12"/>
      <c r="E26" s="12"/>
      <c r="F26" s="12"/>
      <c r="G26" s="12"/>
      <c r="H26" s="31">
        <v>500</v>
      </c>
      <c r="I26" s="15"/>
    </row>
    <row r="27" spans="2:9" x14ac:dyDescent="0.25">
      <c r="B27" s="10" t="s">
        <v>6</v>
      </c>
      <c r="C27" s="12">
        <v>500</v>
      </c>
      <c r="D27" s="12">
        <v>900</v>
      </c>
      <c r="E27" s="12">
        <v>1800</v>
      </c>
      <c r="F27" s="12">
        <v>200</v>
      </c>
      <c r="G27" s="13">
        <v>700</v>
      </c>
    </row>
    <row r="29" spans="2:9" x14ac:dyDescent="0.25">
      <c r="B29" s="32"/>
    </row>
    <row r="30" spans="2:9" x14ac:dyDescent="0.25">
      <c r="B30" s="32"/>
    </row>
    <row r="31" spans="2:9" x14ac:dyDescent="0.25">
      <c r="B31" s="32"/>
    </row>
    <row r="32" spans="2:9" x14ac:dyDescent="0.25">
      <c r="B32" s="32"/>
    </row>
    <row r="42" spans="10:10" x14ac:dyDescent="0.25">
      <c r="J42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A71"/>
  <sheetViews>
    <sheetView topLeftCell="A40" zoomScale="80" zoomScaleNormal="80" workbookViewId="0">
      <selection activeCell="C41" sqref="C41:AZ70"/>
    </sheetView>
  </sheetViews>
  <sheetFormatPr defaultColWidth="9.140625" defaultRowHeight="15" x14ac:dyDescent="0.25"/>
  <cols>
    <col min="2" max="2" width="20.28515625" customWidth="1"/>
  </cols>
  <sheetData>
    <row r="4" spans="2:53" x14ac:dyDescent="0.25">
      <c r="B4" s="23" t="s">
        <v>7</v>
      </c>
    </row>
    <row r="5" spans="2:53" ht="30" x14ac:dyDescent="0.25">
      <c r="B5" s="59" t="s">
        <v>70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  <c r="AB5" s="4">
        <v>26</v>
      </c>
      <c r="AC5" s="4">
        <v>27</v>
      </c>
      <c r="AD5" s="4">
        <v>28</v>
      </c>
      <c r="AE5" s="4">
        <v>29</v>
      </c>
      <c r="AF5" s="4">
        <v>30</v>
      </c>
      <c r="AG5" s="4">
        <v>31</v>
      </c>
      <c r="AH5" s="4">
        <v>32</v>
      </c>
      <c r="AI5" s="4">
        <v>33</v>
      </c>
      <c r="AJ5" s="4">
        <v>34</v>
      </c>
      <c r="AK5" s="4">
        <v>35</v>
      </c>
      <c r="AL5" s="4">
        <v>36</v>
      </c>
      <c r="AM5" s="4">
        <v>37</v>
      </c>
      <c r="AN5" s="4">
        <v>38</v>
      </c>
      <c r="AO5" s="4">
        <v>39</v>
      </c>
      <c r="AP5" s="4">
        <v>40</v>
      </c>
      <c r="AQ5" s="4">
        <v>41</v>
      </c>
      <c r="AR5" s="4">
        <v>42</v>
      </c>
      <c r="AS5" s="4">
        <v>43</v>
      </c>
      <c r="AT5" s="4">
        <v>44</v>
      </c>
      <c r="AU5" s="4">
        <v>45</v>
      </c>
      <c r="AV5" s="4">
        <v>46</v>
      </c>
      <c r="AW5" s="4">
        <v>47</v>
      </c>
      <c r="AX5" s="4">
        <v>48</v>
      </c>
      <c r="AY5" s="4">
        <v>49</v>
      </c>
      <c r="AZ5" s="4">
        <v>50</v>
      </c>
      <c r="BA5" s="14" t="s">
        <v>71</v>
      </c>
    </row>
    <row r="6" spans="2:53" x14ac:dyDescent="0.25">
      <c r="B6" s="29">
        <v>1</v>
      </c>
      <c r="C6" s="15">
        <v>574</v>
      </c>
      <c r="D6" s="15">
        <v>187</v>
      </c>
      <c r="E6" s="15">
        <v>164</v>
      </c>
      <c r="F6" s="15">
        <v>524</v>
      </c>
      <c r="G6" s="15">
        <v>518</v>
      </c>
      <c r="H6" s="15">
        <v>375</v>
      </c>
      <c r="I6" s="15">
        <v>437</v>
      </c>
      <c r="J6" s="15">
        <v>364</v>
      </c>
      <c r="K6" s="15">
        <v>401</v>
      </c>
      <c r="L6" s="15">
        <v>392</v>
      </c>
      <c r="M6" s="15">
        <v>337</v>
      </c>
      <c r="N6" s="15">
        <v>485</v>
      </c>
      <c r="O6" s="15">
        <v>500</v>
      </c>
      <c r="P6" s="15">
        <v>349</v>
      </c>
      <c r="Q6" s="15">
        <v>477</v>
      </c>
      <c r="R6" s="15">
        <v>473</v>
      </c>
      <c r="S6" s="15">
        <v>30</v>
      </c>
      <c r="T6" s="15">
        <v>163</v>
      </c>
      <c r="U6" s="15">
        <v>472</v>
      </c>
      <c r="V6" s="15">
        <v>468</v>
      </c>
      <c r="W6" s="15">
        <v>258</v>
      </c>
      <c r="X6" s="15">
        <v>397</v>
      </c>
      <c r="Y6" s="15">
        <v>113</v>
      </c>
      <c r="Z6" s="15">
        <v>349</v>
      </c>
      <c r="AA6" s="15">
        <v>430</v>
      </c>
      <c r="AB6" s="15">
        <v>278</v>
      </c>
      <c r="AC6" s="15">
        <v>418</v>
      </c>
      <c r="AD6" s="15">
        <v>442</v>
      </c>
      <c r="AE6" s="15">
        <v>464</v>
      </c>
      <c r="AF6" s="15">
        <v>552</v>
      </c>
      <c r="AG6" s="15">
        <v>526</v>
      </c>
      <c r="AH6" s="15">
        <v>121</v>
      </c>
      <c r="AI6" s="15">
        <v>368</v>
      </c>
      <c r="AJ6" s="15">
        <v>359</v>
      </c>
      <c r="AK6" s="15">
        <v>258</v>
      </c>
      <c r="AL6" s="15">
        <v>448</v>
      </c>
      <c r="AM6" s="15">
        <v>377</v>
      </c>
      <c r="AN6" s="15">
        <v>540</v>
      </c>
      <c r="AO6" s="15">
        <v>314</v>
      </c>
      <c r="AP6" s="15">
        <v>464</v>
      </c>
      <c r="AQ6" s="15">
        <v>484</v>
      </c>
      <c r="AR6" s="15">
        <v>146</v>
      </c>
      <c r="AS6" s="15">
        <v>200</v>
      </c>
      <c r="AT6" s="15">
        <v>280</v>
      </c>
      <c r="AU6" s="15">
        <v>103</v>
      </c>
      <c r="AV6" s="15">
        <v>652</v>
      </c>
      <c r="AW6" s="15">
        <v>218</v>
      </c>
      <c r="AX6" s="15">
        <v>496</v>
      </c>
      <c r="AY6" s="15">
        <v>224</v>
      </c>
      <c r="AZ6" s="15">
        <v>464</v>
      </c>
      <c r="BA6" s="29">
        <v>430</v>
      </c>
    </row>
    <row r="7" spans="2:53" x14ac:dyDescent="0.25">
      <c r="B7" s="29">
        <v>2</v>
      </c>
      <c r="C7" s="15">
        <v>655</v>
      </c>
      <c r="D7" s="15">
        <v>273</v>
      </c>
      <c r="E7" s="15">
        <v>278</v>
      </c>
      <c r="F7" s="15">
        <v>270</v>
      </c>
      <c r="G7" s="15">
        <v>552</v>
      </c>
      <c r="H7" s="15">
        <v>537</v>
      </c>
      <c r="I7" s="15">
        <v>176</v>
      </c>
      <c r="J7" s="15">
        <v>313</v>
      </c>
      <c r="K7" s="15">
        <v>571</v>
      </c>
      <c r="L7" s="15">
        <v>567</v>
      </c>
      <c r="M7" s="15">
        <v>581</v>
      </c>
      <c r="N7" s="15">
        <v>740</v>
      </c>
      <c r="O7" s="15">
        <v>728</v>
      </c>
      <c r="P7" s="15">
        <v>509</v>
      </c>
      <c r="Q7" s="15">
        <v>723</v>
      </c>
      <c r="R7" s="15">
        <v>432</v>
      </c>
      <c r="S7" s="15">
        <v>232</v>
      </c>
      <c r="T7" s="15">
        <v>359</v>
      </c>
      <c r="U7" s="15">
        <v>632</v>
      </c>
      <c r="V7" s="15">
        <v>211</v>
      </c>
      <c r="W7" s="15">
        <v>43</v>
      </c>
      <c r="X7" s="15">
        <v>629</v>
      </c>
      <c r="Y7" s="15">
        <v>325</v>
      </c>
      <c r="Z7" s="15">
        <v>238</v>
      </c>
      <c r="AA7" s="15">
        <v>171</v>
      </c>
      <c r="AB7" s="15">
        <v>428</v>
      </c>
      <c r="AC7" s="15">
        <v>679</v>
      </c>
      <c r="AD7" s="15">
        <v>453</v>
      </c>
      <c r="AE7" s="15">
        <v>220</v>
      </c>
      <c r="AF7" s="15">
        <v>801</v>
      </c>
      <c r="AG7" s="15">
        <v>674</v>
      </c>
      <c r="AH7" s="15">
        <v>366</v>
      </c>
      <c r="AI7" s="15">
        <v>128</v>
      </c>
      <c r="AJ7" s="15">
        <v>400</v>
      </c>
      <c r="AK7" s="15">
        <v>469</v>
      </c>
      <c r="AL7" s="15">
        <v>702</v>
      </c>
      <c r="AM7" s="15">
        <v>638</v>
      </c>
      <c r="AN7" s="15">
        <v>623</v>
      </c>
      <c r="AO7" s="15">
        <v>359</v>
      </c>
      <c r="AP7" s="15">
        <v>705</v>
      </c>
      <c r="AQ7" s="15">
        <v>705</v>
      </c>
      <c r="AR7" s="15">
        <v>134</v>
      </c>
      <c r="AS7" s="15">
        <v>79</v>
      </c>
      <c r="AT7" s="15">
        <v>149</v>
      </c>
      <c r="AU7" s="15">
        <v>333</v>
      </c>
      <c r="AV7" s="15">
        <v>699</v>
      </c>
      <c r="AW7" s="15">
        <v>247</v>
      </c>
      <c r="AX7" s="15">
        <v>680</v>
      </c>
      <c r="AY7" s="15">
        <v>450</v>
      </c>
      <c r="AZ7" s="15">
        <v>725</v>
      </c>
      <c r="BA7" s="29">
        <v>510</v>
      </c>
    </row>
    <row r="8" spans="2:53" x14ac:dyDescent="0.25">
      <c r="B8" s="29">
        <v>3</v>
      </c>
      <c r="C8" s="15">
        <v>423</v>
      </c>
      <c r="D8" s="15">
        <v>354</v>
      </c>
      <c r="E8" s="15">
        <v>329</v>
      </c>
      <c r="F8" s="15">
        <v>642</v>
      </c>
      <c r="G8" s="15">
        <v>393</v>
      </c>
      <c r="H8" s="15">
        <v>208</v>
      </c>
      <c r="I8" s="15">
        <v>538</v>
      </c>
      <c r="J8" s="15">
        <v>319</v>
      </c>
      <c r="K8" s="15">
        <v>514</v>
      </c>
      <c r="L8" s="15">
        <v>503</v>
      </c>
      <c r="M8" s="15">
        <v>218</v>
      </c>
      <c r="N8" s="15">
        <v>387</v>
      </c>
      <c r="O8" s="15">
        <v>356</v>
      </c>
      <c r="P8" s="15">
        <v>182</v>
      </c>
      <c r="Q8" s="15">
        <v>493</v>
      </c>
      <c r="R8" s="15">
        <v>398</v>
      </c>
      <c r="S8" s="15">
        <v>180</v>
      </c>
      <c r="T8" s="15">
        <v>297</v>
      </c>
      <c r="U8" s="15">
        <v>303</v>
      </c>
      <c r="V8" s="15">
        <v>554</v>
      </c>
      <c r="W8" s="15">
        <v>386</v>
      </c>
      <c r="X8" s="15">
        <v>257</v>
      </c>
      <c r="Y8" s="15">
        <v>253</v>
      </c>
      <c r="Z8" s="15">
        <v>512</v>
      </c>
      <c r="AA8" s="15">
        <v>541</v>
      </c>
      <c r="AB8" s="15">
        <v>417</v>
      </c>
      <c r="AC8" s="15">
        <v>368</v>
      </c>
      <c r="AD8" s="15">
        <v>340</v>
      </c>
      <c r="AE8" s="15">
        <v>532</v>
      </c>
      <c r="AF8" s="15">
        <v>437</v>
      </c>
      <c r="AG8" s="15">
        <v>643</v>
      </c>
      <c r="AH8" s="15">
        <v>219</v>
      </c>
      <c r="AI8" s="15">
        <v>444</v>
      </c>
      <c r="AJ8" s="15">
        <v>254</v>
      </c>
      <c r="AK8" s="15">
        <v>97</v>
      </c>
      <c r="AL8" s="15">
        <v>444</v>
      </c>
      <c r="AM8" s="15">
        <v>320</v>
      </c>
      <c r="AN8" s="15">
        <v>686</v>
      </c>
      <c r="AO8" s="15">
        <v>479</v>
      </c>
      <c r="AP8" s="15">
        <v>335</v>
      </c>
      <c r="AQ8" s="15">
        <v>333</v>
      </c>
      <c r="AR8" s="15">
        <v>295</v>
      </c>
      <c r="AS8" s="15">
        <v>336</v>
      </c>
      <c r="AT8" s="15">
        <v>319</v>
      </c>
      <c r="AU8" s="15">
        <v>69</v>
      </c>
      <c r="AV8" s="15">
        <v>512</v>
      </c>
      <c r="AW8" s="15">
        <v>387</v>
      </c>
      <c r="AX8" s="15">
        <v>328</v>
      </c>
      <c r="AY8" s="15">
        <v>314</v>
      </c>
      <c r="AZ8" s="15">
        <v>415</v>
      </c>
      <c r="BA8" s="29">
        <v>740</v>
      </c>
    </row>
    <row r="9" spans="2:53" x14ac:dyDescent="0.25">
      <c r="B9" s="29">
        <v>4</v>
      </c>
      <c r="C9" s="15">
        <v>595</v>
      </c>
      <c r="D9" s="15">
        <v>167</v>
      </c>
      <c r="E9" s="15">
        <v>144</v>
      </c>
      <c r="F9" s="15">
        <v>522</v>
      </c>
      <c r="G9" s="15">
        <v>540</v>
      </c>
      <c r="H9" s="15">
        <v>395</v>
      </c>
      <c r="I9" s="15">
        <v>440</v>
      </c>
      <c r="J9" s="15">
        <v>382</v>
      </c>
      <c r="K9" s="15">
        <v>381</v>
      </c>
      <c r="L9" s="15">
        <v>373</v>
      </c>
      <c r="M9" s="15">
        <v>346</v>
      </c>
      <c r="N9" s="15">
        <v>489</v>
      </c>
      <c r="O9" s="15">
        <v>512</v>
      </c>
      <c r="P9" s="15">
        <v>368</v>
      </c>
      <c r="Q9" s="15">
        <v>467</v>
      </c>
      <c r="R9" s="15">
        <v>493</v>
      </c>
      <c r="S9" s="15">
        <v>41</v>
      </c>
      <c r="T9" s="15">
        <v>143</v>
      </c>
      <c r="U9" s="15">
        <v>491</v>
      </c>
      <c r="V9" s="15">
        <v>473</v>
      </c>
      <c r="W9" s="15">
        <v>257</v>
      </c>
      <c r="X9" s="15">
        <v>408</v>
      </c>
      <c r="Y9" s="15">
        <v>93</v>
      </c>
      <c r="Z9" s="15">
        <v>336</v>
      </c>
      <c r="AA9" s="15">
        <v>431</v>
      </c>
      <c r="AB9" s="15">
        <v>257</v>
      </c>
      <c r="AC9" s="15">
        <v>416</v>
      </c>
      <c r="AD9" s="15">
        <v>463</v>
      </c>
      <c r="AE9" s="15">
        <v>471</v>
      </c>
      <c r="AF9" s="15">
        <v>559</v>
      </c>
      <c r="AG9" s="15">
        <v>506</v>
      </c>
      <c r="AH9" s="15">
        <v>108</v>
      </c>
      <c r="AI9" s="15">
        <v>375</v>
      </c>
      <c r="AJ9" s="15">
        <v>380</v>
      </c>
      <c r="AK9" s="15">
        <v>274</v>
      </c>
      <c r="AL9" s="15">
        <v>441</v>
      </c>
      <c r="AM9" s="15">
        <v>378</v>
      </c>
      <c r="AN9" s="15">
        <v>519</v>
      </c>
      <c r="AO9" s="15">
        <v>293</v>
      </c>
      <c r="AP9" s="15">
        <v>473</v>
      </c>
      <c r="AQ9" s="15">
        <v>497</v>
      </c>
      <c r="AR9" s="15">
        <v>142</v>
      </c>
      <c r="AS9" s="15">
        <v>197</v>
      </c>
      <c r="AT9" s="15">
        <v>293</v>
      </c>
      <c r="AU9" s="15">
        <v>120</v>
      </c>
      <c r="AV9" s="15">
        <v>674</v>
      </c>
      <c r="AW9" s="15">
        <v>200</v>
      </c>
      <c r="AX9" s="15">
        <v>513</v>
      </c>
      <c r="AY9" s="15">
        <v>209</v>
      </c>
      <c r="AZ9" s="15">
        <v>463</v>
      </c>
      <c r="BA9" s="29">
        <v>600</v>
      </c>
    </row>
    <row r="10" spans="2:53" x14ac:dyDescent="0.25">
      <c r="B10" s="29">
        <v>5</v>
      </c>
      <c r="C10" s="15">
        <v>1007</v>
      </c>
      <c r="D10" s="15">
        <v>279</v>
      </c>
      <c r="E10" s="15">
        <v>289</v>
      </c>
      <c r="F10" s="15">
        <v>669</v>
      </c>
      <c r="G10" s="15">
        <v>958</v>
      </c>
      <c r="H10" s="15">
        <v>786</v>
      </c>
      <c r="I10" s="15">
        <v>660</v>
      </c>
      <c r="J10" s="15">
        <v>783</v>
      </c>
      <c r="K10" s="15">
        <v>156</v>
      </c>
      <c r="L10" s="15">
        <v>165</v>
      </c>
      <c r="M10" s="15">
        <v>640</v>
      </c>
      <c r="N10" s="15">
        <v>699</v>
      </c>
      <c r="O10" s="15">
        <v>809</v>
      </c>
      <c r="P10" s="15">
        <v>764</v>
      </c>
      <c r="Q10" s="15">
        <v>452</v>
      </c>
      <c r="R10" s="15">
        <v>901</v>
      </c>
      <c r="S10" s="15">
        <v>450</v>
      </c>
      <c r="T10" s="15">
        <v>288</v>
      </c>
      <c r="U10" s="15">
        <v>874</v>
      </c>
      <c r="V10" s="15">
        <v>714</v>
      </c>
      <c r="W10" s="15">
        <v>500</v>
      </c>
      <c r="X10" s="15">
        <v>716</v>
      </c>
      <c r="Y10" s="15">
        <v>334</v>
      </c>
      <c r="Z10" s="15">
        <v>368</v>
      </c>
      <c r="AA10" s="15">
        <v>630</v>
      </c>
      <c r="AB10" s="15">
        <v>169</v>
      </c>
      <c r="AC10" s="15">
        <v>567</v>
      </c>
      <c r="AD10" s="15">
        <v>880</v>
      </c>
      <c r="AE10" s="15">
        <v>746</v>
      </c>
      <c r="AF10" s="15">
        <v>784</v>
      </c>
      <c r="AG10" s="15">
        <v>163</v>
      </c>
      <c r="AH10" s="15">
        <v>369</v>
      </c>
      <c r="AI10" s="15">
        <v>663</v>
      </c>
      <c r="AJ10" s="15">
        <v>798</v>
      </c>
      <c r="AK10" s="15">
        <v>645</v>
      </c>
      <c r="AL10" s="15">
        <v>486</v>
      </c>
      <c r="AM10" s="15">
        <v>563</v>
      </c>
      <c r="AN10" s="15">
        <v>101</v>
      </c>
      <c r="AO10" s="15">
        <v>182</v>
      </c>
      <c r="AP10" s="15">
        <v>745</v>
      </c>
      <c r="AQ10" s="15">
        <v>811</v>
      </c>
      <c r="AR10" s="15">
        <v>430</v>
      </c>
      <c r="AS10" s="15">
        <v>465</v>
      </c>
      <c r="AT10" s="15">
        <v>652</v>
      </c>
      <c r="AU10" s="15">
        <v>519</v>
      </c>
      <c r="AV10" s="15">
        <v>1090</v>
      </c>
      <c r="AW10" s="15">
        <v>292</v>
      </c>
      <c r="AX10" s="15">
        <v>874</v>
      </c>
      <c r="AY10" s="15">
        <v>301</v>
      </c>
      <c r="AZ10" s="15">
        <v>590</v>
      </c>
      <c r="BA10" s="29">
        <v>510</v>
      </c>
    </row>
    <row r="11" spans="2:53" x14ac:dyDescent="0.25">
      <c r="B11" s="29">
        <v>6</v>
      </c>
      <c r="C11" s="15">
        <v>778</v>
      </c>
      <c r="D11" s="15">
        <v>800</v>
      </c>
      <c r="E11" s="15">
        <v>774</v>
      </c>
      <c r="F11" s="15">
        <v>1223</v>
      </c>
      <c r="G11" s="15">
        <v>852</v>
      </c>
      <c r="H11" s="15">
        <v>585</v>
      </c>
      <c r="I11" s="15">
        <v>1133</v>
      </c>
      <c r="J11" s="15">
        <v>907</v>
      </c>
      <c r="K11" s="15">
        <v>688</v>
      </c>
      <c r="L11" s="15">
        <v>678</v>
      </c>
      <c r="M11" s="15">
        <v>393</v>
      </c>
      <c r="N11" s="15">
        <v>223</v>
      </c>
      <c r="O11" s="15">
        <v>334</v>
      </c>
      <c r="P11" s="15">
        <v>596</v>
      </c>
      <c r="Q11" s="15">
        <v>400</v>
      </c>
      <c r="R11" s="15">
        <v>946</v>
      </c>
      <c r="S11" s="15">
        <v>727</v>
      </c>
      <c r="T11" s="15">
        <v>677</v>
      </c>
      <c r="U11" s="15">
        <v>573</v>
      </c>
      <c r="V11" s="15">
        <v>1157</v>
      </c>
      <c r="W11" s="15">
        <v>958</v>
      </c>
      <c r="X11" s="15">
        <v>380</v>
      </c>
      <c r="Y11" s="15">
        <v>678</v>
      </c>
      <c r="Z11" s="15">
        <v>1010</v>
      </c>
      <c r="AA11" s="15">
        <v>1129</v>
      </c>
      <c r="AB11" s="15">
        <v>727</v>
      </c>
      <c r="AC11" s="15">
        <v>296</v>
      </c>
      <c r="AD11" s="15">
        <v>861</v>
      </c>
      <c r="AE11" s="15">
        <v>1139</v>
      </c>
      <c r="AF11" s="15">
        <v>194</v>
      </c>
      <c r="AG11" s="15">
        <v>765</v>
      </c>
      <c r="AH11" s="15">
        <v>620</v>
      </c>
      <c r="AI11" s="15">
        <v>1049</v>
      </c>
      <c r="AJ11" s="15">
        <v>797</v>
      </c>
      <c r="AK11" s="15">
        <v>534</v>
      </c>
      <c r="AL11" s="15">
        <v>356</v>
      </c>
      <c r="AM11" s="15">
        <v>326</v>
      </c>
      <c r="AN11" s="15">
        <v>909</v>
      </c>
      <c r="AO11" s="15">
        <v>871</v>
      </c>
      <c r="AP11" s="15">
        <v>300</v>
      </c>
      <c r="AQ11" s="15">
        <v>373</v>
      </c>
      <c r="AR11" s="15">
        <v>844</v>
      </c>
      <c r="AS11" s="15">
        <v>899</v>
      </c>
      <c r="AT11" s="15">
        <v>928</v>
      </c>
      <c r="AU11" s="15">
        <v>629</v>
      </c>
      <c r="AV11" s="15">
        <v>883</v>
      </c>
      <c r="AW11" s="15">
        <v>851</v>
      </c>
      <c r="AX11" s="15">
        <v>501</v>
      </c>
      <c r="AY11" s="15">
        <v>593</v>
      </c>
      <c r="AZ11" s="15">
        <v>259</v>
      </c>
      <c r="BA11" s="29">
        <v>730</v>
      </c>
    </row>
    <row r="12" spans="2:53" x14ac:dyDescent="0.25">
      <c r="B12" s="29">
        <v>7</v>
      </c>
      <c r="C12" s="15">
        <v>904</v>
      </c>
      <c r="D12" s="15">
        <v>461</v>
      </c>
      <c r="E12" s="15">
        <v>444</v>
      </c>
      <c r="F12" s="15">
        <v>932</v>
      </c>
      <c r="G12" s="15">
        <v>907</v>
      </c>
      <c r="H12" s="15">
        <v>659</v>
      </c>
      <c r="I12" s="15">
        <v>878</v>
      </c>
      <c r="J12" s="15">
        <v>825</v>
      </c>
      <c r="K12" s="15">
        <v>228</v>
      </c>
      <c r="L12" s="15">
        <v>221</v>
      </c>
      <c r="M12" s="15">
        <v>434</v>
      </c>
      <c r="N12" s="15">
        <v>401</v>
      </c>
      <c r="O12" s="15">
        <v>559</v>
      </c>
      <c r="P12" s="15">
        <v>648</v>
      </c>
      <c r="Q12" s="15">
        <v>82</v>
      </c>
      <c r="R12" s="15">
        <v>919</v>
      </c>
      <c r="S12" s="15">
        <v>506</v>
      </c>
      <c r="T12" s="15">
        <v>352</v>
      </c>
      <c r="U12" s="15">
        <v>717</v>
      </c>
      <c r="V12" s="15">
        <v>921</v>
      </c>
      <c r="W12" s="15">
        <v>690</v>
      </c>
      <c r="X12" s="15">
        <v>498</v>
      </c>
      <c r="Y12" s="15">
        <v>387</v>
      </c>
      <c r="Z12" s="15">
        <v>654</v>
      </c>
      <c r="AA12" s="15">
        <v>859</v>
      </c>
      <c r="AB12" s="15">
        <v>326</v>
      </c>
      <c r="AC12" s="15">
        <v>267</v>
      </c>
      <c r="AD12" s="15">
        <v>862</v>
      </c>
      <c r="AE12" s="15">
        <v>929</v>
      </c>
      <c r="AF12" s="15">
        <v>480</v>
      </c>
      <c r="AG12" s="15">
        <v>285</v>
      </c>
      <c r="AH12" s="15">
        <v>358</v>
      </c>
      <c r="AI12" s="15">
        <v>833</v>
      </c>
      <c r="AJ12" s="15">
        <v>777</v>
      </c>
      <c r="AK12" s="15">
        <v>523</v>
      </c>
      <c r="AL12" s="15">
        <v>143</v>
      </c>
      <c r="AM12" s="15">
        <v>293</v>
      </c>
      <c r="AN12" s="15">
        <v>435</v>
      </c>
      <c r="AO12" s="15">
        <v>472</v>
      </c>
      <c r="AP12" s="15">
        <v>486</v>
      </c>
      <c r="AQ12" s="15">
        <v>577</v>
      </c>
      <c r="AR12" s="15">
        <v>577</v>
      </c>
      <c r="AS12" s="15">
        <v>633</v>
      </c>
      <c r="AT12" s="15">
        <v>759</v>
      </c>
      <c r="AU12" s="15">
        <v>485</v>
      </c>
      <c r="AV12" s="15">
        <v>1006</v>
      </c>
      <c r="AW12" s="15">
        <v>507</v>
      </c>
      <c r="AX12" s="15">
        <v>684</v>
      </c>
      <c r="AY12" s="15">
        <v>261</v>
      </c>
      <c r="AZ12" s="15">
        <v>264</v>
      </c>
      <c r="BA12" s="29">
        <v>480</v>
      </c>
    </row>
    <row r="13" spans="2:53" x14ac:dyDescent="0.25">
      <c r="B13" s="29">
        <v>8</v>
      </c>
      <c r="C13" s="15">
        <v>605</v>
      </c>
      <c r="D13" s="15">
        <v>215</v>
      </c>
      <c r="E13" s="15">
        <v>211</v>
      </c>
      <c r="F13" s="15">
        <v>368</v>
      </c>
      <c r="G13" s="15">
        <v>516</v>
      </c>
      <c r="H13" s="15">
        <v>459</v>
      </c>
      <c r="I13" s="15">
        <v>276</v>
      </c>
      <c r="J13" s="15">
        <v>300</v>
      </c>
      <c r="K13" s="15">
        <v>502</v>
      </c>
      <c r="L13" s="15">
        <v>497</v>
      </c>
      <c r="M13" s="15">
        <v>483</v>
      </c>
      <c r="N13" s="15">
        <v>640</v>
      </c>
      <c r="O13" s="15">
        <v>635</v>
      </c>
      <c r="P13" s="15">
        <v>430</v>
      </c>
      <c r="Q13" s="15">
        <v>630</v>
      </c>
      <c r="R13" s="15">
        <v>422</v>
      </c>
      <c r="S13" s="15">
        <v>132</v>
      </c>
      <c r="T13" s="15">
        <v>276</v>
      </c>
      <c r="U13" s="15">
        <v>556</v>
      </c>
      <c r="V13" s="15">
        <v>307</v>
      </c>
      <c r="W13" s="15">
        <v>106</v>
      </c>
      <c r="X13" s="15">
        <v>534</v>
      </c>
      <c r="Y13" s="15">
        <v>236</v>
      </c>
      <c r="Z13" s="15">
        <v>263</v>
      </c>
      <c r="AA13" s="15">
        <v>271</v>
      </c>
      <c r="AB13" s="15">
        <v>361</v>
      </c>
      <c r="AC13" s="15">
        <v>579</v>
      </c>
      <c r="AD13" s="15">
        <v>423</v>
      </c>
      <c r="AE13" s="15">
        <v>307</v>
      </c>
      <c r="AF13" s="15">
        <v>703</v>
      </c>
      <c r="AG13" s="15">
        <v>615</v>
      </c>
      <c r="AH13" s="15">
        <v>271</v>
      </c>
      <c r="AI13" s="15">
        <v>211</v>
      </c>
      <c r="AJ13" s="15">
        <v>356</v>
      </c>
      <c r="AK13" s="15">
        <v>377</v>
      </c>
      <c r="AL13" s="15">
        <v>606</v>
      </c>
      <c r="AM13" s="15">
        <v>538</v>
      </c>
      <c r="AN13" s="15">
        <v>586</v>
      </c>
      <c r="AO13" s="15">
        <v>325</v>
      </c>
      <c r="AP13" s="15">
        <v>608</v>
      </c>
      <c r="AQ13" s="15">
        <v>613</v>
      </c>
      <c r="AR13" s="15">
        <v>63</v>
      </c>
      <c r="AS13" s="15">
        <v>62</v>
      </c>
      <c r="AT13" s="15">
        <v>159</v>
      </c>
      <c r="AU13" s="15">
        <v>235</v>
      </c>
      <c r="AV13" s="15">
        <v>662</v>
      </c>
      <c r="AW13" s="15">
        <v>207</v>
      </c>
      <c r="AX13" s="15">
        <v>597</v>
      </c>
      <c r="AY13" s="15">
        <v>362</v>
      </c>
      <c r="AZ13" s="15">
        <v>626</v>
      </c>
      <c r="BA13" s="29">
        <v>470</v>
      </c>
    </row>
    <row r="14" spans="2:53" x14ac:dyDescent="0.25">
      <c r="B14" s="29">
        <v>9</v>
      </c>
      <c r="C14" s="15">
        <v>653</v>
      </c>
      <c r="D14" s="15">
        <v>146</v>
      </c>
      <c r="E14" s="15">
        <v>144</v>
      </c>
      <c r="F14" s="15">
        <v>388</v>
      </c>
      <c r="G14" s="15">
        <v>573</v>
      </c>
      <c r="H14" s="15">
        <v>487</v>
      </c>
      <c r="I14" s="15">
        <v>313</v>
      </c>
      <c r="J14" s="15">
        <v>366</v>
      </c>
      <c r="K14" s="15">
        <v>437</v>
      </c>
      <c r="L14" s="15">
        <v>432</v>
      </c>
      <c r="M14" s="15">
        <v>477</v>
      </c>
      <c r="N14" s="15">
        <v>624</v>
      </c>
      <c r="O14" s="15">
        <v>638</v>
      </c>
      <c r="P14" s="15">
        <v>459</v>
      </c>
      <c r="Q14" s="15">
        <v>583</v>
      </c>
      <c r="R14" s="15">
        <v>487</v>
      </c>
      <c r="S14" s="15">
        <v>117</v>
      </c>
      <c r="T14" s="15">
        <v>218</v>
      </c>
      <c r="U14" s="15">
        <v>585</v>
      </c>
      <c r="V14" s="15">
        <v>352</v>
      </c>
      <c r="W14" s="15">
        <v>125</v>
      </c>
      <c r="X14" s="15">
        <v>535</v>
      </c>
      <c r="Y14" s="15">
        <v>184</v>
      </c>
      <c r="Z14" s="15">
        <v>223</v>
      </c>
      <c r="AA14" s="15">
        <v>300</v>
      </c>
      <c r="AB14" s="15">
        <v>295</v>
      </c>
      <c r="AC14" s="15">
        <v>550</v>
      </c>
      <c r="AD14" s="15">
        <v>482</v>
      </c>
      <c r="AE14" s="15">
        <v>361</v>
      </c>
      <c r="AF14" s="15">
        <v>693</v>
      </c>
      <c r="AG14" s="15">
        <v>547</v>
      </c>
      <c r="AH14" s="15">
        <v>229</v>
      </c>
      <c r="AI14" s="15">
        <v>266</v>
      </c>
      <c r="AJ14" s="15">
        <v>410</v>
      </c>
      <c r="AK14" s="15">
        <v>387</v>
      </c>
      <c r="AL14" s="15">
        <v>564</v>
      </c>
      <c r="AM14" s="15">
        <v>512</v>
      </c>
      <c r="AN14" s="15">
        <v>518</v>
      </c>
      <c r="AO14" s="15">
        <v>258</v>
      </c>
      <c r="AP14" s="15">
        <v>604</v>
      </c>
      <c r="AQ14" s="15">
        <v>620</v>
      </c>
      <c r="AR14" s="15">
        <v>8</v>
      </c>
      <c r="AS14" s="15">
        <v>65</v>
      </c>
      <c r="AT14" s="15">
        <v>228</v>
      </c>
      <c r="AU14" s="15">
        <v>235</v>
      </c>
      <c r="AV14" s="15">
        <v>716</v>
      </c>
      <c r="AW14" s="15">
        <v>140</v>
      </c>
      <c r="AX14" s="15">
        <v>619</v>
      </c>
      <c r="AY14" s="15">
        <v>309</v>
      </c>
      <c r="AZ14" s="15">
        <v>596</v>
      </c>
      <c r="BA14" s="29">
        <v>420</v>
      </c>
    </row>
    <row r="15" spans="2:53" x14ac:dyDescent="0.25">
      <c r="B15" s="29">
        <v>10</v>
      </c>
      <c r="C15" s="15">
        <v>225</v>
      </c>
      <c r="D15" s="15">
        <v>543</v>
      </c>
      <c r="E15" s="15">
        <v>524</v>
      </c>
      <c r="F15" s="15">
        <v>667</v>
      </c>
      <c r="G15" s="15">
        <v>156</v>
      </c>
      <c r="H15" s="15">
        <v>177</v>
      </c>
      <c r="I15" s="15">
        <v>547</v>
      </c>
      <c r="J15" s="15">
        <v>181</v>
      </c>
      <c r="K15" s="15">
        <v>748</v>
      </c>
      <c r="L15" s="15">
        <v>738</v>
      </c>
      <c r="M15" s="15">
        <v>384</v>
      </c>
      <c r="N15" s="15">
        <v>545</v>
      </c>
      <c r="O15" s="15">
        <v>437</v>
      </c>
      <c r="P15" s="15">
        <v>161</v>
      </c>
      <c r="Q15" s="15">
        <v>723</v>
      </c>
      <c r="R15" s="15">
        <v>190</v>
      </c>
      <c r="S15" s="15">
        <v>357</v>
      </c>
      <c r="T15" s="15">
        <v>519</v>
      </c>
      <c r="U15" s="15">
        <v>241</v>
      </c>
      <c r="V15" s="15">
        <v>538</v>
      </c>
      <c r="W15" s="15">
        <v>467</v>
      </c>
      <c r="X15" s="15">
        <v>377</v>
      </c>
      <c r="Y15" s="15">
        <v>471</v>
      </c>
      <c r="Z15" s="15">
        <v>644</v>
      </c>
      <c r="AA15" s="15">
        <v>565</v>
      </c>
      <c r="AB15" s="15">
        <v>638</v>
      </c>
      <c r="AC15" s="15">
        <v>573</v>
      </c>
      <c r="AD15" s="15">
        <v>108</v>
      </c>
      <c r="AE15" s="15">
        <v>492</v>
      </c>
      <c r="AF15" s="15">
        <v>564</v>
      </c>
      <c r="AG15" s="15">
        <v>877</v>
      </c>
      <c r="AH15" s="15">
        <v>450</v>
      </c>
      <c r="AI15" s="15">
        <v>436</v>
      </c>
      <c r="AJ15" s="15">
        <v>48</v>
      </c>
      <c r="AK15" s="15">
        <v>249</v>
      </c>
      <c r="AL15" s="15">
        <v>668</v>
      </c>
      <c r="AM15" s="15">
        <v>524</v>
      </c>
      <c r="AN15" s="15">
        <v>903</v>
      </c>
      <c r="AO15" s="15">
        <v>670</v>
      </c>
      <c r="AP15" s="15">
        <v>457</v>
      </c>
      <c r="AQ15" s="15">
        <v>401</v>
      </c>
      <c r="AR15" s="15">
        <v>429</v>
      </c>
      <c r="AS15" s="15">
        <v>441</v>
      </c>
      <c r="AT15" s="15">
        <v>303</v>
      </c>
      <c r="AU15" s="15">
        <v>293</v>
      </c>
      <c r="AV15" s="15">
        <v>290</v>
      </c>
      <c r="AW15" s="15">
        <v>560</v>
      </c>
      <c r="AX15" s="15">
        <v>311</v>
      </c>
      <c r="AY15" s="15">
        <v>551</v>
      </c>
      <c r="AZ15" s="15">
        <v>616</v>
      </c>
      <c r="BA15" s="29">
        <v>730</v>
      </c>
    </row>
    <row r="16" spans="2:53" x14ac:dyDescent="0.25">
      <c r="B16" s="29">
        <v>11</v>
      </c>
      <c r="C16" s="15">
        <v>674</v>
      </c>
      <c r="D16" s="15">
        <v>147</v>
      </c>
      <c r="E16" s="15">
        <v>150</v>
      </c>
      <c r="F16" s="15">
        <v>365</v>
      </c>
      <c r="G16" s="15">
        <v>591</v>
      </c>
      <c r="H16" s="15">
        <v>512</v>
      </c>
      <c r="I16" s="15">
        <v>294</v>
      </c>
      <c r="J16" s="15">
        <v>378</v>
      </c>
      <c r="K16" s="15">
        <v>443</v>
      </c>
      <c r="L16" s="15">
        <v>439</v>
      </c>
      <c r="M16" s="15">
        <v>504</v>
      </c>
      <c r="N16" s="15">
        <v>650</v>
      </c>
      <c r="O16" s="15">
        <v>665</v>
      </c>
      <c r="P16" s="15">
        <v>484</v>
      </c>
      <c r="Q16" s="15">
        <v>601</v>
      </c>
      <c r="R16" s="15">
        <v>499</v>
      </c>
      <c r="S16" s="15">
        <v>144</v>
      </c>
      <c r="T16" s="15">
        <v>232</v>
      </c>
      <c r="U16" s="15">
        <v>611</v>
      </c>
      <c r="V16" s="15">
        <v>336</v>
      </c>
      <c r="W16" s="15">
        <v>106</v>
      </c>
      <c r="X16" s="15">
        <v>562</v>
      </c>
      <c r="Y16" s="15">
        <v>203</v>
      </c>
      <c r="Z16" s="15">
        <v>198</v>
      </c>
      <c r="AA16" s="15">
        <v>279</v>
      </c>
      <c r="AB16" s="15">
        <v>300</v>
      </c>
      <c r="AC16" s="15">
        <v>574</v>
      </c>
      <c r="AD16" s="15">
        <v>499</v>
      </c>
      <c r="AE16" s="15">
        <v>349</v>
      </c>
      <c r="AF16" s="15">
        <v>719</v>
      </c>
      <c r="AG16" s="15">
        <v>549</v>
      </c>
      <c r="AH16" s="15">
        <v>251</v>
      </c>
      <c r="AI16" s="15">
        <v>256</v>
      </c>
      <c r="AJ16" s="15">
        <v>429</v>
      </c>
      <c r="AK16" s="15">
        <v>414</v>
      </c>
      <c r="AL16" s="15">
        <v>584</v>
      </c>
      <c r="AM16" s="15">
        <v>537</v>
      </c>
      <c r="AN16" s="15">
        <v>512</v>
      </c>
      <c r="AO16" s="15">
        <v>249</v>
      </c>
      <c r="AP16" s="15">
        <v>630</v>
      </c>
      <c r="AQ16" s="15">
        <v>647</v>
      </c>
      <c r="AR16" s="15">
        <v>24</v>
      </c>
      <c r="AS16" s="15">
        <v>49</v>
      </c>
      <c r="AT16" s="15">
        <v>232</v>
      </c>
      <c r="AU16" s="15">
        <v>262</v>
      </c>
      <c r="AV16" s="15">
        <v>735</v>
      </c>
      <c r="AW16" s="15">
        <v>131</v>
      </c>
      <c r="AX16" s="15">
        <v>645</v>
      </c>
      <c r="AY16" s="15">
        <v>325</v>
      </c>
      <c r="AZ16" s="15">
        <v>619</v>
      </c>
      <c r="BA16" s="29">
        <v>600</v>
      </c>
    </row>
    <row r="17" spans="2:53" x14ac:dyDescent="0.25">
      <c r="B17" s="29">
        <v>12</v>
      </c>
      <c r="C17" s="15">
        <v>129</v>
      </c>
      <c r="D17" s="15">
        <v>706</v>
      </c>
      <c r="E17" s="15">
        <v>688</v>
      </c>
      <c r="F17" s="15">
        <v>765</v>
      </c>
      <c r="G17" s="15">
        <v>12</v>
      </c>
      <c r="H17" s="15">
        <v>281</v>
      </c>
      <c r="I17" s="15">
        <v>645</v>
      </c>
      <c r="J17" s="15">
        <v>259</v>
      </c>
      <c r="K17" s="15">
        <v>915</v>
      </c>
      <c r="L17" s="15">
        <v>906</v>
      </c>
      <c r="M17" s="15">
        <v>517</v>
      </c>
      <c r="N17" s="15">
        <v>662</v>
      </c>
      <c r="O17" s="15">
        <v>523</v>
      </c>
      <c r="P17" s="15">
        <v>280</v>
      </c>
      <c r="Q17" s="15">
        <v>876</v>
      </c>
      <c r="R17" s="15">
        <v>173</v>
      </c>
      <c r="S17" s="15">
        <v>522</v>
      </c>
      <c r="T17" s="15">
        <v>687</v>
      </c>
      <c r="U17" s="15">
        <v>288</v>
      </c>
      <c r="V17" s="15">
        <v>622</v>
      </c>
      <c r="W17" s="15">
        <v>602</v>
      </c>
      <c r="X17" s="15">
        <v>491</v>
      </c>
      <c r="Y17" s="15">
        <v>639</v>
      </c>
      <c r="Z17" s="15">
        <v>789</v>
      </c>
      <c r="AA17" s="15">
        <v>670</v>
      </c>
      <c r="AB17" s="15">
        <v>806</v>
      </c>
      <c r="AC17" s="15">
        <v>713</v>
      </c>
      <c r="AD17" s="15">
        <v>111</v>
      </c>
      <c r="AE17" s="15">
        <v>567</v>
      </c>
      <c r="AF17" s="15">
        <v>663</v>
      </c>
      <c r="AG17" s="15">
        <v>1045</v>
      </c>
      <c r="AH17" s="15">
        <v>618</v>
      </c>
      <c r="AI17" s="15">
        <v>535</v>
      </c>
      <c r="AJ17" s="15">
        <v>175</v>
      </c>
      <c r="AK17" s="15">
        <v>396</v>
      </c>
      <c r="AL17" s="15">
        <v>818</v>
      </c>
      <c r="AM17" s="15">
        <v>666</v>
      </c>
      <c r="AN17" s="15">
        <v>1070</v>
      </c>
      <c r="AO17" s="15">
        <v>832</v>
      </c>
      <c r="AP17" s="15">
        <v>562</v>
      </c>
      <c r="AQ17" s="15">
        <v>485</v>
      </c>
      <c r="AR17" s="15">
        <v>583</v>
      </c>
      <c r="AS17" s="15">
        <v>586</v>
      </c>
      <c r="AT17" s="15">
        <v>419</v>
      </c>
      <c r="AU17" s="15">
        <v>461</v>
      </c>
      <c r="AV17" s="15">
        <v>135</v>
      </c>
      <c r="AW17" s="15">
        <v>719</v>
      </c>
      <c r="AX17" s="15">
        <v>364</v>
      </c>
      <c r="AY17" s="15">
        <v>718</v>
      </c>
      <c r="AZ17" s="15">
        <v>752</v>
      </c>
      <c r="BA17" s="29">
        <v>400</v>
      </c>
    </row>
    <row r="18" spans="2:53" x14ac:dyDescent="0.25">
      <c r="B18" s="29">
        <v>13</v>
      </c>
      <c r="C18" s="15">
        <v>49</v>
      </c>
      <c r="D18" s="15">
        <v>739</v>
      </c>
      <c r="E18" s="15">
        <v>719</v>
      </c>
      <c r="F18" s="15">
        <v>835</v>
      </c>
      <c r="G18" s="15">
        <v>87</v>
      </c>
      <c r="H18" s="15">
        <v>254</v>
      </c>
      <c r="I18" s="15">
        <v>714</v>
      </c>
      <c r="J18" s="15">
        <v>327</v>
      </c>
      <c r="K18" s="15">
        <v>927</v>
      </c>
      <c r="L18" s="15">
        <v>917</v>
      </c>
      <c r="M18" s="15">
        <v>492</v>
      </c>
      <c r="N18" s="15">
        <v>624</v>
      </c>
      <c r="O18" s="15">
        <v>473</v>
      </c>
      <c r="P18" s="15">
        <v>261</v>
      </c>
      <c r="Q18" s="15">
        <v>861</v>
      </c>
      <c r="R18" s="15">
        <v>252</v>
      </c>
      <c r="S18" s="15">
        <v>553</v>
      </c>
      <c r="T18" s="15">
        <v>707</v>
      </c>
      <c r="U18" s="15">
        <v>235</v>
      </c>
      <c r="V18" s="15">
        <v>694</v>
      </c>
      <c r="W18" s="15">
        <v>657</v>
      </c>
      <c r="X18" s="15">
        <v>455</v>
      </c>
      <c r="Y18" s="15">
        <v>660</v>
      </c>
      <c r="Z18" s="15">
        <v>839</v>
      </c>
      <c r="AA18" s="15">
        <v>737</v>
      </c>
      <c r="AB18" s="15">
        <v>827</v>
      </c>
      <c r="AC18" s="15">
        <v>689</v>
      </c>
      <c r="AD18" s="15">
        <v>180</v>
      </c>
      <c r="AE18" s="15">
        <v>641</v>
      </c>
      <c r="AF18" s="15">
        <v>616</v>
      </c>
      <c r="AG18" s="15">
        <v>1057</v>
      </c>
      <c r="AH18" s="15">
        <v>632</v>
      </c>
      <c r="AI18" s="15">
        <v>603</v>
      </c>
      <c r="AJ18" s="15">
        <v>222</v>
      </c>
      <c r="AK18" s="15">
        <v>387</v>
      </c>
      <c r="AL18" s="15">
        <v>801</v>
      </c>
      <c r="AM18" s="15">
        <v>643</v>
      </c>
      <c r="AN18" s="15">
        <v>1094</v>
      </c>
      <c r="AO18" s="15">
        <v>866</v>
      </c>
      <c r="AP18" s="15">
        <v>520</v>
      </c>
      <c r="AQ18" s="15">
        <v>435</v>
      </c>
      <c r="AR18" s="15">
        <v>626</v>
      </c>
      <c r="AS18" s="15">
        <v>635</v>
      </c>
      <c r="AT18" s="15">
        <v>481</v>
      </c>
      <c r="AU18" s="15">
        <v>477</v>
      </c>
      <c r="AV18" s="15">
        <v>99</v>
      </c>
      <c r="AW18" s="15">
        <v>757</v>
      </c>
      <c r="AX18" s="15">
        <v>308</v>
      </c>
      <c r="AY18" s="15">
        <v>727</v>
      </c>
      <c r="AZ18" s="15">
        <v>725</v>
      </c>
      <c r="BA18" s="29">
        <v>440</v>
      </c>
    </row>
    <row r="19" spans="2:53" x14ac:dyDescent="0.25">
      <c r="B19" s="29">
        <v>14</v>
      </c>
      <c r="C19" s="15">
        <v>808</v>
      </c>
      <c r="D19" s="15">
        <v>227</v>
      </c>
      <c r="E19" s="15">
        <v>212</v>
      </c>
      <c r="F19" s="15">
        <v>698</v>
      </c>
      <c r="G19" s="15">
        <v>779</v>
      </c>
      <c r="H19" s="15">
        <v>574</v>
      </c>
      <c r="I19" s="15">
        <v>647</v>
      </c>
      <c r="J19" s="15">
        <v>647</v>
      </c>
      <c r="K19" s="15">
        <v>126</v>
      </c>
      <c r="L19" s="15">
        <v>116</v>
      </c>
      <c r="M19" s="15">
        <v>408</v>
      </c>
      <c r="N19" s="15">
        <v>468</v>
      </c>
      <c r="O19" s="15">
        <v>574</v>
      </c>
      <c r="P19" s="15">
        <v>554</v>
      </c>
      <c r="Q19" s="15">
        <v>272</v>
      </c>
      <c r="R19" s="15">
        <v>754</v>
      </c>
      <c r="S19" s="15">
        <v>306</v>
      </c>
      <c r="T19" s="15">
        <v>129</v>
      </c>
      <c r="U19" s="15">
        <v>655</v>
      </c>
      <c r="V19" s="15">
        <v>692</v>
      </c>
      <c r="W19" s="15">
        <v>461</v>
      </c>
      <c r="X19" s="15">
        <v>483</v>
      </c>
      <c r="Y19" s="15">
        <v>174</v>
      </c>
      <c r="Z19" s="15">
        <v>422</v>
      </c>
      <c r="AA19" s="15">
        <v>627</v>
      </c>
      <c r="AB19" s="15">
        <v>102</v>
      </c>
      <c r="AC19" s="15">
        <v>340</v>
      </c>
      <c r="AD19" s="15">
        <v>714</v>
      </c>
      <c r="AE19" s="15">
        <v>705</v>
      </c>
      <c r="AF19" s="15">
        <v>552</v>
      </c>
      <c r="AG19" s="15">
        <v>256</v>
      </c>
      <c r="AH19" s="15">
        <v>174</v>
      </c>
      <c r="AI19" s="15">
        <v>611</v>
      </c>
      <c r="AJ19" s="15">
        <v>628</v>
      </c>
      <c r="AK19" s="15">
        <v>430</v>
      </c>
      <c r="AL19" s="15">
        <v>282</v>
      </c>
      <c r="AM19" s="15">
        <v>330</v>
      </c>
      <c r="AN19" s="15">
        <v>326</v>
      </c>
      <c r="AO19" s="15">
        <v>250</v>
      </c>
      <c r="AP19" s="15">
        <v>510</v>
      </c>
      <c r="AQ19" s="15">
        <v>577</v>
      </c>
      <c r="AR19" s="15">
        <v>352</v>
      </c>
      <c r="AS19" s="15">
        <v>406</v>
      </c>
      <c r="AT19" s="15">
        <v>553</v>
      </c>
      <c r="AU19" s="15">
        <v>329</v>
      </c>
      <c r="AV19" s="15">
        <v>900</v>
      </c>
      <c r="AW19" s="15">
        <v>273</v>
      </c>
      <c r="AX19" s="15">
        <v>648</v>
      </c>
      <c r="AY19" s="15">
        <v>75</v>
      </c>
      <c r="AZ19" s="15">
        <v>369</v>
      </c>
      <c r="BA19" s="29">
        <v>320</v>
      </c>
    </row>
    <row r="20" spans="2:53" x14ac:dyDescent="0.25">
      <c r="B20" s="29">
        <v>15</v>
      </c>
      <c r="C20" s="15">
        <v>742</v>
      </c>
      <c r="D20" s="15">
        <v>68</v>
      </c>
      <c r="E20" s="15">
        <v>83</v>
      </c>
      <c r="F20" s="15">
        <v>406</v>
      </c>
      <c r="G20" s="15">
        <v>667</v>
      </c>
      <c r="H20" s="15">
        <v>561</v>
      </c>
      <c r="I20" s="15">
        <v>357</v>
      </c>
      <c r="J20" s="15">
        <v>463</v>
      </c>
      <c r="K20" s="15">
        <v>365</v>
      </c>
      <c r="L20" s="15">
        <v>362</v>
      </c>
      <c r="M20" s="15">
        <v>515</v>
      </c>
      <c r="N20" s="15">
        <v>646</v>
      </c>
      <c r="O20" s="15">
        <v>684</v>
      </c>
      <c r="P20" s="15">
        <v>534</v>
      </c>
      <c r="Q20" s="15">
        <v>553</v>
      </c>
      <c r="R20" s="15">
        <v>584</v>
      </c>
      <c r="S20" s="15">
        <v>178</v>
      </c>
      <c r="T20" s="15">
        <v>182</v>
      </c>
      <c r="U20" s="15">
        <v>659</v>
      </c>
      <c r="V20" s="15">
        <v>405</v>
      </c>
      <c r="W20" s="15">
        <v>175</v>
      </c>
      <c r="X20" s="15">
        <v>580</v>
      </c>
      <c r="Y20" s="15">
        <v>170</v>
      </c>
      <c r="Z20" s="15">
        <v>165</v>
      </c>
      <c r="AA20" s="15">
        <v>335</v>
      </c>
      <c r="AB20" s="15">
        <v>222</v>
      </c>
      <c r="AC20" s="15">
        <v>554</v>
      </c>
      <c r="AD20" s="15">
        <v>578</v>
      </c>
      <c r="AE20" s="15">
        <v>426</v>
      </c>
      <c r="AF20" s="15">
        <v>721</v>
      </c>
      <c r="AG20" s="15">
        <v>465</v>
      </c>
      <c r="AH20" s="15">
        <v>229</v>
      </c>
      <c r="AI20" s="15">
        <v>336</v>
      </c>
      <c r="AJ20" s="15">
        <v>504</v>
      </c>
      <c r="AK20" s="15">
        <v>447</v>
      </c>
      <c r="AL20" s="15">
        <v>545</v>
      </c>
      <c r="AM20" s="15">
        <v>522</v>
      </c>
      <c r="AN20" s="15">
        <v>423</v>
      </c>
      <c r="AO20" s="15">
        <v>161</v>
      </c>
      <c r="AP20" s="15">
        <v>641</v>
      </c>
      <c r="AQ20" s="15">
        <v>670</v>
      </c>
      <c r="AR20" s="15">
        <v>102</v>
      </c>
      <c r="AS20" s="15">
        <v>133</v>
      </c>
      <c r="AT20" s="15">
        <v>321</v>
      </c>
      <c r="AU20" s="15">
        <v>292</v>
      </c>
      <c r="AV20" s="15">
        <v>809</v>
      </c>
      <c r="AW20" s="15">
        <v>42</v>
      </c>
      <c r="AX20" s="15">
        <v>685</v>
      </c>
      <c r="AY20" s="15">
        <v>277</v>
      </c>
      <c r="AZ20" s="15">
        <v>596</v>
      </c>
      <c r="BA20" s="29">
        <v>510</v>
      </c>
    </row>
    <row r="21" spans="2:53" x14ac:dyDescent="0.25">
      <c r="B21" s="29">
        <v>16</v>
      </c>
      <c r="C21" s="15">
        <v>762</v>
      </c>
      <c r="D21" s="15">
        <v>473</v>
      </c>
      <c r="E21" s="15">
        <v>485</v>
      </c>
      <c r="F21" s="15">
        <v>126</v>
      </c>
      <c r="G21" s="15">
        <v>637</v>
      </c>
      <c r="H21" s="15">
        <v>702</v>
      </c>
      <c r="I21" s="15">
        <v>50</v>
      </c>
      <c r="J21" s="15">
        <v>393</v>
      </c>
      <c r="K21" s="15">
        <v>769</v>
      </c>
      <c r="L21" s="15">
        <v>767</v>
      </c>
      <c r="M21" s="15">
        <v>787</v>
      </c>
      <c r="N21" s="15">
        <v>950</v>
      </c>
      <c r="O21" s="15">
        <v>922</v>
      </c>
      <c r="P21" s="15">
        <v>675</v>
      </c>
      <c r="Q21" s="15">
        <v>941</v>
      </c>
      <c r="R21" s="15">
        <v>482</v>
      </c>
      <c r="S21" s="15">
        <v>450</v>
      </c>
      <c r="T21" s="15">
        <v>573</v>
      </c>
      <c r="U21" s="15">
        <v>790</v>
      </c>
      <c r="V21" s="15">
        <v>26</v>
      </c>
      <c r="W21" s="15">
        <v>236</v>
      </c>
      <c r="X21" s="15">
        <v>827</v>
      </c>
      <c r="Y21" s="15">
        <v>543</v>
      </c>
      <c r="Z21" s="15">
        <v>350</v>
      </c>
      <c r="AA21" s="15">
        <v>81</v>
      </c>
      <c r="AB21" s="15">
        <v>627</v>
      </c>
      <c r="AC21" s="15">
        <v>896</v>
      </c>
      <c r="AD21" s="15">
        <v>539</v>
      </c>
      <c r="AE21" s="15">
        <v>86</v>
      </c>
      <c r="AF21" s="15">
        <v>1007</v>
      </c>
      <c r="AG21" s="15">
        <v>859</v>
      </c>
      <c r="AH21" s="15">
        <v>586</v>
      </c>
      <c r="AI21" s="15">
        <v>130</v>
      </c>
      <c r="AJ21" s="15">
        <v>518</v>
      </c>
      <c r="AK21" s="15">
        <v>663</v>
      </c>
      <c r="AL21" s="15">
        <v>922</v>
      </c>
      <c r="AM21" s="15">
        <v>855</v>
      </c>
      <c r="AN21" s="15">
        <v>781</v>
      </c>
      <c r="AO21" s="15">
        <v>528</v>
      </c>
      <c r="AP21" s="15">
        <v>906</v>
      </c>
      <c r="AQ21" s="15">
        <v>894</v>
      </c>
      <c r="AR21" s="15">
        <v>351</v>
      </c>
      <c r="AS21" s="15">
        <v>294</v>
      </c>
      <c r="AT21" s="15">
        <v>266</v>
      </c>
      <c r="AU21" s="15">
        <v>542</v>
      </c>
      <c r="AV21" s="15">
        <v>776</v>
      </c>
      <c r="AW21" s="15">
        <v>436</v>
      </c>
      <c r="AX21" s="15">
        <v>848</v>
      </c>
      <c r="AY21" s="15">
        <v>667</v>
      </c>
      <c r="AZ21" s="15">
        <v>943</v>
      </c>
      <c r="BA21" s="29">
        <v>670</v>
      </c>
    </row>
    <row r="22" spans="2:53" x14ac:dyDescent="0.25">
      <c r="B22" s="29">
        <v>17</v>
      </c>
      <c r="C22" s="15">
        <v>894</v>
      </c>
      <c r="D22" s="15">
        <v>196</v>
      </c>
      <c r="E22" s="15">
        <v>197</v>
      </c>
      <c r="F22" s="15">
        <v>640</v>
      </c>
      <c r="G22" s="15">
        <v>849</v>
      </c>
      <c r="H22" s="15">
        <v>670</v>
      </c>
      <c r="I22" s="15">
        <v>611</v>
      </c>
      <c r="J22" s="15">
        <v>686</v>
      </c>
      <c r="K22" s="15">
        <v>112</v>
      </c>
      <c r="L22" s="15">
        <v>113</v>
      </c>
      <c r="M22" s="15">
        <v>526</v>
      </c>
      <c r="N22" s="15">
        <v>594</v>
      </c>
      <c r="O22" s="15">
        <v>696</v>
      </c>
      <c r="P22" s="15">
        <v>648</v>
      </c>
      <c r="Q22" s="15">
        <v>379</v>
      </c>
      <c r="R22" s="15">
        <v>801</v>
      </c>
      <c r="S22" s="15">
        <v>345</v>
      </c>
      <c r="T22" s="15">
        <v>174</v>
      </c>
      <c r="U22" s="15">
        <v>757</v>
      </c>
      <c r="V22" s="15">
        <v>662</v>
      </c>
      <c r="W22" s="15">
        <v>435</v>
      </c>
      <c r="X22" s="15">
        <v>601</v>
      </c>
      <c r="Y22" s="15">
        <v>222</v>
      </c>
      <c r="Z22" s="15">
        <v>346</v>
      </c>
      <c r="AA22" s="15">
        <v>585</v>
      </c>
      <c r="AB22" s="15">
        <v>55</v>
      </c>
      <c r="AC22" s="15">
        <v>466</v>
      </c>
      <c r="AD22" s="15">
        <v>774</v>
      </c>
      <c r="AE22" s="15">
        <v>685</v>
      </c>
      <c r="AF22" s="15">
        <v>679</v>
      </c>
      <c r="AG22" s="15">
        <v>206</v>
      </c>
      <c r="AH22" s="15">
        <v>253</v>
      </c>
      <c r="AI22" s="15">
        <v>596</v>
      </c>
      <c r="AJ22" s="15">
        <v>691</v>
      </c>
      <c r="AK22" s="15">
        <v>529</v>
      </c>
      <c r="AL22" s="15">
        <v>400</v>
      </c>
      <c r="AM22" s="15">
        <v>457</v>
      </c>
      <c r="AN22" s="15">
        <v>216</v>
      </c>
      <c r="AO22" s="15">
        <v>153</v>
      </c>
      <c r="AP22" s="15">
        <v>634</v>
      </c>
      <c r="AQ22" s="15">
        <v>697</v>
      </c>
      <c r="AR22" s="15">
        <v>347</v>
      </c>
      <c r="AS22" s="15">
        <v>391</v>
      </c>
      <c r="AT22" s="15">
        <v>567</v>
      </c>
      <c r="AU22" s="15">
        <v>405</v>
      </c>
      <c r="AV22" s="15">
        <v>979</v>
      </c>
      <c r="AW22" s="15">
        <v>226</v>
      </c>
      <c r="AX22" s="15">
        <v>757</v>
      </c>
      <c r="AY22" s="15">
        <v>186</v>
      </c>
      <c r="AZ22" s="15">
        <v>494</v>
      </c>
      <c r="BA22" s="29">
        <v>260</v>
      </c>
    </row>
    <row r="23" spans="2:53" x14ac:dyDescent="0.25">
      <c r="B23" s="29">
        <v>18</v>
      </c>
      <c r="C23" s="15">
        <v>415</v>
      </c>
      <c r="D23" s="15">
        <v>410</v>
      </c>
      <c r="E23" s="15">
        <v>398</v>
      </c>
      <c r="F23" s="15">
        <v>471</v>
      </c>
      <c r="G23" s="15">
        <v>312</v>
      </c>
      <c r="H23" s="15">
        <v>334</v>
      </c>
      <c r="I23" s="15">
        <v>352</v>
      </c>
      <c r="J23" s="15">
        <v>96</v>
      </c>
      <c r="K23" s="15">
        <v>668</v>
      </c>
      <c r="L23" s="15">
        <v>660</v>
      </c>
      <c r="M23" s="15">
        <v>461</v>
      </c>
      <c r="N23" s="15">
        <v>632</v>
      </c>
      <c r="O23" s="15">
        <v>569</v>
      </c>
      <c r="P23" s="15">
        <v>308</v>
      </c>
      <c r="Q23" s="15">
        <v>722</v>
      </c>
      <c r="R23" s="15">
        <v>215</v>
      </c>
      <c r="S23" s="15">
        <v>248</v>
      </c>
      <c r="T23" s="15">
        <v>429</v>
      </c>
      <c r="U23" s="15">
        <v>420</v>
      </c>
      <c r="V23" s="15">
        <v>348</v>
      </c>
      <c r="W23" s="15">
        <v>278</v>
      </c>
      <c r="X23" s="15">
        <v>484</v>
      </c>
      <c r="Y23" s="15">
        <v>381</v>
      </c>
      <c r="Z23" s="15">
        <v>466</v>
      </c>
      <c r="AA23" s="15">
        <v>369</v>
      </c>
      <c r="AB23" s="15">
        <v>538</v>
      </c>
      <c r="AC23" s="15">
        <v>616</v>
      </c>
      <c r="AD23" s="15">
        <v>215</v>
      </c>
      <c r="AE23" s="15">
        <v>310</v>
      </c>
      <c r="AF23" s="15">
        <v>673</v>
      </c>
      <c r="AG23" s="15">
        <v>791</v>
      </c>
      <c r="AH23" s="15">
        <v>385</v>
      </c>
      <c r="AI23" s="15">
        <v>242</v>
      </c>
      <c r="AJ23" s="15">
        <v>160</v>
      </c>
      <c r="AK23" s="15">
        <v>321</v>
      </c>
      <c r="AL23" s="15">
        <v>681</v>
      </c>
      <c r="AM23" s="15">
        <v>568</v>
      </c>
      <c r="AN23" s="15">
        <v>784</v>
      </c>
      <c r="AO23" s="15">
        <v>530</v>
      </c>
      <c r="AP23" s="15">
        <v>567</v>
      </c>
      <c r="AQ23" s="15">
        <v>538</v>
      </c>
      <c r="AR23" s="15">
        <v>269</v>
      </c>
      <c r="AS23" s="15">
        <v>264</v>
      </c>
      <c r="AT23" s="15">
        <v>107</v>
      </c>
      <c r="AU23" s="15">
        <v>258</v>
      </c>
      <c r="AV23" s="15">
        <v>459</v>
      </c>
      <c r="AW23" s="15">
        <v>412</v>
      </c>
      <c r="AX23" s="15">
        <v>480</v>
      </c>
      <c r="AY23" s="15">
        <v>491</v>
      </c>
      <c r="AZ23" s="15">
        <v>663</v>
      </c>
      <c r="BA23" s="29">
        <v>350</v>
      </c>
    </row>
    <row r="24" spans="2:53" x14ac:dyDescent="0.25">
      <c r="B24" s="29">
        <v>19</v>
      </c>
      <c r="C24" s="15">
        <v>927</v>
      </c>
      <c r="D24" s="15">
        <v>225</v>
      </c>
      <c r="E24" s="15">
        <v>252</v>
      </c>
      <c r="F24" s="15">
        <v>352</v>
      </c>
      <c r="G24" s="15">
        <v>839</v>
      </c>
      <c r="H24" s="15">
        <v>758</v>
      </c>
      <c r="I24" s="15">
        <v>367</v>
      </c>
      <c r="J24" s="15">
        <v>613</v>
      </c>
      <c r="K24" s="15">
        <v>429</v>
      </c>
      <c r="L24" s="15">
        <v>432</v>
      </c>
      <c r="M24" s="15">
        <v>709</v>
      </c>
      <c r="N24" s="15">
        <v>830</v>
      </c>
      <c r="O24" s="15">
        <v>880</v>
      </c>
      <c r="P24" s="15">
        <v>731</v>
      </c>
      <c r="Q24" s="15">
        <v>685</v>
      </c>
      <c r="R24" s="15">
        <v>734</v>
      </c>
      <c r="S24" s="15">
        <v>376</v>
      </c>
      <c r="T24" s="15">
        <v>344</v>
      </c>
      <c r="U24" s="15">
        <v>856</v>
      </c>
      <c r="V24" s="15">
        <v>425</v>
      </c>
      <c r="W24" s="15">
        <v>263</v>
      </c>
      <c r="X24" s="15">
        <v>777</v>
      </c>
      <c r="Y24" s="15">
        <v>352</v>
      </c>
      <c r="Z24" s="15">
        <v>70</v>
      </c>
      <c r="AA24" s="15">
        <v>332</v>
      </c>
      <c r="AB24" s="15">
        <v>314</v>
      </c>
      <c r="AC24" s="15">
        <v>725</v>
      </c>
      <c r="AD24" s="15">
        <v>745</v>
      </c>
      <c r="AE24" s="15">
        <v>469</v>
      </c>
      <c r="AF24" s="15">
        <v>908</v>
      </c>
      <c r="AG24" s="15">
        <v>484</v>
      </c>
      <c r="AH24" s="15">
        <v>412</v>
      </c>
      <c r="AI24" s="15">
        <v>406</v>
      </c>
      <c r="AJ24" s="15">
        <v>679</v>
      </c>
      <c r="AK24" s="15">
        <v>646</v>
      </c>
      <c r="AL24" s="15">
        <v>693</v>
      </c>
      <c r="AM24" s="15">
        <v>700</v>
      </c>
      <c r="AN24" s="15">
        <v>376</v>
      </c>
      <c r="AO24" s="15">
        <v>168</v>
      </c>
      <c r="AP24" s="15">
        <v>834</v>
      </c>
      <c r="AQ24" s="15">
        <v>868</v>
      </c>
      <c r="AR24" s="15">
        <v>275</v>
      </c>
      <c r="AS24" s="15">
        <v>266</v>
      </c>
      <c r="AT24" s="15">
        <v>453</v>
      </c>
      <c r="AU24" s="15">
        <v>492</v>
      </c>
      <c r="AV24" s="15">
        <v>985</v>
      </c>
      <c r="AW24" s="15">
        <v>178</v>
      </c>
      <c r="AX24" s="15">
        <v>884</v>
      </c>
      <c r="AY24" s="15">
        <v>429</v>
      </c>
      <c r="AZ24" s="15">
        <v>763</v>
      </c>
      <c r="BA24" s="29">
        <v>430</v>
      </c>
    </row>
    <row r="25" spans="2:53" x14ac:dyDescent="0.25">
      <c r="B25" s="29">
        <v>20</v>
      </c>
      <c r="C25" s="15">
        <v>199</v>
      </c>
      <c r="D25" s="15">
        <v>676</v>
      </c>
      <c r="E25" s="15">
        <v>651</v>
      </c>
      <c r="F25" s="15">
        <v>901</v>
      </c>
      <c r="G25" s="15">
        <v>284</v>
      </c>
      <c r="H25" s="15">
        <v>116</v>
      </c>
      <c r="I25" s="15">
        <v>784</v>
      </c>
      <c r="J25" s="15">
        <v>430</v>
      </c>
      <c r="K25" s="15">
        <v>797</v>
      </c>
      <c r="L25" s="15">
        <v>785</v>
      </c>
      <c r="M25" s="15">
        <v>299</v>
      </c>
      <c r="N25" s="15">
        <v>405</v>
      </c>
      <c r="O25" s="15">
        <v>245</v>
      </c>
      <c r="P25" s="15">
        <v>144</v>
      </c>
      <c r="Q25" s="15">
        <v>674</v>
      </c>
      <c r="R25" s="15">
        <v>416</v>
      </c>
      <c r="S25" s="15">
        <v>499</v>
      </c>
      <c r="T25" s="15">
        <v>608</v>
      </c>
      <c r="U25" s="15">
        <v>19</v>
      </c>
      <c r="V25" s="15">
        <v>780</v>
      </c>
      <c r="W25" s="15">
        <v>673</v>
      </c>
      <c r="X25" s="15">
        <v>244</v>
      </c>
      <c r="Y25" s="15">
        <v>569</v>
      </c>
      <c r="Z25" s="15">
        <v>825</v>
      </c>
      <c r="AA25" s="15">
        <v>798</v>
      </c>
      <c r="AB25" s="15">
        <v>724</v>
      </c>
      <c r="AC25" s="15">
        <v>489</v>
      </c>
      <c r="AD25" s="15">
        <v>324</v>
      </c>
      <c r="AE25" s="15">
        <v>739</v>
      </c>
      <c r="AF25" s="15">
        <v>389</v>
      </c>
      <c r="AG25" s="15">
        <v>924</v>
      </c>
      <c r="AH25" s="15">
        <v>525</v>
      </c>
      <c r="AI25" s="15">
        <v>675</v>
      </c>
      <c r="AJ25" s="15">
        <v>297</v>
      </c>
      <c r="AK25" s="15">
        <v>247</v>
      </c>
      <c r="AL25" s="15">
        <v>610</v>
      </c>
      <c r="AM25" s="15">
        <v>448</v>
      </c>
      <c r="AN25" s="15">
        <v>991</v>
      </c>
      <c r="AO25" s="15">
        <v>800</v>
      </c>
      <c r="AP25" s="15">
        <v>297</v>
      </c>
      <c r="AQ25" s="15">
        <v>208</v>
      </c>
      <c r="AR25" s="15">
        <v>604</v>
      </c>
      <c r="AS25" s="15">
        <v>634</v>
      </c>
      <c r="AT25" s="15">
        <v>538</v>
      </c>
      <c r="AU25" s="15">
        <v>390</v>
      </c>
      <c r="AV25" s="15">
        <v>306</v>
      </c>
      <c r="AW25" s="15">
        <v>708</v>
      </c>
      <c r="AX25" s="15">
        <v>79</v>
      </c>
      <c r="AY25" s="15">
        <v>599</v>
      </c>
      <c r="AZ25" s="15">
        <v>519</v>
      </c>
      <c r="BA25" s="29">
        <v>550</v>
      </c>
    </row>
    <row r="26" spans="2:53" x14ac:dyDescent="0.25">
      <c r="B26" s="29">
        <v>21</v>
      </c>
      <c r="C26" s="15">
        <v>1123</v>
      </c>
      <c r="D26" s="15">
        <v>443</v>
      </c>
      <c r="E26" s="15">
        <v>447</v>
      </c>
      <c r="F26" s="15">
        <v>846</v>
      </c>
      <c r="G26" s="15">
        <v>1089</v>
      </c>
      <c r="H26" s="15">
        <v>888</v>
      </c>
      <c r="I26" s="15">
        <v>837</v>
      </c>
      <c r="J26" s="15">
        <v>936</v>
      </c>
      <c r="K26" s="15">
        <v>189</v>
      </c>
      <c r="L26" s="15">
        <v>201</v>
      </c>
      <c r="M26" s="15">
        <v>706</v>
      </c>
      <c r="N26" s="15">
        <v>724</v>
      </c>
      <c r="O26" s="15">
        <v>861</v>
      </c>
      <c r="P26" s="15">
        <v>869</v>
      </c>
      <c r="Q26" s="15">
        <v>423</v>
      </c>
      <c r="R26" s="15">
        <v>1050</v>
      </c>
      <c r="S26" s="15">
        <v>594</v>
      </c>
      <c r="T26" s="15">
        <v>416</v>
      </c>
      <c r="U26" s="15">
        <v>968</v>
      </c>
      <c r="V26" s="15">
        <v>892</v>
      </c>
      <c r="W26" s="15">
        <v>674</v>
      </c>
      <c r="X26" s="15">
        <v>780</v>
      </c>
      <c r="Y26" s="15">
        <v>465</v>
      </c>
      <c r="Z26" s="15">
        <v>546</v>
      </c>
      <c r="AA26" s="15">
        <v>808</v>
      </c>
      <c r="AB26" s="15">
        <v>302</v>
      </c>
      <c r="AC26" s="15">
        <v>585</v>
      </c>
      <c r="AD26" s="15">
        <v>1019</v>
      </c>
      <c r="AE26" s="15">
        <v>922</v>
      </c>
      <c r="AF26" s="15">
        <v>807</v>
      </c>
      <c r="AG26" s="15">
        <v>63</v>
      </c>
      <c r="AH26" s="15">
        <v>483</v>
      </c>
      <c r="AI26" s="15">
        <v>836</v>
      </c>
      <c r="AJ26" s="15">
        <v>935</v>
      </c>
      <c r="AK26" s="15">
        <v>744</v>
      </c>
      <c r="AL26" s="15">
        <v>476</v>
      </c>
      <c r="AM26" s="15">
        <v>597</v>
      </c>
      <c r="AN26" s="15">
        <v>141</v>
      </c>
      <c r="AO26" s="15">
        <v>359</v>
      </c>
      <c r="AP26" s="15">
        <v>791</v>
      </c>
      <c r="AQ26" s="15">
        <v>871</v>
      </c>
      <c r="AR26" s="15">
        <v>595</v>
      </c>
      <c r="AS26" s="15">
        <v>635</v>
      </c>
      <c r="AT26" s="15">
        <v>816</v>
      </c>
      <c r="AU26" s="15">
        <v>640</v>
      </c>
      <c r="AV26" s="15">
        <v>1214</v>
      </c>
      <c r="AW26" s="15">
        <v>463</v>
      </c>
      <c r="AX26" s="15">
        <v>955</v>
      </c>
      <c r="AY26" s="15">
        <v>390</v>
      </c>
      <c r="AZ26" s="15">
        <v>595</v>
      </c>
      <c r="BA26" s="29">
        <v>360</v>
      </c>
    </row>
    <row r="27" spans="2:53" x14ac:dyDescent="0.25">
      <c r="B27" s="29">
        <v>22</v>
      </c>
      <c r="C27" s="15">
        <v>780</v>
      </c>
      <c r="D27" s="15">
        <v>767</v>
      </c>
      <c r="E27" s="15">
        <v>742</v>
      </c>
      <c r="F27" s="15">
        <v>1196</v>
      </c>
      <c r="G27" s="15">
        <v>849</v>
      </c>
      <c r="H27" s="15">
        <v>579</v>
      </c>
      <c r="I27" s="15">
        <v>1108</v>
      </c>
      <c r="J27" s="15">
        <v>893</v>
      </c>
      <c r="K27" s="15">
        <v>649</v>
      </c>
      <c r="L27" s="15">
        <v>638</v>
      </c>
      <c r="M27" s="15">
        <v>376</v>
      </c>
      <c r="N27" s="15">
        <v>206</v>
      </c>
      <c r="O27" s="15">
        <v>336</v>
      </c>
      <c r="P27" s="15">
        <v>589</v>
      </c>
      <c r="Q27" s="15">
        <v>360</v>
      </c>
      <c r="R27" s="15">
        <v>937</v>
      </c>
      <c r="S27" s="15">
        <v>701</v>
      </c>
      <c r="T27" s="15">
        <v>644</v>
      </c>
      <c r="U27" s="15">
        <v>574</v>
      </c>
      <c r="V27" s="15">
        <v>1133</v>
      </c>
      <c r="W27" s="15">
        <v>931</v>
      </c>
      <c r="X27" s="15">
        <v>371</v>
      </c>
      <c r="Y27" s="15">
        <v>647</v>
      </c>
      <c r="Z27" s="15">
        <v>977</v>
      </c>
      <c r="AA27" s="15">
        <v>1103</v>
      </c>
      <c r="AB27" s="15">
        <v>690</v>
      </c>
      <c r="AC27" s="15">
        <v>263</v>
      </c>
      <c r="AD27" s="15">
        <v>853</v>
      </c>
      <c r="AE27" s="15">
        <v>1118</v>
      </c>
      <c r="AF27" s="15">
        <v>192</v>
      </c>
      <c r="AG27" s="15">
        <v>725</v>
      </c>
      <c r="AH27" s="15">
        <v>589</v>
      </c>
      <c r="AI27" s="15">
        <v>1026</v>
      </c>
      <c r="AJ27" s="15">
        <v>787</v>
      </c>
      <c r="AK27" s="15">
        <v>519</v>
      </c>
      <c r="AL27" s="15">
        <v>317</v>
      </c>
      <c r="AM27" s="15">
        <v>297</v>
      </c>
      <c r="AN27" s="15">
        <v>870</v>
      </c>
      <c r="AO27" s="15">
        <v>835</v>
      </c>
      <c r="AP27" s="15">
        <v>293</v>
      </c>
      <c r="AQ27" s="15">
        <v>374</v>
      </c>
      <c r="AR27" s="15">
        <v>815</v>
      </c>
      <c r="AS27" s="15">
        <v>871</v>
      </c>
      <c r="AT27" s="15">
        <v>908</v>
      </c>
      <c r="AU27" s="15">
        <v>606</v>
      </c>
      <c r="AV27" s="15">
        <v>887</v>
      </c>
      <c r="AW27" s="15">
        <v>818</v>
      </c>
      <c r="AX27" s="15">
        <v>504</v>
      </c>
      <c r="AY27" s="15">
        <v>558</v>
      </c>
      <c r="AZ27" s="15">
        <v>224</v>
      </c>
      <c r="BA27" s="29">
        <v>300</v>
      </c>
    </row>
    <row r="28" spans="2:53" x14ac:dyDescent="0.25">
      <c r="B28" s="29">
        <v>23</v>
      </c>
      <c r="C28" s="15">
        <v>864</v>
      </c>
      <c r="D28" s="15">
        <v>453</v>
      </c>
      <c r="E28" s="15">
        <v>470</v>
      </c>
      <c r="F28" s="15">
        <v>18</v>
      </c>
      <c r="G28" s="15">
        <v>745</v>
      </c>
      <c r="H28" s="15">
        <v>780</v>
      </c>
      <c r="I28" s="15">
        <v>111</v>
      </c>
      <c r="J28" s="15">
        <v>497</v>
      </c>
      <c r="K28" s="15">
        <v>734</v>
      </c>
      <c r="L28" s="15">
        <v>734</v>
      </c>
      <c r="M28" s="15">
        <v>834</v>
      </c>
      <c r="N28" s="15">
        <v>990</v>
      </c>
      <c r="O28" s="15">
        <v>981</v>
      </c>
      <c r="P28" s="15">
        <v>753</v>
      </c>
      <c r="Q28" s="15">
        <v>940</v>
      </c>
      <c r="R28" s="15">
        <v>595</v>
      </c>
      <c r="S28" s="15">
        <v>479</v>
      </c>
      <c r="T28" s="15">
        <v>567</v>
      </c>
      <c r="U28" s="15">
        <v>873</v>
      </c>
      <c r="V28" s="15">
        <v>147</v>
      </c>
      <c r="W28" s="15">
        <v>248</v>
      </c>
      <c r="X28" s="15">
        <v>883</v>
      </c>
      <c r="Y28" s="15">
        <v>546</v>
      </c>
      <c r="Z28" s="15">
        <v>284</v>
      </c>
      <c r="AA28" s="15">
        <v>89</v>
      </c>
      <c r="AB28" s="15">
        <v>598</v>
      </c>
      <c r="AC28" s="15">
        <v>920</v>
      </c>
      <c r="AD28" s="15">
        <v>645</v>
      </c>
      <c r="AE28" s="15">
        <v>208</v>
      </c>
      <c r="AF28" s="15">
        <v>1053</v>
      </c>
      <c r="AG28" s="15">
        <v>810</v>
      </c>
      <c r="AH28" s="15">
        <v>597</v>
      </c>
      <c r="AI28" s="15">
        <v>221</v>
      </c>
      <c r="AJ28" s="15">
        <v>614</v>
      </c>
      <c r="AK28" s="15">
        <v>721</v>
      </c>
      <c r="AL28" s="15">
        <v>928</v>
      </c>
      <c r="AM28" s="15">
        <v>882</v>
      </c>
      <c r="AN28" s="15">
        <v>713</v>
      </c>
      <c r="AO28" s="15">
        <v>478</v>
      </c>
      <c r="AP28" s="15">
        <v>958</v>
      </c>
      <c r="AQ28" s="15">
        <v>957</v>
      </c>
      <c r="AR28" s="15">
        <v>363</v>
      </c>
      <c r="AS28" s="15">
        <v>307</v>
      </c>
      <c r="AT28" s="15">
        <v>351</v>
      </c>
      <c r="AU28" s="15">
        <v>585</v>
      </c>
      <c r="AV28" s="15">
        <v>887</v>
      </c>
      <c r="AW28" s="15">
        <v>407</v>
      </c>
      <c r="AX28" s="15">
        <v>925</v>
      </c>
      <c r="AY28" s="15">
        <v>663</v>
      </c>
      <c r="AZ28" s="15">
        <v>965</v>
      </c>
      <c r="BA28" s="29">
        <v>460</v>
      </c>
    </row>
    <row r="29" spans="2:53" x14ac:dyDescent="0.25">
      <c r="B29" s="29">
        <v>24</v>
      </c>
      <c r="C29" s="15">
        <v>443</v>
      </c>
      <c r="D29" s="15">
        <v>503</v>
      </c>
      <c r="E29" s="15">
        <v>497</v>
      </c>
      <c r="F29" s="15">
        <v>439</v>
      </c>
      <c r="G29" s="15">
        <v>317</v>
      </c>
      <c r="H29" s="15">
        <v>427</v>
      </c>
      <c r="I29" s="15">
        <v>320</v>
      </c>
      <c r="J29" s="15">
        <v>80</v>
      </c>
      <c r="K29" s="15">
        <v>778</v>
      </c>
      <c r="L29" s="15">
        <v>772</v>
      </c>
      <c r="M29" s="15">
        <v>582</v>
      </c>
      <c r="N29" s="15">
        <v>752</v>
      </c>
      <c r="O29" s="15">
        <v>677</v>
      </c>
      <c r="P29" s="15">
        <v>404</v>
      </c>
      <c r="Q29" s="15">
        <v>848</v>
      </c>
      <c r="R29" s="15">
        <v>166</v>
      </c>
      <c r="S29" s="15">
        <v>362</v>
      </c>
      <c r="T29" s="15">
        <v>541</v>
      </c>
      <c r="U29" s="15">
        <v>501</v>
      </c>
      <c r="V29" s="15">
        <v>295</v>
      </c>
      <c r="W29" s="15">
        <v>319</v>
      </c>
      <c r="X29" s="15">
        <v>599</v>
      </c>
      <c r="Y29" s="15">
        <v>494</v>
      </c>
      <c r="Z29" s="15">
        <v>514</v>
      </c>
      <c r="AA29" s="15">
        <v>347</v>
      </c>
      <c r="AB29" s="15">
        <v>643</v>
      </c>
      <c r="AC29" s="15">
        <v>742</v>
      </c>
      <c r="AD29" s="15">
        <v>220</v>
      </c>
      <c r="AE29" s="15">
        <v>242</v>
      </c>
      <c r="AF29" s="15">
        <v>789</v>
      </c>
      <c r="AG29" s="15">
        <v>897</v>
      </c>
      <c r="AH29" s="15">
        <v>506</v>
      </c>
      <c r="AI29" s="15">
        <v>213</v>
      </c>
      <c r="AJ29" s="15">
        <v>213</v>
      </c>
      <c r="AK29" s="15">
        <v>440</v>
      </c>
      <c r="AL29" s="15">
        <v>808</v>
      </c>
      <c r="AM29" s="15">
        <v>693</v>
      </c>
      <c r="AN29" s="15">
        <v>876</v>
      </c>
      <c r="AO29" s="15">
        <v>614</v>
      </c>
      <c r="AP29" s="15">
        <v>681</v>
      </c>
      <c r="AQ29" s="15">
        <v>643</v>
      </c>
      <c r="AR29" s="15">
        <v>353</v>
      </c>
      <c r="AS29" s="15">
        <v>328</v>
      </c>
      <c r="AT29" s="15">
        <v>133</v>
      </c>
      <c r="AU29" s="15">
        <v>384</v>
      </c>
      <c r="AV29" s="15">
        <v>457</v>
      </c>
      <c r="AW29" s="15">
        <v>496</v>
      </c>
      <c r="AX29" s="15">
        <v>568</v>
      </c>
      <c r="AY29" s="15">
        <v>610</v>
      </c>
      <c r="AZ29" s="15">
        <v>789</v>
      </c>
      <c r="BA29" s="29">
        <v>310</v>
      </c>
    </row>
    <row r="30" spans="2:53" x14ac:dyDescent="0.25">
      <c r="B30" s="29">
        <v>25</v>
      </c>
      <c r="C30" s="15">
        <v>775</v>
      </c>
      <c r="D30" s="15">
        <v>64</v>
      </c>
      <c r="E30" s="15">
        <v>56</v>
      </c>
      <c r="F30" s="15">
        <v>534</v>
      </c>
      <c r="G30" s="15">
        <v>720</v>
      </c>
      <c r="H30" s="15">
        <v>565</v>
      </c>
      <c r="I30" s="15">
        <v>488</v>
      </c>
      <c r="J30" s="15">
        <v>546</v>
      </c>
      <c r="K30" s="15">
        <v>237</v>
      </c>
      <c r="L30" s="15">
        <v>233</v>
      </c>
      <c r="M30" s="15">
        <v>463</v>
      </c>
      <c r="N30" s="15">
        <v>568</v>
      </c>
      <c r="O30" s="15">
        <v>636</v>
      </c>
      <c r="P30" s="15">
        <v>540</v>
      </c>
      <c r="Q30" s="15">
        <v>431</v>
      </c>
      <c r="R30" s="15">
        <v>663</v>
      </c>
      <c r="S30" s="15">
        <v>210</v>
      </c>
      <c r="T30" s="15">
        <v>81</v>
      </c>
      <c r="U30" s="15">
        <v>658</v>
      </c>
      <c r="V30" s="15">
        <v>535</v>
      </c>
      <c r="W30" s="15">
        <v>304</v>
      </c>
      <c r="X30" s="15">
        <v>535</v>
      </c>
      <c r="Y30" s="15">
        <v>108</v>
      </c>
      <c r="Z30" s="15">
        <v>263</v>
      </c>
      <c r="AA30" s="15">
        <v>466</v>
      </c>
      <c r="AB30" s="15">
        <v>94</v>
      </c>
      <c r="AC30" s="15">
        <v>459</v>
      </c>
      <c r="AD30" s="15">
        <v>640</v>
      </c>
      <c r="AE30" s="15">
        <v>553</v>
      </c>
      <c r="AF30" s="15">
        <v>648</v>
      </c>
      <c r="AG30" s="15">
        <v>347</v>
      </c>
      <c r="AH30" s="15">
        <v>161</v>
      </c>
      <c r="AI30" s="15">
        <v>461</v>
      </c>
      <c r="AJ30" s="15">
        <v>559</v>
      </c>
      <c r="AK30" s="15">
        <v>432</v>
      </c>
      <c r="AL30" s="15">
        <v>431</v>
      </c>
      <c r="AM30" s="15">
        <v>435</v>
      </c>
      <c r="AN30" s="15">
        <v>339</v>
      </c>
      <c r="AO30" s="15">
        <v>129</v>
      </c>
      <c r="AP30" s="15">
        <v>583</v>
      </c>
      <c r="AQ30" s="15">
        <v>630</v>
      </c>
      <c r="AR30" s="15">
        <v>208</v>
      </c>
      <c r="AS30" s="15">
        <v>255</v>
      </c>
      <c r="AT30" s="15">
        <v>425</v>
      </c>
      <c r="AU30" s="15">
        <v>290</v>
      </c>
      <c r="AV30" s="15">
        <v>854</v>
      </c>
      <c r="AW30" s="15">
        <v>110</v>
      </c>
      <c r="AX30" s="15">
        <v>669</v>
      </c>
      <c r="AY30" s="15">
        <v>163</v>
      </c>
      <c r="AZ30" s="15">
        <v>497</v>
      </c>
      <c r="BA30" s="29">
        <v>350</v>
      </c>
    </row>
    <row r="31" spans="2:53" x14ac:dyDescent="0.25">
      <c r="B31" s="29">
        <v>26</v>
      </c>
      <c r="C31" s="15">
        <v>521</v>
      </c>
      <c r="D31" s="15">
        <v>253</v>
      </c>
      <c r="E31" s="15">
        <v>228</v>
      </c>
      <c r="F31" s="15">
        <v>586</v>
      </c>
      <c r="G31" s="15">
        <v>478</v>
      </c>
      <c r="H31" s="15">
        <v>310</v>
      </c>
      <c r="I31" s="15">
        <v>492</v>
      </c>
      <c r="J31" s="15">
        <v>357</v>
      </c>
      <c r="K31" s="15">
        <v>426</v>
      </c>
      <c r="L31" s="15">
        <v>417</v>
      </c>
      <c r="M31" s="15">
        <v>268</v>
      </c>
      <c r="N31" s="15">
        <v>422</v>
      </c>
      <c r="O31" s="15">
        <v>428</v>
      </c>
      <c r="P31" s="15">
        <v>284</v>
      </c>
      <c r="Q31" s="15">
        <v>454</v>
      </c>
      <c r="R31" s="15">
        <v>456</v>
      </c>
      <c r="S31" s="15">
        <v>93</v>
      </c>
      <c r="T31" s="15">
        <v>199</v>
      </c>
      <c r="U31" s="15">
        <v>405</v>
      </c>
      <c r="V31" s="15">
        <v>518</v>
      </c>
      <c r="W31" s="15">
        <v>321</v>
      </c>
      <c r="X31" s="15">
        <v>325</v>
      </c>
      <c r="Y31" s="15">
        <v>153</v>
      </c>
      <c r="Z31" s="15">
        <v>422</v>
      </c>
      <c r="AA31" s="15">
        <v>489</v>
      </c>
      <c r="AB31" s="15">
        <v>319</v>
      </c>
      <c r="AC31" s="15">
        <v>369</v>
      </c>
      <c r="AD31" s="15">
        <v>412</v>
      </c>
      <c r="AE31" s="15">
        <v>506</v>
      </c>
      <c r="AF31" s="15">
        <v>486</v>
      </c>
      <c r="AG31" s="15">
        <v>555</v>
      </c>
      <c r="AH31" s="15">
        <v>129</v>
      </c>
      <c r="AI31" s="15">
        <v>412</v>
      </c>
      <c r="AJ31" s="15">
        <v>326</v>
      </c>
      <c r="AK31" s="15">
        <v>186</v>
      </c>
      <c r="AL31" s="15">
        <v>417</v>
      </c>
      <c r="AM31" s="15">
        <v>325</v>
      </c>
      <c r="AN31" s="15">
        <v>587</v>
      </c>
      <c r="AO31" s="15">
        <v>377</v>
      </c>
      <c r="AP31" s="15">
        <v>394</v>
      </c>
      <c r="AQ31" s="15">
        <v>412</v>
      </c>
      <c r="AR31" s="15">
        <v>215</v>
      </c>
      <c r="AS31" s="15">
        <v>264</v>
      </c>
      <c r="AT31" s="15">
        <v>306</v>
      </c>
      <c r="AU31" s="15">
        <v>33</v>
      </c>
      <c r="AV31" s="15">
        <v>605</v>
      </c>
      <c r="AW31" s="15">
        <v>288</v>
      </c>
      <c r="AX31" s="15">
        <v>425</v>
      </c>
      <c r="AY31" s="15">
        <v>233</v>
      </c>
      <c r="AZ31" s="15">
        <v>416</v>
      </c>
      <c r="BA31" s="29">
        <v>650</v>
      </c>
    </row>
    <row r="32" spans="2:53" x14ac:dyDescent="0.25">
      <c r="B32" s="29">
        <v>27</v>
      </c>
      <c r="C32" s="15">
        <v>630</v>
      </c>
      <c r="D32" s="15">
        <v>333</v>
      </c>
      <c r="E32" s="15">
        <v>306</v>
      </c>
      <c r="F32" s="15">
        <v>763</v>
      </c>
      <c r="G32" s="15">
        <v>626</v>
      </c>
      <c r="H32" s="15">
        <v>386</v>
      </c>
      <c r="I32" s="15">
        <v>682</v>
      </c>
      <c r="J32" s="15">
        <v>555</v>
      </c>
      <c r="K32" s="15">
        <v>328</v>
      </c>
      <c r="L32" s="15">
        <v>316</v>
      </c>
      <c r="M32" s="15">
        <v>195</v>
      </c>
      <c r="N32" s="15">
        <v>275</v>
      </c>
      <c r="O32" s="15">
        <v>362</v>
      </c>
      <c r="P32" s="15">
        <v>372</v>
      </c>
      <c r="Q32" s="15">
        <v>251</v>
      </c>
      <c r="R32" s="15">
        <v>641</v>
      </c>
      <c r="S32" s="15">
        <v>275</v>
      </c>
      <c r="T32" s="15">
        <v>213</v>
      </c>
      <c r="U32" s="15">
        <v>457</v>
      </c>
      <c r="V32" s="15">
        <v>714</v>
      </c>
      <c r="W32" s="15">
        <v>499</v>
      </c>
      <c r="X32" s="15">
        <v>270</v>
      </c>
      <c r="Y32" s="15">
        <v>209</v>
      </c>
      <c r="Z32" s="15">
        <v>541</v>
      </c>
      <c r="AA32" s="15">
        <v>673</v>
      </c>
      <c r="AB32" s="15">
        <v>293</v>
      </c>
      <c r="AC32" s="15">
        <v>176</v>
      </c>
      <c r="AD32" s="15">
        <v>581</v>
      </c>
      <c r="AE32" s="15">
        <v>708</v>
      </c>
      <c r="AF32" s="15">
        <v>355</v>
      </c>
      <c r="AG32" s="15">
        <v>451</v>
      </c>
      <c r="AH32" s="15">
        <v>151</v>
      </c>
      <c r="AI32" s="15">
        <v>613</v>
      </c>
      <c r="AJ32" s="15">
        <v>496</v>
      </c>
      <c r="AK32" s="15">
        <v>245</v>
      </c>
      <c r="AL32" s="15">
        <v>209</v>
      </c>
      <c r="AM32" s="15">
        <v>144</v>
      </c>
      <c r="AN32" s="15">
        <v>539</v>
      </c>
      <c r="AO32" s="15">
        <v>418</v>
      </c>
      <c r="AP32" s="15">
        <v>300</v>
      </c>
      <c r="AQ32" s="15">
        <v>364</v>
      </c>
      <c r="AR32" s="15">
        <v>382</v>
      </c>
      <c r="AS32" s="15">
        <v>439</v>
      </c>
      <c r="AT32" s="15">
        <v>514</v>
      </c>
      <c r="AU32" s="15">
        <v>215</v>
      </c>
      <c r="AV32" s="15">
        <v>730</v>
      </c>
      <c r="AW32" s="15">
        <v>383</v>
      </c>
      <c r="AX32" s="15">
        <v>441</v>
      </c>
      <c r="AY32" s="15">
        <v>148</v>
      </c>
      <c r="AZ32" s="15">
        <v>221</v>
      </c>
      <c r="BA32" s="29">
        <v>530</v>
      </c>
    </row>
    <row r="33" spans="2:53" x14ac:dyDescent="0.25">
      <c r="B33" s="29">
        <v>28</v>
      </c>
      <c r="C33" s="15">
        <v>60</v>
      </c>
      <c r="D33" s="15">
        <v>726</v>
      </c>
      <c r="E33" s="15">
        <v>706</v>
      </c>
      <c r="F33" s="15">
        <v>820</v>
      </c>
      <c r="G33" s="15">
        <v>74</v>
      </c>
      <c r="H33" s="15">
        <v>248</v>
      </c>
      <c r="I33" s="15">
        <v>699</v>
      </c>
      <c r="J33" s="15">
        <v>313</v>
      </c>
      <c r="K33" s="15">
        <v>917</v>
      </c>
      <c r="L33" s="15">
        <v>907</v>
      </c>
      <c r="M33" s="15">
        <v>487</v>
      </c>
      <c r="N33" s="15">
        <v>622</v>
      </c>
      <c r="O33" s="15">
        <v>474</v>
      </c>
      <c r="P33" s="15">
        <v>254</v>
      </c>
      <c r="Q33" s="15">
        <v>855</v>
      </c>
      <c r="R33" s="15">
        <v>240</v>
      </c>
      <c r="S33" s="15">
        <v>540</v>
      </c>
      <c r="T33" s="15">
        <v>696</v>
      </c>
      <c r="U33" s="15">
        <v>235</v>
      </c>
      <c r="V33" s="15">
        <v>680</v>
      </c>
      <c r="W33" s="15">
        <v>643</v>
      </c>
      <c r="X33" s="15">
        <v>452</v>
      </c>
      <c r="Y33" s="15">
        <v>649</v>
      </c>
      <c r="Z33" s="15">
        <v>825</v>
      </c>
      <c r="AA33" s="15">
        <v>723</v>
      </c>
      <c r="AB33" s="15">
        <v>816</v>
      </c>
      <c r="AC33" s="15">
        <v>684</v>
      </c>
      <c r="AD33" s="15">
        <v>166</v>
      </c>
      <c r="AE33" s="15">
        <v>627</v>
      </c>
      <c r="AF33" s="15">
        <v>616</v>
      </c>
      <c r="AG33" s="15">
        <v>1047</v>
      </c>
      <c r="AH33" s="15">
        <v>622</v>
      </c>
      <c r="AI33" s="15">
        <v>589</v>
      </c>
      <c r="AJ33" s="15">
        <v>208</v>
      </c>
      <c r="AK33" s="15">
        <v>379</v>
      </c>
      <c r="AL33" s="15">
        <v>795</v>
      </c>
      <c r="AM33" s="15">
        <v>638</v>
      </c>
      <c r="AN33" s="15">
        <v>1083</v>
      </c>
      <c r="AO33" s="15">
        <v>854</v>
      </c>
      <c r="AP33" s="15">
        <v>518</v>
      </c>
      <c r="AQ33" s="15">
        <v>435</v>
      </c>
      <c r="AR33" s="15">
        <v>612</v>
      </c>
      <c r="AS33" s="15">
        <v>622</v>
      </c>
      <c r="AT33" s="15">
        <v>467</v>
      </c>
      <c r="AU33" s="15">
        <v>466</v>
      </c>
      <c r="AV33" s="15">
        <v>109</v>
      </c>
      <c r="AW33" s="15">
        <v>744</v>
      </c>
      <c r="AX33" s="15">
        <v>309</v>
      </c>
      <c r="AY33" s="15">
        <v>717</v>
      </c>
      <c r="AZ33" s="15">
        <v>721</v>
      </c>
      <c r="BA33" s="29">
        <v>390</v>
      </c>
    </row>
    <row r="34" spans="2:53" x14ac:dyDescent="0.25">
      <c r="B34" s="29">
        <v>29</v>
      </c>
      <c r="C34" s="15">
        <v>612</v>
      </c>
      <c r="D34" s="15">
        <v>147</v>
      </c>
      <c r="E34" s="15">
        <v>128</v>
      </c>
      <c r="F34" s="15">
        <v>477</v>
      </c>
      <c r="G34" s="15">
        <v>548</v>
      </c>
      <c r="H34" s="15">
        <v>423</v>
      </c>
      <c r="I34" s="15">
        <v>396</v>
      </c>
      <c r="J34" s="15">
        <v>372</v>
      </c>
      <c r="K34" s="15">
        <v>395</v>
      </c>
      <c r="L34" s="15">
        <v>388</v>
      </c>
      <c r="M34" s="15">
        <v>390</v>
      </c>
      <c r="N34" s="15">
        <v>535</v>
      </c>
      <c r="O34" s="15">
        <v>554</v>
      </c>
      <c r="P34" s="15">
        <v>396</v>
      </c>
      <c r="Q34" s="15">
        <v>505</v>
      </c>
      <c r="R34" s="15">
        <v>487</v>
      </c>
      <c r="S34" s="15">
        <v>41</v>
      </c>
      <c r="T34" s="15">
        <v>159</v>
      </c>
      <c r="U34" s="15">
        <v>521</v>
      </c>
      <c r="V34" s="15">
        <v>431</v>
      </c>
      <c r="W34" s="15">
        <v>212</v>
      </c>
      <c r="X34" s="15">
        <v>451</v>
      </c>
      <c r="Y34" s="15">
        <v>114</v>
      </c>
      <c r="Z34" s="15">
        <v>296</v>
      </c>
      <c r="AA34" s="15">
        <v>386</v>
      </c>
      <c r="AB34" s="15">
        <v>262</v>
      </c>
      <c r="AC34" s="15">
        <v>461</v>
      </c>
      <c r="AD34" s="15">
        <v>466</v>
      </c>
      <c r="AE34" s="15">
        <v>432</v>
      </c>
      <c r="AF34" s="15">
        <v>604</v>
      </c>
      <c r="AG34" s="15">
        <v>516</v>
      </c>
      <c r="AH34" s="15">
        <v>146</v>
      </c>
      <c r="AI34" s="15">
        <v>336</v>
      </c>
      <c r="AJ34" s="15">
        <v>386</v>
      </c>
      <c r="AK34" s="15">
        <v>310</v>
      </c>
      <c r="AL34" s="15">
        <v>481</v>
      </c>
      <c r="AM34" s="15">
        <v>423</v>
      </c>
      <c r="AN34" s="15">
        <v>514</v>
      </c>
      <c r="AO34" s="15">
        <v>274</v>
      </c>
      <c r="AP34" s="15">
        <v>517</v>
      </c>
      <c r="AQ34" s="15">
        <v>538</v>
      </c>
      <c r="AR34" s="15">
        <v>96</v>
      </c>
      <c r="AS34" s="15">
        <v>152</v>
      </c>
      <c r="AT34" s="15">
        <v>265</v>
      </c>
      <c r="AU34" s="15">
        <v>155</v>
      </c>
      <c r="AV34" s="15">
        <v>686</v>
      </c>
      <c r="AW34" s="15">
        <v>170</v>
      </c>
      <c r="AX34" s="15">
        <v>547</v>
      </c>
      <c r="AY34" s="15">
        <v>238</v>
      </c>
      <c r="AZ34" s="15">
        <v>507</v>
      </c>
      <c r="BA34" s="29">
        <v>730</v>
      </c>
    </row>
    <row r="35" spans="2:53" x14ac:dyDescent="0.25">
      <c r="B35" s="29">
        <v>30</v>
      </c>
      <c r="C35" s="15">
        <v>373</v>
      </c>
      <c r="D35" s="15">
        <v>552</v>
      </c>
      <c r="E35" s="15">
        <v>542</v>
      </c>
      <c r="F35" s="15">
        <v>515</v>
      </c>
      <c r="G35" s="15">
        <v>244</v>
      </c>
      <c r="H35" s="15">
        <v>386</v>
      </c>
      <c r="I35" s="15">
        <v>395</v>
      </c>
      <c r="J35" s="15">
        <v>53</v>
      </c>
      <c r="K35" s="15">
        <v>814</v>
      </c>
      <c r="L35" s="15">
        <v>807</v>
      </c>
      <c r="M35" s="15">
        <v>565</v>
      </c>
      <c r="N35" s="15">
        <v>734</v>
      </c>
      <c r="O35" s="15">
        <v>643</v>
      </c>
      <c r="P35" s="15">
        <v>367</v>
      </c>
      <c r="Q35" s="15">
        <v>859</v>
      </c>
      <c r="R35" s="15">
        <v>91</v>
      </c>
      <c r="S35" s="15">
        <v>395</v>
      </c>
      <c r="T35" s="15">
        <v>576</v>
      </c>
      <c r="U35" s="15">
        <v>450</v>
      </c>
      <c r="V35" s="15">
        <v>369</v>
      </c>
      <c r="W35" s="15">
        <v>386</v>
      </c>
      <c r="X35" s="15">
        <v>573</v>
      </c>
      <c r="Y35" s="15">
        <v>527</v>
      </c>
      <c r="Z35" s="15">
        <v>581</v>
      </c>
      <c r="AA35" s="15">
        <v>422</v>
      </c>
      <c r="AB35" s="15">
        <v>684</v>
      </c>
      <c r="AC35" s="15">
        <v>737</v>
      </c>
      <c r="AD35" s="15">
        <v>150</v>
      </c>
      <c r="AE35" s="15">
        <v>314</v>
      </c>
      <c r="AF35" s="15">
        <v>764</v>
      </c>
      <c r="AG35" s="15">
        <v>937</v>
      </c>
      <c r="AH35" s="15">
        <v>530</v>
      </c>
      <c r="AI35" s="15">
        <v>288</v>
      </c>
      <c r="AJ35" s="15">
        <v>164</v>
      </c>
      <c r="AK35" s="15">
        <v>422</v>
      </c>
      <c r="AL35" s="15">
        <v>814</v>
      </c>
      <c r="AM35" s="15">
        <v>688</v>
      </c>
      <c r="AN35" s="15">
        <v>926</v>
      </c>
      <c r="AO35" s="15">
        <v>668</v>
      </c>
      <c r="AP35" s="15">
        <v>655</v>
      </c>
      <c r="AQ35" s="15">
        <v>608</v>
      </c>
      <c r="AR35" s="15">
        <v>405</v>
      </c>
      <c r="AS35" s="15">
        <v>388</v>
      </c>
      <c r="AT35" s="15">
        <v>196</v>
      </c>
      <c r="AU35" s="15">
        <v>394</v>
      </c>
      <c r="AV35" s="15">
        <v>382</v>
      </c>
      <c r="AW35" s="15">
        <v>549</v>
      </c>
      <c r="AX35" s="15">
        <v>522</v>
      </c>
      <c r="AY35" s="15">
        <v>636</v>
      </c>
      <c r="AZ35" s="15">
        <v>784</v>
      </c>
      <c r="BA35" s="29">
        <v>650</v>
      </c>
    </row>
    <row r="36" spans="2:53" x14ac:dyDescent="0.25">
      <c r="B36" s="14" t="s">
        <v>72</v>
      </c>
      <c r="C36" s="4">
        <v>135</v>
      </c>
      <c r="D36" s="4">
        <v>190</v>
      </c>
      <c r="E36" s="4">
        <v>205</v>
      </c>
      <c r="F36" s="4">
        <v>110</v>
      </c>
      <c r="G36" s="4">
        <v>235</v>
      </c>
      <c r="H36" s="4">
        <v>175</v>
      </c>
      <c r="I36" s="4">
        <v>175</v>
      </c>
      <c r="J36" s="4">
        <v>190</v>
      </c>
      <c r="K36" s="4">
        <v>190</v>
      </c>
      <c r="L36" s="4">
        <v>200</v>
      </c>
      <c r="M36" s="4">
        <v>270</v>
      </c>
      <c r="N36" s="4">
        <v>265</v>
      </c>
      <c r="O36" s="4">
        <v>105</v>
      </c>
      <c r="P36" s="4">
        <v>185</v>
      </c>
      <c r="Q36" s="4">
        <v>240</v>
      </c>
      <c r="R36" s="4">
        <v>185</v>
      </c>
      <c r="S36" s="4">
        <v>135</v>
      </c>
      <c r="T36" s="4">
        <v>105</v>
      </c>
      <c r="U36" s="4">
        <v>145</v>
      </c>
      <c r="V36" s="4">
        <v>190</v>
      </c>
      <c r="W36" s="4">
        <v>210</v>
      </c>
      <c r="X36" s="4">
        <v>155</v>
      </c>
      <c r="Y36" s="4">
        <v>185</v>
      </c>
      <c r="Z36" s="4">
        <v>235</v>
      </c>
      <c r="AA36" s="4">
        <v>130</v>
      </c>
      <c r="AB36" s="4">
        <v>260</v>
      </c>
      <c r="AC36" s="4">
        <v>155</v>
      </c>
      <c r="AD36" s="4">
        <v>195</v>
      </c>
      <c r="AE36" s="4">
        <v>245</v>
      </c>
      <c r="AF36" s="4">
        <v>265</v>
      </c>
      <c r="AG36" s="4">
        <v>125</v>
      </c>
      <c r="AH36" s="4">
        <v>230</v>
      </c>
      <c r="AI36" s="4">
        <v>140</v>
      </c>
      <c r="AJ36" s="4">
        <v>190</v>
      </c>
      <c r="AK36" s="4">
        <v>270</v>
      </c>
      <c r="AL36" s="4">
        <v>155</v>
      </c>
      <c r="AM36" s="4">
        <v>190</v>
      </c>
      <c r="AN36" s="4">
        <v>195</v>
      </c>
      <c r="AO36" s="4">
        <v>145</v>
      </c>
      <c r="AP36" s="4">
        <v>155</v>
      </c>
      <c r="AQ36" s="4">
        <v>120</v>
      </c>
      <c r="AR36" s="4">
        <v>230</v>
      </c>
      <c r="AS36" s="4">
        <v>250</v>
      </c>
      <c r="AT36" s="4">
        <v>135</v>
      </c>
      <c r="AU36" s="4">
        <v>95</v>
      </c>
      <c r="AV36" s="4">
        <v>195</v>
      </c>
      <c r="AW36" s="4">
        <v>150</v>
      </c>
      <c r="AX36" s="4">
        <v>255</v>
      </c>
      <c r="AY36" s="4">
        <v>180</v>
      </c>
      <c r="AZ36" s="4">
        <v>170</v>
      </c>
      <c r="BA36" s="14"/>
    </row>
    <row r="37" spans="2:53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2:53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2:53" x14ac:dyDescent="0.25">
      <c r="B39" s="23" t="s">
        <v>54</v>
      </c>
    </row>
    <row r="40" spans="2:53" ht="30" x14ac:dyDescent="0.25">
      <c r="B40" s="59" t="s">
        <v>70</v>
      </c>
      <c r="C40" s="4">
        <v>1</v>
      </c>
      <c r="D40" s="4">
        <v>2</v>
      </c>
      <c r="E40" s="4">
        <v>3</v>
      </c>
      <c r="F40" s="4">
        <v>4</v>
      </c>
      <c r="G40" s="4">
        <v>5</v>
      </c>
      <c r="H40" s="4">
        <v>6</v>
      </c>
      <c r="I40" s="4">
        <v>7</v>
      </c>
      <c r="J40" s="4">
        <v>8</v>
      </c>
      <c r="K40" s="4">
        <v>9</v>
      </c>
      <c r="L40" s="4">
        <v>10</v>
      </c>
      <c r="M40" s="4">
        <v>11</v>
      </c>
      <c r="N40" s="4">
        <v>12</v>
      </c>
      <c r="O40" s="4">
        <v>13</v>
      </c>
      <c r="P40" s="4">
        <v>14</v>
      </c>
      <c r="Q40" s="4">
        <v>15</v>
      </c>
      <c r="R40" s="4">
        <v>16</v>
      </c>
      <c r="S40" s="4">
        <v>17</v>
      </c>
      <c r="T40" s="4">
        <v>18</v>
      </c>
      <c r="U40" s="4">
        <v>19</v>
      </c>
      <c r="V40" s="4">
        <v>20</v>
      </c>
      <c r="W40" s="4">
        <v>21</v>
      </c>
      <c r="X40" s="4">
        <v>22</v>
      </c>
      <c r="Y40" s="4">
        <v>23</v>
      </c>
      <c r="Z40" s="4">
        <v>24</v>
      </c>
      <c r="AA40" s="4">
        <v>25</v>
      </c>
      <c r="AB40" s="4">
        <v>26</v>
      </c>
      <c r="AC40" s="4">
        <v>27</v>
      </c>
      <c r="AD40" s="4">
        <v>28</v>
      </c>
      <c r="AE40" s="4">
        <v>29</v>
      </c>
      <c r="AF40" s="4">
        <v>30</v>
      </c>
      <c r="AG40" s="4">
        <v>31</v>
      </c>
      <c r="AH40" s="4">
        <v>32</v>
      </c>
      <c r="AI40" s="4">
        <v>33</v>
      </c>
      <c r="AJ40" s="4">
        <v>34</v>
      </c>
      <c r="AK40" s="4">
        <v>35</v>
      </c>
      <c r="AL40" s="4">
        <v>36</v>
      </c>
      <c r="AM40" s="4">
        <v>37</v>
      </c>
      <c r="AN40" s="4">
        <v>38</v>
      </c>
      <c r="AO40" s="4">
        <v>39</v>
      </c>
      <c r="AP40" s="4">
        <v>40</v>
      </c>
      <c r="AQ40" s="4">
        <v>41</v>
      </c>
      <c r="AR40" s="4">
        <v>42</v>
      </c>
      <c r="AS40" s="4">
        <v>43</v>
      </c>
      <c r="AT40" s="4">
        <v>44</v>
      </c>
      <c r="AU40" s="4">
        <v>45</v>
      </c>
      <c r="AV40" s="4">
        <v>46</v>
      </c>
      <c r="AW40" s="4">
        <v>47</v>
      </c>
      <c r="AX40" s="4">
        <v>48</v>
      </c>
      <c r="AY40" s="4">
        <v>49</v>
      </c>
      <c r="AZ40" s="4">
        <v>50</v>
      </c>
      <c r="BA40" s="14" t="s">
        <v>73</v>
      </c>
    </row>
    <row r="41" spans="2:53" x14ac:dyDescent="0.25">
      <c r="B41" s="29">
        <v>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29">
        <f t="shared" ref="BA41:BA70" si="0">SUMPRODUCT(C41:AZ41,d)</f>
        <v>0</v>
      </c>
    </row>
    <row r="42" spans="2:53" x14ac:dyDescent="0.25">
      <c r="B42" s="29">
        <v>2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29">
        <f t="shared" si="0"/>
        <v>0</v>
      </c>
    </row>
    <row r="43" spans="2:53" x14ac:dyDescent="0.25">
      <c r="B43" s="29">
        <v>3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29">
        <f t="shared" si="0"/>
        <v>0</v>
      </c>
    </row>
    <row r="44" spans="2:53" x14ac:dyDescent="0.25">
      <c r="B44" s="29">
        <v>4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29">
        <f t="shared" si="0"/>
        <v>0</v>
      </c>
    </row>
    <row r="45" spans="2:53" x14ac:dyDescent="0.25">
      <c r="B45" s="29">
        <v>5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29">
        <f t="shared" si="0"/>
        <v>0</v>
      </c>
    </row>
    <row r="46" spans="2:53" x14ac:dyDescent="0.25">
      <c r="B46" s="29">
        <v>6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29">
        <f t="shared" si="0"/>
        <v>0</v>
      </c>
    </row>
    <row r="47" spans="2:53" x14ac:dyDescent="0.25">
      <c r="B47" s="29">
        <v>7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29">
        <f t="shared" si="0"/>
        <v>0</v>
      </c>
    </row>
    <row r="48" spans="2:53" x14ac:dyDescent="0.25">
      <c r="B48" s="29">
        <v>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29">
        <f t="shared" si="0"/>
        <v>0</v>
      </c>
    </row>
    <row r="49" spans="2:53" x14ac:dyDescent="0.25">
      <c r="B49" s="29">
        <v>9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29">
        <f t="shared" si="0"/>
        <v>0</v>
      </c>
    </row>
    <row r="50" spans="2:53" x14ac:dyDescent="0.25">
      <c r="B50" s="29">
        <v>10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29">
        <f t="shared" si="0"/>
        <v>0</v>
      </c>
    </row>
    <row r="51" spans="2:53" x14ac:dyDescent="0.25">
      <c r="B51" s="29">
        <v>11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29">
        <f t="shared" si="0"/>
        <v>0</v>
      </c>
    </row>
    <row r="52" spans="2:53" x14ac:dyDescent="0.25">
      <c r="B52" s="29">
        <v>12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29">
        <f t="shared" si="0"/>
        <v>0</v>
      </c>
    </row>
    <row r="53" spans="2:53" x14ac:dyDescent="0.25">
      <c r="B53" s="29">
        <v>13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29">
        <f t="shared" si="0"/>
        <v>0</v>
      </c>
    </row>
    <row r="54" spans="2:53" x14ac:dyDescent="0.25">
      <c r="B54" s="29">
        <v>14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29">
        <f t="shared" si="0"/>
        <v>0</v>
      </c>
    </row>
    <row r="55" spans="2:53" x14ac:dyDescent="0.25">
      <c r="B55" s="29">
        <v>15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29">
        <f t="shared" si="0"/>
        <v>0</v>
      </c>
    </row>
    <row r="56" spans="2:53" x14ac:dyDescent="0.25">
      <c r="B56" s="29">
        <v>16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29">
        <f t="shared" si="0"/>
        <v>0</v>
      </c>
    </row>
    <row r="57" spans="2:53" x14ac:dyDescent="0.25">
      <c r="B57" s="29">
        <v>17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29">
        <f t="shared" si="0"/>
        <v>0</v>
      </c>
    </row>
    <row r="58" spans="2:53" x14ac:dyDescent="0.25">
      <c r="B58" s="29">
        <v>18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29">
        <f t="shared" si="0"/>
        <v>0</v>
      </c>
    </row>
    <row r="59" spans="2:53" x14ac:dyDescent="0.25">
      <c r="B59" s="29">
        <v>19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29">
        <f t="shared" si="0"/>
        <v>0</v>
      </c>
    </row>
    <row r="60" spans="2:53" x14ac:dyDescent="0.25">
      <c r="B60" s="29">
        <v>20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29">
        <f t="shared" si="0"/>
        <v>0</v>
      </c>
    </row>
    <row r="61" spans="2:53" x14ac:dyDescent="0.25">
      <c r="B61" s="29">
        <v>21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29">
        <f t="shared" si="0"/>
        <v>0</v>
      </c>
    </row>
    <row r="62" spans="2:53" x14ac:dyDescent="0.25">
      <c r="B62" s="29">
        <v>22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29">
        <f t="shared" si="0"/>
        <v>0</v>
      </c>
    </row>
    <row r="63" spans="2:53" x14ac:dyDescent="0.25">
      <c r="B63" s="29">
        <v>23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29">
        <f t="shared" si="0"/>
        <v>0</v>
      </c>
    </row>
    <row r="64" spans="2:53" x14ac:dyDescent="0.25">
      <c r="B64" s="29">
        <v>24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29">
        <f t="shared" si="0"/>
        <v>0</v>
      </c>
    </row>
    <row r="65" spans="2:53" x14ac:dyDescent="0.25">
      <c r="B65" s="29">
        <v>25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29">
        <f t="shared" si="0"/>
        <v>0</v>
      </c>
    </row>
    <row r="66" spans="2:53" x14ac:dyDescent="0.25">
      <c r="B66" s="29">
        <v>26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29">
        <f t="shared" si="0"/>
        <v>0</v>
      </c>
    </row>
    <row r="67" spans="2:53" x14ac:dyDescent="0.25">
      <c r="B67" s="29">
        <v>27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29">
        <f t="shared" si="0"/>
        <v>0</v>
      </c>
    </row>
    <row r="68" spans="2:53" x14ac:dyDescent="0.25">
      <c r="B68" s="29">
        <v>28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29">
        <f t="shared" si="0"/>
        <v>0</v>
      </c>
    </row>
    <row r="69" spans="2:53" x14ac:dyDescent="0.25">
      <c r="B69" s="29">
        <v>29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29">
        <f t="shared" si="0"/>
        <v>0</v>
      </c>
    </row>
    <row r="70" spans="2:53" x14ac:dyDescent="0.25">
      <c r="B70" s="29">
        <v>30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29">
        <f t="shared" si="0"/>
        <v>0</v>
      </c>
    </row>
    <row r="71" spans="2:53" x14ac:dyDescent="0.25">
      <c r="B71" s="14" t="s">
        <v>73</v>
      </c>
      <c r="C71" s="4">
        <f t="shared" ref="C71:AH71" si="1">SUM(C41:C70)*C36</f>
        <v>0</v>
      </c>
      <c r="D71" s="4">
        <f t="shared" si="1"/>
        <v>0</v>
      </c>
      <c r="E71" s="4">
        <f t="shared" si="1"/>
        <v>0</v>
      </c>
      <c r="F71" s="4">
        <f t="shared" si="1"/>
        <v>0</v>
      </c>
      <c r="G71" s="4">
        <f t="shared" si="1"/>
        <v>0</v>
      </c>
      <c r="H71" s="4">
        <f t="shared" si="1"/>
        <v>0</v>
      </c>
      <c r="I71" s="4">
        <f t="shared" si="1"/>
        <v>0</v>
      </c>
      <c r="J71" s="4">
        <f t="shared" si="1"/>
        <v>0</v>
      </c>
      <c r="K71" s="4">
        <f t="shared" si="1"/>
        <v>0</v>
      </c>
      <c r="L71" s="4">
        <f t="shared" si="1"/>
        <v>0</v>
      </c>
      <c r="M71" s="4">
        <f t="shared" si="1"/>
        <v>0</v>
      </c>
      <c r="N71" s="4">
        <f t="shared" si="1"/>
        <v>0</v>
      </c>
      <c r="O71" s="4">
        <f t="shared" si="1"/>
        <v>0</v>
      </c>
      <c r="P71" s="4">
        <f t="shared" si="1"/>
        <v>0</v>
      </c>
      <c r="Q71" s="4">
        <f t="shared" si="1"/>
        <v>0</v>
      </c>
      <c r="R71" s="4">
        <f t="shared" si="1"/>
        <v>0</v>
      </c>
      <c r="S71" s="4">
        <f t="shared" si="1"/>
        <v>0</v>
      </c>
      <c r="T71" s="4">
        <f t="shared" si="1"/>
        <v>0</v>
      </c>
      <c r="U71" s="4">
        <f t="shared" si="1"/>
        <v>0</v>
      </c>
      <c r="V71" s="4">
        <f t="shared" si="1"/>
        <v>0</v>
      </c>
      <c r="W71" s="4">
        <f t="shared" si="1"/>
        <v>0</v>
      </c>
      <c r="X71" s="4">
        <f t="shared" si="1"/>
        <v>0</v>
      </c>
      <c r="Y71" s="4">
        <f t="shared" si="1"/>
        <v>0</v>
      </c>
      <c r="Z71" s="4">
        <f t="shared" si="1"/>
        <v>0</v>
      </c>
      <c r="AA71" s="4">
        <f t="shared" si="1"/>
        <v>0</v>
      </c>
      <c r="AB71" s="4">
        <f t="shared" si="1"/>
        <v>0</v>
      </c>
      <c r="AC71" s="4">
        <f t="shared" si="1"/>
        <v>0</v>
      </c>
      <c r="AD71" s="4">
        <f t="shared" si="1"/>
        <v>0</v>
      </c>
      <c r="AE71" s="4">
        <f t="shared" si="1"/>
        <v>0</v>
      </c>
      <c r="AF71" s="4">
        <f t="shared" si="1"/>
        <v>0</v>
      </c>
      <c r="AG71" s="4">
        <f t="shared" si="1"/>
        <v>0</v>
      </c>
      <c r="AH71" s="4">
        <f t="shared" si="1"/>
        <v>0</v>
      </c>
      <c r="AI71" s="4">
        <f t="shared" ref="AI71:AZ71" si="2">SUM(AI41:AI70)*AI36</f>
        <v>0</v>
      </c>
      <c r="AJ71" s="4">
        <f t="shared" si="2"/>
        <v>0</v>
      </c>
      <c r="AK71" s="4">
        <f t="shared" si="2"/>
        <v>0</v>
      </c>
      <c r="AL71" s="4">
        <f t="shared" si="2"/>
        <v>0</v>
      </c>
      <c r="AM71" s="4">
        <f t="shared" si="2"/>
        <v>0</v>
      </c>
      <c r="AN71" s="4">
        <f t="shared" si="2"/>
        <v>0</v>
      </c>
      <c r="AO71" s="4">
        <f t="shared" si="2"/>
        <v>0</v>
      </c>
      <c r="AP71" s="4">
        <f t="shared" si="2"/>
        <v>0</v>
      </c>
      <c r="AQ71" s="4">
        <f t="shared" si="2"/>
        <v>0</v>
      </c>
      <c r="AR71" s="4">
        <f t="shared" si="2"/>
        <v>0</v>
      </c>
      <c r="AS71" s="4">
        <f t="shared" si="2"/>
        <v>0</v>
      </c>
      <c r="AT71" s="4">
        <f t="shared" si="2"/>
        <v>0</v>
      </c>
      <c r="AU71" s="4">
        <f t="shared" si="2"/>
        <v>0</v>
      </c>
      <c r="AV71" s="4">
        <f t="shared" si="2"/>
        <v>0</v>
      </c>
      <c r="AW71" s="4">
        <f t="shared" si="2"/>
        <v>0</v>
      </c>
      <c r="AX71" s="4">
        <f t="shared" si="2"/>
        <v>0</v>
      </c>
      <c r="AY71" s="4">
        <f t="shared" si="2"/>
        <v>0</v>
      </c>
      <c r="AZ71" s="4">
        <f t="shared" si="2"/>
        <v>0</v>
      </c>
      <c r="BA71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D1" zoomScale="120" zoomScaleNormal="120" workbookViewId="0">
      <selection activeCell="C24" sqref="C24:F26"/>
    </sheetView>
  </sheetViews>
  <sheetFormatPr defaultColWidth="8.85546875" defaultRowHeight="15" x14ac:dyDescent="0.25"/>
  <cols>
    <col min="2" max="2" width="19.42578125" customWidth="1"/>
    <col min="3" max="7" width="10.85546875" customWidth="1"/>
    <col min="8" max="8" width="8.5703125" customWidth="1"/>
    <col min="10" max="10" width="9.85546875" bestFit="1" customWidth="1"/>
    <col min="12" max="12" width="9.140625" customWidth="1"/>
  </cols>
  <sheetData>
    <row r="1" spans="1:9" x14ac:dyDescent="0.25">
      <c r="A1" s="23" t="s">
        <v>7</v>
      </c>
    </row>
    <row r="2" spans="1:9" x14ac:dyDescent="0.25">
      <c r="B2" s="1" t="s">
        <v>0</v>
      </c>
    </row>
    <row r="3" spans="1:9" x14ac:dyDescent="0.25">
      <c r="B3" s="2" t="s">
        <v>74</v>
      </c>
      <c r="C3" s="18" t="s">
        <v>75</v>
      </c>
      <c r="D3" s="19" t="s">
        <v>76</v>
      </c>
      <c r="E3" s="19" t="s">
        <v>77</v>
      </c>
      <c r="F3" s="19" t="s">
        <v>78</v>
      </c>
      <c r="G3" s="14" t="s">
        <v>5</v>
      </c>
    </row>
    <row r="4" spans="1:9" x14ac:dyDescent="0.25">
      <c r="B4" s="6" t="s">
        <v>79</v>
      </c>
      <c r="C4" s="7">
        <v>3</v>
      </c>
      <c r="D4" s="8">
        <v>2</v>
      </c>
      <c r="E4" s="8">
        <v>7</v>
      </c>
      <c r="F4" s="8">
        <v>6</v>
      </c>
      <c r="G4" s="16">
        <v>5000</v>
      </c>
    </row>
    <row r="5" spans="1:9" x14ac:dyDescent="0.25">
      <c r="B5" s="26" t="s">
        <v>80</v>
      </c>
      <c r="C5" s="27">
        <v>7</v>
      </c>
      <c r="D5" s="15">
        <v>5</v>
      </c>
      <c r="E5" s="15">
        <v>2</v>
      </c>
      <c r="F5" s="25">
        <v>3</v>
      </c>
      <c r="G5" s="29">
        <v>6000</v>
      </c>
    </row>
    <row r="6" spans="1:9" x14ac:dyDescent="0.25">
      <c r="B6" s="10" t="s">
        <v>81</v>
      </c>
      <c r="C6" s="11">
        <v>2</v>
      </c>
      <c r="D6" s="12">
        <v>5</v>
      </c>
      <c r="E6" s="12">
        <v>4</v>
      </c>
      <c r="F6" s="12">
        <v>5</v>
      </c>
      <c r="G6" s="17">
        <v>2500</v>
      </c>
    </row>
    <row r="7" spans="1:9" x14ac:dyDescent="0.25">
      <c r="B7" s="2" t="s">
        <v>6</v>
      </c>
      <c r="C7" s="3">
        <v>6000</v>
      </c>
      <c r="D7" s="4">
        <v>4000</v>
      </c>
      <c r="E7" s="4">
        <v>2000</v>
      </c>
      <c r="F7" s="5">
        <v>1500</v>
      </c>
    </row>
    <row r="9" spans="1:9" x14ac:dyDescent="0.25">
      <c r="B9" s="1" t="s">
        <v>82</v>
      </c>
    </row>
    <row r="10" spans="1:9" x14ac:dyDescent="0.25">
      <c r="B10" s="2" t="s">
        <v>74</v>
      </c>
      <c r="C10" s="18" t="s">
        <v>75</v>
      </c>
      <c r="D10" s="19" t="s">
        <v>76</v>
      </c>
      <c r="E10" s="19" t="s">
        <v>77</v>
      </c>
      <c r="F10" s="20" t="s">
        <v>78</v>
      </c>
    </row>
    <row r="11" spans="1:9" x14ac:dyDescent="0.25">
      <c r="B11" s="6" t="s">
        <v>79</v>
      </c>
      <c r="C11" s="7">
        <v>2500</v>
      </c>
      <c r="D11" s="8">
        <v>500</v>
      </c>
      <c r="E11" s="8">
        <v>400</v>
      </c>
      <c r="F11" s="9">
        <v>300</v>
      </c>
    </row>
    <row r="12" spans="1:9" x14ac:dyDescent="0.25">
      <c r="B12" s="26" t="s">
        <v>80</v>
      </c>
      <c r="C12" s="27">
        <v>700</v>
      </c>
      <c r="D12" s="15">
        <v>5000</v>
      </c>
      <c r="E12" s="15">
        <v>200</v>
      </c>
      <c r="F12" s="60">
        <v>220</v>
      </c>
    </row>
    <row r="13" spans="1:9" x14ac:dyDescent="0.25">
      <c r="B13" s="10" t="s">
        <v>81</v>
      </c>
      <c r="C13" s="11">
        <v>2500</v>
      </c>
      <c r="D13" s="12">
        <v>600</v>
      </c>
      <c r="E13" s="12">
        <v>450</v>
      </c>
      <c r="F13" s="13">
        <v>330</v>
      </c>
    </row>
    <row r="15" spans="1:9" x14ac:dyDescent="0.25">
      <c r="A15" s="24" t="s">
        <v>4</v>
      </c>
      <c r="B15" s="1" t="s">
        <v>83</v>
      </c>
      <c r="I15" s="23"/>
    </row>
    <row r="16" spans="1:9" x14ac:dyDescent="0.25">
      <c r="B16" s="2" t="s">
        <v>74</v>
      </c>
      <c r="C16" s="18" t="s">
        <v>75</v>
      </c>
      <c r="D16" s="19" t="s">
        <v>76</v>
      </c>
      <c r="E16" s="19" t="s">
        <v>77</v>
      </c>
      <c r="F16" s="19" t="s">
        <v>78</v>
      </c>
      <c r="G16" s="14" t="s">
        <v>84</v>
      </c>
    </row>
    <row r="17" spans="2:9" x14ac:dyDescent="0.25">
      <c r="B17" s="6" t="s">
        <v>79</v>
      </c>
      <c r="C17" s="7"/>
      <c r="D17" s="8"/>
      <c r="E17" s="8"/>
      <c r="F17" s="8"/>
      <c r="G17" s="16">
        <f>SUM(C17:F17)</f>
        <v>0</v>
      </c>
      <c r="H17" s="15"/>
    </row>
    <row r="18" spans="2:9" x14ac:dyDescent="0.25">
      <c r="B18" s="26" t="s">
        <v>80</v>
      </c>
      <c r="C18" s="27"/>
      <c r="D18" s="15"/>
      <c r="E18" s="15"/>
      <c r="F18" s="15"/>
      <c r="G18" s="29">
        <f>SUM(C18:F18)</f>
        <v>0</v>
      </c>
      <c r="I18" s="22"/>
    </row>
    <row r="19" spans="2:9" x14ac:dyDescent="0.25">
      <c r="B19" s="10" t="s">
        <v>81</v>
      </c>
      <c r="C19" s="11"/>
      <c r="D19" s="12"/>
      <c r="E19" s="12"/>
      <c r="F19" s="12"/>
      <c r="G19" s="17">
        <f>SUM(C19:F19)</f>
        <v>0</v>
      </c>
      <c r="I19" s="22"/>
    </row>
    <row r="20" spans="2:9" x14ac:dyDescent="0.25">
      <c r="B20" s="2" t="s">
        <v>84</v>
      </c>
      <c r="C20" s="3">
        <f>SUM(C17:C19)</f>
        <v>0</v>
      </c>
      <c r="D20" s="4">
        <f t="shared" ref="D20:F20" si="0">SUM(D17:D19)</f>
        <v>0</v>
      </c>
      <c r="E20" s="4">
        <f t="shared" si="0"/>
        <v>0</v>
      </c>
      <c r="F20" s="5">
        <f t="shared" si="0"/>
        <v>0</v>
      </c>
      <c r="I20" s="22"/>
    </row>
    <row r="21" spans="2:9" x14ac:dyDescent="0.25">
      <c r="B21" s="21"/>
      <c r="I21" s="22"/>
    </row>
    <row r="22" spans="2:9" x14ac:dyDescent="0.25">
      <c r="B22" s="1" t="s">
        <v>85</v>
      </c>
      <c r="G22" s="15"/>
      <c r="I22" s="22"/>
    </row>
    <row r="23" spans="2:9" x14ac:dyDescent="0.25">
      <c r="B23" s="2" t="s">
        <v>74</v>
      </c>
      <c r="C23" s="18" t="s">
        <v>75</v>
      </c>
      <c r="D23" s="19" t="s">
        <v>76</v>
      </c>
      <c r="E23" s="19" t="s">
        <v>77</v>
      </c>
      <c r="F23" s="20" t="s">
        <v>78</v>
      </c>
      <c r="G23" s="15"/>
      <c r="I23" s="22"/>
    </row>
    <row r="24" spans="2:9" x14ac:dyDescent="0.25">
      <c r="B24" s="6" t="s">
        <v>79</v>
      </c>
      <c r="C24" s="7"/>
      <c r="D24" s="8"/>
      <c r="E24" s="8"/>
      <c r="F24" s="9"/>
      <c r="G24" s="15"/>
      <c r="I24" s="22"/>
    </row>
    <row r="25" spans="2:9" x14ac:dyDescent="0.25">
      <c r="B25" s="26" t="s">
        <v>80</v>
      </c>
      <c r="C25" s="27"/>
      <c r="D25" s="15"/>
      <c r="E25" s="15"/>
      <c r="F25" s="28"/>
      <c r="G25" s="15"/>
      <c r="I25" s="22"/>
    </row>
    <row r="26" spans="2:9" x14ac:dyDescent="0.25">
      <c r="B26" s="10" t="s">
        <v>81</v>
      </c>
      <c r="C26" s="11"/>
      <c r="D26" s="12"/>
      <c r="E26" s="12"/>
      <c r="F26" s="13"/>
      <c r="G26" s="15"/>
      <c r="I26" s="22"/>
    </row>
    <row r="27" spans="2:9" x14ac:dyDescent="0.25">
      <c r="B27" s="47"/>
      <c r="C27" s="15"/>
      <c r="D27" s="15"/>
      <c r="E27" s="15"/>
      <c r="F27" s="15"/>
      <c r="G27" s="15"/>
      <c r="I27" s="22"/>
    </row>
    <row r="28" spans="2:9" x14ac:dyDescent="0.25">
      <c r="B28" s="1" t="s">
        <v>86</v>
      </c>
    </row>
    <row r="29" spans="2:9" x14ac:dyDescent="0.25">
      <c r="B29" s="2" t="s">
        <v>74</v>
      </c>
      <c r="C29" s="18" t="s">
        <v>75</v>
      </c>
      <c r="D29" s="19" t="s">
        <v>76</v>
      </c>
      <c r="E29" s="19" t="s">
        <v>77</v>
      </c>
      <c r="F29" s="19" t="s">
        <v>78</v>
      </c>
      <c r="G29" s="14" t="s">
        <v>84</v>
      </c>
    </row>
    <row r="30" spans="2:9" x14ac:dyDescent="0.25">
      <c r="B30" s="6" t="s">
        <v>79</v>
      </c>
      <c r="C30" s="7">
        <f>C17*C4</f>
        <v>0</v>
      </c>
      <c r="D30" s="8">
        <f t="shared" ref="D30:F30" si="1">D17*D4</f>
        <v>0</v>
      </c>
      <c r="E30" s="8">
        <f t="shared" si="1"/>
        <v>0</v>
      </c>
      <c r="F30" s="8">
        <f t="shared" si="1"/>
        <v>0</v>
      </c>
      <c r="G30" s="16">
        <f>SUM(C30:F30)</f>
        <v>0</v>
      </c>
    </row>
    <row r="31" spans="2:9" x14ac:dyDescent="0.25">
      <c r="B31" s="26" t="s">
        <v>80</v>
      </c>
      <c r="C31" s="27">
        <f t="shared" ref="C31:F32" si="2">C18*C5</f>
        <v>0</v>
      </c>
      <c r="D31" s="15">
        <f t="shared" si="2"/>
        <v>0</v>
      </c>
      <c r="E31" s="15">
        <f t="shared" si="2"/>
        <v>0</v>
      </c>
      <c r="F31" s="15">
        <f t="shared" si="2"/>
        <v>0</v>
      </c>
      <c r="G31" s="29">
        <f>SUM(C31:F31)</f>
        <v>0</v>
      </c>
    </row>
    <row r="32" spans="2:9" x14ac:dyDescent="0.25">
      <c r="B32" s="10" t="s">
        <v>81</v>
      </c>
      <c r="C32" s="11">
        <f t="shared" si="2"/>
        <v>0</v>
      </c>
      <c r="D32" s="12">
        <f t="shared" si="2"/>
        <v>0</v>
      </c>
      <c r="E32" s="12">
        <f t="shared" si="2"/>
        <v>0</v>
      </c>
      <c r="F32" s="12">
        <f t="shared" si="2"/>
        <v>0</v>
      </c>
      <c r="G32" s="17">
        <f>SUM(C32:F32)</f>
        <v>0</v>
      </c>
    </row>
    <row r="33" spans="2:7" x14ac:dyDescent="0.25">
      <c r="B33" s="2" t="s">
        <v>84</v>
      </c>
      <c r="C33" s="3">
        <f>SUM(C30:C32)</f>
        <v>0</v>
      </c>
      <c r="D33" s="4">
        <f t="shared" ref="D33:F33" si="3">SUM(D30:D32)</f>
        <v>0</v>
      </c>
      <c r="E33" s="4">
        <f t="shared" si="3"/>
        <v>0</v>
      </c>
      <c r="F33" s="5">
        <f t="shared" si="3"/>
        <v>0</v>
      </c>
      <c r="G33" s="61">
        <f>SUM(G30:G32)</f>
        <v>0</v>
      </c>
    </row>
    <row r="34" spans="2:7" x14ac:dyDescent="0.25">
      <c r="C34" s="22"/>
    </row>
    <row r="35" spans="2:7" x14ac:dyDescent="0.25">
      <c r="B35" s="1" t="s">
        <v>87</v>
      </c>
    </row>
    <row r="36" spans="2:7" x14ac:dyDescent="0.25">
      <c r="B36" s="2" t="s">
        <v>74</v>
      </c>
      <c r="C36" s="18" t="s">
        <v>75</v>
      </c>
      <c r="D36" s="19" t="s">
        <v>76</v>
      </c>
      <c r="E36" s="19" t="s">
        <v>77</v>
      </c>
      <c r="F36" s="19" t="s">
        <v>78</v>
      </c>
      <c r="G36" s="14" t="s">
        <v>84</v>
      </c>
    </row>
    <row r="37" spans="2:7" x14ac:dyDescent="0.25">
      <c r="B37" s="6" t="s">
        <v>79</v>
      </c>
      <c r="C37" s="7">
        <f>C24*C11</f>
        <v>0</v>
      </c>
      <c r="D37" s="8">
        <f t="shared" ref="D37:F37" si="4">D24*D11</f>
        <v>0</v>
      </c>
      <c r="E37" s="8">
        <f t="shared" si="4"/>
        <v>0</v>
      </c>
      <c r="F37" s="8">
        <f t="shared" si="4"/>
        <v>0</v>
      </c>
      <c r="G37" s="16">
        <f>SUM(C37:F37)</f>
        <v>0</v>
      </c>
    </row>
    <row r="38" spans="2:7" x14ac:dyDescent="0.25">
      <c r="B38" s="26" t="s">
        <v>80</v>
      </c>
      <c r="C38" s="27">
        <f t="shared" ref="C38:F39" si="5">C25*C12</f>
        <v>0</v>
      </c>
      <c r="D38" s="15">
        <f t="shared" si="5"/>
        <v>0</v>
      </c>
      <c r="E38" s="15">
        <f t="shared" si="5"/>
        <v>0</v>
      </c>
      <c r="F38" s="15">
        <f t="shared" si="5"/>
        <v>0</v>
      </c>
      <c r="G38" s="29">
        <f>SUM(C38:F38)</f>
        <v>0</v>
      </c>
    </row>
    <row r="39" spans="2:7" x14ac:dyDescent="0.25">
      <c r="B39" s="10" t="s">
        <v>81</v>
      </c>
      <c r="C39" s="11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0</v>
      </c>
      <c r="G39" s="17">
        <f>SUM(C39:F39)</f>
        <v>0</v>
      </c>
    </row>
    <row r="40" spans="2:7" x14ac:dyDescent="0.25">
      <c r="B40" s="2" t="s">
        <v>84</v>
      </c>
      <c r="C40" s="3">
        <f>SUM(C37:C39)</f>
        <v>0</v>
      </c>
      <c r="D40" s="4">
        <f t="shared" ref="D40:F40" si="6">SUM(D37:D39)</f>
        <v>0</v>
      </c>
      <c r="E40" s="4">
        <f t="shared" si="6"/>
        <v>0</v>
      </c>
      <c r="F40" s="5">
        <f t="shared" si="6"/>
        <v>0</v>
      </c>
      <c r="G40" s="61">
        <f>SUM(G37:G39)</f>
        <v>0</v>
      </c>
    </row>
    <row r="42" spans="2:7" x14ac:dyDescent="0.25">
      <c r="B42" s="62" t="s">
        <v>88</v>
      </c>
      <c r="C42" s="4"/>
      <c r="D42" s="4"/>
      <c r="E42" s="4"/>
      <c r="F42" s="4"/>
      <c r="G42" s="14">
        <f>G40+G33</f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120" zoomScaleNormal="120" workbookViewId="0">
      <selection activeCell="C24" sqref="C24:F25"/>
    </sheetView>
  </sheetViews>
  <sheetFormatPr defaultColWidth="11.42578125" defaultRowHeight="15" x14ac:dyDescent="0.25"/>
  <cols>
    <col min="2" max="2" width="17.28515625" bestFit="1" customWidth="1"/>
  </cols>
  <sheetData>
    <row r="1" spans="1:6" x14ac:dyDescent="0.25">
      <c r="A1" s="23" t="s">
        <v>7</v>
      </c>
    </row>
    <row r="2" spans="1:6" x14ac:dyDescent="0.25">
      <c r="B2" s="57" t="s">
        <v>89</v>
      </c>
    </row>
    <row r="3" spans="1:6" x14ac:dyDescent="0.25">
      <c r="B3" s="2" t="s">
        <v>90</v>
      </c>
      <c r="C3" s="18" t="s">
        <v>91</v>
      </c>
      <c r="D3" s="19" t="s">
        <v>92</v>
      </c>
      <c r="E3" s="14" t="s">
        <v>5</v>
      </c>
    </row>
    <row r="4" spans="1:6" x14ac:dyDescent="0.25">
      <c r="B4" s="6" t="s">
        <v>93</v>
      </c>
      <c r="C4" s="7">
        <v>5</v>
      </c>
      <c r="D4" s="8">
        <v>4</v>
      </c>
      <c r="E4" s="16">
        <v>1000</v>
      </c>
    </row>
    <row r="5" spans="1:6" x14ac:dyDescent="0.25">
      <c r="B5" s="26" t="s">
        <v>94</v>
      </c>
      <c r="C5" s="27">
        <v>3</v>
      </c>
      <c r="D5" s="15">
        <v>2</v>
      </c>
      <c r="E5" s="29">
        <v>750</v>
      </c>
    </row>
    <row r="6" spans="1:6" x14ac:dyDescent="0.25">
      <c r="B6" s="10" t="s">
        <v>95</v>
      </c>
      <c r="C6" s="11">
        <v>4</v>
      </c>
      <c r="D6" s="12">
        <v>3</v>
      </c>
      <c r="E6" s="17">
        <v>1250</v>
      </c>
    </row>
    <row r="8" spans="1:6" x14ac:dyDescent="0.25">
      <c r="B8" s="57" t="s">
        <v>96</v>
      </c>
    </row>
    <row r="9" spans="1:6" x14ac:dyDescent="0.25">
      <c r="B9" s="2" t="s">
        <v>97</v>
      </c>
      <c r="C9" s="18" t="s">
        <v>98</v>
      </c>
      <c r="D9" s="19" t="s">
        <v>99</v>
      </c>
      <c r="E9" s="19" t="s">
        <v>100</v>
      </c>
      <c r="F9" s="5" t="s">
        <v>101</v>
      </c>
    </row>
    <row r="10" spans="1:6" x14ac:dyDescent="0.25">
      <c r="B10" s="6" t="s">
        <v>91</v>
      </c>
      <c r="C10" s="7">
        <v>2</v>
      </c>
      <c r="D10" s="8">
        <v>3</v>
      </c>
      <c r="E10" s="8">
        <v>4</v>
      </c>
      <c r="F10" s="9">
        <v>5</v>
      </c>
    </row>
    <row r="11" spans="1:6" x14ac:dyDescent="0.25">
      <c r="B11" s="26" t="s">
        <v>92</v>
      </c>
      <c r="C11" s="27">
        <v>4</v>
      </c>
      <c r="D11" s="15">
        <v>2</v>
      </c>
      <c r="E11" s="15">
        <v>3</v>
      </c>
      <c r="F11" s="28">
        <v>2</v>
      </c>
    </row>
    <row r="12" spans="1:6" x14ac:dyDescent="0.25">
      <c r="B12" s="62" t="s">
        <v>72</v>
      </c>
      <c r="C12" s="4">
        <v>1000</v>
      </c>
      <c r="D12" s="4">
        <v>750</v>
      </c>
      <c r="E12" s="4">
        <v>500</v>
      </c>
      <c r="F12" s="5">
        <v>750</v>
      </c>
    </row>
    <row r="14" spans="1:6" x14ac:dyDescent="0.25">
      <c r="A14" s="23" t="s">
        <v>54</v>
      </c>
    </row>
    <row r="15" spans="1:6" x14ac:dyDescent="0.25">
      <c r="B15" s="57" t="s">
        <v>102</v>
      </c>
    </row>
    <row r="16" spans="1:6" x14ac:dyDescent="0.25">
      <c r="B16" s="2" t="s">
        <v>90</v>
      </c>
      <c r="C16" s="18" t="s">
        <v>91</v>
      </c>
      <c r="D16" s="19" t="s">
        <v>92</v>
      </c>
      <c r="E16" s="14" t="s">
        <v>84</v>
      </c>
    </row>
    <row r="17" spans="2:7" x14ac:dyDescent="0.25">
      <c r="B17" s="6" t="s">
        <v>93</v>
      </c>
      <c r="C17" s="7"/>
      <c r="D17" s="8"/>
      <c r="E17" s="16">
        <f>SUM(C17:D17)</f>
        <v>0</v>
      </c>
    </row>
    <row r="18" spans="2:7" x14ac:dyDescent="0.25">
      <c r="B18" s="26" t="s">
        <v>94</v>
      </c>
      <c r="C18" s="27"/>
      <c r="D18" s="15"/>
      <c r="E18" s="29">
        <f t="shared" ref="E18:E19" si="0">SUM(C18:D18)</f>
        <v>0</v>
      </c>
    </row>
    <row r="19" spans="2:7" x14ac:dyDescent="0.25">
      <c r="B19" s="10" t="s">
        <v>95</v>
      </c>
      <c r="C19" s="11"/>
      <c r="D19" s="12"/>
      <c r="E19" s="29">
        <f t="shared" si="0"/>
        <v>0</v>
      </c>
    </row>
    <row r="20" spans="2:7" x14ac:dyDescent="0.25">
      <c r="B20" s="2" t="s">
        <v>84</v>
      </c>
      <c r="C20" s="3">
        <f>SUM(C17:C19)</f>
        <v>0</v>
      </c>
      <c r="D20" s="5">
        <f>SUM(D17:D19)</f>
        <v>0</v>
      </c>
      <c r="E20" s="14">
        <f>SUM(E17:E19)</f>
        <v>0</v>
      </c>
    </row>
    <row r="22" spans="2:7" x14ac:dyDescent="0.25">
      <c r="B22" s="57" t="s">
        <v>103</v>
      </c>
    </row>
    <row r="23" spans="2:7" x14ac:dyDescent="0.25">
      <c r="B23" s="2" t="s">
        <v>97</v>
      </c>
      <c r="C23" s="18" t="s">
        <v>98</v>
      </c>
      <c r="D23" s="19" t="s">
        <v>99</v>
      </c>
      <c r="E23" s="19" t="s">
        <v>100</v>
      </c>
      <c r="F23" s="5" t="s">
        <v>101</v>
      </c>
      <c r="G23" s="63" t="s">
        <v>84</v>
      </c>
    </row>
    <row r="24" spans="2:7" x14ac:dyDescent="0.25">
      <c r="B24" s="6" t="s">
        <v>91</v>
      </c>
      <c r="C24" s="7"/>
      <c r="D24" s="8"/>
      <c r="E24" s="8"/>
      <c r="F24" s="9"/>
      <c r="G24" s="16">
        <f>SUM(C24:F24)</f>
        <v>0</v>
      </c>
    </row>
    <row r="25" spans="2:7" x14ac:dyDescent="0.25">
      <c r="B25" s="26" t="s">
        <v>92</v>
      </c>
      <c r="C25" s="27"/>
      <c r="D25" s="15"/>
      <c r="E25" s="15"/>
      <c r="F25" s="28"/>
      <c r="G25" s="17">
        <f>SUM(C25:F25)</f>
        <v>0</v>
      </c>
    </row>
    <row r="26" spans="2:7" x14ac:dyDescent="0.25">
      <c r="B26" s="62" t="s">
        <v>84</v>
      </c>
      <c r="C26" s="4">
        <f>SUM(C24:C25)</f>
        <v>0</v>
      </c>
      <c r="D26" s="4">
        <f t="shared" ref="D26:F26" si="1">SUM(D24:D25)</f>
        <v>0</v>
      </c>
      <c r="E26" s="4">
        <f t="shared" si="1"/>
        <v>0</v>
      </c>
      <c r="F26" s="5">
        <f t="shared" si="1"/>
        <v>0</v>
      </c>
      <c r="G26" s="14">
        <f>SUM(G24:G25)</f>
        <v>0</v>
      </c>
    </row>
    <row r="28" spans="2:7" x14ac:dyDescent="0.25">
      <c r="B28" s="57" t="s">
        <v>89</v>
      </c>
    </row>
    <row r="29" spans="2:7" x14ac:dyDescent="0.25">
      <c r="B29" s="2" t="s">
        <v>90</v>
      </c>
      <c r="C29" s="18" t="s">
        <v>91</v>
      </c>
      <c r="D29" s="19" t="s">
        <v>92</v>
      </c>
      <c r="E29" s="14" t="s">
        <v>84</v>
      </c>
    </row>
    <row r="30" spans="2:7" x14ac:dyDescent="0.25">
      <c r="B30" s="6" t="s">
        <v>93</v>
      </c>
      <c r="C30" s="7">
        <f>C17*C4</f>
        <v>0</v>
      </c>
      <c r="D30" s="8">
        <f t="shared" ref="D30" si="2">D17*D4</f>
        <v>0</v>
      </c>
      <c r="E30" s="16">
        <f>SUM(C30:D30)</f>
        <v>0</v>
      </c>
    </row>
    <row r="31" spans="2:7" x14ac:dyDescent="0.25">
      <c r="B31" s="26" t="s">
        <v>94</v>
      </c>
      <c r="C31" s="27">
        <f t="shared" ref="C31:D32" si="3">C18*C5</f>
        <v>0</v>
      </c>
      <c r="D31" s="15">
        <f t="shared" si="3"/>
        <v>0</v>
      </c>
      <c r="E31" s="29">
        <f t="shared" ref="E31:E32" si="4">SUM(C31:D31)</f>
        <v>0</v>
      </c>
    </row>
    <row r="32" spans="2:7" x14ac:dyDescent="0.25">
      <c r="B32" s="10" t="s">
        <v>95</v>
      </c>
      <c r="C32" s="11">
        <f t="shared" si="3"/>
        <v>0</v>
      </c>
      <c r="D32" s="12">
        <f t="shared" si="3"/>
        <v>0</v>
      </c>
      <c r="E32" s="29">
        <f t="shared" si="4"/>
        <v>0</v>
      </c>
    </row>
    <row r="33" spans="2:7" x14ac:dyDescent="0.25">
      <c r="B33" s="2" t="s">
        <v>84</v>
      </c>
      <c r="C33" s="3">
        <f>SUM(C30:C32)</f>
        <v>0</v>
      </c>
      <c r="D33" s="5">
        <f>SUM(D30:D32)</f>
        <v>0</v>
      </c>
      <c r="E33" s="14">
        <f>SUM(E30:E32)</f>
        <v>0</v>
      </c>
    </row>
    <row r="35" spans="2:7" x14ac:dyDescent="0.25">
      <c r="B35" s="57" t="s">
        <v>96</v>
      </c>
    </row>
    <row r="36" spans="2:7" x14ac:dyDescent="0.25">
      <c r="B36" s="2" t="s">
        <v>97</v>
      </c>
      <c r="C36" s="18" t="s">
        <v>98</v>
      </c>
      <c r="D36" s="19" t="s">
        <v>99</v>
      </c>
      <c r="E36" s="19" t="s">
        <v>100</v>
      </c>
      <c r="F36" s="5" t="s">
        <v>101</v>
      </c>
      <c r="G36" s="63" t="s">
        <v>84</v>
      </c>
    </row>
    <row r="37" spans="2:7" x14ac:dyDescent="0.25">
      <c r="B37" s="6" t="s">
        <v>91</v>
      </c>
      <c r="C37" s="7">
        <f>C24*C10</f>
        <v>0</v>
      </c>
      <c r="D37" s="8">
        <f t="shared" ref="D37:F37" si="5">D24*D10</f>
        <v>0</v>
      </c>
      <c r="E37" s="8">
        <f t="shared" si="5"/>
        <v>0</v>
      </c>
      <c r="F37" s="9">
        <f t="shared" si="5"/>
        <v>0</v>
      </c>
      <c r="G37" s="16">
        <f>SUM(C37:F37)</f>
        <v>0</v>
      </c>
    </row>
    <row r="38" spans="2:7" x14ac:dyDescent="0.25">
      <c r="B38" s="26" t="s">
        <v>92</v>
      </c>
      <c r="C38" s="27">
        <f t="shared" ref="C38:F38" si="6">C25*C11</f>
        <v>0</v>
      </c>
      <c r="D38" s="15">
        <f t="shared" si="6"/>
        <v>0</v>
      </c>
      <c r="E38" s="15">
        <f t="shared" si="6"/>
        <v>0</v>
      </c>
      <c r="F38" s="28">
        <f t="shared" si="6"/>
        <v>0</v>
      </c>
      <c r="G38" s="17">
        <f>SUM(C38:F38)</f>
        <v>0</v>
      </c>
    </row>
    <row r="39" spans="2:7" x14ac:dyDescent="0.25">
      <c r="B39" s="62" t="s">
        <v>84</v>
      </c>
      <c r="C39" s="4">
        <f>SUM(C37:C38)</f>
        <v>0</v>
      </c>
      <c r="D39" s="4">
        <f t="shared" ref="D39:F39" si="7">SUM(D37:D38)</f>
        <v>0</v>
      </c>
      <c r="E39" s="4">
        <f t="shared" si="7"/>
        <v>0</v>
      </c>
      <c r="F39" s="5">
        <f t="shared" si="7"/>
        <v>0</v>
      </c>
      <c r="G39" s="14">
        <f>SUM(G37:G38)</f>
        <v>0</v>
      </c>
    </row>
    <row r="41" spans="2:7" x14ac:dyDescent="0.25">
      <c r="B41" s="62" t="s">
        <v>88</v>
      </c>
      <c r="C41" s="4"/>
      <c r="D41" s="4"/>
      <c r="E41" s="4"/>
      <c r="F41" s="5"/>
      <c r="G41" s="14">
        <f>E33+G39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zoomScaleNormal="100" workbookViewId="0">
      <selection activeCell="G14" sqref="G14:G27"/>
    </sheetView>
  </sheetViews>
  <sheetFormatPr defaultColWidth="9.140625" defaultRowHeight="15" x14ac:dyDescent="0.25"/>
  <cols>
    <col min="2" max="2" width="16.28515625" customWidth="1"/>
    <col min="3" max="3" width="15.7109375" customWidth="1"/>
    <col min="4" max="4" width="8.42578125" bestFit="1" customWidth="1"/>
    <col min="5" max="5" width="11.7109375" customWidth="1"/>
    <col min="7" max="7" width="6.28515625" bestFit="1" customWidth="1"/>
  </cols>
  <sheetData>
    <row r="2" spans="2:7" x14ac:dyDescent="0.25">
      <c r="B2" s="33" t="s">
        <v>34</v>
      </c>
      <c r="C2" s="34" t="s">
        <v>35</v>
      </c>
      <c r="D2" s="35" t="s">
        <v>36</v>
      </c>
    </row>
    <row r="3" spans="2:7" x14ac:dyDescent="0.25">
      <c r="B3" s="6" t="s">
        <v>37</v>
      </c>
      <c r="C3" s="36">
        <v>10000</v>
      </c>
      <c r="D3" s="37">
        <v>0</v>
      </c>
      <c r="F3" s="15"/>
      <c r="G3" s="38"/>
    </row>
    <row r="4" spans="2:7" x14ac:dyDescent="0.25">
      <c r="B4" s="26" t="s">
        <v>38</v>
      </c>
      <c r="C4" s="39">
        <v>15000</v>
      </c>
      <c r="D4" s="40">
        <v>0</v>
      </c>
      <c r="F4" s="15"/>
      <c r="G4" s="15"/>
    </row>
    <row r="5" spans="2:7" x14ac:dyDescent="0.25">
      <c r="B5" s="26" t="s">
        <v>39</v>
      </c>
      <c r="C5" s="39">
        <v>0</v>
      </c>
      <c r="D5" s="40">
        <v>0</v>
      </c>
      <c r="F5" s="15"/>
      <c r="G5" s="15"/>
    </row>
    <row r="6" spans="2:7" x14ac:dyDescent="0.25">
      <c r="B6" s="26" t="s">
        <v>50</v>
      </c>
      <c r="C6" s="39">
        <v>0</v>
      </c>
      <c r="D6" s="40">
        <v>0</v>
      </c>
    </row>
    <row r="7" spans="2:7" x14ac:dyDescent="0.25">
      <c r="B7" s="26" t="s">
        <v>40</v>
      </c>
      <c r="C7" s="39">
        <v>0</v>
      </c>
      <c r="D7" s="40">
        <v>0</v>
      </c>
    </row>
    <row r="8" spans="2:7" x14ac:dyDescent="0.25">
      <c r="B8" s="26" t="s">
        <v>41</v>
      </c>
      <c r="C8" s="39">
        <v>0</v>
      </c>
      <c r="D8" s="40">
        <v>3000</v>
      </c>
    </row>
    <row r="9" spans="2:7" x14ac:dyDescent="0.25">
      <c r="B9" s="26" t="s">
        <v>42</v>
      </c>
      <c r="C9" s="39">
        <v>0</v>
      </c>
      <c r="D9" s="40">
        <v>7000</v>
      </c>
    </row>
    <row r="10" spans="2:7" x14ac:dyDescent="0.25">
      <c r="B10" s="26" t="s">
        <v>43</v>
      </c>
      <c r="C10" s="39">
        <v>0</v>
      </c>
      <c r="D10" s="40">
        <v>4000</v>
      </c>
    </row>
    <row r="11" spans="2:7" x14ac:dyDescent="0.25">
      <c r="B11" s="10" t="s">
        <v>51</v>
      </c>
      <c r="C11" s="41">
        <v>0</v>
      </c>
      <c r="D11" s="42">
        <v>6000</v>
      </c>
    </row>
    <row r="12" spans="2:7" x14ac:dyDescent="0.25">
      <c r="B12" s="1"/>
    </row>
    <row r="13" spans="2:7" x14ac:dyDescent="0.25">
      <c r="B13" s="43" t="s">
        <v>44</v>
      </c>
      <c r="C13" s="44" t="s">
        <v>45</v>
      </c>
      <c r="D13" s="44" t="s">
        <v>46</v>
      </c>
      <c r="E13" s="44" t="s">
        <v>47</v>
      </c>
      <c r="F13" s="44" t="s">
        <v>48</v>
      </c>
      <c r="G13" s="45" t="s">
        <v>49</v>
      </c>
    </row>
    <row r="14" spans="2:7" x14ac:dyDescent="0.25">
      <c r="B14" s="46" t="s">
        <v>37</v>
      </c>
      <c r="C14" s="47" t="s">
        <v>41</v>
      </c>
      <c r="D14" s="48">
        <v>0.5</v>
      </c>
      <c r="E14" s="48">
        <v>0</v>
      </c>
      <c r="F14" s="48">
        <v>1000</v>
      </c>
      <c r="G14" s="9"/>
    </row>
    <row r="15" spans="2:7" x14ac:dyDescent="0.25">
      <c r="B15" s="49" t="s">
        <v>37</v>
      </c>
      <c r="C15" s="47" t="s">
        <v>39</v>
      </c>
      <c r="D15" s="47">
        <v>0.35</v>
      </c>
      <c r="E15" s="47">
        <v>0</v>
      </c>
      <c r="F15" s="47">
        <v>3000</v>
      </c>
      <c r="G15" s="28"/>
    </row>
    <row r="16" spans="2:7" x14ac:dyDescent="0.25">
      <c r="B16" s="49" t="s">
        <v>37</v>
      </c>
      <c r="C16" s="47" t="s">
        <v>50</v>
      </c>
      <c r="D16" s="47">
        <v>0.45</v>
      </c>
      <c r="E16" s="47">
        <v>1000</v>
      </c>
      <c r="F16" s="47">
        <v>5000</v>
      </c>
      <c r="G16" s="28"/>
    </row>
    <row r="17" spans="2:8" x14ac:dyDescent="0.25">
      <c r="B17" s="49" t="s">
        <v>37</v>
      </c>
      <c r="C17" s="47" t="s">
        <v>40</v>
      </c>
      <c r="D17" s="47">
        <v>0.375</v>
      </c>
      <c r="E17" s="47">
        <v>0</v>
      </c>
      <c r="F17" s="47">
        <v>5000</v>
      </c>
      <c r="G17" s="28"/>
    </row>
    <row r="18" spans="2:8" x14ac:dyDescent="0.25">
      <c r="B18" s="49" t="s">
        <v>38</v>
      </c>
      <c r="C18" s="47" t="s">
        <v>39</v>
      </c>
      <c r="D18" s="47">
        <v>0.35</v>
      </c>
      <c r="E18" s="47">
        <v>0</v>
      </c>
      <c r="F18" s="47">
        <v>2000</v>
      </c>
      <c r="G18" s="28"/>
    </row>
    <row r="19" spans="2:8" x14ac:dyDescent="0.25">
      <c r="B19" s="49" t="s">
        <v>38</v>
      </c>
      <c r="C19" s="47" t="s">
        <v>50</v>
      </c>
      <c r="D19" s="47">
        <v>0.45</v>
      </c>
      <c r="E19" s="47">
        <v>2000</v>
      </c>
      <c r="F19" s="47">
        <v>3000</v>
      </c>
      <c r="G19" s="28"/>
    </row>
    <row r="20" spans="2:8" x14ac:dyDescent="0.25">
      <c r="B20" s="49" t="s">
        <v>38</v>
      </c>
      <c r="C20" s="47" t="s">
        <v>40</v>
      </c>
      <c r="D20" s="47">
        <v>0.4</v>
      </c>
      <c r="E20" s="47">
        <v>0</v>
      </c>
      <c r="F20" s="47">
        <v>4000</v>
      </c>
      <c r="G20" s="28"/>
    </row>
    <row r="21" spans="2:8" x14ac:dyDescent="0.25">
      <c r="B21" s="49" t="s">
        <v>38</v>
      </c>
      <c r="C21" s="47" t="s">
        <v>51</v>
      </c>
      <c r="D21" s="47">
        <v>0.45</v>
      </c>
      <c r="E21" s="47">
        <v>0</v>
      </c>
      <c r="F21" s="47">
        <v>2000</v>
      </c>
      <c r="G21" s="28"/>
    </row>
    <row r="22" spans="2:8" x14ac:dyDescent="0.25">
      <c r="B22" s="49" t="s">
        <v>39</v>
      </c>
      <c r="C22" s="47" t="s">
        <v>41</v>
      </c>
      <c r="D22" s="47">
        <v>0.35</v>
      </c>
      <c r="E22" s="47">
        <v>1000</v>
      </c>
      <c r="F22" s="47">
        <v>5000</v>
      </c>
      <c r="G22" s="28"/>
    </row>
    <row r="23" spans="2:8" x14ac:dyDescent="0.25">
      <c r="B23" s="49" t="s">
        <v>39</v>
      </c>
      <c r="C23" s="47" t="s">
        <v>42</v>
      </c>
      <c r="D23" s="47">
        <v>0.55000000000000004</v>
      </c>
      <c r="E23" s="47">
        <v>0</v>
      </c>
      <c r="F23" s="47">
        <v>6000</v>
      </c>
      <c r="G23" s="28"/>
    </row>
    <row r="24" spans="2:8" x14ac:dyDescent="0.25">
      <c r="B24" s="49" t="s">
        <v>50</v>
      </c>
      <c r="C24" s="47" t="s">
        <v>42</v>
      </c>
      <c r="D24" s="47">
        <v>0.375</v>
      </c>
      <c r="E24" s="47">
        <v>0</v>
      </c>
      <c r="F24" s="47">
        <v>4000</v>
      </c>
      <c r="G24" s="28"/>
    </row>
    <row r="25" spans="2:8" x14ac:dyDescent="0.25">
      <c r="B25" s="49" t="s">
        <v>50</v>
      </c>
      <c r="C25" s="47" t="s">
        <v>43</v>
      </c>
      <c r="D25" s="47">
        <v>0.65</v>
      </c>
      <c r="E25" s="47">
        <v>0</v>
      </c>
      <c r="F25" s="47">
        <v>4000</v>
      </c>
      <c r="G25" s="28"/>
    </row>
    <row r="26" spans="2:8" x14ac:dyDescent="0.25">
      <c r="B26" s="49" t="s">
        <v>40</v>
      </c>
      <c r="C26" s="47" t="s">
        <v>43</v>
      </c>
      <c r="D26" s="47">
        <v>0.6</v>
      </c>
      <c r="E26" s="47">
        <v>0</v>
      </c>
      <c r="F26" s="47">
        <v>2000</v>
      </c>
      <c r="G26" s="28"/>
    </row>
    <row r="27" spans="2:8" x14ac:dyDescent="0.25">
      <c r="B27" s="49" t="s">
        <v>40</v>
      </c>
      <c r="C27" s="47" t="s">
        <v>51</v>
      </c>
      <c r="D27" s="47">
        <v>0.12</v>
      </c>
      <c r="E27" s="47">
        <v>0</v>
      </c>
      <c r="F27" s="47">
        <v>4000</v>
      </c>
      <c r="G27" s="28"/>
    </row>
    <row r="28" spans="2:8" x14ac:dyDescent="0.25">
      <c r="B28" s="48"/>
      <c r="C28" s="48"/>
      <c r="D28" s="48"/>
      <c r="E28" s="48"/>
      <c r="F28" s="48"/>
      <c r="G28" s="48"/>
      <c r="H28" s="15"/>
    </row>
    <row r="29" spans="2:8" x14ac:dyDescent="0.25">
      <c r="B29" s="47"/>
      <c r="C29" s="47"/>
      <c r="D29" s="47"/>
      <c r="E29" s="47"/>
      <c r="F29" s="47"/>
      <c r="G29" s="47"/>
      <c r="H29" s="15"/>
    </row>
    <row r="30" spans="2:8" x14ac:dyDescent="0.25">
      <c r="B30" s="47"/>
      <c r="C30" s="47"/>
      <c r="D30" s="47"/>
      <c r="E30" s="47"/>
      <c r="F30" s="47"/>
      <c r="G30" s="47"/>
      <c r="H30" s="15"/>
    </row>
    <row r="31" spans="2:8" x14ac:dyDescent="0.25">
      <c r="B31" s="47"/>
      <c r="C31" s="47"/>
      <c r="D31" s="47"/>
      <c r="E31" s="47"/>
      <c r="F31" s="47"/>
      <c r="G31" s="47"/>
      <c r="H31" s="15"/>
    </row>
    <row r="32" spans="2:8" x14ac:dyDescent="0.25">
      <c r="B32" s="47"/>
      <c r="C32" s="47"/>
      <c r="D32" s="47"/>
      <c r="E32" s="47"/>
      <c r="F32" s="47"/>
      <c r="G32" s="47"/>
      <c r="H32" s="15"/>
    </row>
    <row r="33" spans="2:8" x14ac:dyDescent="0.25">
      <c r="B33" s="47"/>
      <c r="C33" s="47"/>
      <c r="D33" s="47"/>
      <c r="E33" s="47"/>
      <c r="F33" s="47"/>
      <c r="G33" s="47"/>
      <c r="H33" s="15"/>
    </row>
    <row r="34" spans="2:8" x14ac:dyDescent="0.25">
      <c r="B34" s="47"/>
      <c r="C34" s="47"/>
      <c r="D34" s="47"/>
      <c r="E34" s="47"/>
      <c r="F34" s="47"/>
      <c r="G34" s="47"/>
      <c r="H34" s="15"/>
    </row>
    <row r="35" spans="2:8" x14ac:dyDescent="0.25">
      <c r="B35" s="47"/>
      <c r="C35" s="47"/>
      <c r="D35" s="47"/>
      <c r="E35" s="47"/>
      <c r="F35" s="47"/>
      <c r="G35" s="47"/>
      <c r="H35" s="15"/>
    </row>
    <row r="36" spans="2:8" x14ac:dyDescent="0.25">
      <c r="B36" s="47"/>
      <c r="C36" s="47"/>
      <c r="D36" s="47"/>
      <c r="E36" s="47"/>
      <c r="F36" s="47"/>
      <c r="G36" s="47"/>
      <c r="H36" s="15"/>
    </row>
    <row r="37" spans="2:8" x14ac:dyDescent="0.25">
      <c r="B37" s="47"/>
      <c r="C37" s="47"/>
      <c r="D37" s="47"/>
      <c r="E37" s="47"/>
      <c r="F37" s="47"/>
      <c r="G37" s="47"/>
      <c r="H37" s="15"/>
    </row>
    <row r="38" spans="2:8" x14ac:dyDescent="0.25">
      <c r="B38" s="47"/>
      <c r="C38" s="47"/>
      <c r="D38" s="47"/>
      <c r="E38" s="47"/>
      <c r="F38" s="47"/>
      <c r="G38" s="47"/>
      <c r="H38" s="15"/>
    </row>
    <row r="39" spans="2:8" x14ac:dyDescent="0.25">
      <c r="B39" s="47"/>
      <c r="C39" s="47"/>
      <c r="D39" s="47"/>
      <c r="E39" s="47"/>
      <c r="F39" s="47"/>
      <c r="G39" s="47"/>
      <c r="H39" s="15"/>
    </row>
    <row r="40" spans="2:8" x14ac:dyDescent="0.25">
      <c r="B40" s="47"/>
      <c r="C40" s="47"/>
      <c r="D40" s="47"/>
      <c r="E40" s="47"/>
      <c r="F40" s="47"/>
      <c r="G40" s="47"/>
      <c r="H40" s="15"/>
    </row>
    <row r="41" spans="2:8" x14ac:dyDescent="0.25">
      <c r="B41" s="47"/>
      <c r="C41" s="47"/>
      <c r="D41" s="47"/>
      <c r="E41" s="47"/>
      <c r="F41" s="47"/>
      <c r="G41" s="47"/>
      <c r="H41" s="15"/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zoomScaleNormal="100" workbookViewId="0">
      <selection activeCell="E14" sqref="E14:F41"/>
    </sheetView>
  </sheetViews>
  <sheetFormatPr defaultColWidth="9.140625" defaultRowHeight="15" x14ac:dyDescent="0.25"/>
  <cols>
    <col min="2" max="2" width="14.7109375" bestFit="1" customWidth="1"/>
    <col min="3" max="3" width="14.42578125" customWidth="1"/>
    <col min="4" max="4" width="8.42578125" bestFit="1" customWidth="1"/>
    <col min="5" max="5" width="11.7109375" customWidth="1"/>
    <col min="7" max="7" width="6.28515625" bestFit="1" customWidth="1"/>
  </cols>
  <sheetData>
    <row r="2" spans="2:9" x14ac:dyDescent="0.25">
      <c r="B2" s="33" t="s">
        <v>34</v>
      </c>
      <c r="C2" s="34" t="s">
        <v>35</v>
      </c>
      <c r="D2" s="35" t="s">
        <v>36</v>
      </c>
    </row>
    <row r="3" spans="2:9" x14ac:dyDescent="0.25">
      <c r="B3" s="6" t="s">
        <v>37</v>
      </c>
      <c r="C3" s="36">
        <v>10000</v>
      </c>
      <c r="D3" s="37">
        <v>0</v>
      </c>
      <c r="G3" s="50" t="s">
        <v>52</v>
      </c>
    </row>
    <row r="4" spans="2:9" x14ac:dyDescent="0.25">
      <c r="B4" s="26" t="s">
        <v>38</v>
      </c>
      <c r="C4" s="39">
        <v>15000</v>
      </c>
      <c r="D4" s="40">
        <v>0</v>
      </c>
      <c r="G4" s="16">
        <v>1</v>
      </c>
    </row>
    <row r="5" spans="2:9" x14ac:dyDescent="0.25">
      <c r="B5" s="26" t="s">
        <v>39</v>
      </c>
      <c r="C5" s="39">
        <v>0</v>
      </c>
      <c r="D5" s="40">
        <v>0</v>
      </c>
      <c r="G5" s="17">
        <v>2</v>
      </c>
    </row>
    <row r="6" spans="2:9" x14ac:dyDescent="0.25">
      <c r="B6" s="26" t="s">
        <v>50</v>
      </c>
      <c r="C6" s="39">
        <v>0</v>
      </c>
      <c r="D6" s="40">
        <v>0</v>
      </c>
    </row>
    <row r="7" spans="2:9" x14ac:dyDescent="0.25">
      <c r="B7" s="26" t="s">
        <v>40</v>
      </c>
      <c r="C7" s="39">
        <v>0</v>
      </c>
      <c r="D7" s="40">
        <v>0</v>
      </c>
    </row>
    <row r="8" spans="2:9" x14ac:dyDescent="0.25">
      <c r="B8" s="26" t="s">
        <v>41</v>
      </c>
      <c r="C8" s="39">
        <v>0</v>
      </c>
      <c r="D8" s="40">
        <v>3000</v>
      </c>
    </row>
    <row r="9" spans="2:9" x14ac:dyDescent="0.25">
      <c r="B9" s="26" t="s">
        <v>42</v>
      </c>
      <c r="C9" s="39">
        <v>0</v>
      </c>
      <c r="D9" s="40">
        <v>7000</v>
      </c>
    </row>
    <row r="10" spans="2:9" x14ac:dyDescent="0.25">
      <c r="B10" s="26" t="s">
        <v>43</v>
      </c>
      <c r="C10" s="39">
        <v>0</v>
      </c>
      <c r="D10" s="40">
        <v>4000</v>
      </c>
    </row>
    <row r="11" spans="2:9" x14ac:dyDescent="0.25">
      <c r="B11" s="10" t="s">
        <v>51</v>
      </c>
      <c r="C11" s="41">
        <v>0</v>
      </c>
      <c r="D11" s="42">
        <v>6000</v>
      </c>
    </row>
    <row r="12" spans="2:9" x14ac:dyDescent="0.25">
      <c r="B12" s="1"/>
    </row>
    <row r="13" spans="2:9" x14ac:dyDescent="0.25">
      <c r="B13" s="43" t="s">
        <v>44</v>
      </c>
      <c r="C13" s="45" t="s">
        <v>45</v>
      </c>
      <c r="D13" s="51" t="s">
        <v>53</v>
      </c>
      <c r="E13" s="52" t="s">
        <v>49</v>
      </c>
      <c r="F13" s="45" t="s">
        <v>104</v>
      </c>
      <c r="G13" s="33" t="s">
        <v>46</v>
      </c>
      <c r="H13" s="44" t="s">
        <v>47</v>
      </c>
      <c r="I13" s="45" t="s">
        <v>48</v>
      </c>
    </row>
    <row r="14" spans="2:9" x14ac:dyDescent="0.25">
      <c r="B14" s="46" t="s">
        <v>37</v>
      </c>
      <c r="C14" s="58" t="s">
        <v>41</v>
      </c>
      <c r="D14" s="6">
        <v>1</v>
      </c>
      <c r="E14" s="16"/>
      <c r="F14" s="9"/>
      <c r="G14" s="48">
        <v>0.5</v>
      </c>
      <c r="H14" s="48">
        <v>0</v>
      </c>
      <c r="I14" s="58">
        <v>1000</v>
      </c>
    </row>
    <row r="15" spans="2:9" x14ac:dyDescent="0.25">
      <c r="B15" s="49" t="s">
        <v>37</v>
      </c>
      <c r="C15" s="56" t="s">
        <v>39</v>
      </c>
      <c r="D15" s="26">
        <v>1</v>
      </c>
      <c r="E15" s="29"/>
      <c r="F15" s="28"/>
      <c r="G15" s="47">
        <v>0.35</v>
      </c>
      <c r="H15" s="47">
        <v>0</v>
      </c>
      <c r="I15" s="56">
        <v>3000</v>
      </c>
    </row>
    <row r="16" spans="2:9" x14ac:dyDescent="0.25">
      <c r="B16" s="49" t="s">
        <v>37</v>
      </c>
      <c r="C16" s="56" t="s">
        <v>50</v>
      </c>
      <c r="D16" s="26">
        <v>1</v>
      </c>
      <c r="E16" s="29"/>
      <c r="F16" s="28"/>
      <c r="G16" s="47">
        <v>0.45</v>
      </c>
      <c r="H16" s="47">
        <v>1000</v>
      </c>
      <c r="I16" s="56">
        <v>5000</v>
      </c>
    </row>
    <row r="17" spans="2:9" x14ac:dyDescent="0.25">
      <c r="B17" s="49" t="s">
        <v>37</v>
      </c>
      <c r="C17" s="56" t="s">
        <v>40</v>
      </c>
      <c r="D17" s="26">
        <v>1</v>
      </c>
      <c r="E17" s="29"/>
      <c r="F17" s="28"/>
      <c r="G17" s="47">
        <v>0.375</v>
      </c>
      <c r="H17" s="47">
        <v>0</v>
      </c>
      <c r="I17" s="56">
        <v>5000</v>
      </c>
    </row>
    <row r="18" spans="2:9" x14ac:dyDescent="0.25">
      <c r="B18" s="49" t="s">
        <v>38</v>
      </c>
      <c r="C18" s="56" t="s">
        <v>39</v>
      </c>
      <c r="D18" s="26">
        <v>1</v>
      </c>
      <c r="E18" s="29"/>
      <c r="F18" s="28"/>
      <c r="G18" s="47">
        <v>0.35</v>
      </c>
      <c r="H18" s="47">
        <v>0</v>
      </c>
      <c r="I18" s="56">
        <v>2000</v>
      </c>
    </row>
    <row r="19" spans="2:9" x14ac:dyDescent="0.25">
      <c r="B19" s="49" t="s">
        <v>38</v>
      </c>
      <c r="C19" s="56" t="s">
        <v>50</v>
      </c>
      <c r="D19" s="26">
        <v>1</v>
      </c>
      <c r="E19" s="29"/>
      <c r="F19" s="28"/>
      <c r="G19" s="47">
        <v>0.45</v>
      </c>
      <c r="H19" s="47">
        <v>2000</v>
      </c>
      <c r="I19" s="56">
        <v>3000</v>
      </c>
    </row>
    <row r="20" spans="2:9" x14ac:dyDescent="0.25">
      <c r="B20" s="49" t="s">
        <v>38</v>
      </c>
      <c r="C20" s="56" t="s">
        <v>40</v>
      </c>
      <c r="D20" s="26">
        <v>1</v>
      </c>
      <c r="E20" s="29"/>
      <c r="F20" s="28"/>
      <c r="G20" s="47">
        <v>0.4</v>
      </c>
      <c r="H20" s="47">
        <v>0</v>
      </c>
      <c r="I20" s="56">
        <v>4000</v>
      </c>
    </row>
    <row r="21" spans="2:9" x14ac:dyDescent="0.25">
      <c r="B21" s="49" t="s">
        <v>38</v>
      </c>
      <c r="C21" s="56" t="s">
        <v>51</v>
      </c>
      <c r="D21" s="26">
        <v>1</v>
      </c>
      <c r="E21" s="29"/>
      <c r="F21" s="28"/>
      <c r="G21" s="47">
        <v>0.45</v>
      </c>
      <c r="H21" s="47">
        <v>0</v>
      </c>
      <c r="I21" s="56">
        <v>2000</v>
      </c>
    </row>
    <row r="22" spans="2:9" x14ac:dyDescent="0.25">
      <c r="B22" s="49" t="s">
        <v>39</v>
      </c>
      <c r="C22" s="56" t="s">
        <v>41</v>
      </c>
      <c r="D22" s="26">
        <v>1</v>
      </c>
      <c r="E22" s="29"/>
      <c r="F22" s="28"/>
      <c r="G22" s="47">
        <v>0.35</v>
      </c>
      <c r="H22" s="47">
        <v>1000</v>
      </c>
      <c r="I22" s="56">
        <v>5000</v>
      </c>
    </row>
    <row r="23" spans="2:9" x14ac:dyDescent="0.25">
      <c r="B23" s="49" t="s">
        <v>39</v>
      </c>
      <c r="C23" s="56" t="s">
        <v>42</v>
      </c>
      <c r="D23" s="26">
        <v>1</v>
      </c>
      <c r="E23" s="29"/>
      <c r="F23" s="28"/>
      <c r="G23" s="47">
        <v>0.55000000000000004</v>
      </c>
      <c r="H23" s="47">
        <v>0</v>
      </c>
      <c r="I23" s="56">
        <v>6000</v>
      </c>
    </row>
    <row r="24" spans="2:9" x14ac:dyDescent="0.25">
      <c r="B24" s="49" t="s">
        <v>50</v>
      </c>
      <c r="C24" s="56" t="s">
        <v>42</v>
      </c>
      <c r="D24" s="26">
        <v>1</v>
      </c>
      <c r="E24" s="29"/>
      <c r="F24" s="28"/>
      <c r="G24" s="47">
        <v>0.375</v>
      </c>
      <c r="H24" s="47">
        <v>0</v>
      </c>
      <c r="I24" s="56">
        <v>4000</v>
      </c>
    </row>
    <row r="25" spans="2:9" x14ac:dyDescent="0.25">
      <c r="B25" s="49" t="s">
        <v>50</v>
      </c>
      <c r="C25" s="56" t="s">
        <v>43</v>
      </c>
      <c r="D25" s="26">
        <v>1</v>
      </c>
      <c r="E25" s="29"/>
      <c r="F25" s="28"/>
      <c r="G25" s="47">
        <v>0.65</v>
      </c>
      <c r="H25" s="47">
        <v>0</v>
      </c>
      <c r="I25" s="56">
        <v>4000</v>
      </c>
    </row>
    <row r="26" spans="2:9" x14ac:dyDescent="0.25">
      <c r="B26" s="49" t="s">
        <v>40</v>
      </c>
      <c r="C26" s="56" t="s">
        <v>43</v>
      </c>
      <c r="D26" s="26">
        <v>1</v>
      </c>
      <c r="E26" s="29"/>
      <c r="F26" s="28"/>
      <c r="G26" s="47">
        <v>0.6</v>
      </c>
      <c r="H26" s="47">
        <v>0</v>
      </c>
      <c r="I26" s="56">
        <v>2000</v>
      </c>
    </row>
    <row r="27" spans="2:9" x14ac:dyDescent="0.25">
      <c r="B27" s="54" t="s">
        <v>40</v>
      </c>
      <c r="C27" s="55" t="s">
        <v>51</v>
      </c>
      <c r="D27" s="26">
        <v>1</v>
      </c>
      <c r="E27" s="17"/>
      <c r="F27" s="13"/>
      <c r="G27" s="53">
        <v>0.12</v>
      </c>
      <c r="H27" s="53">
        <v>0</v>
      </c>
      <c r="I27" s="55">
        <v>4000</v>
      </c>
    </row>
    <row r="28" spans="2:9" x14ac:dyDescent="0.25">
      <c r="B28" s="46" t="s">
        <v>37</v>
      </c>
      <c r="C28" s="58" t="s">
        <v>41</v>
      </c>
      <c r="D28" s="6">
        <v>2</v>
      </c>
      <c r="E28" s="16"/>
      <c r="F28" s="9"/>
      <c r="G28" s="48"/>
      <c r="H28" s="48"/>
      <c r="I28" s="48"/>
    </row>
    <row r="29" spans="2:9" x14ac:dyDescent="0.25">
      <c r="B29" s="49" t="s">
        <v>37</v>
      </c>
      <c r="C29" s="56" t="s">
        <v>39</v>
      </c>
      <c r="D29" s="26">
        <v>2</v>
      </c>
      <c r="E29" s="29"/>
      <c r="F29" s="28"/>
      <c r="G29" s="47"/>
      <c r="H29" s="47"/>
      <c r="I29" s="47"/>
    </row>
    <row r="30" spans="2:9" x14ac:dyDescent="0.25">
      <c r="B30" s="49" t="s">
        <v>37</v>
      </c>
      <c r="C30" s="56" t="s">
        <v>50</v>
      </c>
      <c r="D30" s="26">
        <v>2</v>
      </c>
      <c r="E30" s="29"/>
      <c r="F30" s="28"/>
      <c r="G30" s="47"/>
      <c r="H30" s="47"/>
      <c r="I30" s="47"/>
    </row>
    <row r="31" spans="2:9" x14ac:dyDescent="0.25">
      <c r="B31" s="49" t="s">
        <v>37</v>
      </c>
      <c r="C31" s="56" t="s">
        <v>40</v>
      </c>
      <c r="D31" s="26">
        <v>2</v>
      </c>
      <c r="E31" s="29"/>
      <c r="F31" s="28"/>
      <c r="G31" s="47"/>
      <c r="H31" s="47"/>
      <c r="I31" s="47"/>
    </row>
    <row r="32" spans="2:9" x14ac:dyDescent="0.25">
      <c r="B32" s="49" t="s">
        <v>38</v>
      </c>
      <c r="C32" s="56" t="s">
        <v>39</v>
      </c>
      <c r="D32" s="26">
        <v>2</v>
      </c>
      <c r="E32" s="29"/>
      <c r="F32" s="28"/>
      <c r="G32" s="47"/>
      <c r="H32" s="47"/>
      <c r="I32" s="47"/>
    </row>
    <row r="33" spans="2:9" x14ac:dyDescent="0.25">
      <c r="B33" s="49" t="s">
        <v>38</v>
      </c>
      <c r="C33" s="56" t="s">
        <v>50</v>
      </c>
      <c r="D33" s="26">
        <v>2</v>
      </c>
      <c r="E33" s="29"/>
      <c r="F33" s="28"/>
      <c r="G33" s="47"/>
      <c r="H33" s="47"/>
      <c r="I33" s="47"/>
    </row>
    <row r="34" spans="2:9" x14ac:dyDescent="0.25">
      <c r="B34" s="49" t="s">
        <v>38</v>
      </c>
      <c r="C34" s="56" t="s">
        <v>40</v>
      </c>
      <c r="D34" s="26">
        <v>2</v>
      </c>
      <c r="E34" s="29"/>
      <c r="F34" s="28"/>
      <c r="G34" s="47"/>
      <c r="H34" s="47"/>
      <c r="I34" s="47"/>
    </row>
    <row r="35" spans="2:9" x14ac:dyDescent="0.25">
      <c r="B35" s="49" t="s">
        <v>38</v>
      </c>
      <c r="C35" s="56" t="s">
        <v>51</v>
      </c>
      <c r="D35" s="26">
        <v>2</v>
      </c>
      <c r="E35" s="29"/>
      <c r="F35" s="28"/>
      <c r="G35" s="47"/>
      <c r="H35" s="47"/>
      <c r="I35" s="47"/>
    </row>
    <row r="36" spans="2:9" x14ac:dyDescent="0.25">
      <c r="B36" s="49" t="s">
        <v>39</v>
      </c>
      <c r="C36" s="56" t="s">
        <v>41</v>
      </c>
      <c r="D36" s="26">
        <v>2</v>
      </c>
      <c r="E36" s="29"/>
      <c r="F36" s="28"/>
      <c r="G36" s="47"/>
      <c r="H36" s="47"/>
      <c r="I36" s="47"/>
    </row>
    <row r="37" spans="2:9" x14ac:dyDescent="0.25">
      <c r="B37" s="49" t="s">
        <v>39</v>
      </c>
      <c r="C37" s="56" t="s">
        <v>42</v>
      </c>
      <c r="D37" s="26">
        <v>2</v>
      </c>
      <c r="E37" s="29"/>
      <c r="F37" s="28"/>
      <c r="G37" s="47"/>
      <c r="H37" s="47"/>
      <c r="I37" s="47"/>
    </row>
    <row r="38" spans="2:9" x14ac:dyDescent="0.25">
      <c r="B38" s="49" t="s">
        <v>50</v>
      </c>
      <c r="C38" s="56" t="s">
        <v>42</v>
      </c>
      <c r="D38" s="26">
        <v>2</v>
      </c>
      <c r="E38" s="29"/>
      <c r="F38" s="28"/>
      <c r="G38" s="47"/>
      <c r="H38" s="47"/>
      <c r="I38" s="47"/>
    </row>
    <row r="39" spans="2:9" x14ac:dyDescent="0.25">
      <c r="B39" s="49" t="s">
        <v>50</v>
      </c>
      <c r="C39" s="56" t="s">
        <v>43</v>
      </c>
      <c r="D39" s="26">
        <v>2</v>
      </c>
      <c r="E39" s="29"/>
      <c r="F39" s="28"/>
      <c r="G39" s="47"/>
      <c r="H39" s="47"/>
      <c r="I39" s="47"/>
    </row>
    <row r="40" spans="2:9" x14ac:dyDescent="0.25">
      <c r="B40" s="49" t="s">
        <v>40</v>
      </c>
      <c r="C40" s="56" t="s">
        <v>43</v>
      </c>
      <c r="D40" s="26">
        <v>2</v>
      </c>
      <c r="E40" s="29"/>
      <c r="F40" s="28"/>
      <c r="G40" s="47"/>
      <c r="H40" s="47"/>
      <c r="I40" s="47"/>
    </row>
    <row r="41" spans="2:9" x14ac:dyDescent="0.25">
      <c r="B41" s="54" t="s">
        <v>40</v>
      </c>
      <c r="C41" s="55" t="s">
        <v>51</v>
      </c>
      <c r="D41" s="10">
        <v>2</v>
      </c>
      <c r="E41" s="17"/>
      <c r="F41" s="13"/>
      <c r="G41" s="47"/>
      <c r="H41" s="47"/>
      <c r="I41" s="47"/>
    </row>
  </sheetData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false</ModelPaneVisible>
      <ModelSettings/>
      <FileText/>
      <ParentWorksheetName>*</ParentWorksheetName>
    </StoredFile>
    <StoredFile>
      <FileName>Untitled</FileName>
      <LanguageName>AMPL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# Define our sets, parameters and variables (with names matching those
# used in defining the data items)
set Bars;
set Warehouses;
param costs {Warehouses, Bars};
param demand {Bars};
param supply {Warehouses};
var flow{Warehouses,Bars} &gt;= 0;
minimize Total_Cost:
   sum {i in Warehouses, j in Bars} costs[i,j] * flow[i,j];
subject to SupplyConstr {i in Warehouses}:
   sum {j in Bars} flow[i,j] &lt;= supply[i];
subject to DemandConstr {j in Bars}:
   sum {i in Warehouses} flow[i,j] = demand[j];
#===========================================
# All lines below are optional if FixMinorErrors is selected
#===========================================
# Get the data from the sheet for the sets and params defined above
data SheetData.dat;
# Solve the problem
option solver cbc;
solve;
# Write the solution to the sheet; this shows 2  ways of writing duals
display flow &gt; Sheet;
display SupplyConstr.dual &gt; Sheet; # write supply duals
display DemandConstr &gt; Sheet;  # write demand duals
</FileText>
      <ParentWorksheetName>*</ParentWorksheetName>
    </StoredFile>
    <StoredFile>
      <FileName>Untitled</FileName>
      <LanguageName>AMPL</LanguageName>
      <ModelPaneVisible>true</ModelPaneVisible>
      <ModelSettings>
        <item>
          <key>
            <string xmlns="">FixMinorErrors</string>
          </key>
          <value>
            <anyType xmlns="" xsi:type="xsd:boolean">true</anyType>
          </value>
        </item>
      </ModelSettings>
      <FileText>set Bars;
set Warehouses;
param costs {Warehouses, Bars};
param demand {Bars};
param supply {Warehouses};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</FileText>
      <ParentWorksheetName>*</ParentWorksheetName>
    </StoredFile>
    <StoredFile>
      <FileName>Untitled</FileName>
      <LanguageName>AMPL</LanguageName>
      <ModelPaneVisible>true</ModelPaneVisible>
      <ModelSettings/>
      <FileText># Define our sets, parameters and variables
set Nodes;
set Arcs within Nodes cross Nodes;
set Times;
param costs {Arcs};
param maxflow {Arcs};
param minflow {Arcs};
param demand {Nodes};
param supply {Nodes};
var flow {(i, j) in Arcs, t in Times} &gt;= minflow[i,j], &lt;= maxflow[i, j];
minimize Total_Cost:
   sum {(i,j) in Arcs, t in Times} costs[i,j] * flow[i,j,t];
subject to ConserveFlow {j in Nodes, t in Times}:
   sum {(i,j) in Arcs} flow[i,j,t] - sum{(j,k) in Arcs} flow[j,k,t] &gt;= demand[j] - supply[j] ;
#===========================================
# All lines below are optional if FixMinorErrors is selected
#===========================================
# Get data from the sheet
data SheetData.dat;
# Solve the problem
#option solver cplexamp;  # Use this for a full AMPL installation
option solver cbc; # Use this for the student version of AMPL
#option solver cbc;
solve;
# Write the solution to the sheet (using 1-column style)
#option display_1col 9999999;
display flow &gt; Sheet;
display flow.rc &gt; Sheet; # reduced costs
</FileText>
      <ParentWorksheetName>*</ParentWorksheetName>
    </StoredFile>
    <StoredFile>
      <FileName>Untitled</FileName>
      <LanguageName>AMPL</LanguageName>
      <ModelPaneVisible>true</ModelPaneVisible>
      <ModelSettings/>
      <FileText>set Nodes;
set Arcs within Nodes cross Nodes;
param costs {Arcs};
param maxflow {Arcs};
param minflow {Arcs};
param demand {Nodes};
param supply {Nodes};
var flow {(i, j) in Arcs} &gt;= minflow[i,j], &lt;= maxflow[i, j];
minimize Total_Cost:
   sum {(i,j) in Arcs} costs[i,j] * flow[i,j];
subject to ConserveFlow {j in Nodes}:
   sum {(i,j) in Arcs} flow[i,j] - sum{(j,k) in Arcs} flow[j,k] &gt;= demand[j] - supply[j] ;
option solver cplex;
</FileText>
      <ParentWorksheetName>*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  <item>
          <key>
            <string xmlns="">ShortQueueLength</string>
          </key>
          <value>
            <anyType xmlns="" xsi:type="xsd:boolean">true</anyType>
          </value>
        </item>
      </ModelSettings>
      <FileText># Define our sets, parameters and variables (with names matching those
# used in defining the data items)
set Bars;
set Warehouses;
param costs {Warehouses, Bars};
param demand {Bars};
param supply {Warehouses};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</FileText>
      <ParentWorksheetName>*</ParentWorksheetName>
    </StoredFile>
    <StoredFile>
      <FileName>Untitled</FileName>
      <LanguageName>AMPL</LanguageName>
      <ModelPaneVisible>true</ModelPaneVisible>
      <ModelSettings/>
      <FileText># AMPL Model File
#
# Written by Mike O'Sullivan &amp; Cameron Walker 2004
#
# This file contains the linear programming model for
# determing the optimal recipe for 100g of Whiskas cat food.
# based on a problem created by Andrew Mason
#
# Last modified: 23/2/2012
model;
# The set of all possible ingredients for the cat food
set INGREDIENTS;
# The set of requirements for a can of cat food
set REQUIREMENTS;
# The data for the linear programme
# The cost (per gram) of the ingredients
param Cost {INGREDIENTS};
# The contribution per g of ingredients to requirements
param Contributes {REQUIREMENTS, INGREDIENTS};
param Lower {REQUIREMENTS} default -Infinity;
param Upper {r in REQUIREMENTS} &gt;= Lower[r], default Infinity;
# The linear programme
# Decision variables: amount (g) of each ingredient used
var Amount {INGREDIENTS} &gt;= 0;
# Objective: minimise the cost per can
minimize TotalCost: sum {i in INGREDIENTS} Cost[i] * Amount[i];
# Constraints: Meet the nutritional requirements
subject to MeetRequirements {r in REQUIREMENTS} :
  Lower[r] &lt;= sum {i in INGREDIENTS} Contributes[r, i] * Amount[i] &lt;= Upper[r];
#===========================================
# All lines below are optional if FixMinorErrors is selected
#===========================================
# Get the data from the sheet for the sets and params defined above
data SheetData.dat;
# Solve the problem
option solver cbc;
solve;
# Write the solution to the sheet (using 1-column style)
display Amount &gt; Sheet;
</FileText>
      <ParentWorksheetName>*</ParentWorksheetName>
    </StoredFile>
    <StoredFile>
      <FileName>Untitled</FileName>
      <LanguageName>GMPL</LanguageName>
      <ModelPaneVisible>true</ModelPaneVisible>
      <ModelSettings/>
      <FileText># Define our sets, parameters and variables (with names matching those
# used in defining the data items)
set Bars;
set Warehouses;
param costs {Warehouses, Bars};
param demand {Bars};
param supply {Warehouses};
param age = 10;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# The GMPL data file is passed via the command
#  line, and so, unlike AMPL, is not specifed here
# Solve the problem
solve;
# Perhaps write some results to the screen
# display age;
# Write the solution to the sheet (copying AMPL's display format)
# Each item is quoted to ensure spaces in items work correctly
printf "" &gt; "Sheet"; # Open output file
printf "flow :=\n" &gt;&gt; "Sheet";
printf {i in Warehouses, j in Bars}: "'%s' '%s' '%s'\n",  i, j, flow[i,j] &gt;&gt; "Sheet";
printf ";\n" &gt;&gt; "Sheet";
end;
</FileText>
      <ParentWorksheetName>*</ParentWorksheetName>
    </StoredFile>
    <StoredFile>
      <FileName>Untitled</FileName>
      <LanguageName>PyCMPL</LanguageName>
      <ModelPaneVisible>true</ModelPaneVisible>
      <ModelSettings/>
      <FileText>model = Cmpl('transportation.cmpl')
model.setModel('''
%data 
variables:
    flow[Warehouses,Bars]: real[0..];
objectives:
    Total_Cost: sum{ i in Warehouses, j in Bars: costs[i,j] * flow[i,j] }  -&gt;min;
constraints:
    Supplies{ i in Warehouses: sum{j in Bars: flow[i,j]} &lt;= supply[i]; }
    Demands { j in Bars: sum{i in Warehouses: flow[i,j]} = demand[j]; }
''')
b = CmplSet("Bars")
b.setValues(Bars)
w = CmplSet("Warehouses")
w.setValues(Warehouses)
c = CmplParameter("costs",w,b)
c.setValues(costs)
s = CmplParameter("supply",w)
s.setValues(supply)
d = CmplParameter("demand",b)
d.setValues(demand)
model.setSets(b,w)
model.setParameters(c,s,d)
model.setOutput(True)
#model.connect("http://127.0.0.1:8008")
#model.setOption('%arg -solver glpk')
model.solve() 
model.varByName()
for e in model.flow:
    flow[e] = model.flow[e].activity
</FileText>
      <ParentWorksheetName>Transportation-large</ParentWorksheetName>
    </StoredFile>
    <StoredFile>
      <FileName>Untitled</FileName>
      <LanguageName>PyCMPL</LanguageName>
      <ModelPaneVisible>true</ModelPaneVisible>
      <ModelSettings/>
      <FileText>model = Cmpl('transhipment.cmpl')
model.setModel('''
%data : Nodes set, Arcs set[2], costs[Arcs], maxflow[Arcs], minflow[Arcs], demand[Nodes], supply[Nodes]
variables:
    { [i,j] in Arcs: flow[i,j] : real[minflow[i,j]..maxflow[i, j]];  }
objectives:
    Total_Cost: sum {[i,j] in Arcs : costs[i,j] * flow[i,j] } -&gt;min;
constraints:
    ConserveFlow { j in Nodes :
        		  sum { i in Arcs *&gt; [*,j] : flow[i,j] }
        		- sum { k in Arcs *&gt; [j,*] : flow[j,k] } &gt;= demand[j] - supply[j];}
''')
n = CmplSet("Nodes")
n.setValues(Nodes)
a = CmplSet("Arcs",2)
a.setValues(Arcs)
minf = CmplParameter("minflow",a)
minf.setValues(minflow)
maxf = CmplParameter("maxflow",a)
maxf.setValues(maxflow)
c = CmplParameter("costs",a)
c.setValues(costs)
s = CmplParameter("supply",n)
s.setValues(supply)
d = CmplParameter("demand",n)
d.setValues(demand)
model.setSets(n,a)
model.setParameters(minf,maxf,c,s,d)
model.setOutput(True)
model.solve() 
model.varByName()
for e in model.flow:
    flow[e] = model.flow[e].activity</FileText>
      <ParentWorksheetName>Transshipment</ParentWorksheetName>
    </StoredFile>
    <StoredFile>
      <FileName>Untitled</FileName>
      <LanguageName>PyCMPL</LanguageName>
      <ModelPaneVisible>true</ModelPaneVisible>
      <ModelSettings/>
      <FileText>model = Cmpl('transportation.cmpl')
model.setModel('''
%data 
variables:
    flow[Warehouses,Bars]: real[0..];
objectives:
    Total_Cost: sum{ i in Warehouses, j in Bars: costs[i,j] * flow[i,j] }  -&gt;min;
constraints:
    Supplies{ i in Warehouses: sum{j in Bars: flow[i,j]} &lt;= supply[i]; }
    Demands { j in Bars: sum{i in Warehouses: flow[i,j]} = demand[j]; }
''')
b = CmplSet("Bars")
b.setValues(Bars)
w = CmplSet("Warehouses")
w.setValues(Warehouses)
c = CmplParameter("costs",w,b)
c.setValues(costs)
s = CmplParameter("supply",w)
s.setValues(supply)
d = CmplParameter("demand",b)
d.setValues(demand)
model.setSets(b,w,)
model.setParameters(c,s,d)
model.setOutput(True)
model.solve() 
model.varByName()
model.conByName()
for e in model.flow:
   flow[e] = model.flow[e].activity
   flowDual[e] = model.flow[e].marginal
   flowLowerBound[e] = model.flow[e].lowerBound
   flowUpperBound[e] = model.flow[e].upperBound
for e in model.Demands:
   Demands[e] = model.Demands[e].activity
   DemandsDual[e] = model.Demands[e].marginal
   DemandsLowerBound[e] = model.Demands[e].lowerBound
   DemandsUpperBound[e] = model.Demands[e].upperBound
for e in model.Supplies:
   Supplies[e] = model.Supplies[e].activity
   SuppliesDual[e] = model.Supplies[e].marginal
   SuppliesLowerBound[e] = model.Supplies[e].lowerBound
   SuppliesUpperBound[e] = model.Supplies[e].upperBound
modelObjName = model.objectiveName
modelObjSense = model.objectiveSense
modelObjValue = model.solution.value
modelObjStatus = model.solution.status
modelNrOfVars = model.nrOfVariables
modelNrOfCons = model.nrOfConstraints
modelSolverName = model.solver
modelSolverMsg = model.solverMessage
</FileText>
      <ParentWorksheetName>Transportation</ParentWorksheetName>
    </StoredFile>
    <StoredFile>
      <FileName>Untitled</FileName>
      <LanguageName>PyCMPL</LanguageName>
      <ModelPaneVisible>true</ModelPaneVisible>
      <ModelSettings/>
      <FileText>model = Cmpl('transhipment.cmpl')
model.setModel('''
%data : Nodes set, Arcs set[2], Times set, costs[Arcs], maxflow[Arcs], minflow[Arcs], demand[Nodes], supply[Nodes]
variables:
    { [i,j] in Arcs, t in Times: flow[i,j,t] : real[minflow[i,j]..maxflow[i, j]];  }
objectives:
    Total_Cost: sum {[i,j] in Arcs, t in Times: costs[i,j] * flow[i,j,t] } -&gt;min;
constraints:
    ConserveFlow { j in Nodes, t in Times :
        		  sum { i in Arcs *&gt; [*,j] : flow[i,j,t] }
        		- sum { k in Arcs *&gt; [j,*] : flow[j,k,t] } &gt;= demand[j] - supply[j];}
''')
n = CmplSet("Nodes")
n.setValues(Nodes)
a = CmplSet("Arcs",2)
a.setValues(Arcs)
t = CmplSet("Times")
t.setValues(Times)
minf = CmplParameter("minflow",a)
minf.setValues(minflow)
maxf = CmplParameter("maxflow",a)
maxf.setValues(maxflow)
c = CmplParameter("costs",a)
c.setValues(costs)
s = CmplParameter("supply",n)
s.setValues(supply)
d = CmplParameter("demand",n)
d.setValues(demand)
model.setSets(n,t,a)
model.setParameters(minf,maxf,c,s,d)
model.setOutput(True)
model.solve() 
model.varByName()
for e in model.flow:
    flow[e] = model.flow[e].activity
    flowDual[e] = model.flow[e].marginal</FileText>
      <ParentWorksheetName>Transshipment 3D</ParentWorksheetName>
    </StoredFile>
    <StoredFile>
      <FileName>Untitled</FileName>
      <LanguageName>PyCMPL</LanguageName>
      <ModelPaneVisible>true</ModelPaneVisible>
      <ModelSettings>
        <item>
          <key>
            <string xmlns="">COOPRSolver</string>
          </key>
          <value>
            <anyType xmlns="" xsi:type="xsd:string">cbc</anyType>
          </value>
        </item>
      </ModelSettings>
      <FileText>model = Cmpl('transportation.cmpl')
model.setModel('''
%data : sources set, destinations set, s[sources], d[destinations], c[sources,destinations] 
parameters:
	{ i in sources , j in destinations: costs[i,j]:= c[i,j]*d[j]; }	
variables:
	x[sources,destinations]: binary;
objectives:
	cost: sum{i in sources, j in destinations : costs[i,j] * x[i,j] } -&gt;min;
constraints:
	supplies {i in sources  : sum{j in destinations: d[j]*x[i,j]} &lt;= s[i];}
	demands  {j in destinations : sum{i in sources : x[i,j]} =  1;} 
''')
src = CmplSet("sources")
src.setValues(sources)
dest = CmplSet("destinations")
dest.setValues(destinations)
costs = CmplParameter("c",src,dest)
costs.setValues(c)
supply = CmplParameter("s",src)
supply.setValues(s)
demand = CmplParameter("d",dest)
demand.setValues(d)
model.setSets(src,dest)
model.setParameters(costs,supply,demand)
model.setOutput(True)
model.setOption('%display nonZeros')
model.solve() 
model.varByName()
for e in model.x:
    x[e] = int(model.x[e].activity)</FileText>
      <ParentWorksheetName>Transportation-Single-Source</ParentWorksheetName>
    </StoredFile>
    <StoredFile>
      <FileName>Untitled</FileName>
      <LanguageName>PyCMPL</LanguageName>
      <ModelPaneVisible>true</ModelPaneVisible>
      <ModelSettings/>
      <FileText>model = Cmpl('transportation.cmpl')
model.setModel('''
%data : sources set, destinations set, d[destinations], s[sources], c[sources, destinations], fc[sources, destinations]
variables:
    x[sources, destinations]: real[0..];
    y[sources, destinations] : binary;
objectives:
    Total_Cost: sum{ i in sources, j in destinations: 
                        c[i,j] * x[i,j] +
                        fc[i,j] * y[i,j]}  -&gt;min;
constraints:
    Supplies{ i in sources: sum{j in destinations: x[i,j]} = s[i]; }
    Demands { j in destinations: sum{i in sources: x[i,j]} = d[j]; }
    xY      { i in sources, j in destinations: x[i,j] &lt;= y[i,j] * d[j]; }
''')
src = CmplSet("sources")
src.setValues(sources)
dest = CmplSet("destinations")
dest.setValues(destinations)
costs = CmplParameter("c",src,dest)
costs.setValues(c)
fCosts = CmplParameter("fc",src,dest)
fCosts.setValues(fc)
supply = CmplParameter("s",src)
supply.setValues(s)
demand = CmplParameter("d",dest)
demand.setValues(d)
model.setSets(src,dest)
model.setParameters(costs,fCosts,supply,demand)
model.setOutput(True)
model.setOption('%display nonZeros')
model.solve() 
model.varByName()
for e in model.x:
    x[e] = int(model.x[e].activity)
for e in model.y:
    y[e] = int(model.y[e].activity)</FileText>
      <ParentWorksheetName>Transportation-fixed-costs</ParentWorksheetName>
    </StoredFile>
    <StoredFile>
      <FileName>Untitled</FileName>
      <LanguageName>PyCMPL</LanguageName>
      <ModelPaneVisible>true</ModelPaneVisible>
      <ModelSettings/>
      <FileText>model = Cmpl('transportation.cmpl')
model.setModel('''
%data : sources set, destinations set, hubs set ,d[destinations], s[sources], c1[sources, hubs], c2[ hubs,destinations]
variables:
    x1[sources, hubs]: real[0..];
    x2[hubs, destinations]: real[0..];
objectives:
    Total_Cost: sum{ i in sources, j in hubs: c1[i,j] * x1[i,j] } +
                sum{ j in hubs, k in destinations: c2[j,k] * x2[j,k] } -&gt; min;
constraints:
    Supplies{ i in sources: sum{j in hubs: x1[i,j]} = s[i]; }
    hubFlow { j in hubs: 
                sum { i in sources: x1[i,j] } -
                sum { k in destinations :  x2[j,k] } = 0;
            }
    Demands { k in destinations: sum{j in hubs: x2[j,k]} = d[k]; }
''')
src = CmplSet("sources")
src.setValues(sources)
dest = CmplSet("destinations")
dest.setValues(destinations)
hub = CmplSet("hubs")
hub.setValues(hubs)
costs1 = CmplParameter("c1",src,hub)
costs1.setValues(c1)
costs2 = CmplParameter("c2",hub, dest)
costs2.setValues(c2)
supply = CmplParameter("s",src)
supply.setValues(s)
demand = CmplParameter("d",dest)
demand.setValues(d)
model.setSets(src,dest,hub)
model.setParameters(costs1,costs2,supply,demand)
model.setOutput(True)
model.setOption('%display nonZeros')
model.solve() 
model.varByName()
for e in model.x1:
    x1[e] = int(model.x1[e].activity)
for e in model.x2:
    x2[e] = int(model.x2[e].activity)</FileText>
      <ParentWorksheetName>Multistage-Transportation</ParentWorksheetName>
    </StoredFile>
  </StoredFiles>
</StoredFilesList>
</file>

<file path=customXml/itemProps1.xml><?xml version="1.0" encoding="utf-8"?>
<ds:datastoreItem xmlns:ds="http://schemas.openxmlformats.org/officeDocument/2006/customXml" ds:itemID="{E47ED5EB-1883-401D-BF07-80DDED29DE14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72</vt:i4>
      </vt:variant>
    </vt:vector>
  </HeadingPairs>
  <TitlesOfParts>
    <vt:vector size="79" baseType="lpstr">
      <vt:lpstr>Transportation</vt:lpstr>
      <vt:lpstr>Transportation-large</vt:lpstr>
      <vt:lpstr>Transportation-Single-Source</vt:lpstr>
      <vt:lpstr>Transportation-fixed-costs</vt:lpstr>
      <vt:lpstr>Multistage-Transportation</vt:lpstr>
      <vt:lpstr>Transshipment</vt:lpstr>
      <vt:lpstr>Transshipment 3D</vt:lpstr>
      <vt:lpstr>Transshipment!Arcs</vt:lpstr>
      <vt:lpstr>'Transshipment 3D'!Arcs</vt:lpstr>
      <vt:lpstr>Transportation!Bars</vt:lpstr>
      <vt:lpstr>'Transportation-large'!Bars</vt:lpstr>
      <vt:lpstr>'Transportation-fixed-costs'!c.</vt:lpstr>
      <vt:lpstr>'Transportation-Single-Source'!c.</vt:lpstr>
      <vt:lpstr>'Multistage-Transportation'!c1.</vt:lpstr>
      <vt:lpstr>'Multistage-Transportation'!c2.</vt:lpstr>
      <vt:lpstr>Transportation!costs</vt:lpstr>
      <vt:lpstr>'Transportation-large'!costs</vt:lpstr>
      <vt:lpstr>Transshipment!costs</vt:lpstr>
      <vt:lpstr>'Transshipment 3D'!costs</vt:lpstr>
      <vt:lpstr>'Multistage-Transportation'!d</vt:lpstr>
      <vt:lpstr>'Transportation-fixed-costs'!d</vt:lpstr>
      <vt:lpstr>'Transportation-Single-Source'!d</vt:lpstr>
      <vt:lpstr>Transportation!demand</vt:lpstr>
      <vt:lpstr>'Transportation-large'!demand</vt:lpstr>
      <vt:lpstr>Transshipment!demand</vt:lpstr>
      <vt:lpstr>'Transshipment 3D'!demand</vt:lpstr>
      <vt:lpstr>Transportation!Demands</vt:lpstr>
      <vt:lpstr>Transportation!DemandsDual</vt:lpstr>
      <vt:lpstr>Transportation!DemandsLowerBound</vt:lpstr>
      <vt:lpstr>Transportation!DemandsUpperBound</vt:lpstr>
      <vt:lpstr>'Multistage-Transportation'!destinations</vt:lpstr>
      <vt:lpstr>'Transportation-fixed-costs'!destinations</vt:lpstr>
      <vt:lpstr>'Transportation-Single-Source'!destinations</vt:lpstr>
      <vt:lpstr>'Transportation-fixed-costs'!fc</vt:lpstr>
      <vt:lpstr>Transportation!flow</vt:lpstr>
      <vt:lpstr>'Transportation-large'!flow</vt:lpstr>
      <vt:lpstr>Transshipment!flow</vt:lpstr>
      <vt:lpstr>'Transshipment 3D'!flow</vt:lpstr>
      <vt:lpstr>Transportation!flowDual</vt:lpstr>
      <vt:lpstr>'Transshipment 3D'!flowDual</vt:lpstr>
      <vt:lpstr>Transportation!flowLowerBound</vt:lpstr>
      <vt:lpstr>Transportation!flowUpperBound</vt:lpstr>
      <vt:lpstr>'Multistage-Transportation'!hubs</vt:lpstr>
      <vt:lpstr>Transshipment!maxflow</vt:lpstr>
      <vt:lpstr>'Transshipment 3D'!maxflow</vt:lpstr>
      <vt:lpstr>Transshipment!minflow</vt:lpstr>
      <vt:lpstr>'Transshipment 3D'!minflow</vt:lpstr>
      <vt:lpstr>Transportation!modelNrOfCons</vt:lpstr>
      <vt:lpstr>Transportation!modelNrOfVars</vt:lpstr>
      <vt:lpstr>Transportation!modelObjName</vt:lpstr>
      <vt:lpstr>Transportation!modelObjSense</vt:lpstr>
      <vt:lpstr>Transportation!modelObjStatus</vt:lpstr>
      <vt:lpstr>Transportation!modelObjValue</vt:lpstr>
      <vt:lpstr>Transportation!modelSolverMsg</vt:lpstr>
      <vt:lpstr>Transportation!modelSolverName</vt:lpstr>
      <vt:lpstr>Transshipment!Nodes</vt:lpstr>
      <vt:lpstr>'Transshipment 3D'!Nodes</vt:lpstr>
      <vt:lpstr>'Multistage-Transportation'!s.</vt:lpstr>
      <vt:lpstr>'Transportation-fixed-costs'!s.</vt:lpstr>
      <vt:lpstr>'Transportation-Single-Source'!s.</vt:lpstr>
      <vt:lpstr>'Multistage-Transportation'!sources</vt:lpstr>
      <vt:lpstr>'Transportation-fixed-costs'!sources</vt:lpstr>
      <vt:lpstr>'Transportation-Single-Source'!sources</vt:lpstr>
      <vt:lpstr>Transportation!Supplies</vt:lpstr>
      <vt:lpstr>Transportation!SuppliesDual</vt:lpstr>
      <vt:lpstr>Transportation!SuppliesLowerBound</vt:lpstr>
      <vt:lpstr>Transportation!SuppliesUpperBound</vt:lpstr>
      <vt:lpstr>Transportation!supply</vt:lpstr>
      <vt:lpstr>'Transportation-large'!supply</vt:lpstr>
      <vt:lpstr>Transshipment!supply</vt:lpstr>
      <vt:lpstr>'Transshipment 3D'!supply</vt:lpstr>
      <vt:lpstr>'Transshipment 3D'!Times</vt:lpstr>
      <vt:lpstr>Transportation!Warehouses</vt:lpstr>
      <vt:lpstr>'Transportation-large'!Warehouses</vt:lpstr>
      <vt:lpstr>'Transportation-fixed-costs'!x</vt:lpstr>
      <vt:lpstr>'Transportation-Single-Source'!x</vt:lpstr>
      <vt:lpstr>'Multistage-Transportation'!x1.</vt:lpstr>
      <vt:lpstr>'Multistage-Transportation'!x2.</vt:lpstr>
      <vt:lpstr>'Transportation-fixed-costs'!y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Andrew Mason</cp:lastModifiedBy>
  <dcterms:created xsi:type="dcterms:W3CDTF">2012-12-13T22:26:50Z</dcterms:created>
  <dcterms:modified xsi:type="dcterms:W3CDTF">2015-08-03T02:27:54Z</dcterms:modified>
</cp:coreProperties>
</file>